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codeName="ThisWorkbook"/>
  <mc:AlternateContent xmlns:mc="http://schemas.openxmlformats.org/markup-compatibility/2006">
    <mc:Choice Requires="x15">
      <x15ac:absPath xmlns:x15ac="http://schemas.microsoft.com/office/spreadsheetml/2010/11/ac" url="\\192.168.2.150\共有フォルダ\4★「社内受渡フォルダ」★\R8.04改定＿確認・計変申請書書式\"/>
    </mc:Choice>
  </mc:AlternateContent>
  <xr:revisionPtr revIDLastSave="0" documentId="13_ncr:1_{06945A2B-D392-467A-A2FF-F7889C323E74}" xr6:coauthVersionLast="47" xr6:coauthVersionMax="47" xr10:uidLastSave="{00000000-0000-0000-0000-000000000000}"/>
  <bookViews>
    <workbookView xWindow="-120" yWindow="-120" windowWidth="20730" windowHeight="11040" tabRatio="945" activeTab="3" xr2:uid="{00000000-000D-0000-FFFF-FFFF00000000}"/>
  </bookViews>
  <sheets>
    <sheet name="利用方法" sheetId="80" r:id="rId1"/>
    <sheet name="業者date" sheetId="90" r:id="rId2"/>
    <sheet name="物件情報" sheetId="83" r:id="rId3"/>
    <sheet name="申込事前情報" sheetId="76" r:id="rId4"/>
    <sheet name="確１面" sheetId="14" r:id="rId5"/>
    <sheet name="確２面" sheetId="1" r:id="rId6"/>
    <sheet name="確２面その２" sheetId="18" r:id="rId7"/>
    <sheet name="確３面" sheetId="2" r:id="rId8"/>
    <sheet name="確４面" sheetId="73" r:id="rId9"/>
    <sheet name="確５面(1F)" sheetId="4" r:id="rId10"/>
    <sheet name="確５面(2F)" sheetId="94" r:id="rId11"/>
    <sheet name="確６面" sheetId="71" r:id="rId12"/>
    <sheet name="委任状" sheetId="34" r:id="rId13"/>
    <sheet name="調査書" sheetId="24" r:id="rId14"/>
    <sheet name="制限業種" sheetId="38" r:id="rId15"/>
    <sheet name="概１面" sheetId="19" r:id="rId16"/>
    <sheet name="概１面その２" sheetId="49" r:id="rId17"/>
    <sheet name="概２面" sheetId="72" r:id="rId18"/>
    <sheet name="概３面" sheetId="35" r:id="rId19"/>
    <sheet name="追加説明" sheetId="91" r:id="rId20"/>
  </sheets>
  <definedNames>
    <definedName name="_xlnm.Print_Area" localSheetId="12">委任状!$A$1:$AI$65</definedName>
    <definedName name="_xlnm.Print_Area" localSheetId="15">概１面!$A$1:$AI$203</definedName>
    <definedName name="_xlnm.Print_Area" localSheetId="16">概１面その２!$A$1:$AI$66</definedName>
    <definedName name="_xlnm.Print_Area" localSheetId="17">概２面!$A$1:$AI$150</definedName>
    <definedName name="_xlnm.Print_Area" localSheetId="18">概３面!$A$1:$AI$65</definedName>
    <definedName name="_xlnm.Print_Area" localSheetId="4">確１面!$A$1:$AI$68</definedName>
    <definedName name="_xlnm.Print_Area" localSheetId="5">確２面!$A$1:$AI$205</definedName>
    <definedName name="_xlnm.Print_Area" localSheetId="6">確２面その２!$A$1:$AI$67</definedName>
    <definedName name="_xlnm.Print_Area" localSheetId="7">確３面!$A$1:$AI$144</definedName>
    <definedName name="_xlnm.Print_Area" localSheetId="8">確４面!$A$1:$AI$126</definedName>
    <definedName name="_xlnm.Print_Area" localSheetId="9">'確５面(1F)'!$A$1:$AI$72</definedName>
    <definedName name="_xlnm.Print_Area" localSheetId="10">'確５面(2F)'!$A$1:$AI$72</definedName>
    <definedName name="_xlnm.Print_Area" localSheetId="11">確６面!$A$1:$AI$70</definedName>
    <definedName name="_xlnm.Print_Area" localSheetId="3">申込事前情報!$A$1:$V$121</definedName>
    <definedName name="_xlnm.Print_Area" localSheetId="14">制限業種!$A$1:$M$61</definedName>
    <definedName name="_xlnm.Print_Area" localSheetId="13">調査書!$A$1:$AJ$229</definedName>
    <definedName name="_xlnm.Print_Area" localSheetId="19">追加説明!$A$1:$AG$61</definedName>
    <definedName name="_xlnm.Print_Area" localSheetId="0">利用方法!$A$2:$AJ$58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 i="19" l="1"/>
  <c r="AC1" i="19"/>
  <c r="B3" i="83"/>
  <c r="B57" i="76"/>
  <c r="BA3" i="80"/>
  <c r="BA4" i="80"/>
  <c r="BA5" i="80"/>
  <c r="BA6" i="80"/>
  <c r="BA7" i="80"/>
  <c r="BA8" i="80"/>
  <c r="BA9" i="80"/>
  <c r="BA10" i="80"/>
  <c r="BA11" i="80"/>
  <c r="BA12" i="80"/>
  <c r="BA13" i="80"/>
  <c r="BA14" i="80"/>
  <c r="BA15" i="80"/>
  <c r="BA16" i="80"/>
  <c r="BA17" i="80"/>
  <c r="BA18" i="80"/>
  <c r="BA19" i="80"/>
  <c r="BA20" i="80"/>
  <c r="BA21" i="80"/>
  <c r="BA22" i="80"/>
  <c r="BA23" i="80"/>
  <c r="BA24" i="80"/>
  <c r="BA25" i="80"/>
  <c r="BA26" i="80"/>
  <c r="BA27" i="80"/>
  <c r="BA28" i="80"/>
  <c r="BA29" i="80"/>
  <c r="BA30" i="80"/>
  <c r="BA31" i="80"/>
  <c r="BA32" i="80"/>
  <c r="BA33" i="80"/>
  <c r="BA34" i="80"/>
  <c r="BA35" i="80"/>
  <c r="BA36" i="80"/>
  <c r="BA37" i="80"/>
  <c r="BA38" i="80"/>
  <c r="BA39" i="80"/>
  <c r="BA40" i="80"/>
  <c r="BA41" i="80"/>
  <c r="BA42" i="80"/>
  <c r="BA43" i="80"/>
  <c r="BA44" i="80"/>
  <c r="BA45" i="80"/>
  <c r="BA46" i="80"/>
  <c r="BA47" i="80"/>
  <c r="BA48" i="80"/>
  <c r="BA49" i="80"/>
  <c r="BA50" i="80"/>
  <c r="BA51" i="80"/>
  <c r="BA52" i="80"/>
  <c r="BA53" i="80"/>
  <c r="BA54" i="80"/>
  <c r="BA55" i="80"/>
  <c r="BA56" i="80"/>
  <c r="BA57" i="80"/>
  <c r="BA58" i="80"/>
  <c r="BA59" i="80"/>
  <c r="BA60" i="80"/>
  <c r="BA61" i="80"/>
  <c r="BA62" i="80"/>
  <c r="BA63" i="80"/>
  <c r="BA64" i="80"/>
  <c r="BA65" i="80"/>
  <c r="BA66" i="80"/>
  <c r="BA67" i="80"/>
  <c r="BA68" i="80"/>
  <c r="BA69" i="80"/>
  <c r="BA70" i="80"/>
  <c r="BA71" i="80"/>
  <c r="BA72" i="80"/>
  <c r="BA73" i="80"/>
  <c r="BA74" i="80"/>
  <c r="BA2" i="80"/>
  <c r="BI6" i="80"/>
  <c r="BI7" i="80"/>
  <c r="BI8" i="80"/>
  <c r="BI9" i="80"/>
  <c r="BI10" i="80"/>
  <c r="BI11" i="80"/>
  <c r="BI12" i="80"/>
  <c r="BI13" i="80"/>
  <c r="BI14" i="80"/>
  <c r="BI15" i="80"/>
  <c r="BI16" i="80"/>
  <c r="BI17" i="80"/>
  <c r="BI18" i="80"/>
  <c r="BI19" i="80"/>
  <c r="BI20" i="80"/>
  <c r="BI21" i="80"/>
  <c r="BI22" i="80"/>
  <c r="BI23" i="80"/>
  <c r="BI24" i="80"/>
  <c r="BI25" i="80"/>
  <c r="BI26" i="80"/>
  <c r="BI27" i="80"/>
  <c r="BI28" i="80"/>
  <c r="BI29" i="80"/>
  <c r="BI30" i="80"/>
  <c r="BI31" i="80"/>
  <c r="BI32" i="80"/>
  <c r="BI33" i="80"/>
  <c r="BI34" i="80"/>
  <c r="BI5" i="80"/>
  <c r="BI3" i="80"/>
  <c r="BI2" i="80"/>
  <c r="AS3" i="80"/>
  <c r="AS4" i="80"/>
  <c r="AS5" i="80"/>
  <c r="AS6" i="80"/>
  <c r="AS7" i="80"/>
  <c r="AS2" i="80"/>
  <c r="G28" i="4"/>
  <c r="F13" i="76" l="1"/>
  <c r="F14" i="76"/>
  <c r="F15" i="76"/>
  <c r="E149" i="72"/>
  <c r="E148" i="72"/>
  <c r="E144" i="72"/>
  <c r="E145" i="72"/>
  <c r="E146" i="72"/>
  <c r="E147" i="72"/>
  <c r="E143" i="72"/>
  <c r="E133" i="72"/>
  <c r="E134" i="72"/>
  <c r="E135" i="72"/>
  <c r="E136" i="72"/>
  <c r="E137" i="72"/>
  <c r="E138" i="72"/>
  <c r="E132" i="72"/>
  <c r="AO36" i="94"/>
  <c r="G33" i="94"/>
  <c r="G32" i="94"/>
  <c r="G31" i="94"/>
  <c r="G30" i="94"/>
  <c r="G29" i="94"/>
  <c r="G28" i="94"/>
  <c r="X181" i="1" l="1"/>
  <c r="Z181" i="1"/>
  <c r="S56" i="72"/>
  <c r="K56" i="72"/>
  <c r="K54" i="72"/>
  <c r="P57" i="72"/>
  <c r="O57" i="72"/>
  <c r="N57" i="72"/>
  <c r="L57" i="72"/>
  <c r="AA56" i="2"/>
  <c r="AA56" i="72" s="1"/>
  <c r="H21" i="91"/>
  <c r="H19" i="91"/>
  <c r="K74" i="72"/>
  <c r="S74" i="72"/>
  <c r="K67" i="72"/>
  <c r="S67" i="72"/>
  <c r="AA74" i="2"/>
  <c r="AA74" i="72" s="1"/>
  <c r="AA67" i="2"/>
  <c r="AL67" i="2" s="1"/>
  <c r="K180" i="1"/>
  <c r="AC181" i="1"/>
  <c r="Q181" i="1"/>
  <c r="K182" i="1"/>
  <c r="K183" i="1"/>
  <c r="K184" i="1"/>
  <c r="K185" i="1"/>
  <c r="K21" i="1"/>
  <c r="K20" i="1"/>
  <c r="L8" i="76" s="1"/>
  <c r="K19" i="1"/>
  <c r="K18" i="1"/>
  <c r="AB17" i="1"/>
  <c r="S17" i="1"/>
  <c r="K17" i="1"/>
  <c r="K16" i="1"/>
  <c r="U12" i="91" s="1"/>
  <c r="AB15" i="1"/>
  <c r="S15" i="1"/>
  <c r="K15" i="1"/>
  <c r="K175" i="1"/>
  <c r="K174" i="1"/>
  <c r="K173" i="1"/>
  <c r="K172" i="1"/>
  <c r="AB171" i="1"/>
  <c r="S171" i="1"/>
  <c r="K171" i="1"/>
  <c r="K170" i="1"/>
  <c r="AB169" i="1"/>
  <c r="S169" i="1"/>
  <c r="K169" i="1"/>
  <c r="K165" i="1"/>
  <c r="K164" i="1"/>
  <c r="K163" i="1"/>
  <c r="K162" i="1"/>
  <c r="AB161" i="1"/>
  <c r="S161" i="1"/>
  <c r="K161" i="1"/>
  <c r="K160" i="1"/>
  <c r="AB159" i="1"/>
  <c r="S159" i="1"/>
  <c r="K159" i="1"/>
  <c r="K155" i="1"/>
  <c r="K154" i="1"/>
  <c r="K153" i="1"/>
  <c r="K152" i="1"/>
  <c r="AB151" i="1"/>
  <c r="S151" i="1"/>
  <c r="K151" i="1"/>
  <c r="K150" i="1"/>
  <c r="AB149" i="1"/>
  <c r="S149" i="1"/>
  <c r="K149" i="1"/>
  <c r="K144" i="1"/>
  <c r="K143" i="1"/>
  <c r="K142" i="1"/>
  <c r="K141" i="1"/>
  <c r="AB140" i="1"/>
  <c r="S140" i="1"/>
  <c r="K140" i="1"/>
  <c r="K139" i="1"/>
  <c r="AB138" i="1"/>
  <c r="S138" i="1"/>
  <c r="K138" i="1"/>
  <c r="K63" i="1"/>
  <c r="K62" i="1"/>
  <c r="K61" i="1"/>
  <c r="K60" i="1"/>
  <c r="AB59" i="1"/>
  <c r="S59" i="1"/>
  <c r="K59" i="1"/>
  <c r="K58" i="1"/>
  <c r="AB57" i="1"/>
  <c r="S57" i="1"/>
  <c r="K57" i="1"/>
  <c r="K53" i="1"/>
  <c r="K52" i="1"/>
  <c r="K51" i="1"/>
  <c r="K50" i="1"/>
  <c r="AB49" i="1"/>
  <c r="S49" i="1"/>
  <c r="K49" i="1"/>
  <c r="K48" i="1"/>
  <c r="AB47" i="1"/>
  <c r="S47" i="1"/>
  <c r="K47" i="1"/>
  <c r="K32" i="1"/>
  <c r="K31" i="1"/>
  <c r="K30" i="1"/>
  <c r="K29" i="1"/>
  <c r="AB28" i="1"/>
  <c r="S28" i="1"/>
  <c r="K28" i="1"/>
  <c r="K27" i="1"/>
  <c r="AB26" i="1"/>
  <c r="S26" i="1"/>
  <c r="K26" i="1"/>
  <c r="U10" i="91" l="1"/>
  <c r="L9" i="76"/>
  <c r="AL74" i="2"/>
  <c r="AA67" i="72"/>
  <c r="K43" i="1"/>
  <c r="K42" i="1"/>
  <c r="K41" i="1"/>
  <c r="K40" i="1"/>
  <c r="AB39" i="1"/>
  <c r="S39" i="1"/>
  <c r="K39" i="1"/>
  <c r="K38" i="1"/>
  <c r="AB37" i="1"/>
  <c r="S37" i="1"/>
  <c r="K37" i="1"/>
  <c r="H128" i="72" l="1"/>
  <c r="E128" i="72"/>
  <c r="H123" i="72"/>
  <c r="E123" i="72"/>
  <c r="Z23" i="72"/>
  <c r="O24" i="72"/>
  <c r="D24" i="72"/>
  <c r="Y141" i="72"/>
  <c r="J92" i="72"/>
  <c r="AG24" i="72"/>
  <c r="AD24" i="72"/>
  <c r="N24" i="72"/>
  <c r="Y23" i="72"/>
  <c r="N23" i="72"/>
  <c r="C24" i="72"/>
  <c r="O23" i="72"/>
  <c r="H63" i="73"/>
  <c r="V35" i="14" l="1"/>
  <c r="V32" i="14"/>
  <c r="V30" i="14"/>
  <c r="V28" i="14"/>
  <c r="V26" i="14"/>
  <c r="K60" i="34"/>
  <c r="K53" i="34"/>
  <c r="K46" i="34"/>
  <c r="K39" i="34"/>
  <c r="Z186" i="19" l="1"/>
  <c r="X186" i="19"/>
  <c r="AC186" i="19"/>
  <c r="I9" i="38" l="1"/>
  <c r="B12" i="38"/>
  <c r="I12" i="38"/>
  <c r="B13" i="38"/>
  <c r="I13" i="38"/>
  <c r="I7" i="24"/>
  <c r="I8" i="24"/>
  <c r="I9" i="24"/>
  <c r="I10" i="24"/>
  <c r="I11" i="24"/>
  <c r="H6" i="72"/>
  <c r="H11" i="72"/>
  <c r="C15" i="72"/>
  <c r="K15" i="72"/>
  <c r="R15" i="72"/>
  <c r="Y15" i="72"/>
  <c r="C16" i="72"/>
  <c r="K16" i="72"/>
  <c r="H19" i="72"/>
  <c r="N19" i="72"/>
  <c r="T19" i="72"/>
  <c r="C23" i="72"/>
  <c r="L23" i="72"/>
  <c r="M28" i="72"/>
  <c r="M29" i="72"/>
  <c r="K33" i="72"/>
  <c r="S33" i="72"/>
  <c r="AA33" i="72"/>
  <c r="K34" i="72"/>
  <c r="S34" i="72"/>
  <c r="AA34" i="72"/>
  <c r="K35" i="72"/>
  <c r="S35" i="72"/>
  <c r="AA35" i="72"/>
  <c r="K37" i="72"/>
  <c r="S37" i="72"/>
  <c r="AA37" i="72"/>
  <c r="K39" i="72"/>
  <c r="S39" i="72"/>
  <c r="AA39" i="72"/>
  <c r="K41" i="72"/>
  <c r="U42" i="72"/>
  <c r="V42" i="72"/>
  <c r="W42" i="72"/>
  <c r="U43" i="72"/>
  <c r="V43" i="72"/>
  <c r="W43" i="72"/>
  <c r="J44" i="72"/>
  <c r="Q44" i="72"/>
  <c r="O47" i="72"/>
  <c r="G50" i="72"/>
  <c r="J50" i="72"/>
  <c r="M50" i="72"/>
  <c r="P50" i="72"/>
  <c r="S50" i="72"/>
  <c r="W50" i="72"/>
  <c r="AC50" i="72"/>
  <c r="S54" i="72"/>
  <c r="K61" i="72"/>
  <c r="S61" i="72"/>
  <c r="K63" i="72"/>
  <c r="S63" i="72"/>
  <c r="K64" i="72"/>
  <c r="S64" i="72"/>
  <c r="K66" i="72"/>
  <c r="S66" i="72"/>
  <c r="K68" i="72"/>
  <c r="S68" i="72"/>
  <c r="K69" i="72"/>
  <c r="S69" i="72"/>
  <c r="K70" i="72"/>
  <c r="S70" i="72"/>
  <c r="K71" i="72"/>
  <c r="S71" i="72"/>
  <c r="K72" i="72"/>
  <c r="S72" i="72"/>
  <c r="K73" i="72"/>
  <c r="S73" i="72"/>
  <c r="K75" i="72"/>
  <c r="S75" i="72"/>
  <c r="K76" i="72"/>
  <c r="S76" i="72"/>
  <c r="N84" i="72"/>
  <c r="N85" i="72"/>
  <c r="K89" i="72"/>
  <c r="S89" i="72"/>
  <c r="K90" i="72"/>
  <c r="S90" i="72"/>
  <c r="K91" i="72"/>
  <c r="S91" i="72"/>
  <c r="T92" i="72"/>
  <c r="W93" i="72"/>
  <c r="Z93" i="72"/>
  <c r="H95" i="72"/>
  <c r="Q95" i="72"/>
  <c r="Z95" i="72"/>
  <c r="E100" i="72"/>
  <c r="E101" i="72"/>
  <c r="E102" i="72"/>
  <c r="E103" i="72"/>
  <c r="E104" i="72"/>
  <c r="E105" i="72"/>
  <c r="E106" i="72"/>
  <c r="K109" i="72"/>
  <c r="M109" i="72"/>
  <c r="O109" i="72"/>
  <c r="Q109" i="72"/>
  <c r="K112" i="72"/>
  <c r="M112" i="72"/>
  <c r="O112" i="72"/>
  <c r="Q112" i="72"/>
  <c r="F116" i="72"/>
  <c r="I116" i="72"/>
  <c r="K116" i="72"/>
  <c r="M116" i="72"/>
  <c r="O116" i="72"/>
  <c r="R116" i="72"/>
  <c r="F117" i="72"/>
  <c r="I117" i="72"/>
  <c r="K117" i="72"/>
  <c r="M117" i="72"/>
  <c r="O117" i="72"/>
  <c r="R117" i="72"/>
  <c r="F118" i="72"/>
  <c r="I118" i="72"/>
  <c r="K118" i="72"/>
  <c r="M118" i="72"/>
  <c r="O118" i="72"/>
  <c r="R118" i="72"/>
  <c r="K7" i="49"/>
  <c r="K8" i="49"/>
  <c r="K9" i="49"/>
  <c r="K10" i="49"/>
  <c r="K15" i="49"/>
  <c r="H16" i="49"/>
  <c r="K16" i="49"/>
  <c r="H17" i="49"/>
  <c r="K17" i="49"/>
  <c r="K18" i="49"/>
  <c r="K23" i="49"/>
  <c r="H24" i="49"/>
  <c r="K24" i="49"/>
  <c r="H25" i="49"/>
  <c r="K25" i="49"/>
  <c r="H26" i="49"/>
  <c r="K26" i="49"/>
  <c r="K12" i="19"/>
  <c r="H13" i="19"/>
  <c r="K13" i="19"/>
  <c r="H14" i="19"/>
  <c r="K14" i="19"/>
  <c r="H15" i="19"/>
  <c r="H10" i="1" s="1"/>
  <c r="K15" i="19"/>
  <c r="K20" i="19"/>
  <c r="S20" i="19"/>
  <c r="AB20" i="19"/>
  <c r="K21" i="19"/>
  <c r="K22" i="19"/>
  <c r="S22" i="19"/>
  <c r="AB22" i="19"/>
  <c r="H23" i="19"/>
  <c r="K23" i="19"/>
  <c r="H24" i="19"/>
  <c r="K24" i="19"/>
  <c r="H25" i="19"/>
  <c r="K25" i="19"/>
  <c r="H26" i="19"/>
  <c r="K26" i="19"/>
  <c r="K31" i="19"/>
  <c r="S31" i="19"/>
  <c r="AB31" i="19"/>
  <c r="K32" i="19"/>
  <c r="K33" i="19"/>
  <c r="S33" i="19"/>
  <c r="AB33" i="19"/>
  <c r="K34" i="19"/>
  <c r="K35" i="19"/>
  <c r="K36" i="19"/>
  <c r="K37" i="19"/>
  <c r="M38" i="19"/>
  <c r="K42" i="19"/>
  <c r="S42" i="19"/>
  <c r="AB42" i="19"/>
  <c r="K43" i="19"/>
  <c r="K44" i="19"/>
  <c r="S44" i="19"/>
  <c r="AB44" i="19"/>
  <c r="K45" i="19"/>
  <c r="K46" i="19"/>
  <c r="K47" i="19"/>
  <c r="K48" i="19"/>
  <c r="M49" i="19"/>
  <c r="K52" i="19"/>
  <c r="S52" i="19"/>
  <c r="AB52" i="19"/>
  <c r="K53" i="19"/>
  <c r="K54" i="19"/>
  <c r="S54" i="19"/>
  <c r="AB54" i="19"/>
  <c r="K55" i="19"/>
  <c r="K56" i="19"/>
  <c r="K57" i="19"/>
  <c r="K58" i="19"/>
  <c r="M59" i="19"/>
  <c r="K62" i="19"/>
  <c r="S62" i="19"/>
  <c r="AB62" i="19"/>
  <c r="K63" i="19"/>
  <c r="K64" i="19"/>
  <c r="S64" i="19"/>
  <c r="AB64" i="19"/>
  <c r="K65" i="19"/>
  <c r="K66" i="19"/>
  <c r="K67" i="19"/>
  <c r="K68" i="19"/>
  <c r="M69" i="19"/>
  <c r="B77" i="19"/>
  <c r="K78" i="19"/>
  <c r="S79" i="19"/>
  <c r="B80" i="19"/>
  <c r="K81" i="19"/>
  <c r="S82" i="19"/>
  <c r="B83" i="19"/>
  <c r="K84" i="19"/>
  <c r="S85" i="19"/>
  <c r="K86" i="19"/>
  <c r="S87" i="19"/>
  <c r="K88" i="19"/>
  <c r="S89" i="19"/>
  <c r="B90" i="19"/>
  <c r="K91" i="19"/>
  <c r="S92" i="19"/>
  <c r="K93" i="19"/>
  <c r="S94" i="19"/>
  <c r="K95" i="19"/>
  <c r="S96" i="19"/>
  <c r="K101" i="19"/>
  <c r="K102" i="19"/>
  <c r="K103" i="19"/>
  <c r="K104" i="19"/>
  <c r="K105" i="19"/>
  <c r="K106" i="19"/>
  <c r="M107" i="19"/>
  <c r="K111" i="19"/>
  <c r="K112" i="19"/>
  <c r="K113" i="19"/>
  <c r="K114" i="19"/>
  <c r="K115" i="19"/>
  <c r="K116" i="19"/>
  <c r="M117" i="19"/>
  <c r="K120" i="19"/>
  <c r="K121" i="19"/>
  <c r="K122" i="19"/>
  <c r="K123" i="19"/>
  <c r="K124" i="19"/>
  <c r="K125" i="19"/>
  <c r="M126" i="19"/>
  <c r="K129" i="19"/>
  <c r="K130" i="19"/>
  <c r="K131" i="19"/>
  <c r="K132" i="19"/>
  <c r="K133" i="19"/>
  <c r="K134" i="19"/>
  <c r="M135" i="19"/>
  <c r="K143" i="19"/>
  <c r="S143" i="19"/>
  <c r="AB143" i="19"/>
  <c r="K144" i="19"/>
  <c r="K145" i="19"/>
  <c r="S145" i="19"/>
  <c r="AB145" i="19"/>
  <c r="K146" i="19"/>
  <c r="K147" i="19"/>
  <c r="K148" i="19"/>
  <c r="K149" i="19"/>
  <c r="M150" i="19"/>
  <c r="K154" i="19"/>
  <c r="S154" i="19"/>
  <c r="AB154" i="19"/>
  <c r="K155" i="19"/>
  <c r="K156" i="19"/>
  <c r="S156" i="19"/>
  <c r="AB156" i="19"/>
  <c r="K157" i="19"/>
  <c r="K158" i="19"/>
  <c r="K159" i="19"/>
  <c r="K160" i="19"/>
  <c r="M161" i="19"/>
  <c r="K164" i="19"/>
  <c r="S164" i="19"/>
  <c r="AB164" i="19"/>
  <c r="K165" i="19"/>
  <c r="K166" i="19"/>
  <c r="S166" i="19"/>
  <c r="AB166" i="19"/>
  <c r="K167" i="19"/>
  <c r="K168" i="19"/>
  <c r="K169" i="19"/>
  <c r="K170" i="19"/>
  <c r="M171" i="19"/>
  <c r="K174" i="19"/>
  <c r="S174" i="19"/>
  <c r="AB174" i="19"/>
  <c r="K175" i="19"/>
  <c r="K176" i="19"/>
  <c r="S176" i="19"/>
  <c r="AB176" i="19"/>
  <c r="K177" i="19"/>
  <c r="K178" i="19"/>
  <c r="K179" i="19"/>
  <c r="K180" i="19"/>
  <c r="M181" i="19"/>
  <c r="H185" i="19"/>
  <c r="K185" i="19"/>
  <c r="Q186" i="19"/>
  <c r="K187" i="19"/>
  <c r="K188" i="19"/>
  <c r="K189" i="19"/>
  <c r="K190" i="19"/>
  <c r="K195" i="19"/>
  <c r="K196" i="19"/>
  <c r="K7" i="34"/>
  <c r="S7" i="34"/>
  <c r="U7" i="34"/>
  <c r="AB7" i="34"/>
  <c r="AD7" i="34"/>
  <c r="AF7" i="34"/>
  <c r="K8" i="34"/>
  <c r="K9" i="34"/>
  <c r="S9" i="34"/>
  <c r="U9" i="34"/>
  <c r="AB9" i="34"/>
  <c r="AD9" i="34"/>
  <c r="AF9" i="34"/>
  <c r="H10" i="34"/>
  <c r="K10" i="34"/>
  <c r="H11" i="34"/>
  <c r="K11" i="34"/>
  <c r="H12" i="34"/>
  <c r="K12" i="34"/>
  <c r="H13" i="34"/>
  <c r="K13" i="34"/>
  <c r="I19" i="34"/>
  <c r="I22" i="34"/>
  <c r="I24" i="34"/>
  <c r="K38" i="34"/>
  <c r="K40" i="34"/>
  <c r="K41" i="34"/>
  <c r="K42" i="34"/>
  <c r="C44" i="34"/>
  <c r="D45" i="34"/>
  <c r="K45" i="34"/>
  <c r="D46" i="34"/>
  <c r="D47" i="34"/>
  <c r="K47" i="34"/>
  <c r="D48" i="34"/>
  <c r="K48" i="34"/>
  <c r="D49" i="34"/>
  <c r="K49" i="34"/>
  <c r="C51" i="34"/>
  <c r="D52" i="34"/>
  <c r="K52" i="34"/>
  <c r="D53" i="34"/>
  <c r="D54" i="34"/>
  <c r="K54" i="34"/>
  <c r="D55" i="34"/>
  <c r="K55" i="34"/>
  <c r="D56" i="34"/>
  <c r="K56" i="34"/>
  <c r="C58" i="34"/>
  <c r="D59" i="34"/>
  <c r="K59" i="34"/>
  <c r="D60" i="34"/>
  <c r="D61" i="34"/>
  <c r="K61" i="34"/>
  <c r="D62" i="34"/>
  <c r="K62" i="34"/>
  <c r="D63" i="34"/>
  <c r="K63" i="34"/>
  <c r="G29" i="4"/>
  <c r="G30" i="4"/>
  <c r="G31" i="4"/>
  <c r="G32" i="4"/>
  <c r="G33" i="4"/>
  <c r="AO36" i="4"/>
  <c r="H9" i="73"/>
  <c r="H10" i="73"/>
  <c r="H11" i="73"/>
  <c r="H12" i="73"/>
  <c r="H13" i="73"/>
  <c r="Y88" i="73"/>
  <c r="Y89" i="73"/>
  <c r="Y90" i="73"/>
  <c r="Y91" i="73"/>
  <c r="Y92" i="73"/>
  <c r="Y93" i="73"/>
  <c r="K94" i="73"/>
  <c r="R94" i="73"/>
  <c r="K40" i="2"/>
  <c r="U42" i="2"/>
  <c r="V42" i="2"/>
  <c r="W42" i="2"/>
  <c r="J47" i="2"/>
  <c r="J47" i="72" s="1"/>
  <c r="AA54" i="2"/>
  <c r="AA54" i="72" s="1"/>
  <c r="M57" i="72" s="1"/>
  <c r="L57" i="2"/>
  <c r="N57" i="2"/>
  <c r="O57" i="2"/>
  <c r="P57" i="2"/>
  <c r="AA61" i="2"/>
  <c r="AA61" i="72" s="1"/>
  <c r="AA63" i="2"/>
  <c r="AA63" i="72" s="1"/>
  <c r="AA64" i="2"/>
  <c r="AK64" i="2" s="1"/>
  <c r="AA66" i="2"/>
  <c r="AL66" i="2" s="1"/>
  <c r="AA68" i="2"/>
  <c r="AA68" i="72" s="1"/>
  <c r="AA69" i="2"/>
  <c r="AA69" i="72" s="1"/>
  <c r="AA70" i="2"/>
  <c r="AK70" i="2" s="1"/>
  <c r="AA71" i="2"/>
  <c r="AA72" i="2"/>
  <c r="AA72" i="72" s="1"/>
  <c r="AA73" i="2"/>
  <c r="AA73" i="72" s="1"/>
  <c r="AA75" i="2"/>
  <c r="AA75" i="72" s="1"/>
  <c r="AA76" i="2"/>
  <c r="AA76" i="72" s="1"/>
  <c r="L78" i="2"/>
  <c r="M78" i="2"/>
  <c r="N78" i="2"/>
  <c r="O78" i="2"/>
  <c r="P78" i="2"/>
  <c r="H9" i="1"/>
  <c r="H18" i="1"/>
  <c r="H19" i="1"/>
  <c r="H20" i="1"/>
  <c r="H180" i="1"/>
  <c r="AB181" i="1"/>
  <c r="V39" i="14"/>
  <c r="V40" i="14"/>
  <c r="V42" i="14"/>
  <c r="C5" i="76"/>
  <c r="K57" i="2" l="1"/>
  <c r="K57" i="72" s="1"/>
  <c r="H8" i="1"/>
  <c r="H21" i="1"/>
  <c r="H18" i="49"/>
  <c r="H10" i="49"/>
  <c r="H9" i="49"/>
  <c r="H8" i="49"/>
  <c r="AL71" i="2"/>
  <c r="AL73" i="2"/>
  <c r="AB186" i="19"/>
  <c r="AK73" i="2"/>
  <c r="AL63" i="2"/>
  <c r="AL69" i="2"/>
  <c r="AK71" i="2"/>
  <c r="AK69" i="2"/>
  <c r="AK66" i="2"/>
  <c r="AK63" i="2"/>
  <c r="AL72" i="2"/>
  <c r="AK72" i="2"/>
  <c r="AL68" i="2"/>
  <c r="M57" i="2"/>
  <c r="AK68" i="2"/>
  <c r="AA70" i="72"/>
  <c r="AA64" i="72"/>
  <c r="AL70" i="2"/>
  <c r="AL64" i="2"/>
  <c r="AA71" i="72"/>
  <c r="AA66" i="72"/>
  <c r="K40" i="72"/>
  <c r="Y94" i="73"/>
  <c r="AL43" i="2"/>
  <c r="AL44" i="2" s="1"/>
  <c r="T43" i="2" s="1"/>
  <c r="T43" i="72" s="1"/>
  <c r="T42" i="2"/>
  <c r="AL75" i="2" l="1"/>
  <c r="AL77" i="2" s="1"/>
  <c r="K77" i="2" s="1"/>
  <c r="T42" i="72"/>
  <c r="Y57" i="2"/>
  <c r="Y57" i="72" s="1"/>
  <c r="K77" i="72" l="1"/>
  <c r="K78" i="2"/>
  <c r="K78" i="72" l="1"/>
  <c r="Y78" i="72" s="1"/>
  <c r="Y78" i="2"/>
</calcChain>
</file>

<file path=xl/sharedStrings.xml><?xml version="1.0" encoding="utf-8"?>
<sst xmlns="http://schemas.openxmlformats.org/spreadsheetml/2006/main" count="3421" uniqueCount="1242">
  <si>
    <t>【建築物の名称又は工事名】</t>
    <rPh sb="1" eb="4">
      <t>ケンチクブツ</t>
    </rPh>
    <rPh sb="5" eb="7">
      <t>メイショウ</t>
    </rPh>
    <rPh sb="7" eb="8">
      <t>マタ</t>
    </rPh>
    <rPh sb="9" eb="12">
      <t>コウジメイ</t>
    </rPh>
    <phoneticPr fontId="2"/>
  </si>
  <si>
    <t>【名称のフリガナ】</t>
    <rPh sb="1" eb="3">
      <t>メイショウ</t>
    </rPh>
    <phoneticPr fontId="2"/>
  </si>
  <si>
    <t>【名称】</t>
    <rPh sb="1" eb="3">
      <t>メイショウ</t>
    </rPh>
    <phoneticPr fontId="2"/>
  </si>
  <si>
    <t>　（代表となる設計者）</t>
    <rPh sb="2" eb="4">
      <t>ダイヒョウ</t>
    </rPh>
    <rPh sb="7" eb="10">
      <t>セッケイシャ</t>
    </rPh>
    <phoneticPr fontId="2"/>
  </si>
  <si>
    <t>　（その他の設計者）</t>
    <rPh sb="4" eb="5">
      <t>タ</t>
    </rPh>
    <rPh sb="6" eb="9">
      <t>セッケイシャ</t>
    </rPh>
    <phoneticPr fontId="2"/>
  </si>
  <si>
    <t>　（代表となる工事監理者）</t>
    <rPh sb="2" eb="4">
      <t>ダイヒョウ</t>
    </rPh>
    <rPh sb="7" eb="11">
      <t>コウジカンリ</t>
    </rPh>
    <rPh sb="11" eb="12">
      <t>シャ</t>
    </rPh>
    <phoneticPr fontId="2"/>
  </si>
  <si>
    <t>　（その他の工事監理者）</t>
    <rPh sb="4" eb="5">
      <t>タ</t>
    </rPh>
    <rPh sb="6" eb="10">
      <t>コウジカンリ</t>
    </rPh>
    <rPh sb="10" eb="11">
      <t>シャ</t>
    </rPh>
    <phoneticPr fontId="2"/>
  </si>
  <si>
    <t>【１７．特定工程工事終了予定年月日】</t>
    <rPh sb="4" eb="6">
      <t>トクテイ</t>
    </rPh>
    <rPh sb="6" eb="8">
      <t>コウテイ</t>
    </rPh>
    <rPh sb="8" eb="10">
      <t>コウジ</t>
    </rPh>
    <rPh sb="10" eb="12">
      <t>シュウリョウ</t>
    </rPh>
    <rPh sb="12" eb="14">
      <t>ヨテイ</t>
    </rPh>
    <rPh sb="14" eb="17">
      <t>ネンガッピ</t>
    </rPh>
    <phoneticPr fontId="2"/>
  </si>
  <si>
    <t>申請者氏名</t>
    <rPh sb="0" eb="3">
      <t>シンセイシャ</t>
    </rPh>
    <rPh sb="3" eb="5">
      <t>シメイ</t>
    </rPh>
    <phoneticPr fontId="2"/>
  </si>
  <si>
    <t>※確認番号欄</t>
    <rPh sb="1" eb="3">
      <t>カクニン</t>
    </rPh>
    <rPh sb="3" eb="5">
      <t>バンゴウ</t>
    </rPh>
    <rPh sb="5" eb="6">
      <t>ラン</t>
    </rPh>
    <phoneticPr fontId="2"/>
  </si>
  <si>
    <t>（第一面）</t>
    <rPh sb="1" eb="2">
      <t>ダイ</t>
    </rPh>
    <rPh sb="2" eb="3">
      <t>イチ</t>
    </rPh>
    <rPh sb="3" eb="4">
      <t>メン</t>
    </rPh>
    <phoneticPr fontId="2"/>
  </si>
  <si>
    <t>確 認 申 請 書（建築物）</t>
    <rPh sb="0" eb="1">
      <t>アキラ</t>
    </rPh>
    <rPh sb="2" eb="3">
      <t>シノブ</t>
    </rPh>
    <rPh sb="4" eb="5">
      <t>サル</t>
    </rPh>
    <rPh sb="6" eb="7">
      <t>ショウ</t>
    </rPh>
    <rPh sb="8" eb="9">
      <t>ショ</t>
    </rPh>
    <rPh sb="10" eb="13">
      <t>ケンチクブツ</t>
    </rPh>
    <phoneticPr fontId="2"/>
  </si>
  <si>
    <t>（</t>
    <phoneticPr fontId="2"/>
  </si>
  <si>
    <t>建築計画概要書</t>
    <rPh sb="0" eb="2">
      <t>ケンチク</t>
    </rPh>
    <rPh sb="2" eb="4">
      <t>ケイカク</t>
    </rPh>
    <rPh sb="4" eb="7">
      <t>ガイヨウショ</t>
    </rPh>
    <phoneticPr fontId="2"/>
  </si>
  <si>
    <t>交付年月日</t>
    <rPh sb="0" eb="2">
      <t>コウフ</t>
    </rPh>
    <rPh sb="2" eb="5">
      <t>ネンガッピ</t>
    </rPh>
    <phoneticPr fontId="2"/>
  </si>
  <si>
    <t>）</t>
    <phoneticPr fontId="2"/>
  </si>
  <si>
    <t>□</t>
  </si>
  <si>
    <t>(</t>
    <phoneticPr fontId="2"/>
  </si>
  <si>
    <t>)</t>
    <phoneticPr fontId="2"/>
  </si>
  <si>
    <t>【ﾊ．建築基準法第52条第1項及び第２項の規定による建築物の容積率】</t>
    <rPh sb="3" eb="5">
      <t>ケンチク</t>
    </rPh>
    <rPh sb="5" eb="8">
      <t>キジュンホウ</t>
    </rPh>
    <rPh sb="8" eb="9">
      <t>ダイ</t>
    </rPh>
    <rPh sb="11" eb="12">
      <t>ジョウ</t>
    </rPh>
    <rPh sb="12" eb="13">
      <t>ダイ</t>
    </rPh>
    <rPh sb="14" eb="15">
      <t>コウ</t>
    </rPh>
    <rPh sb="15" eb="16">
      <t>オヨ</t>
    </rPh>
    <rPh sb="17" eb="18">
      <t>ダイ</t>
    </rPh>
    <rPh sb="19" eb="20">
      <t>コウ</t>
    </rPh>
    <rPh sb="21" eb="23">
      <t>キテイ</t>
    </rPh>
    <rPh sb="26" eb="29">
      <t>ケンチクブツ</t>
    </rPh>
    <rPh sb="30" eb="33">
      <t>ヨウセキリツ</t>
    </rPh>
    <phoneticPr fontId="2"/>
  </si>
  <si>
    <t>現　　地　　調　　査　　表</t>
    <rPh sb="0" eb="1">
      <t>ウツツ</t>
    </rPh>
    <rPh sb="3" eb="4">
      <t>チ</t>
    </rPh>
    <rPh sb="6" eb="7">
      <t>チョウ</t>
    </rPh>
    <rPh sb="9" eb="10">
      <t>サ</t>
    </rPh>
    <rPh sb="12" eb="13">
      <t>ヒョウ</t>
    </rPh>
    <phoneticPr fontId="2"/>
  </si>
  <si>
    <t>この現地調査表に記載の事項は事実に相違ありません。</t>
    <rPh sb="2" eb="4">
      <t>ゲンチ</t>
    </rPh>
    <rPh sb="4" eb="6">
      <t>チョウサ</t>
    </rPh>
    <rPh sb="6" eb="7">
      <t>ヒョウ</t>
    </rPh>
    <rPh sb="8" eb="10">
      <t>キサイ</t>
    </rPh>
    <rPh sb="11" eb="13">
      <t>ジコウ</t>
    </rPh>
    <rPh sb="14" eb="16">
      <t>ジジツ</t>
    </rPh>
    <rPh sb="17" eb="19">
      <t>ソウイ</t>
    </rPh>
    <phoneticPr fontId="2"/>
  </si>
  <si>
    <t>電話番号</t>
    <rPh sb="0" eb="2">
      <t>デンワ</t>
    </rPh>
    <rPh sb="2" eb="4">
      <t>バンゴウ</t>
    </rPh>
    <phoneticPr fontId="2"/>
  </si>
  <si>
    <t>道　　路　　種　　別</t>
    <rPh sb="0" eb="1">
      <t>ミチ</t>
    </rPh>
    <rPh sb="3" eb="4">
      <t>ロ</t>
    </rPh>
    <rPh sb="6" eb="7">
      <t>タネ</t>
    </rPh>
    <rPh sb="9" eb="10">
      <t>ベツ</t>
    </rPh>
    <phoneticPr fontId="2"/>
  </si>
  <si>
    <t>４２条１項：</t>
    <rPh sb="2" eb="3">
      <t>ジョウ</t>
    </rPh>
    <rPh sb="4" eb="5">
      <t>コウ</t>
    </rPh>
    <phoneticPr fontId="2"/>
  </si>
  <si>
    <t>１号</t>
    <rPh sb="1" eb="2">
      <t>ゴウ</t>
    </rPh>
    <phoneticPr fontId="2"/>
  </si>
  <si>
    <t>３号</t>
    <rPh sb="1" eb="2">
      <t>ゴウ</t>
    </rPh>
    <phoneticPr fontId="2"/>
  </si>
  <si>
    <t>市町村道</t>
    <rPh sb="0" eb="3">
      <t>シチョウソン</t>
    </rPh>
    <rPh sb="3" eb="4">
      <t>ドウ</t>
    </rPh>
    <phoneticPr fontId="2"/>
  </si>
  <si>
    <t>里道等</t>
    <rPh sb="0" eb="1">
      <t>サト</t>
    </rPh>
    <rPh sb="1" eb="2">
      <t>ドウ</t>
    </rPh>
    <rPh sb="2" eb="3">
      <t>トウ</t>
    </rPh>
    <phoneticPr fontId="2"/>
  </si>
  <si>
    <t>私道</t>
    <rPh sb="0" eb="2">
      <t>シドウ</t>
    </rPh>
    <phoneticPr fontId="2"/>
  </si>
  <si>
    <t>外</t>
    <rPh sb="0" eb="1">
      <t>ガイ</t>
    </rPh>
    <phoneticPr fontId="2"/>
  </si>
  <si>
    <t>法２２条区域</t>
    <rPh sb="0" eb="1">
      <t>ホウ</t>
    </rPh>
    <rPh sb="3" eb="4">
      <t>ジョウ</t>
    </rPh>
    <rPh sb="4" eb="6">
      <t>クイキ</t>
    </rPh>
    <phoneticPr fontId="2"/>
  </si>
  <si>
    <t>備考</t>
    <rPh sb="0" eb="2">
      <t>ビコウ</t>
    </rPh>
    <phoneticPr fontId="2"/>
  </si>
  <si>
    <t>確認済証番号</t>
    <rPh sb="0" eb="2">
      <t>カクニン</t>
    </rPh>
    <rPh sb="2" eb="3">
      <t>ズミ</t>
    </rPh>
    <rPh sb="3" eb="4">
      <t>ショウ</t>
    </rPh>
    <rPh sb="4" eb="6">
      <t>バンゴウ</t>
    </rPh>
    <phoneticPr fontId="2"/>
  </si>
  <si>
    <t>㎡</t>
    <phoneticPr fontId="2"/>
  </si>
  <si>
    <t>氏名</t>
    <rPh sb="0" eb="2">
      <t>シメイ</t>
    </rPh>
    <phoneticPr fontId="2"/>
  </si>
  <si>
    <t>回</t>
    <rPh sb="0" eb="1">
      <t>カイ</t>
    </rPh>
    <phoneticPr fontId="2"/>
  </si>
  <si>
    <t>【ｲ．氏名のフリガナ】</t>
    <rPh sb="3" eb="5">
      <t>シメイ</t>
    </rPh>
    <phoneticPr fontId="2"/>
  </si>
  <si>
    <t>【ﾛ．氏名】</t>
    <rPh sb="3" eb="5">
      <t>シメイ</t>
    </rPh>
    <phoneticPr fontId="2"/>
  </si>
  <si>
    <t>【ﾊ．郵便番号】</t>
    <rPh sb="3" eb="5">
      <t>ユウビン</t>
    </rPh>
    <rPh sb="5" eb="7">
      <t>バンゴウ</t>
    </rPh>
    <phoneticPr fontId="2"/>
  </si>
  <si>
    <t>【ﾆ．住所】</t>
    <rPh sb="3" eb="5">
      <t>ジュウショ</t>
    </rPh>
    <phoneticPr fontId="2"/>
  </si>
  <si>
    <t>【ﾎ．電話番号】</t>
    <rPh sb="3" eb="5">
      <t>デンワ</t>
    </rPh>
    <rPh sb="5" eb="7">
      <t>バンゴウ</t>
    </rPh>
    <phoneticPr fontId="2"/>
  </si>
  <si>
    <t>【ｲ．資格】</t>
    <rPh sb="3" eb="5">
      <t>シカク</t>
    </rPh>
    <phoneticPr fontId="2"/>
  </si>
  <si>
    <t>）知事登録第</t>
    <rPh sb="1" eb="3">
      <t>チジ</t>
    </rPh>
    <rPh sb="3" eb="5">
      <t>トウロク</t>
    </rPh>
    <rPh sb="5" eb="6">
      <t>ダイ</t>
    </rPh>
    <phoneticPr fontId="2"/>
  </si>
  <si>
    <t>）建築士事務所</t>
    <rPh sb="1" eb="4">
      <t>ケンチクシ</t>
    </rPh>
    <rPh sb="4" eb="6">
      <t>ジム</t>
    </rPh>
    <rPh sb="6" eb="7">
      <t>ショ</t>
    </rPh>
    <phoneticPr fontId="2"/>
  </si>
  <si>
    <t>）建築士</t>
    <rPh sb="1" eb="4">
      <t>ケンチクシ</t>
    </rPh>
    <phoneticPr fontId="2"/>
  </si>
  <si>
    <t>【ﾆ．郵便番号】</t>
    <rPh sb="3" eb="5">
      <t>ユウビン</t>
    </rPh>
    <rPh sb="5" eb="7">
      <t>バンゴウ</t>
    </rPh>
    <phoneticPr fontId="2"/>
  </si>
  <si>
    <t>【ﾎ．所在地】</t>
    <rPh sb="3" eb="6">
      <t>ショザイチ</t>
    </rPh>
    <phoneticPr fontId="2"/>
  </si>
  <si>
    <t>【ﾍ．電話番号】</t>
    <rPh sb="3" eb="5">
      <t>デンワ</t>
    </rPh>
    <rPh sb="5" eb="7">
      <t>バンゴウ</t>
    </rPh>
    <phoneticPr fontId="2"/>
  </si>
  <si>
    <t>【ﾊ．建築士事務所名】</t>
    <rPh sb="3" eb="6">
      <t>ケンチクシ</t>
    </rPh>
    <rPh sb="6" eb="9">
      <t>ジムショ</t>
    </rPh>
    <rPh sb="9" eb="10">
      <t>メイ</t>
    </rPh>
    <phoneticPr fontId="2"/>
  </si>
  <si>
    <t>（　特定工程　）</t>
    <rPh sb="2" eb="4">
      <t>トクテイ</t>
    </rPh>
    <rPh sb="4" eb="6">
      <t>コウテイ</t>
    </rPh>
    <phoneticPr fontId="2"/>
  </si>
  <si>
    <t>）登録　　　第</t>
    <rPh sb="1" eb="3">
      <t>トウロク</t>
    </rPh>
    <rPh sb="6" eb="7">
      <t>ダイ</t>
    </rPh>
    <phoneticPr fontId="2"/>
  </si>
  <si>
    <t>【ｲ．氏名】</t>
    <rPh sb="3" eb="5">
      <t>シメイ</t>
    </rPh>
    <phoneticPr fontId="2"/>
  </si>
  <si>
    <t>【ﾛ．資格】</t>
    <rPh sb="3" eb="5">
      <t>シカク</t>
    </rPh>
    <phoneticPr fontId="2"/>
  </si>
  <si>
    <t>【ﾛ．勤務先】</t>
    <rPh sb="3" eb="6">
      <t>キンムサキ</t>
    </rPh>
    <phoneticPr fontId="2"/>
  </si>
  <si>
    <t>【ﾆ．所在地】</t>
    <rPh sb="3" eb="6">
      <t>ショザイチ</t>
    </rPh>
    <phoneticPr fontId="2"/>
  </si>
  <si>
    <t>【ト．工事と照合する設計図書】</t>
    <rPh sb="3" eb="5">
      <t>コウジ</t>
    </rPh>
    <rPh sb="6" eb="8">
      <t>ショウゴウ</t>
    </rPh>
    <rPh sb="10" eb="14">
      <t>セッケイトショ</t>
    </rPh>
    <phoneticPr fontId="2"/>
  </si>
  <si>
    <t>【ﾛ．営業所名】</t>
    <rPh sb="3" eb="6">
      <t>エイギョウショ</t>
    </rPh>
    <rPh sb="6" eb="7">
      <t>メイ</t>
    </rPh>
    <phoneticPr fontId="2"/>
  </si>
  <si>
    <t>合　計</t>
    <rPh sb="0" eb="1">
      <t>アイ</t>
    </rPh>
    <rPh sb="2" eb="3">
      <t>ケイ</t>
    </rPh>
    <phoneticPr fontId="2"/>
  </si>
  <si>
    <t>mm</t>
    <phoneticPr fontId="2"/>
  </si>
  <si>
    <t>【ト．作成又は確認した設計図書】</t>
    <rPh sb="3" eb="5">
      <t>サクセイ</t>
    </rPh>
    <rPh sb="5" eb="6">
      <t>マタ</t>
    </rPh>
    <rPh sb="7" eb="9">
      <t>カクニン</t>
    </rPh>
    <rPh sb="11" eb="15">
      <t>セッケイトショ</t>
    </rPh>
    <phoneticPr fontId="2"/>
  </si>
  <si>
    <t>建築士法第20条の２第１項の表示をした者</t>
    <rPh sb="0" eb="3">
      <t>ケンチクシ</t>
    </rPh>
    <rPh sb="3" eb="4">
      <t>ホウ</t>
    </rPh>
    <rPh sb="4" eb="5">
      <t>ダイ</t>
    </rPh>
    <rPh sb="7" eb="8">
      <t>ジョウ</t>
    </rPh>
    <rPh sb="10" eb="11">
      <t>ダイ</t>
    </rPh>
    <rPh sb="12" eb="13">
      <t>コウ</t>
    </rPh>
    <rPh sb="14" eb="16">
      <t>ヒョウジ</t>
    </rPh>
    <rPh sb="19" eb="20">
      <t>モノ</t>
    </rPh>
    <phoneticPr fontId="2"/>
  </si>
  <si>
    <t>建築士法第20条の２第３項の表示をした者</t>
    <rPh sb="0" eb="3">
      <t>ケンチクシ</t>
    </rPh>
    <rPh sb="3" eb="4">
      <t>ホウ</t>
    </rPh>
    <rPh sb="4" eb="5">
      <t>ダイ</t>
    </rPh>
    <rPh sb="7" eb="8">
      <t>ジョウ</t>
    </rPh>
    <rPh sb="10" eb="11">
      <t>ダイ</t>
    </rPh>
    <rPh sb="12" eb="13">
      <t>コウ</t>
    </rPh>
    <rPh sb="14" eb="16">
      <t>ヒョウジ</t>
    </rPh>
    <rPh sb="19" eb="20">
      <t>モノ</t>
    </rPh>
    <phoneticPr fontId="2"/>
  </si>
  <si>
    <t>建築士法第20条の３第１項の表示をした者</t>
    <rPh sb="0" eb="3">
      <t>ケンチクシ</t>
    </rPh>
    <rPh sb="3" eb="4">
      <t>ホウ</t>
    </rPh>
    <rPh sb="4" eb="5">
      <t>ダイ</t>
    </rPh>
    <rPh sb="7" eb="8">
      <t>ジョウ</t>
    </rPh>
    <rPh sb="10" eb="11">
      <t>ダイ</t>
    </rPh>
    <rPh sb="12" eb="13">
      <t>コウ</t>
    </rPh>
    <rPh sb="14" eb="16">
      <t>ヒョウジ</t>
    </rPh>
    <rPh sb="19" eb="20">
      <t>モノ</t>
    </rPh>
    <phoneticPr fontId="2"/>
  </si>
  <si>
    <t>建築士法第20条の３第３項の表示をした者</t>
    <rPh sb="0" eb="3">
      <t>ケンチクシ</t>
    </rPh>
    <rPh sb="3" eb="4">
      <t>ホウ</t>
    </rPh>
    <rPh sb="4" eb="5">
      <t>ダイ</t>
    </rPh>
    <rPh sb="7" eb="8">
      <t>ジョウ</t>
    </rPh>
    <rPh sb="10" eb="11">
      <t>ダイ</t>
    </rPh>
    <rPh sb="12" eb="13">
      <t>コウ</t>
    </rPh>
    <rPh sb="14" eb="16">
      <t>ヒョウジ</t>
    </rPh>
    <rPh sb="19" eb="20">
      <t>モノ</t>
    </rPh>
    <phoneticPr fontId="2"/>
  </si>
  <si>
    <t>該当なし</t>
    <rPh sb="0" eb="2">
      <t>ガイトウ</t>
    </rPh>
    <phoneticPr fontId="2"/>
  </si>
  <si>
    <t>確認検査員</t>
    <rPh sb="0" eb="2">
      <t>カクニン</t>
    </rPh>
    <rPh sb="2" eb="5">
      <t>ケンサイン</t>
    </rPh>
    <phoneticPr fontId="2"/>
  </si>
  <si>
    <t>審査担当</t>
    <rPh sb="0" eb="2">
      <t>シンサ</t>
    </rPh>
    <rPh sb="2" eb="4">
      <t>タントウ</t>
    </rPh>
    <phoneticPr fontId="2"/>
  </si>
  <si>
    <t>引受できない</t>
    <rPh sb="0" eb="2">
      <t>ヒキウケ</t>
    </rPh>
    <phoneticPr fontId="2"/>
  </si>
  <si>
    <t>担当はずし</t>
    <rPh sb="0" eb="2">
      <t>タントウ</t>
    </rPh>
    <phoneticPr fontId="2"/>
  </si>
  <si>
    <t>該当あり　⇒</t>
    <rPh sb="0" eb="2">
      <t>ガイトウ</t>
    </rPh>
    <phoneticPr fontId="2"/>
  </si>
  <si>
    <t>引受可</t>
    <rPh sb="0" eb="2">
      <t>ヒキウケ</t>
    </rPh>
    <rPh sb="2" eb="3">
      <t>カ</t>
    </rPh>
    <phoneticPr fontId="2"/>
  </si>
  <si>
    <t>役　員</t>
    <rPh sb="0" eb="1">
      <t>ヤク</t>
    </rPh>
    <rPh sb="2" eb="3">
      <t>イン</t>
    </rPh>
    <phoneticPr fontId="2"/>
  </si>
  <si>
    <t>株式会社　北関東建築検査機構</t>
    <rPh sb="0" eb="2">
      <t>カブシキ</t>
    </rPh>
    <rPh sb="2" eb="4">
      <t>ガイシャ</t>
    </rPh>
    <rPh sb="5" eb="6">
      <t>キタ</t>
    </rPh>
    <rPh sb="6" eb="8">
      <t>カントウ</t>
    </rPh>
    <rPh sb="8" eb="10">
      <t>ケンチク</t>
    </rPh>
    <rPh sb="10" eb="12">
      <t>ケンサ</t>
    </rPh>
    <rPh sb="12" eb="14">
      <t>キコウ</t>
    </rPh>
    <phoneticPr fontId="2"/>
  </si>
  <si>
    <t>【10．建築面積】</t>
    <rPh sb="4" eb="6">
      <t>ケンチク</t>
    </rPh>
    <rPh sb="6" eb="8">
      <t>メンセキ</t>
    </rPh>
    <phoneticPr fontId="2"/>
  </si>
  <si>
    <t>【11．延べ面積】</t>
    <rPh sb="4" eb="5">
      <t>ノ</t>
    </rPh>
    <rPh sb="6" eb="8">
      <t>メンセキ</t>
    </rPh>
    <phoneticPr fontId="2"/>
  </si>
  <si>
    <t>【12．建築物の数】</t>
    <rPh sb="4" eb="7">
      <t>ケンチクブツ</t>
    </rPh>
    <rPh sb="8" eb="9">
      <t>カズ</t>
    </rPh>
    <phoneticPr fontId="2"/>
  </si>
  <si>
    <t>【13．建築物の高さ等】</t>
    <rPh sb="4" eb="7">
      <t>ケンチクブツ</t>
    </rPh>
    <rPh sb="8" eb="9">
      <t>タカ</t>
    </rPh>
    <rPh sb="10" eb="11">
      <t>トウ</t>
    </rPh>
    <phoneticPr fontId="2"/>
  </si>
  <si>
    <t>下水道区域</t>
    <rPh sb="0" eb="3">
      <t>ゲスイドウ</t>
    </rPh>
    <rPh sb="3" eb="5">
      <t>クイキ</t>
    </rPh>
    <phoneticPr fontId="2"/>
  </si>
  <si>
    <t>内</t>
    <rPh sb="0" eb="1">
      <t>ナイ</t>
    </rPh>
    <phoneticPr fontId="2"/>
  </si>
  <si>
    <t>ｍ</t>
    <phoneticPr fontId="2"/>
  </si>
  <si>
    <t>(1)</t>
    <phoneticPr fontId="2"/>
  </si>
  <si>
    <t>　</t>
    <phoneticPr fontId="2"/>
  </si>
  <si>
    <t>【ｲ．】</t>
    <phoneticPr fontId="2"/>
  </si>
  <si>
    <t>【ﾛ．】</t>
    <phoneticPr fontId="2"/>
  </si>
  <si>
    <t>【ﾊ．】</t>
    <phoneticPr fontId="2"/>
  </si>
  <si>
    <t>【ﾆ．】</t>
    <phoneticPr fontId="2"/>
  </si>
  <si>
    <t>【ﾎ．】</t>
    <phoneticPr fontId="2"/>
  </si>
  <si>
    <t>【ﾍ．】</t>
    <phoneticPr fontId="2"/>
  </si>
  <si>
    <t>代理者氏名</t>
    <rPh sb="0" eb="2">
      <t>ダイリ</t>
    </rPh>
    <rPh sb="2" eb="3">
      <t>シャ</t>
    </rPh>
    <rPh sb="3" eb="5">
      <t>シメイ</t>
    </rPh>
    <phoneticPr fontId="2"/>
  </si>
  <si>
    <t>※　決　裁　欄</t>
    <rPh sb="2" eb="3">
      <t>ケツ</t>
    </rPh>
    <rPh sb="4" eb="5">
      <t>サイ</t>
    </rPh>
    <rPh sb="6" eb="7">
      <t>ラン</t>
    </rPh>
    <phoneticPr fontId="2"/>
  </si>
  <si>
    <t>※　受　付　欄</t>
    <rPh sb="2" eb="3">
      <t>ウケ</t>
    </rPh>
    <rPh sb="4" eb="5">
      <t>ヅケ</t>
    </rPh>
    <rPh sb="6" eb="7">
      <t>ラン</t>
    </rPh>
    <phoneticPr fontId="2"/>
  </si>
  <si>
    <t>月</t>
    <rPh sb="0" eb="1">
      <t>ゲツ</t>
    </rPh>
    <phoneticPr fontId="2"/>
  </si>
  <si>
    <t>月</t>
    <rPh sb="0" eb="1">
      <t>ガツ</t>
    </rPh>
    <phoneticPr fontId="2"/>
  </si>
  <si>
    <t>委　　任　　状</t>
    <rPh sb="0" eb="1">
      <t>イ</t>
    </rPh>
    <rPh sb="3" eb="4">
      <t>ニン</t>
    </rPh>
    <rPh sb="6" eb="7">
      <t>ジョウ</t>
    </rPh>
    <phoneticPr fontId="2"/>
  </si>
  <si>
    <t>　上記の者を代理人と定め、下記の建築物について建築に関する法令の規定による申請手続きを</t>
    <rPh sb="1" eb="2">
      <t>ジョウ</t>
    </rPh>
    <rPh sb="2" eb="3">
      <t>キ</t>
    </rPh>
    <rPh sb="4" eb="5">
      <t>モノ</t>
    </rPh>
    <rPh sb="6" eb="9">
      <t>ダイリニン</t>
    </rPh>
    <rPh sb="10" eb="11">
      <t>サダ</t>
    </rPh>
    <rPh sb="13" eb="15">
      <t>カキ</t>
    </rPh>
    <rPh sb="16" eb="19">
      <t>ケンチクブツ</t>
    </rPh>
    <rPh sb="23" eb="24">
      <t>ケン</t>
    </rPh>
    <rPh sb="24" eb="25">
      <t>チク</t>
    </rPh>
    <rPh sb="26" eb="27">
      <t>カン</t>
    </rPh>
    <rPh sb="29" eb="31">
      <t>ホウレイ</t>
    </rPh>
    <rPh sb="32" eb="34">
      <t>キテイ</t>
    </rPh>
    <rPh sb="37" eb="39">
      <t>シンセイ</t>
    </rPh>
    <rPh sb="39" eb="41">
      <t>テツヅ</t>
    </rPh>
    <phoneticPr fontId="2"/>
  </si>
  <si>
    <t>委任する。</t>
    <rPh sb="0" eb="2">
      <t>イニン</t>
    </rPh>
    <phoneticPr fontId="2"/>
  </si>
  <si>
    <t>【２．主要用途】</t>
    <rPh sb="3" eb="5">
      <t>シュヨウ</t>
    </rPh>
    <rPh sb="5" eb="7">
      <t>ヨウト</t>
    </rPh>
    <phoneticPr fontId="2"/>
  </si>
  <si>
    <t>【４．委任事項】</t>
    <rPh sb="3" eb="5">
      <t>イニン</t>
    </rPh>
    <rPh sb="5" eb="7">
      <t>ジコウ</t>
    </rPh>
    <phoneticPr fontId="2"/>
  </si>
  <si>
    <t>建築工事届提出</t>
    <rPh sb="0" eb="1">
      <t>ケン</t>
    </rPh>
    <rPh sb="1" eb="2">
      <t>チク</t>
    </rPh>
    <rPh sb="2" eb="4">
      <t>コウジ</t>
    </rPh>
    <rPh sb="4" eb="5">
      <t>トドケ</t>
    </rPh>
    <rPh sb="5" eb="7">
      <t>テイシュツ</t>
    </rPh>
    <phoneticPr fontId="2"/>
  </si>
  <si>
    <t>中間検査申請手続</t>
    <rPh sb="0" eb="2">
      <t>チュウカン</t>
    </rPh>
    <rPh sb="2" eb="4">
      <t>ケンサ</t>
    </rPh>
    <rPh sb="4" eb="6">
      <t>シンセイ</t>
    </rPh>
    <rPh sb="6" eb="8">
      <t>テツヅ</t>
    </rPh>
    <phoneticPr fontId="2"/>
  </si>
  <si>
    <t>中間検査合格証受取</t>
    <rPh sb="0" eb="2">
      <t>チュウカン</t>
    </rPh>
    <rPh sb="2" eb="4">
      <t>ケンサ</t>
    </rPh>
    <rPh sb="4" eb="6">
      <t>ゴウカク</t>
    </rPh>
    <rPh sb="6" eb="7">
      <t>ショウ</t>
    </rPh>
    <rPh sb="7" eb="9">
      <t>ウケトリ</t>
    </rPh>
    <phoneticPr fontId="2"/>
  </si>
  <si>
    <t>完了検査申請手続</t>
    <rPh sb="0" eb="2">
      <t>カンリョウ</t>
    </rPh>
    <rPh sb="2" eb="4">
      <t>ケンサ</t>
    </rPh>
    <rPh sb="4" eb="6">
      <t>シンセイ</t>
    </rPh>
    <rPh sb="6" eb="8">
      <t>テツヅ</t>
    </rPh>
    <phoneticPr fontId="2"/>
  </si>
  <si>
    <t>検査済証受取</t>
    <rPh sb="0" eb="2">
      <t>ケンサ</t>
    </rPh>
    <rPh sb="2" eb="3">
      <t>ズ</t>
    </rPh>
    <rPh sb="3" eb="4">
      <t>ショウ</t>
    </rPh>
    <rPh sb="4" eb="6">
      <t>ウケトリ</t>
    </rPh>
    <phoneticPr fontId="2"/>
  </si>
  <si>
    <t>取止・取下届提出</t>
    <rPh sb="0" eb="2">
      <t>トリヤ</t>
    </rPh>
    <rPh sb="3" eb="5">
      <t>トリサ</t>
    </rPh>
    <rPh sb="5" eb="6">
      <t>トド</t>
    </rPh>
    <rPh sb="6" eb="8">
      <t>テイシュツ</t>
    </rPh>
    <phoneticPr fontId="2"/>
  </si>
  <si>
    <t>現場検査立会</t>
    <rPh sb="0" eb="2">
      <t>ゲンバ</t>
    </rPh>
    <rPh sb="2" eb="4">
      <t>ケンサ</t>
    </rPh>
    <rPh sb="4" eb="6">
      <t>タチア</t>
    </rPh>
    <phoneticPr fontId="2"/>
  </si>
  <si>
    <t>■</t>
  </si>
  <si>
    <t>【５．その他の区域、地域、地区又は街区】</t>
    <rPh sb="5" eb="6">
      <t>タ</t>
    </rPh>
    <rPh sb="7" eb="9">
      <t>クイキ</t>
    </rPh>
    <rPh sb="10" eb="12">
      <t>チイキ</t>
    </rPh>
    <rPh sb="13" eb="15">
      <t>チク</t>
    </rPh>
    <rPh sb="15" eb="16">
      <t>マタ</t>
    </rPh>
    <rPh sb="17" eb="18">
      <t>ガイ</t>
    </rPh>
    <rPh sb="18" eb="19">
      <t>ク</t>
    </rPh>
    <phoneticPr fontId="2"/>
  </si>
  <si>
    <t>（第二面）その２</t>
    <rPh sb="1" eb="2">
      <t>ダイ</t>
    </rPh>
    <rPh sb="2" eb="3">
      <t>２</t>
    </rPh>
    <rPh sb="3" eb="4">
      <t>メン</t>
    </rPh>
    <phoneticPr fontId="2"/>
  </si>
  <si>
    <t>建築計画概要書（第三面）</t>
    <rPh sb="0" eb="2">
      <t>ケンチク</t>
    </rPh>
    <rPh sb="2" eb="4">
      <t>ケイカク</t>
    </rPh>
    <rPh sb="4" eb="7">
      <t>ガイヨウショ</t>
    </rPh>
    <rPh sb="8" eb="9">
      <t>ダイ</t>
    </rPh>
    <rPh sb="9" eb="10">
      <t>３</t>
    </rPh>
    <rPh sb="10" eb="11">
      <t>メン</t>
    </rPh>
    <phoneticPr fontId="2"/>
  </si>
  <si>
    <t>付近見取図</t>
    <rPh sb="0" eb="2">
      <t>フキン</t>
    </rPh>
    <rPh sb="2" eb="4">
      <t>ミト</t>
    </rPh>
    <rPh sb="4" eb="5">
      <t>ズ</t>
    </rPh>
    <phoneticPr fontId="2"/>
  </si>
  <si>
    <t>配置図</t>
    <rPh sb="0" eb="2">
      <t>ハイチ</t>
    </rPh>
    <rPh sb="2" eb="3">
      <t>ズ</t>
    </rPh>
    <phoneticPr fontId="2"/>
  </si>
  <si>
    <t>制限業種調査書</t>
  </si>
  <si>
    <t>　この申請の建築計画に係る制限業種（指定確認検査機関指定準則に定めるものをいいます。）に係る</t>
  </si>
  <si>
    <t>業務を行う企業等は次の通りです。</t>
  </si>
  <si>
    <t>申請代理人</t>
    <rPh sb="0" eb="2">
      <t>シンセイ</t>
    </rPh>
    <rPh sb="2" eb="5">
      <t>ダイリニン</t>
    </rPh>
    <phoneticPr fontId="2"/>
  </si>
  <si>
    <t>【建築主氏名】</t>
  </si>
  <si>
    <t>　　　</t>
  </si>
  <si>
    <t>について確認検査を行えません。この調書は、関係者が含まれていないかどうかを調査するためのものです。</t>
  </si>
  <si>
    <t>その他</t>
    <rPh sb="2" eb="3">
      <t>タ</t>
    </rPh>
    <phoneticPr fontId="2"/>
  </si>
  <si>
    <t>①　申請をする上で、図面等に表現することが困難な事項で、特に知らせておくべき事項について記述ください。</t>
    <rPh sb="2" eb="4">
      <t>シンセイ</t>
    </rPh>
    <rPh sb="7" eb="8">
      <t>ウエ</t>
    </rPh>
    <rPh sb="10" eb="13">
      <t>ズメントウ</t>
    </rPh>
    <rPh sb="14" eb="16">
      <t>ヒョウゲン</t>
    </rPh>
    <rPh sb="21" eb="23">
      <t>コンナン</t>
    </rPh>
    <rPh sb="24" eb="26">
      <t>ジコウ</t>
    </rPh>
    <rPh sb="28" eb="29">
      <t>トク</t>
    </rPh>
    <rPh sb="30" eb="31">
      <t>シ</t>
    </rPh>
    <rPh sb="38" eb="40">
      <t>ジコウ</t>
    </rPh>
    <rPh sb="44" eb="46">
      <t>キジュツ</t>
    </rPh>
    <phoneticPr fontId="2"/>
  </si>
  <si>
    <t>項　　目</t>
    <rPh sb="0" eb="1">
      <t>コウ</t>
    </rPh>
    <rPh sb="3" eb="4">
      <t>モク</t>
    </rPh>
    <phoneticPr fontId="2"/>
  </si>
  <si>
    <t>建築主等の概要</t>
    <rPh sb="0" eb="3">
      <t>ケンチクヌシ</t>
    </rPh>
    <rPh sb="3" eb="4">
      <t>トウ</t>
    </rPh>
    <rPh sb="5" eb="7">
      <t>ガイヨウ</t>
    </rPh>
    <phoneticPr fontId="2"/>
  </si>
  <si>
    <t>【１．建築主】</t>
    <rPh sb="3" eb="6">
      <t>ケンチクヌシ</t>
    </rPh>
    <phoneticPr fontId="2"/>
  </si>
  <si>
    <t>【２．代理者】</t>
    <rPh sb="3" eb="6">
      <t>ダイリシャ</t>
    </rPh>
    <phoneticPr fontId="2"/>
  </si>
  <si>
    <t>号</t>
    <rPh sb="0" eb="1">
      <t>ゴウ</t>
    </rPh>
    <phoneticPr fontId="2"/>
  </si>
  <si>
    <t>【３．設計者】</t>
    <rPh sb="3" eb="6">
      <t>セッケイシャ</t>
    </rPh>
    <phoneticPr fontId="2"/>
  </si>
  <si>
    <t>【５．工事監理者】</t>
    <rPh sb="3" eb="5">
      <t>コウジ</t>
    </rPh>
    <rPh sb="5" eb="7">
      <t>カンリ</t>
    </rPh>
    <rPh sb="7" eb="8">
      <t>シャ</t>
    </rPh>
    <phoneticPr fontId="2"/>
  </si>
  <si>
    <t>【６．工事施工者】</t>
    <rPh sb="3" eb="5">
      <t>コウジ</t>
    </rPh>
    <rPh sb="5" eb="7">
      <t>セコウ</t>
    </rPh>
    <rPh sb="7" eb="8">
      <t>シャ</t>
    </rPh>
    <phoneticPr fontId="2"/>
  </si>
  <si>
    <t>建設業の許可</t>
    <rPh sb="0" eb="3">
      <t>ケンセツギョウ</t>
    </rPh>
    <rPh sb="4" eb="6">
      <t>キョカ</t>
    </rPh>
    <phoneticPr fontId="2"/>
  </si>
  <si>
    <t>第</t>
    <rPh sb="0" eb="1">
      <t>ダイ</t>
    </rPh>
    <phoneticPr fontId="2"/>
  </si>
  <si>
    <t>【７．備考】</t>
    <rPh sb="3" eb="5">
      <t>ビコウ</t>
    </rPh>
    <phoneticPr fontId="2"/>
  </si>
  <si>
    <t>建築物及びその敷地に関する事項</t>
    <rPh sb="0" eb="3">
      <t>ケンチクブツ</t>
    </rPh>
    <rPh sb="3" eb="4">
      <t>オヨ</t>
    </rPh>
    <rPh sb="7" eb="9">
      <t>シキチ</t>
    </rPh>
    <rPh sb="10" eb="11">
      <t>カン</t>
    </rPh>
    <rPh sb="13" eb="15">
      <t>ジコウ</t>
    </rPh>
    <phoneticPr fontId="2"/>
  </si>
  <si>
    <t>【１．地名地番】</t>
    <rPh sb="3" eb="5">
      <t>チメイ</t>
    </rPh>
    <rPh sb="5" eb="7">
      <t>チバン</t>
    </rPh>
    <phoneticPr fontId="2"/>
  </si>
  <si>
    <t>【２．住居表示】</t>
    <rPh sb="3" eb="5">
      <t>ジュウキョ</t>
    </rPh>
    <rPh sb="5" eb="7">
      <t>ヒョウジ</t>
    </rPh>
    <phoneticPr fontId="2"/>
  </si>
  <si>
    <t>市街化区域</t>
    <rPh sb="0" eb="3">
      <t>シガイカ</t>
    </rPh>
    <rPh sb="3" eb="5">
      <t>クイキ</t>
    </rPh>
    <phoneticPr fontId="2"/>
  </si>
  <si>
    <t>市街化調整区域</t>
    <rPh sb="0" eb="3">
      <t>シガイカ</t>
    </rPh>
    <rPh sb="3" eb="5">
      <t>チョウセイ</t>
    </rPh>
    <rPh sb="5" eb="7">
      <t>クイキ</t>
    </rPh>
    <phoneticPr fontId="2"/>
  </si>
  <si>
    <t>区域区分非設定</t>
    <rPh sb="0" eb="2">
      <t>クイキ</t>
    </rPh>
    <rPh sb="2" eb="4">
      <t>クブン</t>
    </rPh>
    <rPh sb="4" eb="5">
      <t>ヒ</t>
    </rPh>
    <rPh sb="5" eb="7">
      <t>セッテイ</t>
    </rPh>
    <phoneticPr fontId="2"/>
  </si>
  <si>
    <t>準都市計画区域内</t>
    <rPh sb="0" eb="1">
      <t>ジュン</t>
    </rPh>
    <rPh sb="1" eb="3">
      <t>トシ</t>
    </rPh>
    <rPh sb="3" eb="5">
      <t>ケイカク</t>
    </rPh>
    <rPh sb="5" eb="8">
      <t>クイキナイ</t>
    </rPh>
    <phoneticPr fontId="2"/>
  </si>
  <si>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2"/>
  </si>
  <si>
    <t>【４．防火地域】</t>
    <rPh sb="3" eb="5">
      <t>ボウカ</t>
    </rPh>
    <rPh sb="5" eb="7">
      <t>チイキ</t>
    </rPh>
    <phoneticPr fontId="2"/>
  </si>
  <si>
    <t>防火地域</t>
    <rPh sb="0" eb="2">
      <t>ボウカ</t>
    </rPh>
    <rPh sb="2" eb="4">
      <t>チイキ</t>
    </rPh>
    <phoneticPr fontId="2"/>
  </si>
  <si>
    <t>準防火地域</t>
    <rPh sb="0" eb="1">
      <t>ジュン</t>
    </rPh>
    <rPh sb="1" eb="3">
      <t>ボウカ</t>
    </rPh>
    <rPh sb="3" eb="5">
      <t>チイキ</t>
    </rPh>
    <phoneticPr fontId="2"/>
  </si>
  <si>
    <t>指定なし</t>
    <rPh sb="0" eb="2">
      <t>シテイ</t>
    </rPh>
    <phoneticPr fontId="2"/>
  </si>
  <si>
    <t>【７．敷地面積】</t>
    <rPh sb="3" eb="5">
      <t>シキチ</t>
    </rPh>
    <rPh sb="5" eb="7">
      <t>メンセキ</t>
    </rPh>
    <phoneticPr fontId="2"/>
  </si>
  <si>
    <t>【６．道路】</t>
    <rPh sb="3" eb="5">
      <t>ドウロ</t>
    </rPh>
    <phoneticPr fontId="2"/>
  </si>
  <si>
    <t>【ｲ．幅員】</t>
    <rPh sb="3" eb="5">
      <t>フクイン</t>
    </rPh>
    <phoneticPr fontId="2"/>
  </si>
  <si>
    <t>【ﾛ．敷地と接している部分の長さ】</t>
    <rPh sb="3" eb="5">
      <t>シキチ</t>
    </rPh>
    <rPh sb="6" eb="7">
      <t>セッ</t>
    </rPh>
    <rPh sb="11" eb="13">
      <t>ブブン</t>
    </rPh>
    <rPh sb="14" eb="15">
      <t>ナガ</t>
    </rPh>
    <phoneticPr fontId="2"/>
  </si>
  <si>
    <t>【ｲ．敷地面積】</t>
    <rPh sb="3" eb="5">
      <t>シキチ</t>
    </rPh>
    <rPh sb="5" eb="7">
      <t>メンセキ</t>
    </rPh>
    <phoneticPr fontId="2"/>
  </si>
  <si>
    <t>【ﾛ．用途地域等】</t>
    <rPh sb="3" eb="5">
      <t>ヨウト</t>
    </rPh>
    <rPh sb="5" eb="7">
      <t>チイキ</t>
    </rPh>
    <rPh sb="7" eb="8">
      <t>トウ</t>
    </rPh>
    <phoneticPr fontId="2"/>
  </si>
  <si>
    <t>【ﾎ．敷地面積の合計】</t>
    <rPh sb="3" eb="5">
      <t>シキチ</t>
    </rPh>
    <rPh sb="5" eb="7">
      <t>メンセキ</t>
    </rPh>
    <rPh sb="8" eb="10">
      <t>ゴウケイ</t>
    </rPh>
    <phoneticPr fontId="2"/>
  </si>
  <si>
    <t>【ﾍ．敷地に建築可能な延べ面積を敷地面積で除した数値】</t>
    <rPh sb="3" eb="5">
      <t>シキチ</t>
    </rPh>
    <rPh sb="6" eb="8">
      <t>ケンチク</t>
    </rPh>
    <rPh sb="8" eb="10">
      <t>カノウ</t>
    </rPh>
    <rPh sb="11" eb="12">
      <t>ノ</t>
    </rPh>
    <rPh sb="13" eb="15">
      <t>メンセキ</t>
    </rPh>
    <rPh sb="16" eb="18">
      <t>シキチ</t>
    </rPh>
    <rPh sb="18" eb="20">
      <t>メンセキ</t>
    </rPh>
    <rPh sb="21" eb="22">
      <t>ジョ</t>
    </rPh>
    <rPh sb="24" eb="26">
      <t>スウチ</t>
    </rPh>
    <phoneticPr fontId="2"/>
  </si>
  <si>
    <t>【ﾄ．敷地に建築可能な建築面積を敷地面積で除した数値】</t>
    <rPh sb="3" eb="5">
      <t>シキチ</t>
    </rPh>
    <rPh sb="6" eb="8">
      <t>ケンチク</t>
    </rPh>
    <rPh sb="8" eb="10">
      <t>カノウ</t>
    </rPh>
    <rPh sb="11" eb="13">
      <t>ケンチク</t>
    </rPh>
    <rPh sb="13" eb="15">
      <t>メンセキ</t>
    </rPh>
    <rPh sb="16" eb="18">
      <t>シキチ</t>
    </rPh>
    <rPh sb="18" eb="20">
      <t>メンセキ</t>
    </rPh>
    <rPh sb="21" eb="22">
      <t>ジョ</t>
    </rPh>
    <rPh sb="24" eb="26">
      <t>スウチ</t>
    </rPh>
    <phoneticPr fontId="2"/>
  </si>
  <si>
    <t>【ﾁ．備考】</t>
    <rPh sb="3" eb="5">
      <t>ビコウ</t>
    </rPh>
    <phoneticPr fontId="2"/>
  </si>
  <si>
    <t>(2)</t>
  </si>
  <si>
    <t>【８．主要用途】</t>
    <rPh sb="3" eb="5">
      <t>シュヨウ</t>
    </rPh>
    <rPh sb="5" eb="7">
      <t>ヨウト</t>
    </rPh>
    <phoneticPr fontId="2"/>
  </si>
  <si>
    <t>区分</t>
    <rPh sb="0" eb="2">
      <t>クブン</t>
    </rPh>
    <phoneticPr fontId="2"/>
  </si>
  <si>
    <t>【９．工事種別】</t>
    <rPh sb="3" eb="5">
      <t>コウジ</t>
    </rPh>
    <rPh sb="5" eb="7">
      <t>シュベツ</t>
    </rPh>
    <phoneticPr fontId="2"/>
  </si>
  <si>
    <t>新築</t>
    <rPh sb="0" eb="2">
      <t>シンチク</t>
    </rPh>
    <phoneticPr fontId="2"/>
  </si>
  <si>
    <t>増築</t>
    <rPh sb="0" eb="2">
      <t>ゾウチク</t>
    </rPh>
    <phoneticPr fontId="2"/>
  </si>
  <si>
    <t>改築</t>
    <rPh sb="0" eb="2">
      <t>カイチク</t>
    </rPh>
    <phoneticPr fontId="2"/>
  </si>
  <si>
    <t>用途変更</t>
    <rPh sb="0" eb="2">
      <t>ヨウト</t>
    </rPh>
    <rPh sb="2" eb="4">
      <t>ヘンコウ</t>
    </rPh>
    <phoneticPr fontId="2"/>
  </si>
  <si>
    <t>大規模の修繕</t>
    <rPh sb="0" eb="3">
      <t>ダイキボ</t>
    </rPh>
    <rPh sb="4" eb="6">
      <t>シュウゼン</t>
    </rPh>
    <phoneticPr fontId="2"/>
  </si>
  <si>
    <t>申請部分</t>
    <rPh sb="0" eb="2">
      <t>シンセイ</t>
    </rPh>
    <rPh sb="2" eb="4">
      <t>ブブン</t>
    </rPh>
    <phoneticPr fontId="2"/>
  </si>
  <si>
    <t>申請以外の部分</t>
    <rPh sb="0" eb="2">
      <t>シンセイ</t>
    </rPh>
    <rPh sb="2" eb="4">
      <t>イガイ</t>
    </rPh>
    <rPh sb="5" eb="7">
      <t>ブブン</t>
    </rPh>
    <phoneticPr fontId="2"/>
  </si>
  <si>
    <t>【ｲ．建築物全体】</t>
    <rPh sb="3" eb="5">
      <t>ケンチク</t>
    </rPh>
    <rPh sb="5" eb="6">
      <t>ブツ</t>
    </rPh>
    <rPh sb="6" eb="8">
      <t>ゼンタイ</t>
    </rPh>
    <phoneticPr fontId="2"/>
  </si>
  <si>
    <t>合計</t>
    <rPh sb="0" eb="2">
      <t>ゴウケイ</t>
    </rPh>
    <phoneticPr fontId="2"/>
  </si>
  <si>
    <t>【ｲ．申請に係る建築物の数】</t>
    <rPh sb="3" eb="5">
      <t>シンセイ</t>
    </rPh>
    <rPh sb="6" eb="7">
      <t>カカ</t>
    </rPh>
    <rPh sb="8" eb="11">
      <t>ケンチクブツ</t>
    </rPh>
    <rPh sb="12" eb="13">
      <t>カズ</t>
    </rPh>
    <phoneticPr fontId="2"/>
  </si>
  <si>
    <t>【ﾛ．同一敷地内の他の建築物の数】</t>
    <rPh sb="3" eb="4">
      <t>ドウ</t>
    </rPh>
    <rPh sb="4" eb="5">
      <t>イチ</t>
    </rPh>
    <rPh sb="5" eb="7">
      <t>シキチ</t>
    </rPh>
    <rPh sb="7" eb="8">
      <t>ナイ</t>
    </rPh>
    <rPh sb="9" eb="10">
      <t>ホカ</t>
    </rPh>
    <rPh sb="11" eb="14">
      <t>ケンチクブツ</t>
    </rPh>
    <rPh sb="15" eb="16">
      <t>カズ</t>
    </rPh>
    <phoneticPr fontId="2"/>
  </si>
  <si>
    <t>【ｲ．最高の高さ】</t>
    <rPh sb="3" eb="5">
      <t>サイコウ</t>
    </rPh>
    <rPh sb="6" eb="7">
      <t>タカ</t>
    </rPh>
    <phoneticPr fontId="2"/>
  </si>
  <si>
    <t>【ﾛ．階数】</t>
    <rPh sb="3" eb="5">
      <t>カイスウ</t>
    </rPh>
    <phoneticPr fontId="2"/>
  </si>
  <si>
    <t>地上</t>
    <rPh sb="0" eb="2">
      <t>チジョウ</t>
    </rPh>
    <phoneticPr fontId="2"/>
  </si>
  <si>
    <t>地下</t>
    <rPh sb="0" eb="2">
      <t>チカ</t>
    </rPh>
    <phoneticPr fontId="2"/>
  </si>
  <si>
    <t>【ﾊ．構造】</t>
    <rPh sb="3" eb="5">
      <t>コウゾウ</t>
    </rPh>
    <phoneticPr fontId="2"/>
  </si>
  <si>
    <t>【１４．許可・認定等】</t>
    <rPh sb="4" eb="6">
      <t>キョカ</t>
    </rPh>
    <rPh sb="7" eb="9">
      <t>ニンテイ</t>
    </rPh>
    <rPh sb="9" eb="10">
      <t>トウ</t>
    </rPh>
    <phoneticPr fontId="2"/>
  </si>
  <si>
    <t>【１５．工事着手予定年月日】</t>
    <rPh sb="4" eb="6">
      <t>コウジ</t>
    </rPh>
    <rPh sb="6" eb="8">
      <t>チャクシュ</t>
    </rPh>
    <rPh sb="8" eb="10">
      <t>ヨテイ</t>
    </rPh>
    <rPh sb="10" eb="13">
      <t>ネンガッピ</t>
    </rPh>
    <phoneticPr fontId="2"/>
  </si>
  <si>
    <t>年</t>
    <rPh sb="0" eb="1">
      <t>ネン</t>
    </rPh>
    <phoneticPr fontId="2"/>
  </si>
  <si>
    <t>月</t>
    <rPh sb="0" eb="1">
      <t>ツキ</t>
    </rPh>
    <phoneticPr fontId="2"/>
  </si>
  <si>
    <t>日</t>
    <rPh sb="0" eb="1">
      <t>ヒ</t>
    </rPh>
    <phoneticPr fontId="2"/>
  </si>
  <si>
    <t>【１６．工事完了予定年月日】</t>
    <rPh sb="4" eb="6">
      <t>コウジ</t>
    </rPh>
    <rPh sb="6" eb="8">
      <t>カンリョウ</t>
    </rPh>
    <rPh sb="8" eb="10">
      <t>ヨテイ</t>
    </rPh>
    <rPh sb="10" eb="13">
      <t>ネンガッピ</t>
    </rPh>
    <phoneticPr fontId="2"/>
  </si>
  <si>
    <t>【１８．その他必要な事項】</t>
    <rPh sb="6" eb="7">
      <t>タ</t>
    </rPh>
    <rPh sb="7" eb="9">
      <t>ヒツヨウ</t>
    </rPh>
    <rPh sb="10" eb="12">
      <t>ジコウ</t>
    </rPh>
    <phoneticPr fontId="2"/>
  </si>
  <si>
    <t>【１９．備考】</t>
    <rPh sb="4" eb="6">
      <t>ビコウ</t>
    </rPh>
    <phoneticPr fontId="2"/>
  </si>
  <si>
    <t>（第四面）</t>
    <rPh sb="1" eb="2">
      <t>ダイ</t>
    </rPh>
    <rPh sb="2" eb="3">
      <t>ヨン</t>
    </rPh>
    <rPh sb="3" eb="4">
      <t>メン</t>
    </rPh>
    <phoneticPr fontId="2"/>
  </si>
  <si>
    <t>【１．番号】</t>
    <rPh sb="3" eb="5">
      <t>バンゴウ</t>
    </rPh>
    <phoneticPr fontId="2"/>
  </si>
  <si>
    <t>【２．用途】</t>
    <rPh sb="3" eb="5">
      <t>ヨウト</t>
    </rPh>
    <phoneticPr fontId="2"/>
  </si>
  <si>
    <t>【３．工事種別】</t>
    <rPh sb="3" eb="5">
      <t>コウジ</t>
    </rPh>
    <rPh sb="5" eb="7">
      <t>シュベツ</t>
    </rPh>
    <phoneticPr fontId="2"/>
  </si>
  <si>
    <t>移転</t>
    <rPh sb="0" eb="2">
      <t>イテン</t>
    </rPh>
    <phoneticPr fontId="2"/>
  </si>
  <si>
    <t>大規模の修繕</t>
    <rPh sb="0" eb="1">
      <t>オオ</t>
    </rPh>
    <rPh sb="1" eb="3">
      <t>キボ</t>
    </rPh>
    <rPh sb="4" eb="6">
      <t>シュウゼン</t>
    </rPh>
    <phoneticPr fontId="2"/>
  </si>
  <si>
    <t>【４．構造】</t>
    <rPh sb="3" eb="5">
      <t>コウゾウ</t>
    </rPh>
    <phoneticPr fontId="2"/>
  </si>
  <si>
    <t>【ｲ．地階を除く階数】</t>
    <rPh sb="3" eb="5">
      <t>チカイ</t>
    </rPh>
    <rPh sb="6" eb="7">
      <t>ノゾ</t>
    </rPh>
    <rPh sb="8" eb="10">
      <t>カイスウ</t>
    </rPh>
    <phoneticPr fontId="2"/>
  </si>
  <si>
    <t>【ﾛ．地階の階数】</t>
    <rPh sb="3" eb="5">
      <t>チカイ</t>
    </rPh>
    <rPh sb="6" eb="8">
      <t>カイスウ</t>
    </rPh>
    <phoneticPr fontId="2"/>
  </si>
  <si>
    <t>【ﾊ．昇降機塔等の階の数】</t>
    <rPh sb="3" eb="6">
      <t>ショウコウキ</t>
    </rPh>
    <rPh sb="6" eb="7">
      <t>トウ</t>
    </rPh>
    <rPh sb="7" eb="8">
      <t>トウ</t>
    </rPh>
    <rPh sb="9" eb="10">
      <t>カイ</t>
    </rPh>
    <rPh sb="11" eb="12">
      <t>カズ</t>
    </rPh>
    <phoneticPr fontId="2"/>
  </si>
  <si>
    <t>【ﾆ．地階の倉庫等の階の数】</t>
    <rPh sb="3" eb="5">
      <t>チカイ</t>
    </rPh>
    <rPh sb="6" eb="8">
      <t>ソウコ</t>
    </rPh>
    <rPh sb="8" eb="9">
      <t>トウ</t>
    </rPh>
    <rPh sb="10" eb="11">
      <t>カイ</t>
    </rPh>
    <rPh sb="12" eb="13">
      <t>カズ</t>
    </rPh>
    <phoneticPr fontId="2"/>
  </si>
  <si>
    <t>【ﾛ．最高の軒の高さ】</t>
    <rPh sb="3" eb="5">
      <t>サイコウ</t>
    </rPh>
    <rPh sb="6" eb="7">
      <t>ノキ</t>
    </rPh>
    <rPh sb="8" eb="9">
      <t>タカ</t>
    </rPh>
    <phoneticPr fontId="2"/>
  </si>
  <si>
    <t>有</t>
    <rPh sb="0" eb="1">
      <t>ア</t>
    </rPh>
    <phoneticPr fontId="2"/>
  </si>
  <si>
    <t>無</t>
    <rPh sb="0" eb="1">
      <t>ナ</t>
    </rPh>
    <phoneticPr fontId="2"/>
  </si>
  <si>
    <t>【ｲ．階別】</t>
    <rPh sb="3" eb="4">
      <t>カイ</t>
    </rPh>
    <rPh sb="4" eb="5">
      <t>ベツ</t>
    </rPh>
    <phoneticPr fontId="2"/>
  </si>
  <si>
    <t>【ﾛ．合計】</t>
    <rPh sb="3" eb="5">
      <t>ゴウケイ</t>
    </rPh>
    <phoneticPr fontId="2"/>
  </si>
  <si>
    <t>（第五面）</t>
    <rPh sb="1" eb="2">
      <t>ダイ</t>
    </rPh>
    <rPh sb="2" eb="3">
      <t>ゴ</t>
    </rPh>
    <rPh sb="3" eb="4">
      <t>メン</t>
    </rPh>
    <phoneticPr fontId="2"/>
  </si>
  <si>
    <t>建築物の階別概要</t>
    <rPh sb="0" eb="3">
      <t>ケンチクブツ</t>
    </rPh>
    <rPh sb="4" eb="5">
      <t>カイ</t>
    </rPh>
    <rPh sb="5" eb="6">
      <t>ベツ</t>
    </rPh>
    <rPh sb="6" eb="8">
      <t>ガイヨウ</t>
    </rPh>
    <phoneticPr fontId="2"/>
  </si>
  <si>
    <t>【２．階】</t>
    <rPh sb="3" eb="4">
      <t>カイ</t>
    </rPh>
    <phoneticPr fontId="2"/>
  </si>
  <si>
    <t>【３．柱の小径】</t>
    <rPh sb="3" eb="4">
      <t>ハシラ</t>
    </rPh>
    <rPh sb="5" eb="6">
      <t>ショウ</t>
    </rPh>
    <rPh sb="6" eb="7">
      <t>ケイ</t>
    </rPh>
    <phoneticPr fontId="2"/>
  </si>
  <si>
    <t>【４．横架材間の垂直距離】</t>
    <rPh sb="3" eb="4">
      <t>オウ</t>
    </rPh>
    <rPh sb="4" eb="5">
      <t>カ</t>
    </rPh>
    <rPh sb="5" eb="6">
      <t>ザイ</t>
    </rPh>
    <rPh sb="6" eb="7">
      <t>カン</t>
    </rPh>
    <rPh sb="8" eb="10">
      <t>スイチョク</t>
    </rPh>
    <rPh sb="10" eb="12">
      <t>キョリ</t>
    </rPh>
    <phoneticPr fontId="2"/>
  </si>
  <si>
    <t>【５．階の高さ】</t>
    <rPh sb="3" eb="4">
      <t>カイ</t>
    </rPh>
    <rPh sb="5" eb="6">
      <t>タカ</t>
    </rPh>
    <phoneticPr fontId="2"/>
  </si>
  <si>
    <t>【７．用途別床面積】</t>
    <rPh sb="3" eb="6">
      <t>ヨウトベツ</t>
    </rPh>
    <rPh sb="6" eb="9">
      <t>ユカメンセキ</t>
    </rPh>
    <phoneticPr fontId="2"/>
  </si>
  <si>
    <t>用途の区分</t>
    <rPh sb="0" eb="2">
      <t>ヨウト</t>
    </rPh>
    <rPh sb="3" eb="5">
      <t>クブン</t>
    </rPh>
    <phoneticPr fontId="2"/>
  </si>
  <si>
    <t>具体的な用途の名称</t>
    <rPh sb="0" eb="3">
      <t>グタイテキ</t>
    </rPh>
    <rPh sb="4" eb="6">
      <t>ヨウト</t>
    </rPh>
    <rPh sb="7" eb="9">
      <t>メイショウ</t>
    </rPh>
    <phoneticPr fontId="2"/>
  </si>
  <si>
    <t>床面積</t>
    <rPh sb="0" eb="3">
      <t>ユカメンセキ</t>
    </rPh>
    <phoneticPr fontId="2"/>
  </si>
  <si>
    <t>【８．その他必要な事項】</t>
    <rPh sb="5" eb="6">
      <t>タ</t>
    </rPh>
    <rPh sb="6" eb="8">
      <t>ヒツヨウ</t>
    </rPh>
    <rPh sb="9" eb="11">
      <t>ジコウ</t>
    </rPh>
    <phoneticPr fontId="2"/>
  </si>
  <si>
    <t>【９．備考】</t>
    <rPh sb="3" eb="5">
      <t>ビコウ</t>
    </rPh>
    <phoneticPr fontId="2"/>
  </si>
  <si>
    <t>（第二面）</t>
    <rPh sb="1" eb="2">
      <t>ダイ</t>
    </rPh>
    <rPh sb="2" eb="3">
      <t>ニ</t>
    </rPh>
    <rPh sb="3" eb="4">
      <t>メン</t>
    </rPh>
    <phoneticPr fontId="2"/>
  </si>
  <si>
    <t>設計者氏名</t>
    <rPh sb="0" eb="3">
      <t>セッケイシャ</t>
    </rPh>
    <rPh sb="3" eb="5">
      <t>シメイ</t>
    </rPh>
    <phoneticPr fontId="2"/>
  </si>
  <si>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2"/>
  </si>
  <si>
    <t>大規模の模様替</t>
    <rPh sb="0" eb="3">
      <t>ダイキボ</t>
    </rPh>
    <rPh sb="4" eb="6">
      <t>モヨウ</t>
    </rPh>
    <rPh sb="6" eb="7">
      <t>カ</t>
    </rPh>
    <phoneticPr fontId="2"/>
  </si>
  <si>
    <t>大規模の模様替</t>
    <rPh sb="0" eb="3">
      <t>オオキボ</t>
    </rPh>
    <rPh sb="4" eb="7">
      <t>モヨウガ</t>
    </rPh>
    <phoneticPr fontId="2"/>
  </si>
  <si>
    <t>【ﾆ．建築基準法第56条第7項の規定による特例の適用の有無】</t>
    <rPh sb="3" eb="5">
      <t>ケンチク</t>
    </rPh>
    <rPh sb="5" eb="8">
      <t>キジュンホウ</t>
    </rPh>
    <rPh sb="8" eb="9">
      <t>ダイ</t>
    </rPh>
    <rPh sb="11" eb="12">
      <t>ジョウ</t>
    </rPh>
    <rPh sb="12" eb="13">
      <t>ダイ</t>
    </rPh>
    <rPh sb="14" eb="15">
      <t>コウ</t>
    </rPh>
    <rPh sb="16" eb="18">
      <t>キテイ</t>
    </rPh>
    <rPh sb="21" eb="23">
      <t>トクレイ</t>
    </rPh>
    <rPh sb="24" eb="26">
      <t>テキヨウ</t>
    </rPh>
    <rPh sb="27" eb="29">
      <t>ウム</t>
    </rPh>
    <phoneticPr fontId="2"/>
  </si>
  <si>
    <t>【ﾎ．適用があるときは、特例の区分】</t>
    <rPh sb="3" eb="5">
      <t>テキヨウ</t>
    </rPh>
    <rPh sb="12" eb="14">
      <t>トクレイ</t>
    </rPh>
    <rPh sb="15" eb="17">
      <t>クブン</t>
    </rPh>
    <phoneticPr fontId="2"/>
  </si>
  <si>
    <t>道路高さ制限不適用</t>
    <rPh sb="0" eb="2">
      <t>ドウロ</t>
    </rPh>
    <rPh sb="2" eb="3">
      <t>タカ</t>
    </rPh>
    <rPh sb="4" eb="6">
      <t>セイゲン</t>
    </rPh>
    <rPh sb="6" eb="7">
      <t>フ</t>
    </rPh>
    <rPh sb="7" eb="9">
      <t>テキヨウ</t>
    </rPh>
    <phoneticPr fontId="2"/>
  </si>
  <si>
    <t>隣地高さ制限不適用</t>
    <rPh sb="0" eb="2">
      <t>リンチ</t>
    </rPh>
    <rPh sb="2" eb="3">
      <t>タカ</t>
    </rPh>
    <rPh sb="4" eb="6">
      <t>セイゲン</t>
    </rPh>
    <rPh sb="6" eb="7">
      <t>フ</t>
    </rPh>
    <rPh sb="7" eb="9">
      <t>テキヨウ</t>
    </rPh>
    <phoneticPr fontId="2"/>
  </si>
  <si>
    <t>北側高さ制限不適用</t>
    <rPh sb="0" eb="2">
      <t>キタガワ</t>
    </rPh>
    <rPh sb="2" eb="3">
      <t>タカ</t>
    </rPh>
    <rPh sb="4" eb="6">
      <t>セイゲン</t>
    </rPh>
    <rPh sb="6" eb="7">
      <t>フ</t>
    </rPh>
    <rPh sb="7" eb="9">
      <t>テキヨウ</t>
    </rPh>
    <phoneticPr fontId="2"/>
  </si>
  <si>
    <t>※消防関係同意欄</t>
    <rPh sb="1" eb="3">
      <t>ショウボウ</t>
    </rPh>
    <rPh sb="3" eb="5">
      <t>カンケイ</t>
    </rPh>
    <rPh sb="5" eb="7">
      <t>ドウイ</t>
    </rPh>
    <rPh sb="7" eb="8">
      <t>ラン</t>
    </rPh>
    <phoneticPr fontId="2"/>
  </si>
  <si>
    <t>※手数料欄</t>
    <rPh sb="1" eb="4">
      <t>テスウリョウ</t>
    </rPh>
    <rPh sb="4" eb="5">
      <t>ラン</t>
    </rPh>
    <phoneticPr fontId="2"/>
  </si>
  <si>
    <t>都市計画区域内</t>
    <rPh sb="0" eb="2">
      <t>トシ</t>
    </rPh>
    <rPh sb="2" eb="4">
      <t>ケイカク</t>
    </rPh>
    <rPh sb="4" eb="6">
      <t>クイキ</t>
    </rPh>
    <rPh sb="6" eb="7">
      <t>ナイ</t>
    </rPh>
    <phoneticPr fontId="2"/>
  </si>
  <si>
    <t>階</t>
    <rPh sb="0" eb="1">
      <t>カイ</t>
    </rPh>
    <phoneticPr fontId="2"/>
  </si>
  <si>
    <t>建築物別概要</t>
    <rPh sb="0" eb="3">
      <t>ケンチクブツ</t>
    </rPh>
    <rPh sb="3" eb="4">
      <t>ベツ</t>
    </rPh>
    <rPh sb="4" eb="6">
      <t>ガイヨウ</t>
    </rPh>
    <phoneticPr fontId="2"/>
  </si>
  <si>
    <t>【 代　理　者 】</t>
    <rPh sb="2" eb="3">
      <t>ダイ</t>
    </rPh>
    <rPh sb="4" eb="5">
      <t>リ</t>
    </rPh>
    <rPh sb="6" eb="7">
      <t>モノ</t>
    </rPh>
    <phoneticPr fontId="2"/>
  </si>
  <si>
    <t>【建築主 １】</t>
    <rPh sb="1" eb="4">
      <t>ケンチクヌシ</t>
    </rPh>
    <phoneticPr fontId="2"/>
  </si>
  <si>
    <t>日</t>
    <rPh sb="0" eb="1">
      <t>ニチ</t>
    </rPh>
    <phoneticPr fontId="2"/>
  </si>
  <si>
    <t>【ｲ．氏名のﾌﾘｶﾞﾅ】</t>
    <rPh sb="3" eb="5">
      <t>シメイ</t>
    </rPh>
    <phoneticPr fontId="2"/>
  </si>
  <si>
    <t xml:space="preserve"> </t>
    <phoneticPr fontId="2"/>
  </si>
  <si>
    <t>その他</t>
    <phoneticPr fontId="2"/>
  </si>
  <si>
    <t xml:space="preserve"> 確認検査員</t>
    <rPh sb="1" eb="3">
      <t>カクニン</t>
    </rPh>
    <rPh sb="3" eb="6">
      <t>ケンサイン</t>
    </rPh>
    <phoneticPr fontId="2"/>
  </si>
  <si>
    <t>※NKBI 記入欄</t>
    <phoneticPr fontId="2"/>
  </si>
  <si>
    <t>　　（申請書の記載以外の協力業者を報告ください。下請等も含みます。別紙の添付でも可）</t>
    <phoneticPr fontId="2"/>
  </si>
  <si>
    <t>★　確認検査機関は公正中立を図るため、機関の役員や確認検査員等と密接な関係にある方が関与する建築計画</t>
  </si>
  <si>
    <t>　注）　「（○○市）○○建設」のように記入ください。</t>
    <phoneticPr fontId="2"/>
  </si>
  <si>
    <t>　注）　該当ないときは、空欄とせず「なし」と記入ください。</t>
    <phoneticPr fontId="2"/>
  </si>
  <si>
    <t>　※１　工事請負契約事務、工事の指導監督、手続きの代理等の業務及びコンサルタント業務を含みます。</t>
    <phoneticPr fontId="2"/>
  </si>
  <si>
    <t>　　　 ただし、建築物に関する調査、鑑定業務は除きます。</t>
  </si>
  <si>
    <t>　※２　しゅんせつ工事業、造園工事業、さく井工事業等、建築物又はその敷地に係るものではない業務を除きます。</t>
    <phoneticPr fontId="2"/>
  </si>
  <si>
    <t>　※３　土地・建物売買業、不動産代理・仲介業、不動産賃貸業及び不動産管理業を含みます。</t>
    <phoneticPr fontId="2"/>
  </si>
  <si>
    <t>⇒</t>
    <phoneticPr fontId="2"/>
  </si>
  <si>
    <t>　↓</t>
    <phoneticPr fontId="2"/>
  </si>
  <si>
    <r>
      <t>【設計・工事監理業】</t>
    </r>
    <r>
      <rPr>
        <sz val="9"/>
        <color indexed="8"/>
        <rFont val="ＭＳ Ｐ明朝"/>
        <family val="1"/>
        <charset val="128"/>
      </rPr>
      <t>※１</t>
    </r>
  </si>
  <si>
    <r>
      <t>　　</t>
    </r>
    <r>
      <rPr>
        <sz val="10.5"/>
        <color indexed="8"/>
        <rFont val="ＭＳ Ｐ明朝"/>
        <family val="1"/>
        <charset val="128"/>
      </rPr>
      <t>（申請書の記載以外の協力業者を報告ください。）</t>
    </r>
  </si>
  <si>
    <r>
      <t>【建設業】</t>
    </r>
    <r>
      <rPr>
        <sz val="9"/>
        <color indexed="8"/>
        <rFont val="ＭＳ Ｐ明朝"/>
        <family val="1"/>
        <charset val="128"/>
      </rPr>
      <t>※２</t>
    </r>
  </si>
  <si>
    <r>
      <t>【不動産業】</t>
    </r>
    <r>
      <rPr>
        <sz val="9"/>
        <color indexed="8"/>
        <rFont val="ＭＳ Ｐ明朝"/>
        <family val="1"/>
        <charset val="128"/>
      </rPr>
      <t>※３</t>
    </r>
  </si>
  <si>
    <t>建築士事務所名</t>
    <rPh sb="0" eb="3">
      <t>ケンチクシ</t>
    </rPh>
    <rPh sb="3" eb="5">
      <t>ジム</t>
    </rPh>
    <rPh sb="5" eb="6">
      <t>ショ</t>
    </rPh>
    <rPh sb="6" eb="7">
      <t>メイ</t>
    </rPh>
    <phoneticPr fontId="2"/>
  </si>
  <si>
    <t>道路種別</t>
    <rPh sb="0" eb="2">
      <t>ドウロ</t>
    </rPh>
    <rPh sb="2" eb="4">
      <t>シュベツ</t>
    </rPh>
    <phoneticPr fontId="2"/>
  </si>
  <si>
    <t>道路番号</t>
    <rPh sb="0" eb="2">
      <t>ドウロ</t>
    </rPh>
    <rPh sb="2" eb="4">
      <t>バンゴウ</t>
    </rPh>
    <phoneticPr fontId="2"/>
  </si>
  <si>
    <t>道路幅員</t>
    <rPh sb="0" eb="2">
      <t>ドウロ</t>
    </rPh>
    <rPh sb="2" eb="4">
      <t>フクイン</t>
    </rPh>
    <phoneticPr fontId="2"/>
  </si>
  <si>
    <t>４号（事業予定） ： 指定</t>
    <rPh sb="1" eb="2">
      <t>ゴウ</t>
    </rPh>
    <rPh sb="3" eb="5">
      <t>ジギョウ</t>
    </rPh>
    <rPh sb="5" eb="7">
      <t>ヨテイ</t>
    </rPh>
    <rPh sb="11" eb="13">
      <t>シテイ</t>
    </rPh>
    <phoneticPr fontId="2"/>
  </si>
  <si>
    <t>５号（位置指定） ： 指定</t>
    <rPh sb="1" eb="2">
      <t>ゴウ</t>
    </rPh>
    <rPh sb="3" eb="5">
      <t>イチ</t>
    </rPh>
    <rPh sb="5" eb="7">
      <t>シテイ</t>
    </rPh>
    <rPh sb="11" eb="13">
      <t>シテイ</t>
    </rPh>
    <phoneticPr fontId="2"/>
  </si>
  <si>
    <t>４２条２項 ：</t>
    <rPh sb="2" eb="3">
      <t>ジョウ</t>
    </rPh>
    <rPh sb="4" eb="5">
      <t>コウ</t>
    </rPh>
    <phoneticPr fontId="2"/>
  </si>
  <si>
    <t>建築場所</t>
    <rPh sb="0" eb="2">
      <t>ケンチク</t>
    </rPh>
    <rPh sb="2" eb="4">
      <t>バショ</t>
    </rPh>
    <phoneticPr fontId="2"/>
  </si>
  <si>
    <t>建 築 主</t>
    <rPh sb="0" eb="1">
      <t>ケン</t>
    </rPh>
    <rPh sb="2" eb="3">
      <t>チク</t>
    </rPh>
    <rPh sb="4" eb="5">
      <t>ヌシ</t>
    </rPh>
    <phoneticPr fontId="2"/>
  </si>
  <si>
    <t>調 査 日</t>
    <rPh sb="0" eb="1">
      <t>チョウ</t>
    </rPh>
    <rPh sb="2" eb="3">
      <t>サ</t>
    </rPh>
    <rPh sb="4" eb="5">
      <t>ニチ</t>
    </rPh>
    <phoneticPr fontId="2"/>
  </si>
  <si>
    <t>調 査 者</t>
    <rPh sb="0" eb="1">
      <t>チョウ</t>
    </rPh>
    <rPh sb="2" eb="3">
      <t>サ</t>
    </rPh>
    <rPh sb="4" eb="5">
      <t>シャ</t>
    </rPh>
    <phoneticPr fontId="2"/>
  </si>
  <si>
    <t>事 務 所</t>
    <rPh sb="0" eb="1">
      <t>コト</t>
    </rPh>
    <rPh sb="2" eb="3">
      <t>ム</t>
    </rPh>
    <rPh sb="4" eb="5">
      <t>ショ</t>
    </rPh>
    <phoneticPr fontId="2"/>
  </si>
  <si>
    <t>道路名称</t>
    <rPh sb="0" eb="2">
      <t>ドウロ</t>
    </rPh>
    <rPh sb="2" eb="4">
      <t>メイショウ</t>
    </rPh>
    <phoneticPr fontId="2"/>
  </si>
  <si>
    <t>査定状況</t>
    <rPh sb="0" eb="2">
      <t>サテイ</t>
    </rPh>
    <rPh sb="2" eb="4">
      <t>ジョウキョウ</t>
    </rPh>
    <phoneticPr fontId="2"/>
  </si>
  <si>
    <t>　有</t>
    <rPh sb="1" eb="2">
      <t>アリ</t>
    </rPh>
    <phoneticPr fontId="2"/>
  </si>
  <si>
    <t>　無</t>
    <rPh sb="1" eb="2">
      <t>ム</t>
    </rPh>
    <phoneticPr fontId="2"/>
  </si>
  <si>
    <t>　確定</t>
    <rPh sb="1" eb="3">
      <t>カクテイ</t>
    </rPh>
    <phoneticPr fontId="2"/>
  </si>
  <si>
    <t>　現況</t>
    <rPh sb="1" eb="3">
      <t>ゲンキョウ</t>
    </rPh>
    <phoneticPr fontId="2"/>
  </si>
  <si>
    <t>調査部署</t>
    <rPh sb="0" eb="2">
      <t>チョウサ</t>
    </rPh>
    <rPh sb="2" eb="4">
      <t>ブショ</t>
    </rPh>
    <phoneticPr fontId="2"/>
  </si>
  <si>
    <t>管理（道路課など）</t>
    <rPh sb="0" eb="2">
      <t>カンリ</t>
    </rPh>
    <rPh sb="3" eb="5">
      <t>ドウロ</t>
    </rPh>
    <rPh sb="5" eb="6">
      <t>カ</t>
    </rPh>
    <phoneticPr fontId="2"/>
  </si>
  <si>
    <t>指定（建築指導課など）</t>
    <rPh sb="0" eb="2">
      <t>シテイ</t>
    </rPh>
    <rPh sb="3" eb="5">
      <t>ケンチク</t>
    </rPh>
    <rPh sb="5" eb="8">
      <t>シドウカ</t>
    </rPh>
    <phoneticPr fontId="2"/>
  </si>
  <si>
    <t>　この現地調査表は、(株)北関東建築検査機構確認検査業務規程第１７条第１項第５号の規定に基づく提出図書です。</t>
    <rPh sb="3" eb="5">
      <t>ゲンチ</t>
    </rPh>
    <rPh sb="5" eb="7">
      <t>チョウサ</t>
    </rPh>
    <rPh sb="7" eb="8">
      <t>ヒョウ</t>
    </rPh>
    <rPh sb="11" eb="12">
      <t>カブ</t>
    </rPh>
    <rPh sb="13" eb="14">
      <t>キタ</t>
    </rPh>
    <rPh sb="14" eb="16">
      <t>カントウ</t>
    </rPh>
    <rPh sb="16" eb="18">
      <t>ケンチク</t>
    </rPh>
    <rPh sb="18" eb="20">
      <t>ケンサ</t>
    </rPh>
    <rPh sb="20" eb="22">
      <t>キコウ</t>
    </rPh>
    <rPh sb="22" eb="24">
      <t>カクニン</t>
    </rPh>
    <rPh sb="24" eb="26">
      <t>ケンサ</t>
    </rPh>
    <rPh sb="26" eb="28">
      <t>ギョウム</t>
    </rPh>
    <rPh sb="28" eb="30">
      <t>キテイ</t>
    </rPh>
    <rPh sb="30" eb="31">
      <t>ダイ</t>
    </rPh>
    <rPh sb="33" eb="34">
      <t>ジョウ</t>
    </rPh>
    <rPh sb="34" eb="35">
      <t>ダイ</t>
    </rPh>
    <rPh sb="36" eb="37">
      <t>コウ</t>
    </rPh>
    <rPh sb="37" eb="38">
      <t>ダイ</t>
    </rPh>
    <rPh sb="39" eb="40">
      <t>ゴウ</t>
    </rPh>
    <rPh sb="41" eb="43">
      <t>キテイ</t>
    </rPh>
    <rPh sb="44" eb="45">
      <t>モト</t>
    </rPh>
    <rPh sb="47" eb="49">
      <t>テイシュツ</t>
    </rPh>
    <rPh sb="49" eb="51">
      <t>トショ</t>
    </rPh>
    <phoneticPr fontId="2"/>
  </si>
  <si>
    <t>事前に調査をして確認申請の際に添付して下さい。</t>
    <rPh sb="0" eb="2">
      <t>ジゼン</t>
    </rPh>
    <rPh sb="3" eb="5">
      <t>チョウサ</t>
    </rPh>
    <rPh sb="8" eb="10">
      <t>カクニン</t>
    </rPh>
    <rPh sb="10" eb="12">
      <t>シンセイ</t>
    </rPh>
    <rPh sb="13" eb="14">
      <t>サイ</t>
    </rPh>
    <rPh sb="15" eb="17">
      <t>テンプ</t>
    </rPh>
    <rPh sb="19" eb="20">
      <t>シタ</t>
    </rPh>
    <phoneticPr fontId="2"/>
  </si>
  <si>
    <t>その他　道路について知らせておくべきこと　</t>
    <rPh sb="2" eb="3">
      <t>タ</t>
    </rPh>
    <rPh sb="4" eb="6">
      <t>ドウロ</t>
    </rPh>
    <rPh sb="10" eb="11">
      <t>シ</t>
    </rPh>
    <phoneticPr fontId="2"/>
  </si>
  <si>
    <t>協議事項</t>
    <rPh sb="0" eb="2">
      <t>キョウギ</t>
    </rPh>
    <rPh sb="2" eb="4">
      <t>ジコウ</t>
    </rPh>
    <phoneticPr fontId="2"/>
  </si>
  <si>
    <t>担当部署</t>
    <rPh sb="0" eb="2">
      <t>タントウ</t>
    </rPh>
    <rPh sb="2" eb="4">
      <t>ブショ</t>
    </rPh>
    <phoneticPr fontId="2"/>
  </si>
  <si>
    <t>部署</t>
    <rPh sb="0" eb="2">
      <t>ブショ</t>
    </rPh>
    <phoneticPr fontId="2"/>
  </si>
  <si>
    <t>担当者</t>
    <rPh sb="0" eb="3">
      <t>タントウシャ</t>
    </rPh>
    <phoneticPr fontId="2"/>
  </si>
  <si>
    <t>詳　　　　細</t>
    <rPh sb="0" eb="1">
      <t>ショウ</t>
    </rPh>
    <rPh sb="5" eb="6">
      <t>ホソ</t>
    </rPh>
    <phoneticPr fontId="2"/>
  </si>
  <si>
    <t>①　敷地に接する道路全てについて必要事項を記載し、該当する□を■に塗りつぶしてください。</t>
    <rPh sb="2" eb="4">
      <t>シキチ</t>
    </rPh>
    <rPh sb="5" eb="6">
      <t>セッ</t>
    </rPh>
    <rPh sb="8" eb="10">
      <t>ドウロ</t>
    </rPh>
    <rPh sb="10" eb="11">
      <t>スベ</t>
    </rPh>
    <rPh sb="16" eb="18">
      <t>ヒツヨウ</t>
    </rPh>
    <rPh sb="18" eb="20">
      <t>ジコウ</t>
    </rPh>
    <rPh sb="21" eb="23">
      <t>キサイ</t>
    </rPh>
    <rPh sb="25" eb="27">
      <t>ガイトウ</t>
    </rPh>
    <rPh sb="33" eb="34">
      <t>ヌ</t>
    </rPh>
    <phoneticPr fontId="2"/>
  </si>
  <si>
    <t>内　　容</t>
    <rPh sb="0" eb="1">
      <t>ナイ</t>
    </rPh>
    <rPh sb="3" eb="4">
      <t>カタチ</t>
    </rPh>
    <phoneticPr fontId="2"/>
  </si>
  <si>
    <t>結　　果</t>
    <rPh sb="0" eb="1">
      <t>ユウ</t>
    </rPh>
    <rPh sb="3" eb="4">
      <t>カ</t>
    </rPh>
    <phoneticPr fontId="2"/>
  </si>
  <si>
    <t>大臣</t>
  </si>
  <si>
    <t>（第三面）</t>
    <rPh sb="1" eb="2">
      <t>ダイ</t>
    </rPh>
    <rPh sb="2" eb="4">
      <t>３メン</t>
    </rPh>
    <phoneticPr fontId="2"/>
  </si>
  <si>
    <t>①　市街化調整区域で、許可が無い場合又は許可の内容が確認申請と異なる場合（地番、敷地、面積等）で、</t>
    <rPh sb="2" eb="5">
      <t>シガイカ</t>
    </rPh>
    <rPh sb="5" eb="7">
      <t>チョウセイ</t>
    </rPh>
    <rPh sb="7" eb="9">
      <t>クイキ</t>
    </rPh>
    <rPh sb="11" eb="13">
      <t>キョカ</t>
    </rPh>
    <rPh sb="14" eb="15">
      <t>ナ</t>
    </rPh>
    <rPh sb="16" eb="18">
      <t>バアイ</t>
    </rPh>
    <rPh sb="18" eb="19">
      <t>マタ</t>
    </rPh>
    <rPh sb="20" eb="22">
      <t>キョカ</t>
    </rPh>
    <rPh sb="23" eb="25">
      <t>ナイヨウ</t>
    </rPh>
    <rPh sb="26" eb="28">
      <t>カクニン</t>
    </rPh>
    <rPh sb="28" eb="30">
      <t>シンセイ</t>
    </rPh>
    <rPh sb="31" eb="32">
      <t>コト</t>
    </rPh>
    <rPh sb="34" eb="36">
      <t>バアイ</t>
    </rPh>
    <rPh sb="37" eb="39">
      <t>チバン</t>
    </rPh>
    <rPh sb="40" eb="42">
      <t>シキチ</t>
    </rPh>
    <rPh sb="43" eb="45">
      <t>メンセキ</t>
    </rPh>
    <rPh sb="45" eb="46">
      <t>トウ</t>
    </rPh>
    <phoneticPr fontId="2"/>
  </si>
  <si>
    <t>　開発担当行政庁と協議・確認等を行った場合は、その協議内容を下欄に記入して下さい。</t>
    <rPh sb="5" eb="8">
      <t>ギョウセイチョウ</t>
    </rPh>
    <rPh sb="9" eb="11">
      <t>キョウギ</t>
    </rPh>
    <rPh sb="12" eb="14">
      <t>カクニン</t>
    </rPh>
    <rPh sb="14" eb="15">
      <t>トウ</t>
    </rPh>
    <rPh sb="16" eb="17">
      <t>オコナ</t>
    </rPh>
    <rPh sb="19" eb="21">
      <t>バアイ</t>
    </rPh>
    <rPh sb="25" eb="27">
      <t>キョウギ</t>
    </rPh>
    <rPh sb="27" eb="29">
      <t>ナイヨウ</t>
    </rPh>
    <rPh sb="30" eb="31">
      <t>シタ</t>
    </rPh>
    <rPh sb="31" eb="32">
      <t>ラン</t>
    </rPh>
    <rPh sb="33" eb="35">
      <t>キニュウ</t>
    </rPh>
    <rPh sb="37" eb="38">
      <t>シタ</t>
    </rPh>
    <phoneticPr fontId="2"/>
  </si>
  <si>
    <t>提出先</t>
    <rPh sb="0" eb="2">
      <t>テイシュツ</t>
    </rPh>
    <rPh sb="2" eb="3">
      <t>サキ</t>
    </rPh>
    <phoneticPr fontId="2"/>
  </si>
  <si>
    <t>経過</t>
    <rPh sb="0" eb="2">
      <t>ケイカ</t>
    </rPh>
    <phoneticPr fontId="2"/>
  </si>
  <si>
    <t>内容</t>
    <rPh sb="0" eb="2">
      <t>ナイヨウ</t>
    </rPh>
    <phoneticPr fontId="2"/>
  </si>
  <si>
    <t>法令等</t>
    <rPh sb="0" eb="3">
      <t>ホウレイトウ</t>
    </rPh>
    <phoneticPr fontId="2"/>
  </si>
  <si>
    <t>②　確認申請と並行して行っている手続き等についてお知らせください。</t>
    <rPh sb="2" eb="4">
      <t>カクニン</t>
    </rPh>
    <rPh sb="4" eb="6">
      <t>シンセイ</t>
    </rPh>
    <rPh sb="7" eb="9">
      <t>ヘイコウ</t>
    </rPh>
    <rPh sb="11" eb="12">
      <t>オコナ</t>
    </rPh>
    <rPh sb="16" eb="18">
      <t>テツヅ</t>
    </rPh>
    <rPh sb="19" eb="20">
      <t>トウ</t>
    </rPh>
    <rPh sb="25" eb="26">
      <t>シ</t>
    </rPh>
    <phoneticPr fontId="2"/>
  </si>
  <si>
    <t>②　その他上記調査事項について市町村又は特定行政庁と協議・確認等を行った場合は、下欄に協議内容等</t>
    <rPh sb="4" eb="5">
      <t>タ</t>
    </rPh>
    <rPh sb="5" eb="7">
      <t>ジョウキ</t>
    </rPh>
    <rPh sb="7" eb="9">
      <t>チョウサ</t>
    </rPh>
    <rPh sb="9" eb="11">
      <t>ジコウ</t>
    </rPh>
    <rPh sb="15" eb="18">
      <t>シチョウソン</t>
    </rPh>
    <rPh sb="18" eb="19">
      <t>マタ</t>
    </rPh>
    <rPh sb="20" eb="22">
      <t>トクテイ</t>
    </rPh>
    <rPh sb="22" eb="24">
      <t>ギョウセイ</t>
    </rPh>
    <rPh sb="24" eb="25">
      <t>チョウ</t>
    </rPh>
    <rPh sb="26" eb="28">
      <t>キョウギ</t>
    </rPh>
    <rPh sb="29" eb="31">
      <t>カクニン</t>
    </rPh>
    <rPh sb="31" eb="32">
      <t>トウ</t>
    </rPh>
    <rPh sb="33" eb="34">
      <t>オコナ</t>
    </rPh>
    <rPh sb="36" eb="38">
      <t>バアイ</t>
    </rPh>
    <rPh sb="40" eb="41">
      <t>シタ</t>
    </rPh>
    <rPh sb="41" eb="42">
      <t>ラン</t>
    </rPh>
    <rPh sb="43" eb="45">
      <t>キョウギ</t>
    </rPh>
    <rPh sb="45" eb="48">
      <t>ナイヨウトウ</t>
    </rPh>
    <phoneticPr fontId="2"/>
  </si>
  <si>
    <t>　を記入して下さい。</t>
    <rPh sb="2" eb="4">
      <t>キニュウ</t>
    </rPh>
    <rPh sb="6" eb="7">
      <t>シタ</t>
    </rPh>
    <phoneticPr fontId="2"/>
  </si>
  <si>
    <t>土砂災害特別警戒区域</t>
    <rPh sb="0" eb="2">
      <t>ドシャ</t>
    </rPh>
    <rPh sb="2" eb="4">
      <t>サイガイ</t>
    </rPh>
    <rPh sb="4" eb="6">
      <t>トクベツ</t>
    </rPh>
    <rPh sb="6" eb="8">
      <t>ケイカイ</t>
    </rPh>
    <rPh sb="8" eb="10">
      <t>クイキ</t>
    </rPh>
    <phoneticPr fontId="2"/>
  </si>
  <si>
    <t>宅地造成工事規制区域</t>
    <rPh sb="0" eb="2">
      <t>タクチ</t>
    </rPh>
    <rPh sb="2" eb="4">
      <t>ゾウセイ</t>
    </rPh>
    <rPh sb="4" eb="6">
      <t>コウジ</t>
    </rPh>
    <rPh sb="6" eb="8">
      <t>キセイ</t>
    </rPh>
    <rPh sb="8" eb="10">
      <t>クイキ</t>
    </rPh>
    <phoneticPr fontId="2"/>
  </si>
  <si>
    <t>流通業務地区</t>
    <rPh sb="0" eb="2">
      <t>リュウツウ</t>
    </rPh>
    <rPh sb="2" eb="4">
      <t>ギョウム</t>
    </rPh>
    <rPh sb="4" eb="6">
      <t>チク</t>
    </rPh>
    <phoneticPr fontId="2"/>
  </si>
  <si>
    <t>航空機騒音障害防止特別地区</t>
    <rPh sb="0" eb="3">
      <t>コウクウキ</t>
    </rPh>
    <rPh sb="3" eb="5">
      <t>ソウオン</t>
    </rPh>
    <rPh sb="5" eb="7">
      <t>ショウガイ</t>
    </rPh>
    <rPh sb="7" eb="9">
      <t>ボウシ</t>
    </rPh>
    <rPh sb="9" eb="11">
      <t>トクベツ</t>
    </rPh>
    <rPh sb="11" eb="13">
      <t>チク</t>
    </rPh>
    <phoneticPr fontId="2"/>
  </si>
  <si>
    <t>急傾斜地崩壊危険区域</t>
    <rPh sb="0" eb="1">
      <t>キュウ</t>
    </rPh>
    <rPh sb="1" eb="4">
      <t>ケイシャチ</t>
    </rPh>
    <rPh sb="4" eb="6">
      <t>ホウカイ</t>
    </rPh>
    <rPh sb="6" eb="8">
      <t>キケン</t>
    </rPh>
    <rPh sb="8" eb="10">
      <t>クイキ</t>
    </rPh>
    <phoneticPr fontId="2"/>
  </si>
  <si>
    <t>農地</t>
    <rPh sb="0" eb="2">
      <t>ノウチ</t>
    </rPh>
    <phoneticPr fontId="2"/>
  </si>
  <si>
    <t>港湾区域</t>
    <rPh sb="0" eb="2">
      <t>コウワン</t>
    </rPh>
    <rPh sb="2" eb="4">
      <t>クイキ</t>
    </rPh>
    <phoneticPr fontId="2"/>
  </si>
  <si>
    <t>駐車場整備地区</t>
    <rPh sb="0" eb="3">
      <t>チュウシャジョウ</t>
    </rPh>
    <rPh sb="3" eb="5">
      <t>セイビ</t>
    </rPh>
    <rPh sb="5" eb="7">
      <t>チク</t>
    </rPh>
    <phoneticPr fontId="2"/>
  </si>
  <si>
    <t>河川区域、河川保全区域</t>
    <rPh sb="0" eb="2">
      <t>カセン</t>
    </rPh>
    <rPh sb="2" eb="4">
      <t>クイキ</t>
    </rPh>
    <rPh sb="5" eb="7">
      <t>カセン</t>
    </rPh>
    <rPh sb="7" eb="9">
      <t>ホゼン</t>
    </rPh>
    <rPh sb="9" eb="11">
      <t>クイキ</t>
    </rPh>
    <phoneticPr fontId="2"/>
  </si>
  <si>
    <t>①　申請地に適用される都市計画法、建築基準法以外の法令・区域についてマークしてください。</t>
    <rPh sb="2" eb="4">
      <t>シンセイ</t>
    </rPh>
    <rPh sb="4" eb="5">
      <t>チ</t>
    </rPh>
    <rPh sb="6" eb="8">
      <t>テキヨウ</t>
    </rPh>
    <rPh sb="11" eb="13">
      <t>トシ</t>
    </rPh>
    <rPh sb="13" eb="16">
      <t>ケイカクホウ</t>
    </rPh>
    <rPh sb="17" eb="19">
      <t>ケンチク</t>
    </rPh>
    <rPh sb="19" eb="22">
      <t>キジュンホウ</t>
    </rPh>
    <rPh sb="22" eb="24">
      <t>イガイ</t>
    </rPh>
    <rPh sb="25" eb="27">
      <t>ホウレイ</t>
    </rPh>
    <rPh sb="28" eb="30">
      <t>クイキ</t>
    </rPh>
    <phoneticPr fontId="2"/>
  </si>
  <si>
    <t>※　この書式に限定するものではありません。</t>
    <rPh sb="4" eb="6">
      <t>ショシキ</t>
    </rPh>
    <rPh sb="7" eb="9">
      <t>ゲンテイ</t>
    </rPh>
    <phoneticPr fontId="2"/>
  </si>
  <si>
    <t>　　貴事務所独自の様式を用いても差し支えありません。</t>
    <rPh sb="2" eb="6">
      <t>キジムショ</t>
    </rPh>
    <rPh sb="6" eb="8">
      <t>ドクジ</t>
    </rPh>
    <rPh sb="9" eb="11">
      <t>ヨウシキ</t>
    </rPh>
    <rPh sb="12" eb="13">
      <t>モチ</t>
    </rPh>
    <rPh sb="16" eb="17">
      <t>サ</t>
    </rPh>
    <rPh sb="18" eb="19">
      <t>ツカ</t>
    </rPh>
    <phoneticPr fontId="2"/>
  </si>
  <si>
    <t>※　委任を受ける項目を選択してください。</t>
    <rPh sb="2" eb="4">
      <t>イニン</t>
    </rPh>
    <rPh sb="5" eb="6">
      <t>ウ</t>
    </rPh>
    <rPh sb="8" eb="10">
      <t>コウモク</t>
    </rPh>
    <rPh sb="11" eb="13">
      <t>センタク</t>
    </rPh>
    <phoneticPr fontId="2"/>
  </si>
  <si>
    <t>　　確認申請時に検査の委任も受けておくと</t>
    <rPh sb="2" eb="4">
      <t>カクニン</t>
    </rPh>
    <rPh sb="4" eb="7">
      <t>シンセイジ</t>
    </rPh>
    <rPh sb="8" eb="10">
      <t>ケンサ</t>
    </rPh>
    <rPh sb="11" eb="13">
      <t>イニン</t>
    </rPh>
    <rPh sb="14" eb="15">
      <t>ウ</t>
    </rPh>
    <phoneticPr fontId="2"/>
  </si>
  <si>
    <t>　　追加で委任状を提出する必要がありません。</t>
    <rPh sb="2" eb="4">
      <t>ツイカ</t>
    </rPh>
    <rPh sb="5" eb="8">
      <t>イニンジョウ</t>
    </rPh>
    <rPh sb="9" eb="11">
      <t>テイシュツ</t>
    </rPh>
    <rPh sb="13" eb="15">
      <t>ヒツヨウ</t>
    </rPh>
    <phoneticPr fontId="2"/>
  </si>
  <si>
    <t>愛知県</t>
    <rPh sb="0" eb="3">
      <t>アイチケン</t>
    </rPh>
    <phoneticPr fontId="2"/>
  </si>
  <si>
    <t>構造設計一級建築士交付</t>
    <rPh sb="0" eb="2">
      <t>コウゾウ</t>
    </rPh>
    <rPh sb="2" eb="4">
      <t>セッケイ</t>
    </rPh>
    <rPh sb="4" eb="6">
      <t>１キュウ</t>
    </rPh>
    <rPh sb="6" eb="9">
      <t>ケンチクシ</t>
    </rPh>
    <rPh sb="9" eb="11">
      <t>コウフ</t>
    </rPh>
    <phoneticPr fontId="2"/>
  </si>
  <si>
    <t>設備設計一級建築士交付</t>
    <rPh sb="0" eb="2">
      <t>セツビ</t>
    </rPh>
    <rPh sb="2" eb="4">
      <t>セッケイ</t>
    </rPh>
    <rPh sb="4" eb="6">
      <t>１キュウ</t>
    </rPh>
    <rPh sb="6" eb="9">
      <t>ケンチクシ</t>
    </rPh>
    <rPh sb="9" eb="11">
      <t>コウフ</t>
    </rPh>
    <phoneticPr fontId="2"/>
  </si>
  <si>
    <t>（</t>
    <phoneticPr fontId="2"/>
  </si>
  <si>
    <t>）</t>
    <phoneticPr fontId="2"/>
  </si>
  <si>
    <t>大臣</t>
    <rPh sb="0" eb="2">
      <t>ダイジン</t>
    </rPh>
    <phoneticPr fontId="2"/>
  </si>
  <si>
    <t>北海道</t>
    <rPh sb="0" eb="3">
      <t>ホッカイドウ</t>
    </rPh>
    <phoneticPr fontId="2"/>
  </si>
  <si>
    <t>青森県</t>
    <rPh sb="0" eb="3">
      <t>アオモリケン</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</si>
  <si>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</si>
  <si>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</si>
  <si>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</si>
  <si>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</si>
  <si>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</si>
  <si>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</si>
  <si>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</si>
  <si>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</si>
  <si>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</si>
  <si>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</si>
  <si>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</si>
  <si>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</si>
  <si>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新潟県</t>
    <rPh sb="0" eb="3">
      <t>ニイガタケン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</si>
  <si>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</si>
  <si>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</si>
  <si>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</si>
  <si>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</si>
  <si>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</si>
  <si>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</si>
  <si>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</si>
  <si>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</si>
  <si>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</si>
  <si>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</si>
  <si>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</si>
  <si>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</si>
  <si>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</si>
  <si>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</si>
  <si>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</si>
  <si>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</si>
  <si>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</si>
  <si>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</si>
  <si>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</si>
  <si>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</si>
  <si>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</si>
  <si>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</si>
  <si>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</si>
  <si>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</si>
  <si>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</si>
  <si>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</si>
  <si>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</si>
  <si>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</si>
  <si>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</si>
  <si>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</si>
  <si>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</si>
  <si>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北海道知事</t>
    <rPh sb="0" eb="3">
      <t>ホッカイドウ</t>
    </rPh>
    <rPh sb="3" eb="5">
      <t>チジ</t>
    </rPh>
    <phoneticPr fontId="2"/>
  </si>
  <si>
    <t>青森県知事</t>
    <rPh sb="0" eb="3">
      <t>アオモリケン</t>
    </rPh>
    <rPh sb="3" eb="5">
      <t>チジ</t>
    </rPh>
    <phoneticPr fontId="2"/>
  </si>
  <si>
    <t>岩手県知事</t>
    <rPh sb="0" eb="3">
      <t>イワテケン</t>
    </rPh>
    <rPh sb="3" eb="5">
      <t>チジ</t>
    </rPh>
    <phoneticPr fontId="2"/>
  </si>
  <si>
    <t>宮城県知事</t>
    <rPh sb="0" eb="3">
      <t>ミヤギケン</t>
    </rPh>
    <rPh sb="3" eb="5">
      <t>チジ</t>
    </rPh>
    <phoneticPr fontId="2"/>
  </si>
  <si>
    <t>秋田県知事</t>
    <rPh sb="0" eb="3">
      <t>アキタケン</t>
    </rPh>
    <rPh sb="3" eb="5">
      <t>チジ</t>
    </rPh>
    <phoneticPr fontId="2"/>
  </si>
  <si>
    <t>山形県知事</t>
    <rPh sb="0" eb="3">
      <t>ヤマガタケン</t>
    </rPh>
    <rPh sb="3" eb="5">
      <t>チジ</t>
    </rPh>
    <phoneticPr fontId="2"/>
  </si>
  <si>
    <t>福島県知事</t>
    <rPh sb="0" eb="3">
      <t>フクシマケン</t>
    </rPh>
    <rPh sb="3" eb="5">
      <t>チジ</t>
    </rPh>
    <phoneticPr fontId="2"/>
  </si>
  <si>
    <t>茨城県知事</t>
    <rPh sb="0" eb="3">
      <t>イバラキケン</t>
    </rPh>
    <rPh sb="3" eb="5">
      <t>チジ</t>
    </rPh>
    <phoneticPr fontId="2"/>
  </si>
  <si>
    <t>栃木県知事</t>
    <rPh sb="0" eb="3">
      <t>トチギケン</t>
    </rPh>
    <rPh sb="3" eb="5">
      <t>チジ</t>
    </rPh>
    <phoneticPr fontId="2"/>
  </si>
  <si>
    <t>群馬県知事</t>
    <rPh sb="0" eb="3">
      <t>グンマケン</t>
    </rPh>
    <rPh sb="3" eb="5">
      <t>チジ</t>
    </rPh>
    <phoneticPr fontId="2"/>
  </si>
  <si>
    <t>埼玉県知事</t>
    <rPh sb="0" eb="3">
      <t>サイタマケン</t>
    </rPh>
    <rPh sb="3" eb="5">
      <t>チジ</t>
    </rPh>
    <phoneticPr fontId="2"/>
  </si>
  <si>
    <t>千葉県知事</t>
    <rPh sb="0" eb="3">
      <t>チバケン</t>
    </rPh>
    <rPh sb="3" eb="5">
      <t>チジ</t>
    </rPh>
    <phoneticPr fontId="2"/>
  </si>
  <si>
    <t>東京都知事</t>
    <rPh sb="0" eb="3">
      <t>トウキョウト</t>
    </rPh>
    <rPh sb="3" eb="5">
      <t>チジ</t>
    </rPh>
    <phoneticPr fontId="2"/>
  </si>
  <si>
    <t>神奈川県知事</t>
    <rPh sb="0" eb="4">
      <t>カナガワケン</t>
    </rPh>
    <rPh sb="4" eb="6">
      <t>チジ</t>
    </rPh>
    <phoneticPr fontId="2"/>
  </si>
  <si>
    <t>新潟県知事</t>
    <rPh sb="0" eb="3">
      <t>ニイガタケン</t>
    </rPh>
    <rPh sb="3" eb="5">
      <t>チジ</t>
    </rPh>
    <phoneticPr fontId="2"/>
  </si>
  <si>
    <t>富山県知事</t>
    <rPh sb="0" eb="3">
      <t>トヤマケン</t>
    </rPh>
    <rPh sb="3" eb="5">
      <t>チジ</t>
    </rPh>
    <phoneticPr fontId="2"/>
  </si>
  <si>
    <t>石川県知事</t>
    <rPh sb="0" eb="3">
      <t>イシカワケン</t>
    </rPh>
    <rPh sb="3" eb="5">
      <t>チジ</t>
    </rPh>
    <phoneticPr fontId="2"/>
  </si>
  <si>
    <t>福井県知事</t>
    <rPh sb="0" eb="3">
      <t>フクイケン</t>
    </rPh>
    <rPh sb="3" eb="5">
      <t>チジ</t>
    </rPh>
    <phoneticPr fontId="2"/>
  </si>
  <si>
    <t>山梨県知事</t>
    <rPh sb="0" eb="3">
      <t>ヤマナシケン</t>
    </rPh>
    <rPh sb="3" eb="5">
      <t>チジ</t>
    </rPh>
    <phoneticPr fontId="2"/>
  </si>
  <si>
    <t>長野県知事</t>
    <rPh sb="0" eb="3">
      <t>ナガノケン</t>
    </rPh>
    <rPh sb="3" eb="5">
      <t>チジ</t>
    </rPh>
    <phoneticPr fontId="2"/>
  </si>
  <si>
    <t>岐阜県知事</t>
    <rPh sb="0" eb="3">
      <t>ギフケン</t>
    </rPh>
    <rPh sb="3" eb="5">
      <t>チジ</t>
    </rPh>
    <phoneticPr fontId="2"/>
  </si>
  <si>
    <t>静岡県知事</t>
    <rPh sb="0" eb="3">
      <t>シズオカケン</t>
    </rPh>
    <rPh sb="3" eb="5">
      <t>チジ</t>
    </rPh>
    <phoneticPr fontId="2"/>
  </si>
  <si>
    <t>愛知県知事</t>
    <rPh sb="0" eb="3">
      <t>アイチケン</t>
    </rPh>
    <rPh sb="3" eb="5">
      <t>チジ</t>
    </rPh>
    <phoneticPr fontId="2"/>
  </si>
  <si>
    <t>三重県知事</t>
    <rPh sb="0" eb="3">
      <t>ミエケン</t>
    </rPh>
    <rPh sb="3" eb="5">
      <t>チジ</t>
    </rPh>
    <phoneticPr fontId="2"/>
  </si>
  <si>
    <t>滋賀県知事</t>
    <rPh sb="0" eb="3">
      <t>シガケン</t>
    </rPh>
    <rPh sb="3" eb="5">
      <t>チジ</t>
    </rPh>
    <phoneticPr fontId="2"/>
  </si>
  <si>
    <t>京都府知事</t>
    <rPh sb="0" eb="3">
      <t>キョウトフ</t>
    </rPh>
    <rPh sb="3" eb="5">
      <t>チジ</t>
    </rPh>
    <phoneticPr fontId="2"/>
  </si>
  <si>
    <t>大阪府知事</t>
    <rPh sb="0" eb="3">
      <t>オオサカフ</t>
    </rPh>
    <rPh sb="3" eb="5">
      <t>チジ</t>
    </rPh>
    <phoneticPr fontId="2"/>
  </si>
  <si>
    <t>兵庫県知事</t>
    <rPh sb="0" eb="3">
      <t>ヒョウゴケン</t>
    </rPh>
    <rPh sb="3" eb="5">
      <t>チジ</t>
    </rPh>
    <phoneticPr fontId="2"/>
  </si>
  <si>
    <t>奈良県知事</t>
    <rPh sb="0" eb="3">
      <t>ナラケン</t>
    </rPh>
    <rPh sb="3" eb="5">
      <t>チジ</t>
    </rPh>
    <phoneticPr fontId="2"/>
  </si>
  <si>
    <t>和歌山県知事</t>
    <rPh sb="0" eb="4">
      <t>ワカヤマケン</t>
    </rPh>
    <rPh sb="4" eb="6">
      <t>チジ</t>
    </rPh>
    <phoneticPr fontId="2"/>
  </si>
  <si>
    <t>鳥取県知事</t>
    <rPh sb="0" eb="3">
      <t>トットリケン</t>
    </rPh>
    <rPh sb="3" eb="5">
      <t>チジ</t>
    </rPh>
    <phoneticPr fontId="2"/>
  </si>
  <si>
    <t>島根県知事</t>
    <rPh sb="0" eb="3">
      <t>シマネケン</t>
    </rPh>
    <rPh sb="3" eb="5">
      <t>チジ</t>
    </rPh>
    <phoneticPr fontId="2"/>
  </si>
  <si>
    <t>岡山県知事</t>
    <rPh sb="0" eb="3">
      <t>オカヤマケン</t>
    </rPh>
    <rPh sb="3" eb="5">
      <t>チジ</t>
    </rPh>
    <phoneticPr fontId="2"/>
  </si>
  <si>
    <t>広島県知事</t>
    <rPh sb="0" eb="3">
      <t>ヒロシマケン</t>
    </rPh>
    <rPh sb="3" eb="5">
      <t>チジ</t>
    </rPh>
    <phoneticPr fontId="2"/>
  </si>
  <si>
    <t>山口県知事</t>
    <rPh sb="0" eb="3">
      <t>ヤマグチケン</t>
    </rPh>
    <rPh sb="3" eb="5">
      <t>チジ</t>
    </rPh>
    <phoneticPr fontId="2"/>
  </si>
  <si>
    <t>徳島県知事</t>
    <rPh sb="0" eb="3">
      <t>トクシマケン</t>
    </rPh>
    <rPh sb="3" eb="5">
      <t>チジ</t>
    </rPh>
    <phoneticPr fontId="2"/>
  </si>
  <si>
    <t>香川県知事</t>
    <rPh sb="0" eb="3">
      <t>カガワケン</t>
    </rPh>
    <rPh sb="3" eb="5">
      <t>チジ</t>
    </rPh>
    <phoneticPr fontId="2"/>
  </si>
  <si>
    <t>愛媛県知事</t>
    <rPh sb="0" eb="3">
      <t>エヒメケン</t>
    </rPh>
    <rPh sb="3" eb="5">
      <t>チジ</t>
    </rPh>
    <phoneticPr fontId="2"/>
  </si>
  <si>
    <t>高知県知事</t>
    <rPh sb="0" eb="3">
      <t>コウチケン</t>
    </rPh>
    <rPh sb="3" eb="5">
      <t>チジ</t>
    </rPh>
    <phoneticPr fontId="2"/>
  </si>
  <si>
    <t>福岡県知事</t>
    <rPh sb="0" eb="3">
      <t>フクオカケン</t>
    </rPh>
    <rPh sb="3" eb="5">
      <t>チジ</t>
    </rPh>
    <phoneticPr fontId="2"/>
  </si>
  <si>
    <t>佐賀県知事</t>
    <rPh sb="0" eb="3">
      <t>サガケン</t>
    </rPh>
    <rPh sb="3" eb="5">
      <t>チジ</t>
    </rPh>
    <phoneticPr fontId="2"/>
  </si>
  <si>
    <t>長崎県知事</t>
    <rPh sb="0" eb="3">
      <t>ナガサキケン</t>
    </rPh>
    <rPh sb="3" eb="5">
      <t>チジ</t>
    </rPh>
    <phoneticPr fontId="2"/>
  </si>
  <si>
    <t>熊本県知事</t>
    <rPh sb="0" eb="3">
      <t>クマモトケン</t>
    </rPh>
    <rPh sb="3" eb="5">
      <t>チジ</t>
    </rPh>
    <phoneticPr fontId="2"/>
  </si>
  <si>
    <t>大分県知事</t>
    <rPh sb="0" eb="3">
      <t>オオイタケン</t>
    </rPh>
    <rPh sb="3" eb="5">
      <t>チジ</t>
    </rPh>
    <phoneticPr fontId="2"/>
  </si>
  <si>
    <t>宮崎県知事</t>
    <rPh sb="0" eb="3">
      <t>ミヤザキケン</t>
    </rPh>
    <rPh sb="3" eb="5">
      <t>チジ</t>
    </rPh>
    <phoneticPr fontId="2"/>
  </si>
  <si>
    <t>鹿児島県知事</t>
    <rPh sb="0" eb="4">
      <t>カゴシマケン</t>
    </rPh>
    <rPh sb="4" eb="6">
      <t>チジ</t>
    </rPh>
    <phoneticPr fontId="2"/>
  </si>
  <si>
    <t>沖縄県知事</t>
    <rPh sb="0" eb="3">
      <t>オキナワケン</t>
    </rPh>
    <rPh sb="3" eb="5">
      <t>チジ</t>
    </rPh>
    <phoneticPr fontId="2"/>
  </si>
  <si>
    <t>（</t>
    <phoneticPr fontId="2"/>
  </si>
  <si>
    <t>）</t>
    <phoneticPr fontId="2"/>
  </si>
  <si>
    <t>(</t>
    <phoneticPr fontId="2"/>
  </si>
  <si>
    <t>）</t>
    <phoneticPr fontId="2"/>
  </si>
  <si>
    <t>（</t>
    <phoneticPr fontId="2"/>
  </si>
  <si>
    <t>)</t>
    <phoneticPr fontId="2"/>
  </si>
  <si>
    <t>㎡</t>
    <phoneticPr fontId="2"/>
  </si>
  <si>
    <t>％</t>
    <phoneticPr fontId="2"/>
  </si>
  <si>
    <t>(1)</t>
    <phoneticPr fontId="2"/>
  </si>
  <si>
    <t>　</t>
    <phoneticPr fontId="2"/>
  </si>
  <si>
    <t>申請に係る建築物</t>
    <phoneticPr fontId="2"/>
  </si>
  <si>
    <t>他の建築物</t>
    <phoneticPr fontId="2"/>
  </si>
  <si>
    <t>ｍ</t>
    <phoneticPr fontId="2"/>
  </si>
  <si>
    <t>（</t>
    <phoneticPr fontId="2"/>
  </si>
  <si>
    <t>）</t>
    <phoneticPr fontId="2"/>
  </si>
  <si>
    <t>(備考)</t>
    <rPh sb="1" eb="3">
      <t>ビコウ</t>
    </rPh>
    <phoneticPr fontId="2"/>
  </si>
  <si>
    <t>※　確認済証に表示します。</t>
    <rPh sb="2" eb="4">
      <t>カクニン</t>
    </rPh>
    <rPh sb="4" eb="5">
      <t>ズミ</t>
    </rPh>
    <rPh sb="5" eb="6">
      <t>ショウ</t>
    </rPh>
    <rPh sb="7" eb="9">
      <t>ヒョウジ</t>
    </rPh>
    <phoneticPr fontId="2"/>
  </si>
  <si>
    <t>　　本件を表す的確な名称を入力してください。</t>
    <rPh sb="2" eb="4">
      <t>ホンケン</t>
    </rPh>
    <rPh sb="5" eb="6">
      <t>アラワ</t>
    </rPh>
    <rPh sb="7" eb="9">
      <t>テキカク</t>
    </rPh>
    <rPh sb="10" eb="12">
      <t>メイショウ</t>
    </rPh>
    <rPh sb="13" eb="15">
      <t>ニュウリョク</t>
    </rPh>
    <phoneticPr fontId="2"/>
  </si>
  <si>
    <t>※　住居表示実施地区のみ記入ください。</t>
    <rPh sb="2" eb="4">
      <t>ジュウキョ</t>
    </rPh>
    <rPh sb="4" eb="6">
      <t>ヒョウジ</t>
    </rPh>
    <rPh sb="6" eb="8">
      <t>ジッシ</t>
    </rPh>
    <rPh sb="8" eb="10">
      <t>チク</t>
    </rPh>
    <rPh sb="12" eb="14">
      <t>キニュウ</t>
    </rPh>
    <phoneticPr fontId="2"/>
  </si>
  <si>
    <t>※　住民票に記載されているとおりに入力してください。</t>
    <rPh sb="2" eb="5">
      <t>ジュウミンヒョウ</t>
    </rPh>
    <rPh sb="6" eb="8">
      <t>キサイ</t>
    </rPh>
    <rPh sb="17" eb="19">
      <t>ニュウリョク</t>
    </rPh>
    <phoneticPr fontId="2"/>
  </si>
  <si>
    <t>08010</t>
    <phoneticPr fontId="2"/>
  </si>
  <si>
    <t>一戸建ての住宅</t>
  </si>
  <si>
    <t>08020</t>
  </si>
  <si>
    <t>長屋</t>
  </si>
  <si>
    <t>08030</t>
  </si>
  <si>
    <t>共同住宅</t>
  </si>
  <si>
    <t>08040</t>
  </si>
  <si>
    <t>寄宿舎</t>
  </si>
  <si>
    <t>08050</t>
  </si>
  <si>
    <t>下宿</t>
  </si>
  <si>
    <t>08060</t>
  </si>
  <si>
    <t>住宅で事務所、店舗その他これらに類する用途を兼ねるもの</t>
  </si>
  <si>
    <t>08070</t>
  </si>
  <si>
    <t>幼稚園</t>
  </si>
  <si>
    <t>08080</t>
  </si>
  <si>
    <t>小学校</t>
  </si>
  <si>
    <t>08090</t>
  </si>
  <si>
    <t>08100</t>
  </si>
  <si>
    <t>08110</t>
  </si>
  <si>
    <t>大学又は高等専門学校</t>
  </si>
  <si>
    <t>08120</t>
  </si>
  <si>
    <t>専修学校</t>
  </si>
  <si>
    <t>08130</t>
  </si>
  <si>
    <t>各種学校</t>
  </si>
  <si>
    <t>08140</t>
  </si>
  <si>
    <t>08150</t>
  </si>
  <si>
    <t>08160</t>
  </si>
  <si>
    <t>神社、寺院、教会その他これらに類するもの</t>
  </si>
  <si>
    <t>08170</t>
  </si>
  <si>
    <t>08180</t>
  </si>
  <si>
    <t>08190</t>
  </si>
  <si>
    <t>08210</t>
  </si>
  <si>
    <t>08230</t>
  </si>
  <si>
    <t>08240</t>
  </si>
  <si>
    <t>診療所（患者の収容施設のあるものに限る。）</t>
  </si>
  <si>
    <t>08250</t>
  </si>
  <si>
    <t>診療所（患者の収容施設のないものに限る。）</t>
  </si>
  <si>
    <t>08260</t>
  </si>
  <si>
    <t>病院</t>
  </si>
  <si>
    <t>08270</t>
  </si>
  <si>
    <t>巡査派出所</t>
  </si>
  <si>
    <t>08300</t>
  </si>
  <si>
    <t>地方公共団体の支庁又は支所</t>
  </si>
  <si>
    <t>08310</t>
  </si>
  <si>
    <t>公衆便所、休憩所又は路線バスの停留所の上家</t>
  </si>
  <si>
    <t>08320</t>
  </si>
  <si>
    <t>08330</t>
  </si>
  <si>
    <t>税務署、警察署、保健所又は消防署その他これらに類するもの</t>
  </si>
  <si>
    <t>08340</t>
  </si>
  <si>
    <t>08350</t>
  </si>
  <si>
    <t>自動車修理工場</t>
  </si>
  <si>
    <t>08360</t>
  </si>
  <si>
    <t>危険物の貯蔵又は処理に供するもの</t>
  </si>
  <si>
    <t>08370</t>
  </si>
  <si>
    <t>ボーリング場、スケート場、水泳場、スキー場、ゴルフ練習場又はバッティング練習場</t>
  </si>
  <si>
    <t>08380</t>
  </si>
  <si>
    <t>08390</t>
  </si>
  <si>
    <t>マージャン屋、ぱちんこ屋、射的場、勝馬投票券発売所、場外車券売場その他これらに類するもの又はカラオケボックスその他これらに類するもの</t>
  </si>
  <si>
    <t>08400</t>
  </si>
  <si>
    <t>ホテル又は旅館</t>
  </si>
  <si>
    <t>08410</t>
  </si>
  <si>
    <t>自動車教習所</t>
  </si>
  <si>
    <t>08420</t>
  </si>
  <si>
    <t>畜舎</t>
  </si>
  <si>
    <t>08430</t>
  </si>
  <si>
    <t>堆肥舎又は水産物の増殖場若しくは養殖場</t>
  </si>
  <si>
    <t>08438</t>
  </si>
  <si>
    <t>日用品の販売を主たる目的とする店舗</t>
  </si>
  <si>
    <t>08440</t>
  </si>
  <si>
    <t>08450</t>
  </si>
  <si>
    <t>08452</t>
  </si>
  <si>
    <t>食堂又は喫茶店</t>
  </si>
  <si>
    <t>08456</t>
  </si>
  <si>
    <t>08458</t>
  </si>
  <si>
    <t>銀行の支店、損害保険代理店、宅地建物取引業を営む店舗そのたこれらに類するサービス業を営む店舗</t>
  </si>
  <si>
    <t>08460</t>
  </si>
  <si>
    <t>08470</t>
  </si>
  <si>
    <t>事務所</t>
  </si>
  <si>
    <t>08480</t>
  </si>
  <si>
    <t>映画スタジオ又はテレビスタジオ</t>
  </si>
  <si>
    <t>08490</t>
  </si>
  <si>
    <t>自動車車庫</t>
  </si>
  <si>
    <t>08500</t>
  </si>
  <si>
    <t>自転車駐車場</t>
  </si>
  <si>
    <t>08510</t>
  </si>
  <si>
    <t>倉庫業を営む倉庫</t>
  </si>
  <si>
    <t>08520</t>
  </si>
  <si>
    <t>倉庫業を営まない倉庫</t>
  </si>
  <si>
    <t>08530</t>
  </si>
  <si>
    <t>劇場、映画館又は演芸場</t>
  </si>
  <si>
    <t>08540</t>
  </si>
  <si>
    <t>観覧場</t>
  </si>
  <si>
    <t>08550</t>
  </si>
  <si>
    <t>公会堂又は集会場</t>
  </si>
  <si>
    <t>08560</t>
  </si>
  <si>
    <t>展示場</t>
  </si>
  <si>
    <t>08570</t>
  </si>
  <si>
    <t>料理店</t>
  </si>
  <si>
    <t>08580</t>
  </si>
  <si>
    <t>キャバレー、カフェー、ナイトクラブ又はバー</t>
  </si>
  <si>
    <t>08590</t>
  </si>
  <si>
    <t>ダンスホール</t>
  </si>
  <si>
    <t>08600</t>
  </si>
  <si>
    <t>08610</t>
  </si>
  <si>
    <t>卸売市場</t>
  </si>
  <si>
    <t>08620</t>
  </si>
  <si>
    <t>火葬場又はと畜場、汚物処理場、ごみ焼却場その他の処理施設</t>
  </si>
  <si>
    <t>その他</t>
  </si>
  <si>
    <t>01</t>
    <phoneticPr fontId="2"/>
  </si>
  <si>
    <t>02</t>
  </si>
  <si>
    <t>03</t>
  </si>
  <si>
    <t>04</t>
  </si>
  <si>
    <t>05</t>
  </si>
  <si>
    <t>国家公務、地方公務</t>
    <phoneticPr fontId="2"/>
  </si>
  <si>
    <t>他に分類されないもの</t>
    <phoneticPr fontId="2"/>
  </si>
  <si>
    <t>※　区分番号を下のリストで選択し、用途は具体的に入力してください。</t>
    <rPh sb="2" eb="4">
      <t>クブン</t>
    </rPh>
    <rPh sb="4" eb="6">
      <t>バンゴウ</t>
    </rPh>
    <rPh sb="7" eb="8">
      <t>シタ</t>
    </rPh>
    <rPh sb="13" eb="15">
      <t>センタク</t>
    </rPh>
    <rPh sb="17" eb="19">
      <t>ヨウト</t>
    </rPh>
    <rPh sb="20" eb="23">
      <t>グタイテキ</t>
    </rPh>
    <rPh sb="24" eb="26">
      <t>ニュウリョク</t>
    </rPh>
    <phoneticPr fontId="2"/>
  </si>
  <si>
    <t>※　都市計画などで定められている区域の種類を</t>
    <rPh sb="2" eb="4">
      <t>トシ</t>
    </rPh>
    <rPh sb="4" eb="6">
      <t>ケイカク</t>
    </rPh>
    <rPh sb="9" eb="10">
      <t>サダ</t>
    </rPh>
    <rPh sb="16" eb="18">
      <t>クイキ</t>
    </rPh>
    <rPh sb="19" eb="21">
      <t>シュルイ</t>
    </rPh>
    <phoneticPr fontId="2"/>
  </si>
  <si>
    <t>　　追記してください。</t>
    <rPh sb="2" eb="4">
      <t>ツイキ</t>
    </rPh>
    <phoneticPr fontId="2"/>
  </si>
  <si>
    <t>※　用途地域が複数にまたがるときは、</t>
    <rPh sb="2" eb="4">
      <t>ヨウト</t>
    </rPh>
    <rPh sb="4" eb="6">
      <t>チイキ</t>
    </rPh>
    <rPh sb="7" eb="9">
      <t>フクスウ</t>
    </rPh>
    <phoneticPr fontId="2"/>
  </si>
  <si>
    <t>※　不動産登記情報を参考にしてください。</t>
    <rPh sb="2" eb="5">
      <t>フドウサン</t>
    </rPh>
    <rPh sb="5" eb="7">
      <t>トウキ</t>
    </rPh>
    <rPh sb="7" eb="9">
      <t>ジョウホウ</t>
    </rPh>
    <rPh sb="10" eb="12">
      <t>サンコウ</t>
    </rPh>
    <phoneticPr fontId="2"/>
  </si>
  <si>
    <t>※　「ＤＥＬ」で消去できない場合は、</t>
    <rPh sb="8" eb="10">
      <t>ショウキョ</t>
    </rPh>
    <rPh sb="14" eb="16">
      <t>バアイ</t>
    </rPh>
    <phoneticPr fontId="2"/>
  </si>
  <si>
    <t>　　「ＢＡＣＫ ＳＰＡＣＥ」　を使用してください。</t>
    <rPh sb="16" eb="18">
      <t>シヨウ</t>
    </rPh>
    <phoneticPr fontId="2"/>
  </si>
  <si>
    <t>関連個所に自動的に入力されるように構成しています。</t>
    <rPh sb="0" eb="2">
      <t>カンレン</t>
    </rPh>
    <rPh sb="2" eb="4">
      <t>カショ</t>
    </rPh>
    <rPh sb="5" eb="8">
      <t>ジドウテキ</t>
    </rPh>
    <rPh sb="9" eb="11">
      <t>ニュウリョク</t>
    </rPh>
    <rPh sb="17" eb="19">
      <t>コウセイ</t>
    </rPh>
    <phoneticPr fontId="2"/>
  </si>
  <si>
    <t>このブックは、確認申請書の書式を入力すると、他の様式の</t>
    <rPh sb="7" eb="9">
      <t>カクニン</t>
    </rPh>
    <rPh sb="9" eb="12">
      <t>シンセイショ</t>
    </rPh>
    <rPh sb="13" eb="15">
      <t>ショシキ</t>
    </rPh>
    <rPh sb="16" eb="18">
      <t>ニュウリョク</t>
    </rPh>
    <rPh sb="22" eb="23">
      <t>タ</t>
    </rPh>
    <rPh sb="24" eb="26">
      <t>ヨウシキ</t>
    </rPh>
    <phoneticPr fontId="2"/>
  </si>
  <si>
    <t>関数やレイアウトを保つため、シートに保護がかけてあります。</t>
    <rPh sb="0" eb="2">
      <t>カンスウ</t>
    </rPh>
    <rPh sb="9" eb="10">
      <t>タモ</t>
    </rPh>
    <rPh sb="18" eb="20">
      <t>ホゴ</t>
    </rPh>
    <phoneticPr fontId="2"/>
  </si>
  <si>
    <t>「ＢＡＣＫ　ＳＰＡＣＥ」キーを使用してください。</t>
    <rPh sb="15" eb="17">
      <t>シヨウ</t>
    </rPh>
    <phoneticPr fontId="2"/>
  </si>
  <si>
    <t>入力ミスなどで、その部分を消去したいときは「ＤＥＬ」　または</t>
    <rPh sb="0" eb="2">
      <t>ニュウリョク</t>
    </rPh>
    <rPh sb="10" eb="12">
      <t>ブブン</t>
    </rPh>
    <rPh sb="13" eb="15">
      <t>ショウキョ</t>
    </rPh>
    <phoneticPr fontId="2"/>
  </si>
  <si>
    <t>Ⓒ　NKBI情報管理室</t>
    <rPh sb="6" eb="8">
      <t>ジョウホウ</t>
    </rPh>
    <rPh sb="8" eb="11">
      <t>カンリシツ</t>
    </rPh>
    <phoneticPr fontId="2"/>
  </si>
  <si>
    <t>℡</t>
    <phoneticPr fontId="2"/>
  </si>
  <si>
    <t>-</t>
    <phoneticPr fontId="2"/>
  </si>
  <si>
    <t>fax</t>
    <phoneticPr fontId="2"/>
  </si>
  <si>
    <t>□</t>
    <phoneticPr fontId="2"/>
  </si>
  <si>
    <t>２号（</t>
    <rPh sb="1" eb="2">
      <t>ゴウ</t>
    </rPh>
    <phoneticPr fontId="2"/>
  </si>
  <si>
    <t>都計法</t>
    <phoneticPr fontId="2"/>
  </si>
  <si>
    <t>□</t>
    <phoneticPr fontId="2"/>
  </si>
  <si>
    <t>　（</t>
    <phoneticPr fontId="2"/>
  </si>
  <si>
    <t>m</t>
    <phoneticPr fontId="2"/>
  </si>
  <si>
    <t>)</t>
    <phoneticPr fontId="2"/>
  </si>
  <si>
    <t>□</t>
    <phoneticPr fontId="2"/>
  </si>
  <si>
    <t>その他(</t>
    <rPh sb="2" eb="3">
      <t>タ</t>
    </rPh>
    <phoneticPr fontId="2"/>
  </si>
  <si>
    <t>）</t>
    <phoneticPr fontId="2"/>
  </si>
  <si>
    <t>（</t>
    <phoneticPr fontId="2"/>
  </si>
  <si>
    <t>）</t>
    <phoneticPr fontId="2"/>
  </si>
  <si>
    <t>担当（</t>
    <rPh sb="0" eb="2">
      <t>タントウ</t>
    </rPh>
    <phoneticPr fontId="2"/>
  </si>
  <si>
    <t>都計法</t>
    <phoneticPr fontId="2"/>
  </si>
  <si>
    <t>区画整理法</t>
    <phoneticPr fontId="2"/>
  </si>
  <si>
    <t>旧宅法</t>
    <phoneticPr fontId="2"/>
  </si>
  <si>
    <t>その他(</t>
    <phoneticPr fontId="2"/>
  </si>
  <si>
    <t>区画整理法</t>
    <phoneticPr fontId="2"/>
  </si>
  <si>
    <t>旧宅法</t>
    <phoneticPr fontId="2"/>
  </si>
  <si>
    <t>その他(</t>
    <phoneticPr fontId="2"/>
  </si>
  <si>
    <t>)</t>
    <phoneticPr fontId="2"/>
  </si>
  <si>
    <t>第NKBI建-</t>
    <rPh sb="0" eb="1">
      <t>ダイ</t>
    </rPh>
    <rPh sb="5" eb="6">
      <t>ケン</t>
    </rPh>
    <phoneticPr fontId="2"/>
  </si>
  <si>
    <t>※　10㎡以下の建物は数に含めません。</t>
    <rPh sb="5" eb="7">
      <t>イカ</t>
    </rPh>
    <rPh sb="8" eb="10">
      <t>タテモノ</t>
    </rPh>
    <rPh sb="11" eb="12">
      <t>カズ</t>
    </rPh>
    <rPh sb="13" eb="14">
      <t>フク</t>
    </rPh>
    <phoneticPr fontId="2"/>
  </si>
  <si>
    <t>　　 10㎡以下でも、10欄、11欄の面積には計上してください。</t>
    <rPh sb="6" eb="8">
      <t>イカ</t>
    </rPh>
    <rPh sb="13" eb="14">
      <t>ラン</t>
    </rPh>
    <rPh sb="17" eb="18">
      <t>ラン</t>
    </rPh>
    <rPh sb="19" eb="21">
      <t>メンセキ</t>
    </rPh>
    <rPh sb="23" eb="25">
      <t>ケイジョウ</t>
    </rPh>
    <phoneticPr fontId="2"/>
  </si>
  <si>
    <t>←　第２面から連動します。</t>
    <rPh sb="2" eb="3">
      <t>ダイ</t>
    </rPh>
    <rPh sb="4" eb="5">
      <t>メン</t>
    </rPh>
    <rPh sb="7" eb="9">
      <t>レンドウ</t>
    </rPh>
    <phoneticPr fontId="2"/>
  </si>
  <si>
    <t>（</t>
    <phoneticPr fontId="2"/>
  </si>
  <si>
    <t>）</t>
    <phoneticPr fontId="2"/>
  </si>
  <si>
    <t>㎡</t>
    <phoneticPr fontId="2"/>
  </si>
  <si>
    <t>％</t>
    <phoneticPr fontId="2"/>
  </si>
  <si>
    <t>※　このシートに該当ないときは、印刷無用です。</t>
    <rPh sb="8" eb="10">
      <t>ガイトウ</t>
    </rPh>
    <rPh sb="16" eb="18">
      <t>インサツ</t>
    </rPh>
    <rPh sb="18" eb="20">
      <t>ムヨウ</t>
    </rPh>
    <phoneticPr fontId="2"/>
  </si>
  <si>
    <t>⇐　構造の入力漏れ多し　注意</t>
    <rPh sb="2" eb="4">
      <t>コウゾウ</t>
    </rPh>
    <rPh sb="5" eb="7">
      <t>ニュウリョク</t>
    </rPh>
    <rPh sb="7" eb="8">
      <t>モ</t>
    </rPh>
    <rPh sb="9" eb="10">
      <t>オオ</t>
    </rPh>
    <rPh sb="12" eb="14">
      <t>チュウイ</t>
    </rPh>
    <phoneticPr fontId="2"/>
  </si>
  <si>
    <t>※　委任状の訂正は、代理人印ではできませんので注意！</t>
    <rPh sb="2" eb="5">
      <t>イニンジョウ</t>
    </rPh>
    <rPh sb="6" eb="8">
      <t>テイセイ</t>
    </rPh>
    <rPh sb="10" eb="13">
      <t>ダイリニン</t>
    </rPh>
    <rPh sb="13" eb="14">
      <t>イン</t>
    </rPh>
    <rPh sb="23" eb="25">
      <t>チュウイ</t>
    </rPh>
    <phoneticPr fontId="2"/>
  </si>
  <si>
    <t>　　建築主様の捨印を空欄に頂いておくと良いです。</t>
    <rPh sb="2" eb="4">
      <t>ケンチク</t>
    </rPh>
    <rPh sb="4" eb="5">
      <t>ヌシ</t>
    </rPh>
    <rPh sb="5" eb="6">
      <t>サマ</t>
    </rPh>
    <rPh sb="7" eb="9">
      <t>ステイン</t>
    </rPh>
    <rPh sb="10" eb="12">
      <t>クウラン</t>
    </rPh>
    <rPh sb="13" eb="14">
      <t>イタダ</t>
    </rPh>
    <rPh sb="19" eb="20">
      <t>ヨ</t>
    </rPh>
    <phoneticPr fontId="2"/>
  </si>
  <si>
    <t>文字の訂正は</t>
    <rPh sb="0" eb="2">
      <t>モジ</t>
    </rPh>
    <rPh sb="3" eb="5">
      <t>テイセイ</t>
    </rPh>
    <phoneticPr fontId="2"/>
  </si>
  <si>
    <t>「○字削除　○字加入　㊞」</t>
    <rPh sb="2" eb="3">
      <t>ジ</t>
    </rPh>
    <rPh sb="3" eb="5">
      <t>サクジョ</t>
    </rPh>
    <rPh sb="7" eb="8">
      <t>ジ</t>
    </rPh>
    <rPh sb="8" eb="10">
      <t>カニュウ</t>
    </rPh>
    <phoneticPr fontId="2"/>
  </si>
  <si>
    <t>字数が同じなら　「○字訂正　㊞」　　　のようにします。</t>
    <rPh sb="0" eb="2">
      <t>ジスウ</t>
    </rPh>
    <rPh sb="3" eb="4">
      <t>オナ</t>
    </rPh>
    <rPh sb="10" eb="11">
      <t>ジ</t>
    </rPh>
    <rPh sb="11" eb="13">
      <t>テイセイ</t>
    </rPh>
    <phoneticPr fontId="2"/>
  </si>
  <si>
    <t>上記の設計者のうち、</t>
    <rPh sb="0" eb="2">
      <t>ジョウキ</t>
    </rPh>
    <rPh sb="3" eb="5">
      <t>セッケイ</t>
    </rPh>
    <rPh sb="5" eb="6">
      <t>シャ</t>
    </rPh>
    <phoneticPr fontId="2"/>
  </si>
  <si>
    <t>　（構造設計一級建築士又は設備設計一級建築士である旨の表示をした者）</t>
    <rPh sb="2" eb="4">
      <t>コウゾウ</t>
    </rPh>
    <rPh sb="4" eb="6">
      <t>セッケイ</t>
    </rPh>
    <rPh sb="6" eb="8">
      <t>１キュウ</t>
    </rPh>
    <rPh sb="8" eb="11">
      <t>ケンチクシ</t>
    </rPh>
    <rPh sb="11" eb="12">
      <t>マタ</t>
    </rPh>
    <rPh sb="13" eb="15">
      <t>セツビ</t>
    </rPh>
    <rPh sb="15" eb="17">
      <t>セッケイ</t>
    </rPh>
    <rPh sb="17" eb="19">
      <t>１キュウ</t>
    </rPh>
    <rPh sb="19" eb="22">
      <t>ケンチクシ</t>
    </rPh>
    <rPh sb="25" eb="26">
      <t>ムネ</t>
    </rPh>
    <rPh sb="27" eb="29">
      <t>ヒョウジ</t>
    </rPh>
    <rPh sb="32" eb="33">
      <t>シャ</t>
    </rPh>
    <phoneticPr fontId="2"/>
  </si>
  <si>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2"/>
  </si>
  <si>
    <t>　（代表となる建築設備の設計に関し意見を聴いた者）</t>
    <rPh sb="2" eb="4">
      <t>ダイヒョウ</t>
    </rPh>
    <rPh sb="7" eb="9">
      <t>ケンチク</t>
    </rPh>
    <rPh sb="9" eb="11">
      <t>セツビ</t>
    </rPh>
    <rPh sb="12" eb="14">
      <t>セッケイ</t>
    </rPh>
    <rPh sb="15" eb="16">
      <t>カン</t>
    </rPh>
    <rPh sb="17" eb="19">
      <t>イケン</t>
    </rPh>
    <rPh sb="20" eb="21">
      <t>キ</t>
    </rPh>
    <rPh sb="23" eb="24">
      <t>モノ</t>
    </rPh>
    <phoneticPr fontId="2"/>
  </si>
  <si>
    <t>【ﾍ．登録番号】</t>
    <rPh sb="3" eb="5">
      <t>トウロク</t>
    </rPh>
    <rPh sb="5" eb="7">
      <t>バンゴウ</t>
    </rPh>
    <phoneticPr fontId="2"/>
  </si>
  <si>
    <t>【ﾄ．意見を聴いた設計図書】</t>
    <rPh sb="3" eb="5">
      <t>イケン</t>
    </rPh>
    <rPh sb="6" eb="7">
      <t>キ</t>
    </rPh>
    <rPh sb="9" eb="11">
      <t>セッケイ</t>
    </rPh>
    <rPh sb="11" eb="13">
      <t>トショ</t>
    </rPh>
    <phoneticPr fontId="2"/>
  </si>
  <si>
    <t>【６．天井】</t>
    <rPh sb="3" eb="5">
      <t>テンジョウ</t>
    </rPh>
    <phoneticPr fontId="2"/>
  </si>
  <si>
    <t>【ｲ．居室の天井の高さ】</t>
    <rPh sb="3" eb="5">
      <t>キョシツ</t>
    </rPh>
    <rPh sb="6" eb="8">
      <t>テンジョウ</t>
    </rPh>
    <rPh sb="9" eb="10">
      <t>タカ</t>
    </rPh>
    <phoneticPr fontId="2"/>
  </si>
  <si>
    <t>【ﾛ．建築基準法施行令第39条第3項に規定する特定天井】</t>
    <rPh sb="3" eb="5">
      <t>ケンチク</t>
    </rPh>
    <rPh sb="5" eb="8">
      <t>キジュンホウ</t>
    </rPh>
    <rPh sb="8" eb="11">
      <t>シコウレイ</t>
    </rPh>
    <rPh sb="11" eb="12">
      <t>ダイ</t>
    </rPh>
    <rPh sb="14" eb="15">
      <t>ジョウ</t>
    </rPh>
    <rPh sb="15" eb="16">
      <t>ダイ</t>
    </rPh>
    <rPh sb="17" eb="18">
      <t>コウ</t>
    </rPh>
    <rPh sb="19" eb="21">
      <t>キテイ</t>
    </rPh>
    <rPh sb="23" eb="25">
      <t>トクテイ</t>
    </rPh>
    <rPh sb="25" eb="27">
      <t>テンジョウ</t>
    </rPh>
    <phoneticPr fontId="2"/>
  </si>
  <si>
    <t>※　容積率は、住居系地域にあっては道路幅員×0.4</t>
    <rPh sb="2" eb="4">
      <t>ヨウセキ</t>
    </rPh>
    <rPh sb="4" eb="5">
      <t>リツ</t>
    </rPh>
    <rPh sb="7" eb="9">
      <t>ジュウキョ</t>
    </rPh>
    <rPh sb="9" eb="10">
      <t>ケイ</t>
    </rPh>
    <rPh sb="10" eb="12">
      <t>チイキ</t>
    </rPh>
    <rPh sb="17" eb="19">
      <t>ドウロ</t>
    </rPh>
    <rPh sb="19" eb="21">
      <t>フクイン</t>
    </rPh>
    <phoneticPr fontId="2"/>
  </si>
  <si>
    <t>都市計画指定容積率のうち厳しい方の値を採用します。</t>
  </si>
  <si>
    <t>その他の地域にあっては道路幅員×0.6の値と</t>
    <rPh sb="2" eb="3">
      <t>タ</t>
    </rPh>
    <rPh sb="4" eb="6">
      <t>チイキ</t>
    </rPh>
    <rPh sb="11" eb="13">
      <t>ドウロ</t>
    </rPh>
    <rPh sb="13" eb="15">
      <t>フクイン</t>
    </rPh>
    <rPh sb="20" eb="21">
      <t>アタイ</t>
    </rPh>
    <phoneticPr fontId="2"/>
  </si>
  <si>
    <t>（都市計画で別の算定を定める地域もあるので注意）</t>
    <rPh sb="1" eb="3">
      <t>トシ</t>
    </rPh>
    <rPh sb="3" eb="5">
      <t>ケイカク</t>
    </rPh>
    <rPh sb="6" eb="7">
      <t>ベツ</t>
    </rPh>
    <rPh sb="8" eb="10">
      <t>サンテイ</t>
    </rPh>
    <rPh sb="11" eb="12">
      <t>サダ</t>
    </rPh>
    <rPh sb="14" eb="16">
      <t>チイキ</t>
    </rPh>
    <rPh sb="21" eb="23">
      <t>チュウイ</t>
    </rPh>
    <phoneticPr fontId="2"/>
  </si>
  <si>
    <t>【ﾄ．意見を聞いた設計図書】</t>
    <rPh sb="3" eb="5">
      <t>イケン</t>
    </rPh>
    <rPh sb="6" eb="7">
      <t>キ</t>
    </rPh>
    <rPh sb="9" eb="11">
      <t>セッケイ</t>
    </rPh>
    <rPh sb="11" eb="13">
      <t>トショ</t>
    </rPh>
    <phoneticPr fontId="2"/>
  </si>
  <si>
    <t>　（その他の建築設備の設計に関し意見を聴いた者）</t>
    <rPh sb="4" eb="5">
      <t>タ</t>
    </rPh>
    <rPh sb="6" eb="8">
      <t>ケンチク</t>
    </rPh>
    <rPh sb="8" eb="10">
      <t>セツビ</t>
    </rPh>
    <rPh sb="11" eb="13">
      <t>セッケイ</t>
    </rPh>
    <rPh sb="14" eb="15">
      <t>カン</t>
    </rPh>
    <rPh sb="16" eb="18">
      <t>イケン</t>
    </rPh>
    <rPh sb="19" eb="20">
      <t>キ</t>
    </rPh>
    <rPh sb="22" eb="23">
      <t>モノ</t>
    </rPh>
    <phoneticPr fontId="2"/>
  </si>
  <si>
    <t>株式会社北関東建築検査機構</t>
    <rPh sb="0" eb="4">
      <t>カブシキガイシャ</t>
    </rPh>
    <rPh sb="4" eb="7">
      <t>キタカントウ</t>
    </rPh>
    <rPh sb="7" eb="9">
      <t>ケンチク</t>
    </rPh>
    <rPh sb="9" eb="11">
      <t>ケンサ</t>
    </rPh>
    <rPh sb="11" eb="13">
      <t>キコウ</t>
    </rPh>
    <phoneticPr fontId="2"/>
  </si>
  <si>
    <t>この階の合計＝</t>
    <rPh sb="2" eb="3">
      <t>カイ</t>
    </rPh>
    <rPh sb="4" eb="6">
      <t>ゴウケイ</t>
    </rPh>
    <phoneticPr fontId="2"/>
  </si>
  <si>
    <t>※　第４面と一致させる</t>
    <rPh sb="2" eb="3">
      <t>ダイ</t>
    </rPh>
    <rPh sb="4" eb="5">
      <t>メン</t>
    </rPh>
    <rPh sb="6" eb="8">
      <t>イッチ</t>
    </rPh>
    <phoneticPr fontId="2"/>
  </si>
  <si>
    <t>確認申請手続</t>
    <rPh sb="0" eb="2">
      <t>カクニン</t>
    </rPh>
    <rPh sb="2" eb="4">
      <t>シンセイ</t>
    </rPh>
    <rPh sb="4" eb="6">
      <t>テツヅ</t>
    </rPh>
    <phoneticPr fontId="2"/>
  </si>
  <si>
    <t>確認済証受取</t>
    <rPh sb="2" eb="3">
      <t>ズミ</t>
    </rPh>
    <rPh sb="3" eb="4">
      <t>ショウ</t>
    </rPh>
    <rPh sb="4" eb="6">
      <t>ウケトリ</t>
    </rPh>
    <phoneticPr fontId="2"/>
  </si>
  <si>
    <t>　建築基準法第６条第１項又は第６条の２第１項の規定による確認を申請します。この申請書及び添付</t>
    <rPh sb="1" eb="3">
      <t>ケンチク</t>
    </rPh>
    <rPh sb="3" eb="6">
      <t>キジュンホウ</t>
    </rPh>
    <rPh sb="12" eb="13">
      <t>マタ</t>
    </rPh>
    <rPh sb="14" eb="15">
      <t>ダイ</t>
    </rPh>
    <rPh sb="16" eb="17">
      <t>ジョウ</t>
    </rPh>
    <rPh sb="19" eb="20">
      <t>ダイ</t>
    </rPh>
    <rPh sb="21" eb="22">
      <t>コウ</t>
    </rPh>
    <rPh sb="23" eb="25">
      <t>キテイ</t>
    </rPh>
    <rPh sb="28" eb="30">
      <t>カクニン</t>
    </rPh>
    <rPh sb="31" eb="33">
      <t>シンセイ</t>
    </rPh>
    <rPh sb="39" eb="41">
      <t>シンセイ</t>
    </rPh>
    <rPh sb="41" eb="42">
      <t>ショ</t>
    </rPh>
    <rPh sb="42" eb="43">
      <t>オヨ</t>
    </rPh>
    <rPh sb="44" eb="46">
      <t>テンプ</t>
    </rPh>
    <phoneticPr fontId="2"/>
  </si>
  <si>
    <t>　申請にあたっては、株式会社北関東建築検査機構の業務約款を遵守します。</t>
    <rPh sb="10" eb="14">
      <t>カブシキガイシャ</t>
    </rPh>
    <rPh sb="14" eb="15">
      <t>キタ</t>
    </rPh>
    <rPh sb="15" eb="17">
      <t>カントウ</t>
    </rPh>
    <rPh sb="17" eb="19">
      <t>ケンチク</t>
    </rPh>
    <rPh sb="19" eb="21">
      <t>ケンサ</t>
    </rPh>
    <rPh sb="21" eb="23">
      <t>キコウ</t>
    </rPh>
    <rPh sb="24" eb="26">
      <t>ギョウム</t>
    </rPh>
    <rPh sb="26" eb="28">
      <t>ヤッカン</t>
    </rPh>
    <rPh sb="29" eb="31">
      <t>ジュンシュ</t>
    </rPh>
    <phoneticPr fontId="2"/>
  </si>
  <si>
    <t>図書に記載の事項は、事実に相違ありません。　</t>
    <rPh sb="10" eb="12">
      <t>ジジツ</t>
    </rPh>
    <rPh sb="13" eb="15">
      <t>ソウイ</t>
    </rPh>
    <phoneticPr fontId="2"/>
  </si>
  <si>
    <t>図書館その他これに類するもの</t>
    <phoneticPr fontId="2"/>
  </si>
  <si>
    <t>博物館その他これに類するもの</t>
    <phoneticPr fontId="2"/>
  </si>
  <si>
    <t>保育所その他これに類するもの</t>
    <phoneticPr fontId="2"/>
  </si>
  <si>
    <t>公衆浴場（個室付浴場業に係る公衆浴場を除く。）</t>
    <phoneticPr fontId="2"/>
  </si>
  <si>
    <t>08280</t>
    <phoneticPr fontId="2"/>
  </si>
  <si>
    <t>08290</t>
    <phoneticPr fontId="2"/>
  </si>
  <si>
    <t>公衆電話所</t>
    <rPh sb="0" eb="2">
      <t>コウシュウ</t>
    </rPh>
    <rPh sb="2" eb="4">
      <t>デンワ</t>
    </rPh>
    <rPh sb="4" eb="5">
      <t>ショ</t>
    </rPh>
    <phoneticPr fontId="2"/>
  </si>
  <si>
    <t>建築基準法施行令第130条の4第5号に基づき国土交通大臣が指定する施設</t>
    <rPh sb="22" eb="24">
      <t>コクド</t>
    </rPh>
    <rPh sb="24" eb="26">
      <t>コウツウ</t>
    </rPh>
    <phoneticPr fontId="2"/>
  </si>
  <si>
    <t>工場（自動車修理工場を除く。）</t>
    <phoneticPr fontId="2"/>
  </si>
  <si>
    <t>体育館又はスポーツの練習場（前項に掲げるものを除く。）</t>
    <rPh sb="14" eb="16">
      <t>ゼンコウ</t>
    </rPh>
    <rPh sb="17" eb="18">
      <t>カカ</t>
    </rPh>
    <rPh sb="23" eb="24">
      <t>ノゾ</t>
    </rPh>
    <phoneticPr fontId="2"/>
  </si>
  <si>
    <t>物品販売業を営む店舗以外の店舗（前２項に掲げるものを除く。）</t>
    <rPh sb="16" eb="17">
      <t>マエ</t>
    </rPh>
    <rPh sb="18" eb="19">
      <t>コウ</t>
    </rPh>
    <rPh sb="20" eb="21">
      <t>カカ</t>
    </rPh>
    <rPh sb="26" eb="27">
      <t>ノゾ</t>
    </rPh>
    <phoneticPr fontId="2"/>
  </si>
  <si>
    <t>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t>
    <rPh sb="5" eb="6">
      <t>ギョウ</t>
    </rPh>
    <phoneticPr fontId="2"/>
  </si>
  <si>
    <t>理髪店、美容院、クリーニング取次店、質屋、貸衣装屋、貸本屋その他これらに類するサービス業を営む店舗、洋服店、畳屋、建具屋、自転車店、家庭電気器具店その他これらに類するサービス業を営む店舗、自家販売のために食品製造業を営むパン屋、米屋、豆腐屋、菓子屋その他これらに類するもの、又は学習塾、華道教室、囲碁教室その他これらに類する施設</t>
    <rPh sb="137" eb="138">
      <t>マタ</t>
    </rPh>
    <phoneticPr fontId="2"/>
  </si>
  <si>
    <t>（入力すると色が消えます。）</t>
    <rPh sb="1" eb="3">
      <t>ニュウリョク</t>
    </rPh>
    <rPh sb="6" eb="7">
      <t>イロ</t>
    </rPh>
    <rPh sb="8" eb="9">
      <t>キ</t>
    </rPh>
    <phoneticPr fontId="2"/>
  </si>
  <si>
    <t>【ﾆ．建築基準法第53条第1項の規定による建築物の建蔽率】</t>
    <rPh sb="3" eb="5">
      <t>ケンチク</t>
    </rPh>
    <rPh sb="5" eb="8">
      <t>キジュンホウ</t>
    </rPh>
    <rPh sb="8" eb="9">
      <t>ダイ</t>
    </rPh>
    <rPh sb="11" eb="12">
      <t>ジョウ</t>
    </rPh>
    <rPh sb="12" eb="13">
      <t>ダイ</t>
    </rPh>
    <rPh sb="14" eb="15">
      <t>コウ</t>
    </rPh>
    <rPh sb="16" eb="18">
      <t>キテイ</t>
    </rPh>
    <rPh sb="21" eb="24">
      <t>ケンチクブツ</t>
    </rPh>
    <rPh sb="25" eb="28">
      <t>ケンペイリツ</t>
    </rPh>
    <phoneticPr fontId="2"/>
  </si>
  <si>
    <t>【ﾊ．ｴﾚﾍﾞｰﾀｰの昇降路の部分】</t>
    <rPh sb="11" eb="13">
      <t>ショウコウ</t>
    </rPh>
    <rPh sb="13" eb="14">
      <t>ロ</t>
    </rPh>
    <rPh sb="15" eb="17">
      <t>ブブン</t>
    </rPh>
    <phoneticPr fontId="2"/>
  </si>
  <si>
    <t>第三号様式（第一条の三、第三条、第三条の三、第三条の四、</t>
    <rPh sb="0" eb="1">
      <t>ダイ</t>
    </rPh>
    <rPh sb="1" eb="2">
      <t>３</t>
    </rPh>
    <rPh sb="2" eb="3">
      <t>ゴウ</t>
    </rPh>
    <rPh sb="3" eb="5">
      <t>ヨウシキ</t>
    </rPh>
    <rPh sb="6" eb="7">
      <t>ダイ</t>
    </rPh>
    <rPh sb="7" eb="9">
      <t>１ジョウ</t>
    </rPh>
    <rPh sb="10" eb="11">
      <t>３</t>
    </rPh>
    <rPh sb="12" eb="13">
      <t>ダイ</t>
    </rPh>
    <rPh sb="13" eb="15">
      <t>３ジョウ</t>
    </rPh>
    <rPh sb="16" eb="17">
      <t>ダイ</t>
    </rPh>
    <rPh sb="17" eb="18">
      <t>３</t>
    </rPh>
    <rPh sb="18" eb="19">
      <t>ジョウ</t>
    </rPh>
    <rPh sb="20" eb="21">
      <t>３</t>
    </rPh>
    <rPh sb="22" eb="23">
      <t>ダイ</t>
    </rPh>
    <rPh sb="23" eb="25">
      <t>３ジョウ</t>
    </rPh>
    <rPh sb="26" eb="27">
      <t>４</t>
    </rPh>
    <phoneticPr fontId="2"/>
  </si>
  <si>
    <t>第二号様式（第一条の三、第三条、第三条の三関係）</t>
    <rPh sb="0" eb="1">
      <t>ダイ</t>
    </rPh>
    <rPh sb="1" eb="2">
      <t>２</t>
    </rPh>
    <rPh sb="2" eb="3">
      <t>ゴウ</t>
    </rPh>
    <rPh sb="3" eb="5">
      <t>ヨウシキ</t>
    </rPh>
    <rPh sb="6" eb="7">
      <t>ダイ</t>
    </rPh>
    <rPh sb="7" eb="9">
      <t>１ジョウ</t>
    </rPh>
    <rPh sb="10" eb="11">
      <t>３</t>
    </rPh>
    <rPh sb="16" eb="17">
      <t>ダイ</t>
    </rPh>
    <rPh sb="17" eb="19">
      <t>３ジョウ</t>
    </rPh>
    <rPh sb="20" eb="21">
      <t>３</t>
    </rPh>
    <rPh sb="21" eb="23">
      <t>カンケイ</t>
    </rPh>
    <phoneticPr fontId="2"/>
  </si>
  <si>
    <t>【７．構造計算適合性判定の申請】</t>
    <rPh sb="3" eb="5">
      <t>コウゾウ</t>
    </rPh>
    <rPh sb="5" eb="7">
      <t>ケイサン</t>
    </rPh>
    <rPh sb="7" eb="10">
      <t>テキゴウセイ</t>
    </rPh>
    <rPh sb="10" eb="12">
      <t>ハンテイ</t>
    </rPh>
    <rPh sb="13" eb="15">
      <t>シンセイ</t>
    </rPh>
    <phoneticPr fontId="2"/>
  </si>
  <si>
    <t>申請済</t>
    <rPh sb="0" eb="2">
      <t>シンセイ</t>
    </rPh>
    <rPh sb="2" eb="3">
      <t>ズ</t>
    </rPh>
    <phoneticPr fontId="2"/>
  </si>
  <si>
    <t>未申請</t>
    <rPh sb="0" eb="3">
      <t>ミシンセイ</t>
    </rPh>
    <phoneticPr fontId="2"/>
  </si>
  <si>
    <t>申請不要</t>
    <rPh sb="0" eb="2">
      <t>シンセイ</t>
    </rPh>
    <rPh sb="2" eb="4">
      <t>フヨウ</t>
    </rPh>
    <phoneticPr fontId="2"/>
  </si>
  <si>
    <t>（</t>
    <phoneticPr fontId="2"/>
  </si>
  <si>
    <t>）</t>
    <phoneticPr fontId="2"/>
  </si>
  <si>
    <t>電気</t>
    <rPh sb="0" eb="2">
      <t>デンキ</t>
    </rPh>
    <phoneticPr fontId="2"/>
  </si>
  <si>
    <t>給水</t>
    <rPh sb="0" eb="2">
      <t>キュウスイ</t>
    </rPh>
    <phoneticPr fontId="2"/>
  </si>
  <si>
    <t>排水</t>
    <rPh sb="0" eb="2">
      <t>ハイスイ</t>
    </rPh>
    <phoneticPr fontId="2"/>
  </si>
  <si>
    <t>換気</t>
    <rPh sb="0" eb="2">
      <t>カンキ</t>
    </rPh>
    <phoneticPr fontId="2"/>
  </si>
  <si>
    <t>暖房</t>
    <rPh sb="0" eb="2">
      <t>ダンボウ</t>
    </rPh>
    <phoneticPr fontId="2"/>
  </si>
  <si>
    <t>冷房</t>
    <rPh sb="0" eb="2">
      <t>レイボウ</t>
    </rPh>
    <phoneticPr fontId="2"/>
  </si>
  <si>
    <t>排煙</t>
    <rPh sb="0" eb="2">
      <t>ハイエン</t>
    </rPh>
    <phoneticPr fontId="2"/>
  </si>
  <si>
    <t>煙突</t>
    <rPh sb="0" eb="2">
      <t>エントツ</t>
    </rPh>
    <phoneticPr fontId="2"/>
  </si>
  <si>
    <t>昇降機</t>
    <rPh sb="0" eb="3">
      <t>ショウコウキ</t>
    </rPh>
    <phoneticPr fontId="2"/>
  </si>
  <si>
    <t>避雷針</t>
    <rPh sb="0" eb="3">
      <t>ヒライシン</t>
    </rPh>
    <phoneticPr fontId="2"/>
  </si>
  <si>
    <t>※　上階から記入してください。</t>
    <rPh sb="2" eb="4">
      <t>ジョウカイ</t>
    </rPh>
    <rPh sb="6" eb="8">
      <t>キニュウ</t>
    </rPh>
    <phoneticPr fontId="2"/>
  </si>
  <si>
    <t>（例）</t>
    <rPh sb="1" eb="2">
      <t>レイ</t>
    </rPh>
    <phoneticPr fontId="2"/>
  </si>
  <si>
    <t>３階</t>
    <rPh sb="1" eb="2">
      <t>カイ</t>
    </rPh>
    <phoneticPr fontId="2"/>
  </si>
  <si>
    <t>２階</t>
    <rPh sb="1" eb="2">
      <t>カイ</t>
    </rPh>
    <phoneticPr fontId="2"/>
  </si>
  <si>
    <t>１階</t>
    <rPh sb="1" eb="2">
      <t>カイ</t>
    </rPh>
    <phoneticPr fontId="2"/>
  </si>
  <si>
    <t>※　床高さ450未満の時は、その防湿方法を（　　）添え書きしてください。</t>
    <rPh sb="2" eb="3">
      <t>ユカ</t>
    </rPh>
    <rPh sb="3" eb="4">
      <t>タカ</t>
    </rPh>
    <rPh sb="8" eb="10">
      <t>ミマン</t>
    </rPh>
    <rPh sb="11" eb="12">
      <t>トキ</t>
    </rPh>
    <rPh sb="16" eb="18">
      <t>ボウシツ</t>
    </rPh>
    <rPh sb="18" eb="20">
      <t>ホウホウ</t>
    </rPh>
    <rPh sb="25" eb="26">
      <t>ソ</t>
    </rPh>
    <rPh sb="27" eb="28">
      <t>ガ</t>
    </rPh>
    <phoneticPr fontId="2"/>
  </si>
  <si>
    <t>※　同上</t>
    <rPh sb="2" eb="4">
      <t>ドウジョウ</t>
    </rPh>
    <phoneticPr fontId="2"/>
  </si>
  <si>
    <t>（第六面）</t>
    <rPh sb="1" eb="2">
      <t>ダイ</t>
    </rPh>
    <rPh sb="2" eb="3">
      <t>６</t>
    </rPh>
    <rPh sb="3" eb="4">
      <t>メン</t>
    </rPh>
    <phoneticPr fontId="2"/>
  </si>
  <si>
    <t>建築物独立部分別概要</t>
    <rPh sb="0" eb="3">
      <t>ケンチクブツ</t>
    </rPh>
    <rPh sb="3" eb="5">
      <t>ドクリツ</t>
    </rPh>
    <rPh sb="5" eb="7">
      <t>ブブン</t>
    </rPh>
    <rPh sb="7" eb="8">
      <t>ベツ</t>
    </rPh>
    <rPh sb="8" eb="10">
      <t>ガイヨウ</t>
    </rPh>
    <phoneticPr fontId="2"/>
  </si>
  <si>
    <t>【２．延べ面積】</t>
    <rPh sb="3" eb="4">
      <t>ノ</t>
    </rPh>
    <rPh sb="5" eb="7">
      <t>メンセキ</t>
    </rPh>
    <phoneticPr fontId="2"/>
  </si>
  <si>
    <t>【３．建築物の高さ等】</t>
    <rPh sb="3" eb="6">
      <t>ケンチクブツ</t>
    </rPh>
    <rPh sb="7" eb="8">
      <t>タカ</t>
    </rPh>
    <rPh sb="9" eb="10">
      <t>トウ</t>
    </rPh>
    <phoneticPr fontId="2"/>
  </si>
  <si>
    <t>【ﾊ．階数】</t>
    <rPh sb="3" eb="5">
      <t>カイスウ</t>
    </rPh>
    <phoneticPr fontId="2"/>
  </si>
  <si>
    <t>【ニ．構造】</t>
    <rPh sb="3" eb="5">
      <t>コウゾウ</t>
    </rPh>
    <phoneticPr fontId="2"/>
  </si>
  <si>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2"/>
  </si>
  <si>
    <t>特定構造計算基準</t>
    <rPh sb="0" eb="2">
      <t>トクテイ</t>
    </rPh>
    <rPh sb="2" eb="4">
      <t>コウゾウ</t>
    </rPh>
    <rPh sb="4" eb="6">
      <t>ケイサン</t>
    </rPh>
    <rPh sb="6" eb="8">
      <t>キジュン</t>
    </rPh>
    <phoneticPr fontId="2"/>
  </si>
  <si>
    <t>特定増改築構造計算基準</t>
  </si>
  <si>
    <t>㎡</t>
    <phoneticPr fontId="2"/>
  </si>
  <si>
    <t>【５．構造計算の区分】</t>
    <rPh sb="3" eb="5">
      <t>コウゾウ</t>
    </rPh>
    <rPh sb="5" eb="7">
      <t>ケイサン</t>
    </rPh>
    <rPh sb="8" eb="10">
      <t>クブン</t>
    </rPh>
    <phoneticPr fontId="2"/>
  </si>
  <si>
    <t>建築基準法施行令第81条第１項各号に掲げる基準に従った構造計算</t>
    <rPh sb="0" eb="2">
      <t>ケンチク</t>
    </rPh>
    <rPh sb="2" eb="5">
      <t>キジュンホウ</t>
    </rPh>
    <rPh sb="5" eb="8">
      <t>セコウレイ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2"/>
  </si>
  <si>
    <t>建築基準法施行令第81条第２項第１号イに掲げる構造計算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</si>
  <si>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建築基準法施行令第81条第２項第１号ロに掲げる構造計算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</si>
  <si>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建築基準法施行令第81条第２項第2号イに掲げる構造計算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</si>
  <si>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建築基準法施行令第81条第３項に掲げる構造計算</t>
    <rPh sb="0" eb="2">
      <t>ケンチク</t>
    </rPh>
    <rPh sb="2" eb="5">
      <t>キジュンホウ</t>
    </rPh>
    <rPh sb="5" eb="8">
      <t>セコウレイ</t>
    </rPh>
    <rPh sb="8" eb="9">
      <t>ダイ</t>
    </rPh>
    <rPh sb="11" eb="12">
      <t>ジョウ</t>
    </rPh>
    <rPh sb="12" eb="13">
      <t>ダイ</t>
    </rPh>
    <rPh sb="14" eb="15">
      <t>コウ</t>
    </rPh>
    <rPh sb="16" eb="17">
      <t>カカ</t>
    </rPh>
    <rPh sb="19" eb="21">
      <t>コウゾウ</t>
    </rPh>
    <rPh sb="21" eb="23">
      <t>ケイサン</t>
    </rPh>
    <phoneticPr fontId="2"/>
  </si>
  <si>
    <t>【６．構造計算に用いたプログラム】</t>
    <rPh sb="3" eb="5">
      <t>コウゾウ</t>
    </rPh>
    <rPh sb="5" eb="7">
      <t>ケイサン</t>
    </rPh>
    <rPh sb="8" eb="9">
      <t>モチ</t>
    </rPh>
    <phoneticPr fontId="2"/>
  </si>
  <si>
    <t>【ｲ．名称】</t>
    <rPh sb="3" eb="5">
      <t>メイショウ</t>
    </rPh>
    <phoneticPr fontId="2"/>
  </si>
  <si>
    <t>【ﾛ．区分】</t>
    <rPh sb="3" eb="5">
      <t>クブン</t>
    </rPh>
    <phoneticPr fontId="2"/>
  </si>
  <si>
    <t>建築基準法施行令第20条第１項第2号イ又は第3号イの認定を受けたプログラム</t>
    <rPh sb="0" eb="2">
      <t>ケンチク</t>
    </rPh>
    <rPh sb="2" eb="5">
      <t>キジュンホウ</t>
    </rPh>
    <rPh sb="5" eb="8">
      <t>セコウレイ</t>
    </rPh>
    <rPh sb="8" eb="9">
      <t>ダイ</t>
    </rPh>
    <rPh sb="11" eb="12">
      <t>ジョウ</t>
    </rPh>
    <rPh sb="12" eb="13">
      <t>ダイ</t>
    </rPh>
    <rPh sb="14" eb="15">
      <t>コウ</t>
    </rPh>
    <rPh sb="15" eb="16">
      <t>ダイ</t>
    </rPh>
    <rPh sb="17" eb="18">
      <t>ゴウ</t>
    </rPh>
    <rPh sb="19" eb="20">
      <t>マタ</t>
    </rPh>
    <rPh sb="21" eb="22">
      <t>ダイ</t>
    </rPh>
    <rPh sb="23" eb="24">
      <t>ゴウ</t>
    </rPh>
    <rPh sb="26" eb="28">
      <t>ニンテイ</t>
    </rPh>
    <rPh sb="29" eb="30">
      <t>ウ</t>
    </rPh>
    <phoneticPr fontId="2"/>
  </si>
  <si>
    <t>大臣認定番号</t>
    <rPh sb="0" eb="2">
      <t>ダイジン</t>
    </rPh>
    <rPh sb="2" eb="4">
      <t>ニンテイ</t>
    </rPh>
    <rPh sb="4" eb="6">
      <t>バンゴウ</t>
    </rPh>
    <phoneticPr fontId="2"/>
  </si>
  <si>
    <t>(</t>
    <phoneticPr fontId="2"/>
  </si>
  <si>
    <t>その他のプログラム</t>
    <rPh sb="2" eb="3">
      <t>タ</t>
    </rPh>
    <phoneticPr fontId="2"/>
  </si>
  <si>
    <t>【７．建築基準法施行令第137条の2各号に定める基準の区分】</t>
    <rPh sb="3" eb="5">
      <t>ケンチク</t>
    </rPh>
    <rPh sb="5" eb="8">
      <t>キジュンホウ</t>
    </rPh>
    <rPh sb="8" eb="11">
      <t>セコウレイ</t>
    </rPh>
    <rPh sb="11" eb="12">
      <t>ダイ</t>
    </rPh>
    <rPh sb="15" eb="16">
      <t>ジョウ</t>
    </rPh>
    <rPh sb="18" eb="20">
      <t>カクゴウ</t>
    </rPh>
    <rPh sb="21" eb="22">
      <t>サダ</t>
    </rPh>
    <rPh sb="24" eb="26">
      <t>キジュン</t>
    </rPh>
    <rPh sb="27" eb="29">
      <t>クブン</t>
    </rPh>
    <phoneticPr fontId="2"/>
  </si>
  <si>
    <t>【８．備考】</t>
    <rPh sb="3" eb="5">
      <t>ビコウ</t>
    </rPh>
    <phoneticPr fontId="2"/>
  </si>
  <si>
    <t>第１号イ - (1)</t>
    <rPh sb="0" eb="1">
      <t>ダイ</t>
    </rPh>
    <rPh sb="2" eb="3">
      <t>ゴウ</t>
    </rPh>
    <phoneticPr fontId="2"/>
  </si>
  <si>
    <t>※　建築物の２以上の部分がＥＸＰ．Ｊやその他の相互に応力を伝えない</t>
    <rPh sb="2" eb="5">
      <t>ケンチクブツ</t>
    </rPh>
    <rPh sb="7" eb="9">
      <t>イジョウ</t>
    </rPh>
    <rPh sb="10" eb="12">
      <t>ブブン</t>
    </rPh>
    <rPh sb="21" eb="22">
      <t>タ</t>
    </rPh>
    <rPh sb="23" eb="25">
      <t>ソウゴ</t>
    </rPh>
    <rPh sb="26" eb="28">
      <t>オウリョク</t>
    </rPh>
    <rPh sb="29" eb="30">
      <t>ツタ</t>
    </rPh>
    <phoneticPr fontId="2"/>
  </si>
  <si>
    <t>構造方法のみで接している場合においては、当該部分ごとに作成してください。</t>
    <rPh sb="0" eb="2">
      <t>コウゾウ</t>
    </rPh>
    <rPh sb="2" eb="4">
      <t>ホウホウ</t>
    </rPh>
    <rPh sb="7" eb="8">
      <t>セッ</t>
    </rPh>
    <rPh sb="12" eb="14">
      <t>バアイ</t>
    </rPh>
    <rPh sb="20" eb="22">
      <t>トウガイ</t>
    </rPh>
    <rPh sb="22" eb="24">
      <t>ブブン</t>
    </rPh>
    <rPh sb="27" eb="29">
      <t>サクセイ</t>
    </rPh>
    <phoneticPr fontId="2"/>
  </si>
  <si>
    <t>※　混構造の時は、Ｗ16セルも選択してください。</t>
    <rPh sb="2" eb="3">
      <t>コン</t>
    </rPh>
    <rPh sb="3" eb="5">
      <t>コウゾウ</t>
    </rPh>
    <rPh sb="6" eb="7">
      <t>トキ</t>
    </rPh>
    <rPh sb="15" eb="17">
      <t>センタク</t>
    </rPh>
    <phoneticPr fontId="2"/>
  </si>
  <si>
    <t>第１号イ - (2)</t>
    <rPh sb="0" eb="1">
      <t>ダイ</t>
    </rPh>
    <rPh sb="2" eb="3">
      <t>ゴウ</t>
    </rPh>
    <phoneticPr fontId="2"/>
  </si>
  <si>
    <t>第１号イ - (3)</t>
    <rPh sb="0" eb="1">
      <t>ダイ</t>
    </rPh>
    <rPh sb="2" eb="3">
      <t>ゴウ</t>
    </rPh>
    <phoneticPr fontId="2"/>
  </si>
  <si>
    <t>第１号ロ - (1)</t>
    <rPh sb="0" eb="1">
      <t>ダイ</t>
    </rPh>
    <rPh sb="2" eb="3">
      <t>ゴウ</t>
    </rPh>
    <phoneticPr fontId="2"/>
  </si>
  <si>
    <t>第１号ロ - (2)</t>
    <rPh sb="0" eb="1">
      <t>ダイ</t>
    </rPh>
    <rPh sb="2" eb="3">
      <t>ゴウ</t>
    </rPh>
    <phoneticPr fontId="2"/>
  </si>
  <si>
    <t>第１号ロ - (3)</t>
    <rPh sb="0" eb="1">
      <t>ダイ</t>
    </rPh>
    <rPh sb="2" eb="3">
      <t>ゴウ</t>
    </rPh>
    <phoneticPr fontId="2"/>
  </si>
  <si>
    <t>第2号イ</t>
    <rPh sb="0" eb="1">
      <t>ダイ</t>
    </rPh>
    <rPh sb="2" eb="3">
      <t>ゴウ</t>
    </rPh>
    <phoneticPr fontId="2"/>
  </si>
  <si>
    <t>第2号ロ</t>
    <rPh sb="0" eb="1">
      <t>ダイ</t>
    </rPh>
    <rPh sb="2" eb="3">
      <t>ゴウ</t>
    </rPh>
    <phoneticPr fontId="2"/>
  </si>
  <si>
    <t>第2号ハ</t>
    <rPh sb="0" eb="1">
      <t>ダイ</t>
    </rPh>
    <rPh sb="2" eb="3">
      <t>ゴウ</t>
    </rPh>
    <phoneticPr fontId="2"/>
  </si>
  <si>
    <t>第3号イ - (1)</t>
    <rPh sb="0" eb="1">
      <t>ダイ</t>
    </rPh>
    <rPh sb="2" eb="3">
      <t>ゴウ</t>
    </rPh>
    <phoneticPr fontId="2"/>
  </si>
  <si>
    <t>第3号イ - (2)</t>
    <rPh sb="0" eb="1">
      <t>ダイ</t>
    </rPh>
    <rPh sb="2" eb="3">
      <t>ゴウ</t>
    </rPh>
    <phoneticPr fontId="2"/>
  </si>
  <si>
    <t>第3号ロ</t>
    <rPh sb="0" eb="1">
      <t>ダイ</t>
    </rPh>
    <rPh sb="2" eb="3">
      <t>ゴウ</t>
    </rPh>
    <phoneticPr fontId="2"/>
  </si>
  <si>
    <t>※　申請した、又は申請予定の判定機関名</t>
    <rPh sb="2" eb="4">
      <t>シンセイ</t>
    </rPh>
    <rPh sb="7" eb="8">
      <t>マタ</t>
    </rPh>
    <rPh sb="9" eb="11">
      <t>シンセイ</t>
    </rPh>
    <rPh sb="11" eb="13">
      <t>ヨテイ</t>
    </rPh>
    <rPh sb="14" eb="16">
      <t>ハンテイ</t>
    </rPh>
    <rPh sb="16" eb="18">
      <t>キカン</t>
    </rPh>
    <rPh sb="18" eb="19">
      <t>メイ</t>
    </rPh>
    <phoneticPr fontId="2"/>
  </si>
  <si>
    <t>及び所在地（市町村名までで充分）を記入してください。</t>
    <rPh sb="9" eb="10">
      <t>メイ</t>
    </rPh>
    <rPh sb="13" eb="15">
      <t>ジュウブン</t>
    </rPh>
    <phoneticPr fontId="2"/>
  </si>
  <si>
    <t>※　ﾛ．の面積は、地階のｴﾚﾍﾞｰﾀの昇降路、共同住宅の共用廊下、階段室の面積を除きます。</t>
    <rPh sb="5" eb="7">
      <t>メンセキ</t>
    </rPh>
    <rPh sb="9" eb="11">
      <t>チカイ</t>
    </rPh>
    <rPh sb="19" eb="21">
      <t>ショウコウ</t>
    </rPh>
    <rPh sb="21" eb="22">
      <t>ロ</t>
    </rPh>
    <rPh sb="23" eb="25">
      <t>キョウドウ</t>
    </rPh>
    <rPh sb="25" eb="27">
      <t>ジュウタク</t>
    </rPh>
    <rPh sb="28" eb="30">
      <t>キョウヨウ</t>
    </rPh>
    <rPh sb="30" eb="32">
      <t>ロウカ</t>
    </rPh>
    <rPh sb="33" eb="35">
      <t>カイダン</t>
    </rPh>
    <rPh sb="35" eb="36">
      <t>シツ</t>
    </rPh>
    <rPh sb="37" eb="39">
      <t>メンセキ</t>
    </rPh>
    <rPh sb="40" eb="41">
      <t>ノゾ</t>
    </rPh>
    <phoneticPr fontId="2"/>
  </si>
  <si>
    <t>※　ﾊ．の面積は、各階のｴﾚﾍﾞｰﾀの昇降路の合計面積です。</t>
    <rPh sb="5" eb="7">
      <t>メンセキ</t>
    </rPh>
    <rPh sb="9" eb="11">
      <t>カクカイ</t>
    </rPh>
    <rPh sb="19" eb="21">
      <t>ショウコウ</t>
    </rPh>
    <rPh sb="21" eb="22">
      <t>ロ</t>
    </rPh>
    <rPh sb="23" eb="25">
      <t>ゴウケイ</t>
    </rPh>
    <rPh sb="25" eb="27">
      <t>メンセキ</t>
    </rPh>
    <phoneticPr fontId="2"/>
  </si>
  <si>
    <t>敷地内の主たる建築物の構造を記します。</t>
    <rPh sb="0" eb="2">
      <t>シキチ</t>
    </rPh>
    <rPh sb="2" eb="3">
      <t>ナイ</t>
    </rPh>
    <rPh sb="4" eb="5">
      <t>シュ</t>
    </rPh>
    <rPh sb="7" eb="10">
      <t>ケンチクブツ</t>
    </rPh>
    <rPh sb="11" eb="13">
      <t>コウゾウ</t>
    </rPh>
    <rPh sb="14" eb="15">
      <t>キ</t>
    </rPh>
    <phoneticPr fontId="2"/>
  </si>
  <si>
    <t>※　確認済証や検査済証の経歴は、18欄に記述してください。</t>
    <rPh sb="2" eb="4">
      <t>カクニン</t>
    </rPh>
    <rPh sb="4" eb="5">
      <t>ズミ</t>
    </rPh>
    <rPh sb="5" eb="6">
      <t>ショウ</t>
    </rPh>
    <rPh sb="7" eb="9">
      <t>ケンサ</t>
    </rPh>
    <rPh sb="9" eb="10">
      <t>ズミ</t>
    </rPh>
    <rPh sb="10" eb="11">
      <t>ショウ</t>
    </rPh>
    <rPh sb="12" eb="14">
      <t>ケイレキ</t>
    </rPh>
    <rPh sb="18" eb="19">
      <t>ラン</t>
    </rPh>
    <rPh sb="20" eb="22">
      <t>キジュツ</t>
    </rPh>
    <phoneticPr fontId="2"/>
  </si>
  <si>
    <t>消火</t>
    <rPh sb="0" eb="2">
      <t>ショウカ</t>
    </rPh>
    <phoneticPr fontId="2"/>
  </si>
  <si>
    <t>浄化槽</t>
    <rPh sb="0" eb="3">
      <t>ジョウカソウ</t>
    </rPh>
    <phoneticPr fontId="2"/>
  </si>
  <si>
    <t>※　仕様を選択してください。</t>
    <rPh sb="2" eb="4">
      <t>シヨウ</t>
    </rPh>
    <rPh sb="5" eb="7">
      <t>センタク</t>
    </rPh>
    <phoneticPr fontId="2"/>
  </si>
  <si>
    <t>※　設置する建築設備を選択（該当するものを■）してください。</t>
    <rPh sb="2" eb="4">
      <t>セッチ</t>
    </rPh>
    <rPh sb="6" eb="8">
      <t>ケンチク</t>
    </rPh>
    <rPh sb="8" eb="10">
      <t>セツビ</t>
    </rPh>
    <rPh sb="11" eb="13">
      <t>センタク</t>
    </rPh>
    <rPh sb="14" eb="16">
      <t>ガイトウ</t>
    </rPh>
    <phoneticPr fontId="2"/>
  </si>
  <si>
    <t>※　種別を選択してください。</t>
    <rPh sb="2" eb="4">
      <t>シュベツ</t>
    </rPh>
    <rPh sb="5" eb="7">
      <t>センタク</t>
    </rPh>
    <phoneticPr fontId="2"/>
  </si>
  <si>
    <t>)</t>
    <phoneticPr fontId="2"/>
  </si>
  <si>
    <t>※　確認済証交付予定日後になるように、余裕をもって定めてください。</t>
    <rPh sb="2" eb="4">
      <t>カクニン</t>
    </rPh>
    <rPh sb="4" eb="5">
      <t>ズミ</t>
    </rPh>
    <rPh sb="5" eb="6">
      <t>ショウ</t>
    </rPh>
    <rPh sb="6" eb="8">
      <t>コウフ</t>
    </rPh>
    <rPh sb="8" eb="11">
      <t>ヨテイビ</t>
    </rPh>
    <rPh sb="11" eb="12">
      <t>ゴ</t>
    </rPh>
    <rPh sb="19" eb="21">
      <t>ヨユウ</t>
    </rPh>
    <rPh sb="25" eb="26">
      <t>サダ</t>
    </rPh>
    <phoneticPr fontId="2"/>
  </si>
  <si>
    <t>【昇降機の製造、供給及び流通業】</t>
    <rPh sb="1" eb="4">
      <t>ショウコウキ</t>
    </rPh>
    <phoneticPr fontId="2"/>
  </si>
  <si>
    <t>NKBI－第10号様式</t>
    <phoneticPr fontId="2"/>
  </si>
  <si>
    <t>代表取締役　　田口 和宏　様</t>
    <rPh sb="0" eb="2">
      <t>ダイヒョウ</t>
    </rPh>
    <rPh sb="2" eb="5">
      <t>トリシマリヤク</t>
    </rPh>
    <rPh sb="7" eb="9">
      <t>タグチ</t>
    </rPh>
    <rPh sb="10" eb="12">
      <t>カズヒロ</t>
    </rPh>
    <rPh sb="13" eb="14">
      <t>サマ</t>
    </rPh>
    <phoneticPr fontId="2"/>
  </si>
  <si>
    <t xml:space="preserve"> 第 建</t>
    <rPh sb="1" eb="2">
      <t>ダイ</t>
    </rPh>
    <rPh sb="3" eb="4">
      <t>ケン</t>
    </rPh>
    <phoneticPr fontId="2"/>
  </si>
  <si>
    <t xml:space="preserve">号 </t>
    <rPh sb="0" eb="1">
      <t>ゴウ</t>
    </rPh>
    <phoneticPr fontId="2"/>
  </si>
  <si>
    <t xml:space="preserve"> 第 NKBI建-</t>
    <rPh sb="1" eb="2">
      <t>ダイ</t>
    </rPh>
    <rPh sb="7" eb="8">
      <t>ケン</t>
    </rPh>
    <phoneticPr fontId="2"/>
  </si>
  <si>
    <t>（</t>
    <phoneticPr fontId="2"/>
  </si>
  <si>
    <t>）</t>
    <phoneticPr fontId="2"/>
  </si>
  <si>
    <t>（</t>
    <phoneticPr fontId="2"/>
  </si>
  <si>
    <t>ｍ</t>
    <phoneticPr fontId="2"/>
  </si>
  <si>
    <t>　</t>
    <phoneticPr fontId="2"/>
  </si>
  <si>
    <t>※　【ｲ.】Root-2 で構造計算をしたものを構造計算適合性判定機関でなく</t>
    <rPh sb="14" eb="16">
      <t>コウゾウ</t>
    </rPh>
    <rPh sb="16" eb="18">
      <t>ケイサン</t>
    </rPh>
    <rPh sb="24" eb="26">
      <t>コウゾウ</t>
    </rPh>
    <rPh sb="26" eb="28">
      <t>ケイサン</t>
    </rPh>
    <rPh sb="28" eb="31">
      <t>テキゴウセイ</t>
    </rPh>
    <rPh sb="31" eb="33">
      <t>ハンテイ</t>
    </rPh>
    <rPh sb="33" eb="35">
      <t>キカン</t>
    </rPh>
    <phoneticPr fontId="2"/>
  </si>
  <si>
    <t>　　　規定による審査の特例の適用の有無】</t>
    <phoneticPr fontId="2"/>
  </si>
  <si>
    <t>構造審査のできる確認検査機関に申請をする場合の特例のことです。</t>
    <rPh sb="8" eb="10">
      <t>カクニン</t>
    </rPh>
    <rPh sb="10" eb="12">
      <t>ケンサ</t>
    </rPh>
    <phoneticPr fontId="2"/>
  </si>
  <si>
    <t>建築基準法施行令第136条の2の11第1号イ</t>
    <rPh sb="0" eb="2">
      <t>ケンチク</t>
    </rPh>
    <rPh sb="2" eb="5">
      <t>キジュンホウ</t>
    </rPh>
    <rPh sb="5" eb="8">
      <t>シコウレイ</t>
    </rPh>
    <rPh sb="8" eb="9">
      <t>ダイ</t>
    </rPh>
    <rPh sb="12" eb="13">
      <t>ジョウ</t>
    </rPh>
    <rPh sb="18" eb="19">
      <t>ダイ</t>
    </rPh>
    <rPh sb="20" eb="21">
      <t>ゴウ</t>
    </rPh>
    <phoneticPr fontId="2"/>
  </si>
  <si>
    <t>建築基準法施行令第136条の2の11第1号ロ</t>
    <rPh sb="0" eb="2">
      <t>ケンチク</t>
    </rPh>
    <rPh sb="2" eb="5">
      <t>キジュンホウ</t>
    </rPh>
    <rPh sb="5" eb="8">
      <t>シコウレイ</t>
    </rPh>
    <rPh sb="8" eb="9">
      <t>ダイ</t>
    </rPh>
    <rPh sb="12" eb="13">
      <t>ジョウ</t>
    </rPh>
    <rPh sb="18" eb="19">
      <t>ダイ</t>
    </rPh>
    <rPh sb="20" eb="21">
      <t>ゴウ</t>
    </rPh>
    <phoneticPr fontId="2"/>
  </si>
  <si>
    <t>（</t>
    <phoneticPr fontId="2"/>
  </si>
  <si>
    <t>）</t>
    <phoneticPr fontId="2"/>
  </si>
  <si>
    <t>）</t>
    <phoneticPr fontId="2"/>
  </si>
  <si>
    <t>（</t>
    <phoneticPr fontId="2"/>
  </si>
  <si>
    <t>㎡</t>
    <phoneticPr fontId="2"/>
  </si>
  <si>
    <t>mm</t>
    <phoneticPr fontId="2"/>
  </si>
  <si>
    <t>地上(</t>
    <rPh sb="0" eb="2">
      <t>チジョウ</t>
    </rPh>
    <phoneticPr fontId="2"/>
  </si>
  <si>
    <t>階)</t>
    <rPh sb="0" eb="1">
      <t>カイ</t>
    </rPh>
    <phoneticPr fontId="2"/>
  </si>
  <si>
    <t>地下(</t>
    <rPh sb="0" eb="2">
      <t>チカ</t>
    </rPh>
    <phoneticPr fontId="2"/>
  </si>
  <si>
    <t>建築計画概要書（第二面）</t>
    <rPh sb="0" eb="2">
      <t>ケンチク</t>
    </rPh>
    <rPh sb="2" eb="4">
      <t>ケイカク</t>
    </rPh>
    <rPh sb="4" eb="7">
      <t>ガイヨウショ</t>
    </rPh>
    <rPh sb="8" eb="9">
      <t>ダイ</t>
    </rPh>
    <rPh sb="9" eb="10">
      <t>２</t>
    </rPh>
    <rPh sb="10" eb="11">
      <t>メン</t>
    </rPh>
    <phoneticPr fontId="2"/>
  </si>
  <si>
    <t>建築計画概要書（第一面）その２</t>
    <rPh sb="0" eb="2">
      <t>ケンチク</t>
    </rPh>
    <rPh sb="2" eb="4">
      <t>ケイカク</t>
    </rPh>
    <rPh sb="4" eb="7">
      <t>ガイヨウショ</t>
    </rPh>
    <rPh sb="8" eb="9">
      <t>ダイ</t>
    </rPh>
    <rPh sb="9" eb="10">
      <t>１</t>
    </rPh>
    <rPh sb="10" eb="11">
      <t>メン</t>
    </rPh>
    <phoneticPr fontId="2"/>
  </si>
  <si>
    <t>月</t>
    <rPh sb="0" eb="1">
      <t>ガツ</t>
    </rPh>
    <phoneticPr fontId="28"/>
  </si>
  <si>
    <t>日</t>
    <rPh sb="0" eb="1">
      <t>ニチ</t>
    </rPh>
    <phoneticPr fontId="28"/>
  </si>
  <si>
    <t>群馬（前橋市）</t>
    <rPh sb="0" eb="2">
      <t>グンマ</t>
    </rPh>
    <rPh sb="3" eb="5">
      <t>マエバシ</t>
    </rPh>
    <rPh sb="5" eb="6">
      <t>シ</t>
    </rPh>
    <phoneticPr fontId="2"/>
  </si>
  <si>
    <t>群馬事業所</t>
    <rPh sb="0" eb="2">
      <t>グンマ</t>
    </rPh>
    <rPh sb="2" eb="5">
      <t>ジギョウショ</t>
    </rPh>
    <phoneticPr fontId="2"/>
  </si>
  <si>
    <t>茨城事業所</t>
    <rPh sb="0" eb="2">
      <t>イバラキ</t>
    </rPh>
    <rPh sb="2" eb="5">
      <t>ジギョウショ</t>
    </rPh>
    <phoneticPr fontId="2"/>
  </si>
  <si>
    <t>2項道路は元幅員</t>
    <rPh sb="1" eb="2">
      <t>コウ</t>
    </rPh>
    <rPh sb="2" eb="4">
      <t>ドウロ</t>
    </rPh>
    <rPh sb="5" eb="6">
      <t>モト</t>
    </rPh>
    <rPh sb="6" eb="8">
      <t>フクイン</t>
    </rPh>
    <phoneticPr fontId="2"/>
  </si>
  <si>
    <t>代表取締役　田口和宏　様</t>
    <rPh sb="6" eb="8">
      <t>タグチ</t>
    </rPh>
    <rPh sb="8" eb="10">
      <t>カズヒロ</t>
    </rPh>
    <rPh sb="11" eb="12">
      <t>サマ</t>
    </rPh>
    <phoneticPr fontId="2"/>
  </si>
  <si>
    <t>(</t>
    <phoneticPr fontId="2"/>
  </si>
  <si>
    <t>申込者</t>
    <rPh sb="0" eb="2">
      <t>モウシコミ</t>
    </rPh>
    <rPh sb="2" eb="3">
      <t>シャ</t>
    </rPh>
    <phoneticPr fontId="2"/>
  </si>
  <si>
    <t>住　所</t>
    <rPh sb="0" eb="1">
      <t>ジュウ</t>
    </rPh>
    <rPh sb="2" eb="3">
      <t>ショ</t>
    </rPh>
    <phoneticPr fontId="2"/>
  </si>
  <si>
    <t>事務所</t>
    <rPh sb="0" eb="2">
      <t>ジム</t>
    </rPh>
    <rPh sb="2" eb="3">
      <t>ショ</t>
    </rPh>
    <phoneticPr fontId="2"/>
  </si>
  <si>
    <t>氏　名</t>
    <rPh sb="0" eb="1">
      <t>シ</t>
    </rPh>
    <rPh sb="2" eb="3">
      <t>メイ</t>
    </rPh>
    <phoneticPr fontId="2"/>
  </si>
  <si>
    <t>FAX</t>
    <phoneticPr fontId="2"/>
  </si>
  <si>
    <t>建築主</t>
    <rPh sb="0" eb="1">
      <t>ケン</t>
    </rPh>
    <rPh sb="1" eb="2">
      <t>チク</t>
    </rPh>
    <rPh sb="2" eb="3">
      <t>ヌシ</t>
    </rPh>
    <phoneticPr fontId="2"/>
  </si>
  <si>
    <t>様</t>
    <rPh sb="0" eb="1">
      <t>サマ</t>
    </rPh>
    <phoneticPr fontId="2"/>
  </si>
  <si>
    <t>建築場所</t>
    <rPh sb="0" eb="1">
      <t>ケン</t>
    </rPh>
    <rPh sb="1" eb="2">
      <t>チク</t>
    </rPh>
    <rPh sb="2" eb="3">
      <t>バ</t>
    </rPh>
    <rPh sb="3" eb="4">
      <t>ショ</t>
    </rPh>
    <phoneticPr fontId="2"/>
  </si>
  <si>
    <t>建築物の用途</t>
    <rPh sb="0" eb="3">
      <t>ケンチクブツ</t>
    </rPh>
    <rPh sb="4" eb="6">
      <t>ヨウト</t>
    </rPh>
    <phoneticPr fontId="2"/>
  </si>
  <si>
    <t>領収書宛先</t>
    <rPh sb="0" eb="3">
      <t>リョウシュウショ</t>
    </rPh>
    <rPh sb="3" eb="5">
      <t>アテサキ</t>
    </rPh>
    <phoneticPr fontId="2"/>
  </si>
  <si>
    <t>建築主</t>
    <rPh sb="0" eb="2">
      <t>ケンチク</t>
    </rPh>
    <rPh sb="2" eb="3">
      <t>ヌシ</t>
    </rPh>
    <phoneticPr fontId="2"/>
  </si>
  <si>
    <t>設計者</t>
    <rPh sb="0" eb="3">
      <t>セッケイシャ</t>
    </rPh>
    <phoneticPr fontId="2"/>
  </si>
  <si>
    <t>代理者</t>
    <rPh sb="0" eb="2">
      <t>ダイリ</t>
    </rPh>
    <rPh sb="2" eb="3">
      <t>シャ</t>
    </rPh>
    <phoneticPr fontId="2"/>
  </si>
  <si>
    <t>施工者</t>
    <rPh sb="0" eb="2">
      <t>セコウ</t>
    </rPh>
    <rPh sb="2" eb="3">
      <t>シャ</t>
    </rPh>
    <phoneticPr fontId="2"/>
  </si>
  <si>
    <t>（</t>
    <phoneticPr fontId="2"/>
  </si>
  <si>
    <t>）</t>
    <phoneticPr fontId="2"/>
  </si>
  <si>
    <t>　　　あらかじめ、お知らせください。</t>
    <rPh sb="10" eb="11">
      <t>シ</t>
    </rPh>
    <phoneticPr fontId="2"/>
  </si>
  <si>
    <t>（注意）</t>
    <rPh sb="1" eb="3">
      <t>チュウイ</t>
    </rPh>
    <phoneticPr fontId="2"/>
  </si>
  <si>
    <t>※　受付</t>
    <rPh sb="2" eb="4">
      <t>ウケツケ</t>
    </rPh>
    <phoneticPr fontId="2"/>
  </si>
  <si>
    <t>単位は（円）</t>
    <rPh sb="0" eb="2">
      <t>タンイ</t>
    </rPh>
    <rPh sb="4" eb="5">
      <t>エン</t>
    </rPh>
    <phoneticPr fontId="2"/>
  </si>
  <si>
    <t>床面積の合計</t>
    <rPh sb="0" eb="3">
      <t>ユカメンセキ</t>
    </rPh>
    <rPh sb="4" eb="6">
      <t>ゴウケイ</t>
    </rPh>
    <phoneticPr fontId="2"/>
  </si>
  <si>
    <t>数量</t>
    <rPh sb="0" eb="2">
      <t>スウリョウ</t>
    </rPh>
    <phoneticPr fontId="2"/>
  </si>
  <si>
    <t xml:space="preserve">      　  &lt; A ≦    100㎡</t>
    <phoneticPr fontId="2"/>
  </si>
  <si>
    <t>消防同意(小)</t>
    <rPh sb="0" eb="2">
      <t>ショウボウ</t>
    </rPh>
    <rPh sb="2" eb="4">
      <t>ドウイ</t>
    </rPh>
    <rPh sb="5" eb="6">
      <t>ショウ</t>
    </rPh>
    <phoneticPr fontId="2"/>
  </si>
  <si>
    <t xml:space="preserve">  100㎡ &lt; A ≦    200㎡</t>
    <phoneticPr fontId="2"/>
  </si>
  <si>
    <t>消防同意(大)</t>
    <rPh sb="0" eb="2">
      <t>ショウボウ</t>
    </rPh>
    <rPh sb="2" eb="4">
      <t>ドウイ</t>
    </rPh>
    <rPh sb="5" eb="6">
      <t>ダイ</t>
    </rPh>
    <phoneticPr fontId="2"/>
  </si>
  <si>
    <t xml:space="preserve">  500㎡ &lt; A ≦  1,000㎡</t>
    <phoneticPr fontId="2"/>
  </si>
  <si>
    <t>1,000㎡ &lt; A ≦  2,000㎡</t>
    <phoneticPr fontId="2"/>
  </si>
  <si>
    <t>2,000㎡ &lt; A ≦  4,000㎡</t>
    <phoneticPr fontId="2"/>
  </si>
  <si>
    <t>4,000㎡ &lt; A ≦  6,000㎡</t>
    <phoneticPr fontId="2"/>
  </si>
  <si>
    <t>物件No.</t>
    <rPh sb="0" eb="2">
      <t>ブッケン</t>
    </rPh>
    <phoneticPr fontId="2"/>
  </si>
  <si>
    <t>6,000㎡ &lt; A ≦  8,000㎡</t>
    <phoneticPr fontId="2"/>
  </si>
  <si>
    <t>8,000㎡ &lt; A ≦ 10,000㎡</t>
    <phoneticPr fontId="2"/>
  </si>
  <si>
    <t>￥</t>
    <phoneticPr fontId="2"/>
  </si>
  <si>
    <t>扱い　）</t>
    <rPh sb="0" eb="1">
      <t>アツカ</t>
    </rPh>
    <phoneticPr fontId="2"/>
  </si>
  <si>
    <t>TEL 027-212-7575</t>
    <phoneticPr fontId="2"/>
  </si>
  <si>
    <t>FAX 027-212-7576</t>
    <phoneticPr fontId="2"/>
  </si>
  <si>
    <t>※　提出する事業所の番号を選択して下さい。</t>
    <rPh sb="2" eb="4">
      <t>テイシュツ</t>
    </rPh>
    <rPh sb="6" eb="9">
      <t>ジギョウショ</t>
    </rPh>
    <rPh sb="10" eb="12">
      <t>バンゴウ</t>
    </rPh>
    <rPh sb="13" eb="15">
      <t>センタク</t>
    </rPh>
    <rPh sb="17" eb="18">
      <t>クダ</t>
    </rPh>
    <phoneticPr fontId="2"/>
  </si>
  <si>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2"/>
  </si>
  <si>
    <t>提出済</t>
    <rPh sb="0" eb="2">
      <t>テイシュツ</t>
    </rPh>
    <rPh sb="2" eb="3">
      <t>ズ</t>
    </rPh>
    <phoneticPr fontId="2"/>
  </si>
  <si>
    <t>未提出</t>
    <rPh sb="0" eb="1">
      <t>ミ</t>
    </rPh>
    <rPh sb="1" eb="3">
      <t>テイシュツ</t>
    </rPh>
    <phoneticPr fontId="2"/>
  </si>
  <si>
    <t>提出不要</t>
    <rPh sb="0" eb="2">
      <t>テイシュツ</t>
    </rPh>
    <rPh sb="2" eb="4">
      <t>フヨウ</t>
    </rPh>
    <phoneticPr fontId="2"/>
  </si>
  <si>
    <t>※</t>
    <phoneticPr fontId="2"/>
  </si>
  <si>
    <t>構造計算を要しない建築物は、１欄の棟番号のみ記入し、他は記入省略できます。</t>
    <rPh sb="0" eb="2">
      <t>コウゾウ</t>
    </rPh>
    <rPh sb="2" eb="4">
      <t>ケイサン</t>
    </rPh>
    <rPh sb="5" eb="6">
      <t>ヨウ</t>
    </rPh>
    <rPh sb="9" eb="12">
      <t>ケンチクブツ</t>
    </rPh>
    <rPh sb="15" eb="16">
      <t>ラン</t>
    </rPh>
    <rPh sb="17" eb="18">
      <t>ムネ</t>
    </rPh>
    <rPh sb="18" eb="20">
      <t>バンゴウ</t>
    </rPh>
    <rPh sb="22" eb="24">
      <t>キニュウ</t>
    </rPh>
    <rPh sb="26" eb="27">
      <t>タ</t>
    </rPh>
    <rPh sb="28" eb="30">
      <t>キニュウ</t>
    </rPh>
    <rPh sb="30" eb="32">
      <t>ショウリャク</t>
    </rPh>
    <phoneticPr fontId="2"/>
  </si>
  <si>
    <t>2 、 3</t>
    <phoneticPr fontId="2"/>
  </si>
  <si>
    <t>2 、 4</t>
    <phoneticPr fontId="2"/>
  </si>
  <si>
    <t>ご利用方法</t>
    <rPh sb="1" eb="3">
      <t>リヨウ</t>
    </rPh>
    <rPh sb="3" eb="5">
      <t>ホウホウ</t>
    </rPh>
    <phoneticPr fontId="2"/>
  </si>
  <si>
    <t>一般</t>
    <rPh sb="0" eb="2">
      <t>イッパン</t>
    </rPh>
    <phoneticPr fontId="2"/>
  </si>
  <si>
    <t>申請書のレイアウトを保つために、各シートには保護がかかっています。</t>
    <rPh sb="0" eb="2">
      <t>シンセイ</t>
    </rPh>
    <rPh sb="2" eb="3">
      <t>ショ</t>
    </rPh>
    <rPh sb="10" eb="11">
      <t>タモ</t>
    </rPh>
    <rPh sb="16" eb="17">
      <t>カク</t>
    </rPh>
    <rPh sb="22" eb="24">
      <t>ホゴ</t>
    </rPh>
    <phoneticPr fontId="2"/>
  </si>
  <si>
    <t>誤って入力した場合、消去するには「DEL」キーまたは「BACK SPACE」キーを使用してください。</t>
    <rPh sb="0" eb="1">
      <t>アヤマ</t>
    </rPh>
    <rPh sb="3" eb="5">
      <t>ニュウリョク</t>
    </rPh>
    <rPh sb="7" eb="9">
      <t>バアイ</t>
    </rPh>
    <rPh sb="10" eb="12">
      <t>ショウキョ</t>
    </rPh>
    <rPh sb="41" eb="43">
      <t>シヨウ</t>
    </rPh>
    <phoneticPr fontId="2"/>
  </si>
  <si>
    <t>確認申請</t>
    <rPh sb="0" eb="2">
      <t>カクニン</t>
    </rPh>
    <rPh sb="2" eb="4">
      <t>シンセイ</t>
    </rPh>
    <phoneticPr fontId="2"/>
  </si>
  <si>
    <t>確認申請書は、確１面～確６面のそれぞれのシートに入力して下さい。</t>
    <rPh sb="0" eb="2">
      <t>カクニン</t>
    </rPh>
    <rPh sb="2" eb="5">
      <t>シンセイショ</t>
    </rPh>
    <rPh sb="7" eb="8">
      <t>カク</t>
    </rPh>
    <rPh sb="9" eb="10">
      <t>メン</t>
    </rPh>
    <rPh sb="11" eb="12">
      <t>カク</t>
    </rPh>
    <rPh sb="13" eb="14">
      <t>メン</t>
    </rPh>
    <rPh sb="24" eb="26">
      <t>ニュウリョク</t>
    </rPh>
    <rPh sb="28" eb="29">
      <t>クダ</t>
    </rPh>
    <phoneticPr fontId="2"/>
  </si>
  <si>
    <t>工事届は、工１面～工４面のそれぞれのシートに入力して下さい。</t>
    <rPh sb="0" eb="2">
      <t>コウジ</t>
    </rPh>
    <rPh sb="2" eb="3">
      <t>トドケ</t>
    </rPh>
    <rPh sb="5" eb="6">
      <t>コウ</t>
    </rPh>
    <rPh sb="7" eb="8">
      <t>メン</t>
    </rPh>
    <rPh sb="9" eb="10">
      <t>コウ</t>
    </rPh>
    <rPh sb="11" eb="12">
      <t>メン</t>
    </rPh>
    <rPh sb="22" eb="24">
      <t>ニュウリョク</t>
    </rPh>
    <rPh sb="26" eb="27">
      <t>クダ</t>
    </rPh>
    <phoneticPr fontId="2"/>
  </si>
  <si>
    <t>建築計画概要書の第１面～第２面は、全て自動で作成されます。</t>
    <rPh sb="0" eb="2">
      <t>ケンチク</t>
    </rPh>
    <rPh sb="2" eb="4">
      <t>ケイカク</t>
    </rPh>
    <rPh sb="4" eb="7">
      <t>ガイヨウショ</t>
    </rPh>
    <rPh sb="8" eb="9">
      <t>ダイ</t>
    </rPh>
    <rPh sb="10" eb="11">
      <t>メン</t>
    </rPh>
    <rPh sb="12" eb="13">
      <t>ダイ</t>
    </rPh>
    <rPh sb="14" eb="15">
      <t>メン</t>
    </rPh>
    <rPh sb="17" eb="18">
      <t>スベ</t>
    </rPh>
    <rPh sb="19" eb="21">
      <t>ジドウ</t>
    </rPh>
    <rPh sb="22" eb="24">
      <t>サクセイ</t>
    </rPh>
    <phoneticPr fontId="2"/>
  </si>
  <si>
    <t>水色セルは、必須入力部分です。入力すると着色が消えます。</t>
    <rPh sb="0" eb="2">
      <t>ミズイロ</t>
    </rPh>
    <rPh sb="6" eb="8">
      <t>ヒッス</t>
    </rPh>
    <rPh sb="8" eb="10">
      <t>ニュウリョク</t>
    </rPh>
    <rPh sb="10" eb="12">
      <t>ブブン</t>
    </rPh>
    <rPh sb="15" eb="17">
      <t>ニュウリョク</t>
    </rPh>
    <rPh sb="20" eb="22">
      <t>チャクショク</t>
    </rPh>
    <rPh sb="23" eb="24">
      <t>キ</t>
    </rPh>
    <phoneticPr fontId="2"/>
  </si>
  <si>
    <t>入力ができるセル（主に結合セル）、できないセルがあります。</t>
    <rPh sb="0" eb="2">
      <t>ニュウリョク</t>
    </rPh>
    <rPh sb="9" eb="10">
      <t>シュ</t>
    </rPh>
    <rPh sb="11" eb="13">
      <t>ケツゴウ</t>
    </rPh>
    <phoneticPr fontId="2"/>
  </si>
  <si>
    <t>合計値の計算、容積率・建蔽率の計算は、自動で計算します。</t>
    <rPh sb="0" eb="3">
      <t>ゴウケイチ</t>
    </rPh>
    <rPh sb="4" eb="6">
      <t>ケイサン</t>
    </rPh>
    <rPh sb="7" eb="9">
      <t>ヨウセキ</t>
    </rPh>
    <rPh sb="9" eb="10">
      <t>リツ</t>
    </rPh>
    <rPh sb="11" eb="14">
      <t>ケンペイリツ</t>
    </rPh>
    <rPh sb="15" eb="17">
      <t>ケイサン</t>
    </rPh>
    <rPh sb="19" eb="21">
      <t>ジドウ</t>
    </rPh>
    <rPh sb="22" eb="24">
      <t>ケイサン</t>
    </rPh>
    <phoneticPr fontId="2"/>
  </si>
  <si>
    <t>工事届で、確認申請と連動する部分は自動で作成されますが、個別入力部分もありますので注意してください。</t>
    <rPh sb="0" eb="2">
      <t>コウジ</t>
    </rPh>
    <rPh sb="2" eb="3">
      <t>トドケ</t>
    </rPh>
    <rPh sb="5" eb="7">
      <t>カクニン</t>
    </rPh>
    <rPh sb="7" eb="9">
      <t>シンセイ</t>
    </rPh>
    <rPh sb="10" eb="12">
      <t>レンドウ</t>
    </rPh>
    <rPh sb="14" eb="16">
      <t>ブブン</t>
    </rPh>
    <rPh sb="17" eb="19">
      <t>ジドウ</t>
    </rPh>
    <rPh sb="20" eb="22">
      <t>サクセイ</t>
    </rPh>
    <rPh sb="28" eb="30">
      <t>コベツ</t>
    </rPh>
    <rPh sb="30" eb="32">
      <t>ニュウリョク</t>
    </rPh>
    <rPh sb="32" eb="34">
      <t>ブブン</t>
    </rPh>
    <rPh sb="41" eb="43">
      <t>チュウイ</t>
    </rPh>
    <phoneticPr fontId="2"/>
  </si>
  <si>
    <t>印刷する上の注意</t>
    <rPh sb="0" eb="2">
      <t>インサツ</t>
    </rPh>
    <rPh sb="4" eb="5">
      <t>ウエ</t>
    </rPh>
    <rPh sb="6" eb="8">
      <t>チュウイ</t>
    </rPh>
    <phoneticPr fontId="2"/>
  </si>
  <si>
    <t>本シートは、印刷プレビューモードに初期設定しています。</t>
    <rPh sb="0" eb="1">
      <t>ホン</t>
    </rPh>
    <rPh sb="6" eb="8">
      <t>インサツ</t>
    </rPh>
    <rPh sb="17" eb="19">
      <t>ショキ</t>
    </rPh>
    <rPh sb="19" eb="21">
      <t>セッテイ</t>
    </rPh>
    <phoneticPr fontId="2"/>
  </si>
  <si>
    <t>青線内が印刷される部分で、横破線が改ページする部分です。</t>
    <rPh sb="0" eb="1">
      <t>アオ</t>
    </rPh>
    <rPh sb="1" eb="2">
      <t>セン</t>
    </rPh>
    <rPh sb="2" eb="3">
      <t>ナイ</t>
    </rPh>
    <rPh sb="4" eb="6">
      <t>インサツ</t>
    </rPh>
    <rPh sb="9" eb="11">
      <t>ブブン</t>
    </rPh>
    <rPh sb="13" eb="14">
      <t>ヨコ</t>
    </rPh>
    <rPh sb="14" eb="16">
      <t>ハセン</t>
    </rPh>
    <rPh sb="17" eb="18">
      <t>カイ</t>
    </rPh>
    <rPh sb="23" eb="25">
      <t>ブブン</t>
    </rPh>
    <phoneticPr fontId="2"/>
  </si>
  <si>
    <t>改ページの範囲がずれてしまうと、印刷されるレイアウトが崩れますので、外枠にあるガイドラインに従って</t>
    <rPh sb="0" eb="1">
      <t>カイ</t>
    </rPh>
    <rPh sb="5" eb="7">
      <t>ハンイ</t>
    </rPh>
    <rPh sb="16" eb="18">
      <t>インサツ</t>
    </rPh>
    <rPh sb="27" eb="28">
      <t>クズ</t>
    </rPh>
    <rPh sb="34" eb="36">
      <t>ソトワク</t>
    </rPh>
    <rPh sb="46" eb="47">
      <t>シタガ</t>
    </rPh>
    <phoneticPr fontId="2"/>
  </si>
  <si>
    <t>元のとおりに修正してください。</t>
    <rPh sb="0" eb="1">
      <t>モト</t>
    </rPh>
    <rPh sb="6" eb="8">
      <t>シュウセイ</t>
    </rPh>
    <phoneticPr fontId="2"/>
  </si>
  <si>
    <t>①</t>
    <phoneticPr fontId="2"/>
  </si>
  <si>
    <t>②</t>
    <phoneticPr fontId="2"/>
  </si>
  <si>
    <t>③</t>
    <phoneticPr fontId="2"/>
  </si>
  <si>
    <t>委任状</t>
    <rPh sb="0" eb="3">
      <t>イニンジョウ</t>
    </rPh>
    <phoneticPr fontId="2"/>
  </si>
  <si>
    <t>④</t>
    <phoneticPr fontId="2"/>
  </si>
  <si>
    <t>現地調査書</t>
    <rPh sb="0" eb="2">
      <t>ゲンチ</t>
    </rPh>
    <rPh sb="2" eb="4">
      <t>チョウサ</t>
    </rPh>
    <rPh sb="4" eb="5">
      <t>ショ</t>
    </rPh>
    <phoneticPr fontId="2"/>
  </si>
  <si>
    <t>⑤</t>
    <phoneticPr fontId="2"/>
  </si>
  <si>
    <t>制限業種調査書</t>
    <rPh sb="0" eb="2">
      <t>セイゲン</t>
    </rPh>
    <rPh sb="2" eb="4">
      <t>ギョウシュ</t>
    </rPh>
    <rPh sb="4" eb="7">
      <t>チョウサショ</t>
    </rPh>
    <phoneticPr fontId="2"/>
  </si>
  <si>
    <t>⑥</t>
    <phoneticPr fontId="2"/>
  </si>
  <si>
    <t>⑦</t>
    <phoneticPr fontId="2"/>
  </si>
  <si>
    <t>申請で印刷する書類</t>
    <rPh sb="0" eb="2">
      <t>シンセイ</t>
    </rPh>
    <rPh sb="3" eb="5">
      <t>インサツ</t>
    </rPh>
    <rPh sb="7" eb="9">
      <t>ショルイ</t>
    </rPh>
    <phoneticPr fontId="2"/>
  </si>
  <si>
    <t>（確認申請時に検査委任まで受けている場合は、省略できます。）</t>
  </si>
  <si>
    <t>（確認申請時に提出した内容と変更がない場合は、省略できます。）</t>
    <rPh sb="7" eb="9">
      <t>テイシュツ</t>
    </rPh>
    <rPh sb="11" eb="13">
      <t>ナイヨウ</t>
    </rPh>
    <rPh sb="14" eb="16">
      <t>ヘンコウ</t>
    </rPh>
    <rPh sb="19" eb="21">
      <t>バアイ</t>
    </rPh>
    <phoneticPr fontId="2"/>
  </si>
  <si>
    <t>申請書の入力方法</t>
    <rPh sb="0" eb="2">
      <t>シンセイ</t>
    </rPh>
    <rPh sb="2" eb="3">
      <t>ショ</t>
    </rPh>
    <rPh sb="4" eb="6">
      <t>ニュウリョク</t>
    </rPh>
    <rPh sb="6" eb="8">
      <t>ホウホウ</t>
    </rPh>
    <phoneticPr fontId="2"/>
  </si>
  <si>
    <t>中間検査申請書の主要入力部分は、確認申請書と連動しています。</t>
    <rPh sb="0" eb="2">
      <t>チュウカン</t>
    </rPh>
    <rPh sb="2" eb="4">
      <t>ケンサ</t>
    </rPh>
    <rPh sb="4" eb="7">
      <t>シンセイショ</t>
    </rPh>
    <rPh sb="8" eb="10">
      <t>シュヨウ</t>
    </rPh>
    <rPh sb="10" eb="12">
      <t>ニュウリョク</t>
    </rPh>
    <rPh sb="12" eb="14">
      <t>ブブン</t>
    </rPh>
    <rPh sb="16" eb="18">
      <t>カクニン</t>
    </rPh>
    <rPh sb="18" eb="21">
      <t>シンセイショ</t>
    </rPh>
    <rPh sb="22" eb="24">
      <t>レンドウ</t>
    </rPh>
    <phoneticPr fontId="2"/>
  </si>
  <si>
    <t>完了検査申請書の主要入力部分は、確認申請書と連動しています。</t>
    <rPh sb="0" eb="2">
      <t>カンリョウ</t>
    </rPh>
    <rPh sb="2" eb="4">
      <t>ケンサ</t>
    </rPh>
    <rPh sb="4" eb="7">
      <t>シンセイショ</t>
    </rPh>
    <rPh sb="8" eb="10">
      <t>シュヨウ</t>
    </rPh>
    <rPh sb="10" eb="12">
      <t>ニュウリョク</t>
    </rPh>
    <rPh sb="12" eb="14">
      <t>ブブン</t>
    </rPh>
    <rPh sb="16" eb="18">
      <t>カクニン</t>
    </rPh>
    <rPh sb="18" eb="21">
      <t>シンセイショ</t>
    </rPh>
    <rPh sb="22" eb="24">
      <t>レンドウ</t>
    </rPh>
    <phoneticPr fontId="2"/>
  </si>
  <si>
    <t>確認申請書　（第１面～第６面）</t>
    <rPh sb="0" eb="2">
      <t>カクニン</t>
    </rPh>
    <rPh sb="2" eb="4">
      <t>シンセイ</t>
    </rPh>
    <rPh sb="4" eb="5">
      <t>ショ</t>
    </rPh>
    <rPh sb="7" eb="8">
      <t>ダイ</t>
    </rPh>
    <rPh sb="9" eb="10">
      <t>メン</t>
    </rPh>
    <rPh sb="11" eb="12">
      <t>ダイ</t>
    </rPh>
    <rPh sb="13" eb="14">
      <t>メン</t>
    </rPh>
    <phoneticPr fontId="2"/>
  </si>
  <si>
    <t>建築計画概要書　（第１面～第３面）</t>
    <rPh sb="0" eb="2">
      <t>ケンチク</t>
    </rPh>
    <rPh sb="2" eb="4">
      <t>ケイカク</t>
    </rPh>
    <rPh sb="4" eb="7">
      <t>ガイヨウショ</t>
    </rPh>
    <rPh sb="9" eb="10">
      <t>ダイ</t>
    </rPh>
    <rPh sb="11" eb="12">
      <t>メン</t>
    </rPh>
    <rPh sb="13" eb="14">
      <t>ダイ</t>
    </rPh>
    <rPh sb="15" eb="16">
      <t>メン</t>
    </rPh>
    <phoneticPr fontId="2"/>
  </si>
  <si>
    <t>工事届　（第１面～第４面）</t>
    <rPh sb="0" eb="2">
      <t>コウジ</t>
    </rPh>
    <rPh sb="2" eb="3">
      <t>トドケ</t>
    </rPh>
    <rPh sb="5" eb="6">
      <t>ダイ</t>
    </rPh>
    <rPh sb="7" eb="8">
      <t>メン</t>
    </rPh>
    <rPh sb="9" eb="10">
      <t>ダイ</t>
    </rPh>
    <rPh sb="11" eb="12">
      <t>メン</t>
    </rPh>
    <phoneticPr fontId="2"/>
  </si>
  <si>
    <t>中間検査申請書　（第１面～第４面）</t>
    <rPh sb="0" eb="2">
      <t>チュウカン</t>
    </rPh>
    <rPh sb="2" eb="4">
      <t>ケンサ</t>
    </rPh>
    <rPh sb="4" eb="7">
      <t>シンセイショ</t>
    </rPh>
    <rPh sb="9" eb="10">
      <t>ダイ</t>
    </rPh>
    <rPh sb="11" eb="12">
      <t>メン</t>
    </rPh>
    <rPh sb="13" eb="14">
      <t>ダイ</t>
    </rPh>
    <rPh sb="15" eb="16">
      <t>メン</t>
    </rPh>
    <phoneticPr fontId="2"/>
  </si>
  <si>
    <t>完了検査申請書　（第１面～第４面）</t>
    <rPh sb="0" eb="2">
      <t>カンリョウ</t>
    </rPh>
    <rPh sb="2" eb="4">
      <t>ケンサ</t>
    </rPh>
    <rPh sb="4" eb="7">
      <t>シンセイショ</t>
    </rPh>
    <rPh sb="9" eb="10">
      <t>ダイ</t>
    </rPh>
    <rPh sb="11" eb="12">
      <t>メン</t>
    </rPh>
    <rPh sb="13" eb="14">
      <t>ダイ</t>
    </rPh>
    <rPh sb="15" eb="16">
      <t>メン</t>
    </rPh>
    <phoneticPr fontId="2"/>
  </si>
  <si>
    <t>中間検査</t>
    <rPh sb="0" eb="2">
      <t>チュウカン</t>
    </rPh>
    <rPh sb="2" eb="4">
      <t>ケンサ</t>
    </rPh>
    <phoneticPr fontId="2"/>
  </si>
  <si>
    <t>完了検査</t>
    <rPh sb="0" eb="2">
      <t>カンリョウ</t>
    </rPh>
    <rPh sb="2" eb="4">
      <t>ケンサ</t>
    </rPh>
    <phoneticPr fontId="2"/>
  </si>
  <si>
    <t>検査時刻連絡票</t>
    <rPh sb="0" eb="2">
      <t>ケンサ</t>
    </rPh>
    <rPh sb="2" eb="4">
      <t>ジコク</t>
    </rPh>
    <rPh sb="4" eb="6">
      <t>レンラク</t>
    </rPh>
    <rPh sb="6" eb="7">
      <t>ヒョウ</t>
    </rPh>
    <phoneticPr fontId="2"/>
  </si>
  <si>
    <t>ゆえに、自由に改変はできませんので、ご了承ください。</t>
    <rPh sb="4" eb="6">
      <t>ジユウ</t>
    </rPh>
    <rPh sb="7" eb="9">
      <t>カイヘン</t>
    </rPh>
    <rPh sb="19" eb="21">
      <t>リョウショウ</t>
    </rPh>
    <phoneticPr fontId="2"/>
  </si>
  <si>
    <t>RK-</t>
    <phoneticPr fontId="2"/>
  </si>
  <si>
    <t>UM-</t>
    <phoneticPr fontId="2"/>
  </si>
  <si>
    <t>　（その他の建築設備の設計に関して意見を聴いた者）</t>
    <rPh sb="4" eb="5">
      <t>タ</t>
    </rPh>
    <rPh sb="6" eb="8">
      <t>ケンチク</t>
    </rPh>
    <rPh sb="8" eb="10">
      <t>セツビ</t>
    </rPh>
    <rPh sb="11" eb="13">
      <t>セッケイ</t>
    </rPh>
    <rPh sb="14" eb="15">
      <t>カン</t>
    </rPh>
    <rPh sb="17" eb="19">
      <t>イケン</t>
    </rPh>
    <rPh sb="20" eb="21">
      <t>キ</t>
    </rPh>
    <rPh sb="23" eb="24">
      <t>モノ</t>
    </rPh>
    <phoneticPr fontId="2"/>
  </si>
  <si>
    <t>【ﾛ．地階の住宅又は老人ﾎｰﾑ等の部分】</t>
    <rPh sb="3" eb="5">
      <t>チカイ</t>
    </rPh>
    <rPh sb="6" eb="8">
      <t>ジュウタク</t>
    </rPh>
    <rPh sb="8" eb="9">
      <t>マタ</t>
    </rPh>
    <rPh sb="10" eb="12">
      <t>ロウジン</t>
    </rPh>
    <rPh sb="15" eb="16">
      <t>トウ</t>
    </rPh>
    <rPh sb="17" eb="19">
      <t>ブブン</t>
    </rPh>
    <phoneticPr fontId="2"/>
  </si>
  <si>
    <t>【ﾆ．共同住宅又は老人ﾎｰﾑ等の共用の廊下等の部分】</t>
    <rPh sb="3" eb="5">
      <t>キョウドウ</t>
    </rPh>
    <rPh sb="5" eb="7">
      <t>ジュウタク</t>
    </rPh>
    <rPh sb="7" eb="8">
      <t>マタ</t>
    </rPh>
    <rPh sb="9" eb="11">
      <t>ロウジン</t>
    </rPh>
    <rPh sb="14" eb="15">
      <t>トウ</t>
    </rPh>
    <rPh sb="16" eb="18">
      <t>キョウヨウ</t>
    </rPh>
    <phoneticPr fontId="2"/>
  </si>
  <si>
    <t>住宅用火災警報器</t>
    <rPh sb="0" eb="3">
      <t>ジュウタクヨウ</t>
    </rPh>
    <rPh sb="3" eb="5">
      <t>カサイ</t>
    </rPh>
    <rPh sb="5" eb="8">
      <t>ケイホウキ</t>
    </rPh>
    <phoneticPr fontId="2"/>
  </si>
  <si>
    <t>令和</t>
  </si>
  <si>
    <t xml:space="preserve">令和　　　年　　　月　　　日 </t>
    <rPh sb="0" eb="1">
      <t>レイ</t>
    </rPh>
    <rPh sb="1" eb="2">
      <t>ワ</t>
    </rPh>
    <rPh sb="5" eb="6">
      <t>ネン</t>
    </rPh>
    <rPh sb="9" eb="10">
      <t>ガツ</t>
    </rPh>
    <rPh sb="13" eb="14">
      <t>ヒ</t>
    </rPh>
    <phoneticPr fontId="2"/>
  </si>
  <si>
    <t>基本(左以外)</t>
    <rPh sb="0" eb="2">
      <t>キホン</t>
    </rPh>
    <rPh sb="3" eb="4">
      <t>ヒダリ</t>
    </rPh>
    <rPh sb="4" eb="6">
      <t>イガイ</t>
    </rPh>
    <phoneticPr fontId="2"/>
  </si>
  <si>
    <t>構造計算≦500</t>
    <rPh sb="0" eb="2">
      <t>コウゾウ</t>
    </rPh>
    <rPh sb="2" eb="4">
      <t>ケイサン</t>
    </rPh>
    <phoneticPr fontId="2"/>
  </si>
  <si>
    <t>構造計算≦1000</t>
    <rPh sb="0" eb="2">
      <t>コウゾウ</t>
    </rPh>
    <rPh sb="2" eb="4">
      <t>ケイサン</t>
    </rPh>
    <phoneticPr fontId="2"/>
  </si>
  <si>
    <t>構造計算≦10000</t>
    <rPh sb="0" eb="2">
      <t>コウゾウ</t>
    </rPh>
    <rPh sb="2" eb="4">
      <t>ケイサン</t>
    </rPh>
    <phoneticPr fontId="2"/>
  </si>
  <si>
    <t>※ 旧法43条1項ただし書き許可は、43条2項の欄に記載してください。</t>
    <rPh sb="2" eb="4">
      <t>キュウホウ</t>
    </rPh>
    <rPh sb="6" eb="7">
      <t>ジョウ</t>
    </rPh>
    <rPh sb="8" eb="9">
      <t>コウ</t>
    </rPh>
    <rPh sb="12" eb="13">
      <t>ガ</t>
    </rPh>
    <rPh sb="14" eb="16">
      <t>キョカ</t>
    </rPh>
    <rPh sb="20" eb="21">
      <t>ジョウ</t>
    </rPh>
    <rPh sb="22" eb="23">
      <t>コウ</t>
    </rPh>
    <rPh sb="24" eb="25">
      <t>ラン</t>
    </rPh>
    <rPh sb="26" eb="28">
      <t>キサイ</t>
    </rPh>
    <phoneticPr fontId="2"/>
  </si>
  <si>
    <t>４３条２項認定または許可 ：</t>
    <rPh sb="2" eb="3">
      <t>ジョウ</t>
    </rPh>
    <rPh sb="4" eb="5">
      <t>コウ</t>
    </rPh>
    <rPh sb="5" eb="7">
      <t>ニンテイ</t>
    </rPh>
    <rPh sb="10" eb="12">
      <t>キョカ</t>
    </rPh>
    <phoneticPr fontId="2"/>
  </si>
  <si>
    <t>【５．主要構造部】</t>
    <rPh sb="3" eb="5">
      <t>シュヨウ</t>
    </rPh>
    <rPh sb="5" eb="7">
      <t>コウゾウ</t>
    </rPh>
    <rPh sb="7" eb="8">
      <t>ブ</t>
    </rPh>
    <phoneticPr fontId="2"/>
  </si>
  <si>
    <t>準耐火構造</t>
    <rPh sb="0" eb="1">
      <t>ジュン</t>
    </rPh>
    <rPh sb="1" eb="3">
      <t>タイカ</t>
    </rPh>
    <rPh sb="3" eb="5">
      <t>コウゾウ</t>
    </rPh>
    <phoneticPr fontId="2"/>
  </si>
  <si>
    <t>準耐火構造と同等の準耐火性能を有する構造（ロ―１）</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</si>
  <si>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準耐火構造と同等の準耐火性能を有する構造（ロ―２）</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</si>
  <si>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建築基準法施行令第109条の5第1号に掲げる基準に適合する構造</t>
    <rPh sb="0" eb="2">
      <t>ケンチク</t>
    </rPh>
    <rPh sb="2" eb="5">
      <t>キジュンホウ</t>
    </rPh>
    <rPh sb="5" eb="8">
      <t>シコウレイ</t>
    </rPh>
    <rPh sb="8" eb="9">
      <t>ダイ</t>
    </rPh>
    <rPh sb="12" eb="13">
      <t>ジョウ</t>
    </rPh>
    <rPh sb="15" eb="16">
      <t>ダイ</t>
    </rPh>
    <rPh sb="17" eb="18">
      <t>ゴウ</t>
    </rPh>
    <rPh sb="19" eb="20">
      <t>カカ</t>
    </rPh>
    <rPh sb="22" eb="24">
      <t>キジュン</t>
    </rPh>
    <rPh sb="25" eb="27">
      <t>テキゴウ</t>
    </rPh>
    <rPh sb="29" eb="31">
      <t>コウゾウ</t>
    </rPh>
    <phoneticPr fontId="2"/>
  </si>
  <si>
    <t>建築基準法施行令第110条第1号に掲げる基準に適合する構造</t>
    <rPh sb="0" eb="2">
      <t>ケンチク</t>
    </rPh>
    <rPh sb="2" eb="5">
      <t>キジュンホウ</t>
    </rPh>
    <rPh sb="5" eb="8">
      <t>シコウレイ</t>
    </rPh>
    <rPh sb="8" eb="9">
      <t>ダイ</t>
    </rPh>
    <rPh sb="12" eb="13">
      <t>ジョウ</t>
    </rPh>
    <rPh sb="13" eb="14">
      <t>ダイ</t>
    </rPh>
    <rPh sb="15" eb="16">
      <t>ゴウ</t>
    </rPh>
    <rPh sb="17" eb="18">
      <t>カカ</t>
    </rPh>
    <rPh sb="20" eb="22">
      <t>キジュン</t>
    </rPh>
    <rPh sb="23" eb="25">
      <t>テキゴウ</t>
    </rPh>
    <rPh sb="27" eb="29">
      <t>コウゾウ</t>
    </rPh>
    <phoneticPr fontId="2"/>
  </si>
  <si>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2"/>
  </si>
  <si>
    <t>延焼防止建築物</t>
    <rPh sb="0" eb="2">
      <t>エンショウ</t>
    </rPh>
    <rPh sb="2" eb="4">
      <t>ボウシ</t>
    </rPh>
    <rPh sb="4" eb="7">
      <t>ケンチクブツ</t>
    </rPh>
    <phoneticPr fontId="2"/>
  </si>
  <si>
    <t>準延焼防止建築物</t>
    <rPh sb="0" eb="1">
      <t>ジュン</t>
    </rPh>
    <rPh sb="1" eb="3">
      <t>エンショウ</t>
    </rPh>
    <rPh sb="3" eb="5">
      <t>ボウシ</t>
    </rPh>
    <rPh sb="5" eb="8">
      <t>ケンチクブツ</t>
    </rPh>
    <phoneticPr fontId="2"/>
  </si>
  <si>
    <t>【８．階数】</t>
    <rPh sb="3" eb="5">
      <t>カイスウ</t>
    </rPh>
    <phoneticPr fontId="2"/>
  </si>
  <si>
    <t>【９．高さ】</t>
    <rPh sb="3" eb="4">
      <t>タカ</t>
    </rPh>
    <phoneticPr fontId="2"/>
  </si>
  <si>
    <t>【１０．建築設備の種類】</t>
    <rPh sb="4" eb="6">
      <t>ケンチク</t>
    </rPh>
    <rPh sb="6" eb="8">
      <t>セツビ</t>
    </rPh>
    <rPh sb="9" eb="11">
      <t>シュルイ</t>
    </rPh>
    <phoneticPr fontId="2"/>
  </si>
  <si>
    <t>【１２．床面積】</t>
    <rPh sb="4" eb="7">
      <t>ユカメンセキ</t>
    </rPh>
    <phoneticPr fontId="2"/>
  </si>
  <si>
    <t>【１３．屋根】</t>
    <rPh sb="4" eb="6">
      <t>ヤネ</t>
    </rPh>
    <phoneticPr fontId="2"/>
  </si>
  <si>
    <t>【１４．外壁】</t>
    <rPh sb="4" eb="6">
      <t>ガイヘキ</t>
    </rPh>
    <phoneticPr fontId="2"/>
  </si>
  <si>
    <t>【１５．軒裏】</t>
    <rPh sb="4" eb="5">
      <t>ノキ</t>
    </rPh>
    <rPh sb="5" eb="6">
      <t>ウラ</t>
    </rPh>
    <phoneticPr fontId="2"/>
  </si>
  <si>
    <t>【１６．居室の床の高さ】</t>
    <rPh sb="4" eb="6">
      <t>キョシツ</t>
    </rPh>
    <rPh sb="7" eb="8">
      <t>ユカ</t>
    </rPh>
    <rPh sb="9" eb="10">
      <t>タカ</t>
    </rPh>
    <phoneticPr fontId="2"/>
  </si>
  <si>
    <t>【１７．便所の種類】</t>
    <rPh sb="4" eb="6">
      <t>ベンジョ</t>
    </rPh>
    <rPh sb="7" eb="9">
      <t>シュルイ</t>
    </rPh>
    <phoneticPr fontId="2"/>
  </si>
  <si>
    <t>〒308-0802</t>
    <phoneticPr fontId="2"/>
  </si>
  <si>
    <t>茨城県筑西市横島229番地5</t>
    <rPh sb="0" eb="3">
      <t>イバラキケン</t>
    </rPh>
    <rPh sb="3" eb="6">
      <t>チクセイシ</t>
    </rPh>
    <rPh sb="6" eb="8">
      <t>ヨコシマ</t>
    </rPh>
    <rPh sb="11" eb="13">
      <t>バンチ</t>
    </rPh>
    <phoneticPr fontId="2"/>
  </si>
  <si>
    <t>TEL 0296-49-8070</t>
    <phoneticPr fontId="2"/>
  </si>
  <si>
    <t>FAX 0296-49-8071</t>
    <phoneticPr fontId="2"/>
  </si>
  <si>
    <t>茨城（筑西市）</t>
    <rPh sb="0" eb="2">
      <t>イバラキ</t>
    </rPh>
    <rPh sb="3" eb="6">
      <t>チクセイシ</t>
    </rPh>
    <phoneticPr fontId="2"/>
  </si>
  <si>
    <t>08132</t>
    <phoneticPr fontId="2"/>
  </si>
  <si>
    <t>郵便の業務の用に供する施設</t>
    <rPh sb="0" eb="2">
      <t>ユウビン</t>
    </rPh>
    <rPh sb="3" eb="5">
      <t>ギョウム</t>
    </rPh>
    <rPh sb="6" eb="7">
      <t>ヨウ</t>
    </rPh>
    <rPh sb="8" eb="9">
      <t>キョウ</t>
    </rPh>
    <rPh sb="11" eb="13">
      <t>シセツ</t>
    </rPh>
    <phoneticPr fontId="2"/>
  </si>
  <si>
    <t>百貨店、マーケットその他の物品販売業を営む店舗（前項に掲げるもの及び専ら性的好奇心をそそる写真その他の物品の販売を行うもの並びに田園住居地域及びその周辺の地域で生産された農作物の販売を主たる目的とするものを除く。）</t>
    <rPh sb="24" eb="26">
      <t>ゼンコウ</t>
    </rPh>
    <rPh sb="27" eb="28">
      <t>カカ</t>
    </rPh>
    <rPh sb="32" eb="33">
      <t>オヨ</t>
    </rPh>
    <rPh sb="34" eb="35">
      <t>モッパ</t>
    </rPh>
    <rPh sb="36" eb="38">
      <t>セイテキ</t>
    </rPh>
    <rPh sb="38" eb="41">
      <t>コウキシン</t>
    </rPh>
    <rPh sb="45" eb="47">
      <t>シャシン</t>
    </rPh>
    <rPh sb="49" eb="50">
      <t>タ</t>
    </rPh>
    <rPh sb="51" eb="53">
      <t>ブッピン</t>
    </rPh>
    <rPh sb="54" eb="56">
      <t>ハンバイ</t>
    </rPh>
    <rPh sb="57" eb="58">
      <t>オコナ</t>
    </rPh>
    <rPh sb="61" eb="62">
      <t>ナラ</t>
    </rPh>
    <rPh sb="64" eb="66">
      <t>デンエン</t>
    </rPh>
    <rPh sb="66" eb="68">
      <t>ジュウキョ</t>
    </rPh>
    <rPh sb="68" eb="70">
      <t>チイキ</t>
    </rPh>
    <rPh sb="70" eb="71">
      <t>オヨ</t>
    </rPh>
    <rPh sb="74" eb="76">
      <t>シュウヘン</t>
    </rPh>
    <rPh sb="77" eb="79">
      <t>チイキ</t>
    </rPh>
    <rPh sb="80" eb="82">
      <t>セイサン</t>
    </rPh>
    <rPh sb="85" eb="88">
      <t>ノウサクブツ</t>
    </rPh>
    <rPh sb="89" eb="91">
      <t>ハンバイ</t>
    </rPh>
    <rPh sb="92" eb="93">
      <t>シュ</t>
    </rPh>
    <rPh sb="95" eb="97">
      <t>モクテキ</t>
    </rPh>
    <rPh sb="103" eb="104">
      <t>ノゾ</t>
    </rPh>
    <phoneticPr fontId="2"/>
  </si>
  <si>
    <t>飲食店（次項に掲げるもの並びに田園住居地域及びその周辺の地域で生産された農作物を材料とする料理の提供を主たる目的とするものを除く。）</t>
    <rPh sb="4" eb="5">
      <t>ツギ</t>
    </rPh>
    <rPh sb="7" eb="8">
      <t>カカ</t>
    </rPh>
    <rPh sb="12" eb="13">
      <t>ナラ</t>
    </rPh>
    <rPh sb="15" eb="17">
      <t>デンエン</t>
    </rPh>
    <rPh sb="17" eb="19">
      <t>ジュウキョ</t>
    </rPh>
    <rPh sb="19" eb="21">
      <t>チイキ</t>
    </rPh>
    <rPh sb="21" eb="22">
      <t>オヨ</t>
    </rPh>
    <rPh sb="25" eb="27">
      <t>シュウヘン</t>
    </rPh>
    <rPh sb="28" eb="30">
      <t>チイキ</t>
    </rPh>
    <rPh sb="31" eb="33">
      <t>セイサン</t>
    </rPh>
    <rPh sb="36" eb="39">
      <t>ノウサクモツ</t>
    </rPh>
    <rPh sb="40" eb="42">
      <t>ザイリョウ</t>
    </rPh>
    <rPh sb="45" eb="47">
      <t>リョウリ</t>
    </rPh>
    <rPh sb="48" eb="50">
      <t>テイキョウ</t>
    </rPh>
    <rPh sb="51" eb="52">
      <t>シュ</t>
    </rPh>
    <rPh sb="54" eb="56">
      <t>モクテキ</t>
    </rPh>
    <rPh sb="62" eb="63">
      <t>ノゾ</t>
    </rPh>
    <phoneticPr fontId="2"/>
  </si>
  <si>
    <t>08630</t>
    <phoneticPr fontId="2"/>
  </si>
  <si>
    <t>08640</t>
    <phoneticPr fontId="2"/>
  </si>
  <si>
    <t>08650</t>
    <phoneticPr fontId="2"/>
  </si>
  <si>
    <t>農作物の生産、出荷、処理又は貯蔵に供するもの</t>
    <rPh sb="0" eb="3">
      <t>ノウサクブツ</t>
    </rPh>
    <rPh sb="4" eb="6">
      <t>セイサン</t>
    </rPh>
    <rPh sb="7" eb="9">
      <t>シュッカ</t>
    </rPh>
    <rPh sb="10" eb="12">
      <t>ショリ</t>
    </rPh>
    <rPh sb="12" eb="13">
      <t>マタ</t>
    </rPh>
    <rPh sb="14" eb="16">
      <t>チョゾウ</t>
    </rPh>
    <rPh sb="17" eb="18">
      <t>キョウ</t>
    </rPh>
    <phoneticPr fontId="2"/>
  </si>
  <si>
    <t>農業の生産資材の貯蔵に供するもの</t>
    <rPh sb="0" eb="2">
      <t>ノウギョウ</t>
    </rPh>
    <rPh sb="3" eb="5">
      <t>セイサン</t>
    </rPh>
    <rPh sb="5" eb="7">
      <t>シザイ</t>
    </rPh>
    <rPh sb="8" eb="10">
      <t>チョゾウ</t>
    </rPh>
    <rPh sb="11" eb="12">
      <t>キョウ</t>
    </rPh>
    <phoneticPr fontId="2"/>
  </si>
  <si>
    <t>田園住居地域及びその周辺の地域で生産された農作物の販売を主たる目的とする店舗、当該農作物を材料とする料理の提供を主たる目的とする飲食店又は自家販売のたまに食品製造業を営むパン屋、米屋、豆腐屋、菓子屋その他のこれらに類するもの（当該農産物を原材料とする食品の製造又は加工を目的とするものに限る。）で作業場の床面積の合計が５０平方メートル以内のもの（原動機を使用する場合にあっては、その出力が０．７５キロワット以下のものに限る。）</t>
    <rPh sb="0" eb="2">
      <t>デンエン</t>
    </rPh>
    <rPh sb="2" eb="4">
      <t>ジュウキョ</t>
    </rPh>
    <rPh sb="4" eb="6">
      <t>チイキ</t>
    </rPh>
    <rPh sb="6" eb="7">
      <t>オヨ</t>
    </rPh>
    <rPh sb="10" eb="12">
      <t>シュウヘン</t>
    </rPh>
    <rPh sb="13" eb="15">
      <t>チイキ</t>
    </rPh>
    <rPh sb="16" eb="18">
      <t>セイサン</t>
    </rPh>
    <rPh sb="21" eb="24">
      <t>ノウサクブツ</t>
    </rPh>
    <rPh sb="25" eb="27">
      <t>ハンバイ</t>
    </rPh>
    <rPh sb="28" eb="29">
      <t>シュ</t>
    </rPh>
    <rPh sb="31" eb="33">
      <t>モクテキ</t>
    </rPh>
    <rPh sb="36" eb="38">
      <t>テンポ</t>
    </rPh>
    <rPh sb="39" eb="41">
      <t>トウガイ</t>
    </rPh>
    <rPh sb="41" eb="44">
      <t>ノウサクブツ</t>
    </rPh>
    <rPh sb="45" eb="47">
      <t>ザイリョウ</t>
    </rPh>
    <rPh sb="50" eb="52">
      <t>リョウリ</t>
    </rPh>
    <rPh sb="53" eb="55">
      <t>テイキョウ</t>
    </rPh>
    <rPh sb="56" eb="57">
      <t>シュ</t>
    </rPh>
    <rPh sb="59" eb="61">
      <t>モクテキ</t>
    </rPh>
    <rPh sb="64" eb="67">
      <t>インショクテン</t>
    </rPh>
    <rPh sb="67" eb="68">
      <t>マタ</t>
    </rPh>
    <rPh sb="69" eb="71">
      <t>ジカ</t>
    </rPh>
    <rPh sb="71" eb="73">
      <t>ハンバイ</t>
    </rPh>
    <rPh sb="77" eb="79">
      <t>ショクヒン</t>
    </rPh>
    <rPh sb="79" eb="82">
      <t>セイゾウギョウ</t>
    </rPh>
    <rPh sb="83" eb="84">
      <t>イトナ</t>
    </rPh>
    <rPh sb="87" eb="88">
      <t>ヤ</t>
    </rPh>
    <rPh sb="89" eb="91">
      <t>コメヤ</t>
    </rPh>
    <rPh sb="92" eb="95">
      <t>トウフヤ</t>
    </rPh>
    <rPh sb="96" eb="98">
      <t>カシ</t>
    </rPh>
    <rPh sb="98" eb="99">
      <t>ヤ</t>
    </rPh>
    <rPh sb="101" eb="102">
      <t>タ</t>
    </rPh>
    <rPh sb="107" eb="108">
      <t>ルイ</t>
    </rPh>
    <rPh sb="113" eb="115">
      <t>トウガイ</t>
    </rPh>
    <rPh sb="115" eb="118">
      <t>ノウサンブツ</t>
    </rPh>
    <rPh sb="119" eb="122">
      <t>ゲンザイリョウ</t>
    </rPh>
    <rPh sb="125" eb="127">
      <t>ショクヒン</t>
    </rPh>
    <rPh sb="128" eb="130">
      <t>セイゾウ</t>
    </rPh>
    <rPh sb="130" eb="131">
      <t>マタ</t>
    </rPh>
    <rPh sb="132" eb="134">
      <t>カコウ</t>
    </rPh>
    <rPh sb="135" eb="137">
      <t>モクテキ</t>
    </rPh>
    <rPh sb="143" eb="144">
      <t>カギ</t>
    </rPh>
    <rPh sb="148" eb="151">
      <t>サギョウバ</t>
    </rPh>
    <rPh sb="152" eb="155">
      <t>ユカメンセキ</t>
    </rPh>
    <rPh sb="156" eb="158">
      <t>ゴウケイ</t>
    </rPh>
    <rPh sb="161" eb="163">
      <t>ヘイホウ</t>
    </rPh>
    <rPh sb="167" eb="169">
      <t>イナイ</t>
    </rPh>
    <rPh sb="173" eb="176">
      <t>ゲンドウキ</t>
    </rPh>
    <rPh sb="177" eb="179">
      <t>シヨウ</t>
    </rPh>
    <rPh sb="181" eb="183">
      <t>バアイ</t>
    </rPh>
    <rPh sb="191" eb="193">
      <t>シュツリョク</t>
    </rPh>
    <rPh sb="203" eb="205">
      <t>イカ</t>
    </rPh>
    <rPh sb="209" eb="210">
      <t>カギ</t>
    </rPh>
    <phoneticPr fontId="2"/>
  </si>
  <si>
    <t>手数料納付</t>
    <rPh sb="0" eb="3">
      <t>テスウリョウ</t>
    </rPh>
    <rPh sb="3" eb="5">
      <t>ノウフ</t>
    </rPh>
    <phoneticPr fontId="2"/>
  </si>
  <si>
    <t>現金</t>
    <rPh sb="0" eb="2">
      <t>ゲンキン</t>
    </rPh>
    <phoneticPr fontId="2"/>
  </si>
  <si>
    <t>振込</t>
    <rPh sb="0" eb="2">
      <t>フリコミ</t>
    </rPh>
    <phoneticPr fontId="2"/>
  </si>
  <si>
    <t>その他（</t>
    <rPh sb="2" eb="3">
      <t>タ</t>
    </rPh>
    <phoneticPr fontId="2"/>
  </si>
  <si>
    <t>建築基準法第21条又は第27条の規定の適用を受けない</t>
    <rPh sb="9" eb="10">
      <t>マタ</t>
    </rPh>
    <rPh sb="22" eb="23">
      <t>ウ</t>
    </rPh>
    <phoneticPr fontId="2"/>
  </si>
  <si>
    <t>耐火建築物</t>
    <rPh sb="0" eb="2">
      <t>タイカ</t>
    </rPh>
    <rPh sb="2" eb="4">
      <t>ケンチク</t>
    </rPh>
    <rPh sb="4" eb="5">
      <t>ブツ</t>
    </rPh>
    <phoneticPr fontId="2"/>
  </si>
  <si>
    <t>【７．建築基準法第61条の規定の適用】</t>
    <rPh sb="3" eb="5">
      <t>ケンチク</t>
    </rPh>
    <rPh sb="5" eb="8">
      <t>キジュンホウ</t>
    </rPh>
    <rPh sb="8" eb="9">
      <t>ダイ</t>
    </rPh>
    <rPh sb="11" eb="12">
      <t>ジョウ</t>
    </rPh>
    <rPh sb="13" eb="15">
      <t>キテイ</t>
    </rPh>
    <rPh sb="16" eb="18">
      <t>テキヨウ</t>
    </rPh>
    <phoneticPr fontId="2"/>
  </si>
  <si>
    <t>準耐火建築物</t>
    <rPh sb="0" eb="1">
      <t>ジュン</t>
    </rPh>
    <rPh sb="1" eb="3">
      <t>タイカ</t>
    </rPh>
    <rPh sb="3" eb="5">
      <t>ケンチク</t>
    </rPh>
    <rPh sb="5" eb="6">
      <t>ブツ</t>
    </rPh>
    <phoneticPr fontId="2"/>
  </si>
  <si>
    <t>建築基準法第61条の規定の適用を受けない</t>
    <rPh sb="16" eb="17">
      <t>ウ</t>
    </rPh>
    <phoneticPr fontId="2"/>
  </si>
  <si>
    <t>※　上段＝材料を記入してください。</t>
    <rPh sb="2" eb="4">
      <t>ジョウダン</t>
    </rPh>
    <rPh sb="5" eb="7">
      <t>ザイリョウ</t>
    </rPh>
    <rPh sb="8" eb="10">
      <t>キニュウ</t>
    </rPh>
    <phoneticPr fontId="2"/>
  </si>
  <si>
    <t>　　 下段＝認定番号を（　　）書きしてください。</t>
    <phoneticPr fontId="2"/>
  </si>
  <si>
    <t>※保護が掛かっていませんので、</t>
    <rPh sb="1" eb="3">
      <t>ホゴ</t>
    </rPh>
    <rPh sb="4" eb="5">
      <t>カ</t>
    </rPh>
    <phoneticPr fontId="2"/>
  </si>
  <si>
    <t>　データを張り付けることができます。</t>
    <rPh sb="5" eb="6">
      <t>ハ</t>
    </rPh>
    <rPh sb="7" eb="8">
      <t>ツ</t>
    </rPh>
    <phoneticPr fontId="2"/>
  </si>
  <si>
    <t>※　この欄には、次のような事柄を記してください。</t>
    <rPh sb="4" eb="5">
      <t>ラン</t>
    </rPh>
    <rPh sb="8" eb="9">
      <t>ツギ</t>
    </rPh>
    <rPh sb="13" eb="15">
      <t>コトガラ</t>
    </rPh>
    <rPh sb="16" eb="17">
      <t>キ</t>
    </rPh>
    <phoneticPr fontId="2"/>
  </si>
  <si>
    <t>　　・直前の建築確認や検査済証の番号、年月日など</t>
    <rPh sb="3" eb="5">
      <t>チョクゼン</t>
    </rPh>
    <rPh sb="6" eb="8">
      <t>ケンチク</t>
    </rPh>
    <rPh sb="8" eb="10">
      <t>カクニン</t>
    </rPh>
    <rPh sb="11" eb="13">
      <t>ケンサ</t>
    </rPh>
    <rPh sb="13" eb="14">
      <t>ズミ</t>
    </rPh>
    <rPh sb="14" eb="15">
      <t>ショウ</t>
    </rPh>
    <rPh sb="16" eb="18">
      <t>バンゴウ</t>
    </rPh>
    <rPh sb="19" eb="22">
      <t>ネンガッピ</t>
    </rPh>
    <phoneticPr fontId="2"/>
  </si>
  <si>
    <t>　　・10㎡以下の申請建築物の概要</t>
    <rPh sb="5" eb="8">
      <t>ヘイベイイカ</t>
    </rPh>
    <rPh sb="9" eb="11">
      <t>シンセイ</t>
    </rPh>
    <rPh sb="11" eb="14">
      <t>ケンチクブツ</t>
    </rPh>
    <rPh sb="15" eb="17">
      <t>ガイヨウ</t>
    </rPh>
    <phoneticPr fontId="2"/>
  </si>
  <si>
    <t>　　 10㎡以下のものは、18欄にその概要を記述してください。</t>
    <rPh sb="6" eb="8">
      <t>イカ</t>
    </rPh>
    <rPh sb="15" eb="16">
      <t>ラン</t>
    </rPh>
    <rPh sb="19" eb="21">
      <t>ガイヨウ</t>
    </rPh>
    <rPh sb="22" eb="24">
      <t>キジュツ</t>
    </rPh>
    <phoneticPr fontId="2"/>
  </si>
  <si>
    <t>Email</t>
    <phoneticPr fontId="2"/>
  </si>
  <si>
    <t>用　　途</t>
    <rPh sb="0" eb="1">
      <t>ヨウ</t>
    </rPh>
    <rPh sb="3" eb="4">
      <t>ト</t>
    </rPh>
    <phoneticPr fontId="2"/>
  </si>
  <si>
    <t>登　録</t>
    <rPh sb="0" eb="1">
      <t>ノボル</t>
    </rPh>
    <rPh sb="2" eb="3">
      <t>ロク</t>
    </rPh>
    <phoneticPr fontId="2"/>
  </si>
  <si>
    <t>工事届</t>
    <rPh sb="0" eb="2">
      <t>コウジ</t>
    </rPh>
    <rPh sb="2" eb="3">
      <t>トドケ</t>
    </rPh>
    <phoneticPr fontId="2"/>
  </si>
  <si>
    <t>用途地域</t>
    <rPh sb="0" eb="2">
      <t>ヨウト</t>
    </rPh>
    <rPh sb="2" eb="4">
      <t>チイキ</t>
    </rPh>
    <phoneticPr fontId="2"/>
  </si>
  <si>
    <t>地域指定なし</t>
    <rPh sb="0" eb="2">
      <t>チイキ</t>
    </rPh>
    <rPh sb="2" eb="4">
      <t>シテイ</t>
    </rPh>
    <phoneticPr fontId="2"/>
  </si>
  <si>
    <t>第一種住居地域</t>
    <rPh sb="0" eb="1">
      <t>ダイ</t>
    </rPh>
    <rPh sb="1" eb="3">
      <t>１シュ</t>
    </rPh>
    <rPh sb="3" eb="5">
      <t>ジュウキョ</t>
    </rPh>
    <rPh sb="5" eb="7">
      <t>チイキ</t>
    </rPh>
    <phoneticPr fontId="2"/>
  </si>
  <si>
    <t>第二種住居地域</t>
    <rPh sb="0" eb="1">
      <t>ダイ</t>
    </rPh>
    <rPh sb="1" eb="2">
      <t>２</t>
    </rPh>
    <rPh sb="2" eb="3">
      <t>シュ</t>
    </rPh>
    <rPh sb="3" eb="5">
      <t>ジュウキョ</t>
    </rPh>
    <rPh sb="5" eb="7">
      <t>チイキ</t>
    </rPh>
    <phoneticPr fontId="2"/>
  </si>
  <si>
    <t>準住居地域</t>
    <rPh sb="0" eb="1">
      <t>ジュン</t>
    </rPh>
    <rPh sb="1" eb="3">
      <t>ジュウキョ</t>
    </rPh>
    <rPh sb="3" eb="5">
      <t>チイキ</t>
    </rPh>
    <phoneticPr fontId="2"/>
  </si>
  <si>
    <t>田園住居地域</t>
    <rPh sb="0" eb="2">
      <t>デンエン</t>
    </rPh>
    <rPh sb="2" eb="4">
      <t>ジュウキョ</t>
    </rPh>
    <rPh sb="4" eb="6">
      <t>チイキ</t>
    </rPh>
    <phoneticPr fontId="2"/>
  </si>
  <si>
    <t>近隣商業地域</t>
    <rPh sb="0" eb="2">
      <t>キンリン</t>
    </rPh>
    <rPh sb="2" eb="4">
      <t>ショウギョウ</t>
    </rPh>
    <rPh sb="4" eb="6">
      <t>チイキ</t>
    </rPh>
    <phoneticPr fontId="2"/>
  </si>
  <si>
    <t>商業地域</t>
    <rPh sb="0" eb="2">
      <t>ショウギョウ</t>
    </rPh>
    <rPh sb="2" eb="4">
      <t>チイキ</t>
    </rPh>
    <phoneticPr fontId="2"/>
  </si>
  <si>
    <t>準工業地域</t>
    <rPh sb="0" eb="1">
      <t>ジュン</t>
    </rPh>
    <rPh sb="1" eb="3">
      <t>コウギョウ</t>
    </rPh>
    <rPh sb="3" eb="5">
      <t>チイキ</t>
    </rPh>
    <phoneticPr fontId="2"/>
  </si>
  <si>
    <t>工業地域</t>
    <rPh sb="0" eb="2">
      <t>コウギョウ</t>
    </rPh>
    <rPh sb="2" eb="4">
      <t>チイキ</t>
    </rPh>
    <phoneticPr fontId="2"/>
  </si>
  <si>
    <t>工業専用地域</t>
    <rPh sb="0" eb="2">
      <t>コウギョウ</t>
    </rPh>
    <rPh sb="2" eb="4">
      <t>センヨウ</t>
    </rPh>
    <rPh sb="4" eb="6">
      <t>チイキ</t>
    </rPh>
    <phoneticPr fontId="2"/>
  </si>
  <si>
    <t>　　敷地面積の大きい区域から順に左詰めで入力してください。</t>
    <rPh sb="2" eb="4">
      <t>シキチ</t>
    </rPh>
    <rPh sb="4" eb="6">
      <t>メンセキ</t>
    </rPh>
    <rPh sb="7" eb="8">
      <t>オオ</t>
    </rPh>
    <rPh sb="10" eb="12">
      <t>クイキ</t>
    </rPh>
    <rPh sb="14" eb="15">
      <t>ジュン</t>
    </rPh>
    <rPh sb="16" eb="17">
      <t>ヒダリ</t>
    </rPh>
    <rPh sb="17" eb="18">
      <t>ツ</t>
    </rPh>
    <rPh sb="20" eb="22">
      <t>ニュウリョク</t>
    </rPh>
    <phoneticPr fontId="2"/>
  </si>
  <si>
    <t>08082</t>
    <phoneticPr fontId="2"/>
  </si>
  <si>
    <t>義務教育学校</t>
    <rPh sb="0" eb="2">
      <t>ギム</t>
    </rPh>
    <rPh sb="2" eb="4">
      <t>キョウイク</t>
    </rPh>
    <rPh sb="4" eb="6">
      <t>ガッコウ</t>
    </rPh>
    <phoneticPr fontId="2"/>
  </si>
  <si>
    <t>中学校又は高等学校又は中等教育学校</t>
    <rPh sb="3" eb="4">
      <t>マタ</t>
    </rPh>
    <rPh sb="9" eb="10">
      <t>マタ</t>
    </rPh>
    <rPh sb="11" eb="13">
      <t>チュウトウ</t>
    </rPh>
    <rPh sb="13" eb="15">
      <t>キョウイク</t>
    </rPh>
    <rPh sb="15" eb="17">
      <t>ガッコウ</t>
    </rPh>
    <phoneticPr fontId="2"/>
  </si>
  <si>
    <t>特別支援学校</t>
    <rPh sb="0" eb="2">
      <t>トクベツ</t>
    </rPh>
    <rPh sb="2" eb="4">
      <t>シエン</t>
    </rPh>
    <rPh sb="4" eb="6">
      <t>ガッコウ</t>
    </rPh>
    <phoneticPr fontId="2"/>
  </si>
  <si>
    <t>幼保連携型認定こども園</t>
    <rPh sb="0" eb="2">
      <t>ヨウホ</t>
    </rPh>
    <rPh sb="2" eb="4">
      <t>レンケイ</t>
    </rPh>
    <rPh sb="4" eb="5">
      <t>カタ</t>
    </rPh>
    <rPh sb="5" eb="7">
      <t>ニンテイ</t>
    </rPh>
    <rPh sb="10" eb="11">
      <t>エン</t>
    </rPh>
    <phoneticPr fontId="2"/>
  </si>
  <si>
    <t>老人ホーム、福祉ホームその他これに類するもの</t>
    <phoneticPr fontId="2"/>
  </si>
  <si>
    <t>08990</t>
    <phoneticPr fontId="2"/>
  </si>
  <si>
    <t>このシートは削除や改編しないでください。</t>
    <rPh sb="6" eb="8">
      <t>サクジョ</t>
    </rPh>
    <rPh sb="9" eb="11">
      <t>カイヘン</t>
    </rPh>
    <phoneticPr fontId="2"/>
  </si>
  <si>
    <t>ＮＫＢＩ事業所</t>
    <rPh sb="4" eb="7">
      <t>ジギョウショ</t>
    </rPh>
    <phoneticPr fontId="2"/>
  </si>
  <si>
    <t>建築基準法第21条第1項ただし書に該当する建築物</t>
    <rPh sb="0" eb="2">
      <t>ケンチク</t>
    </rPh>
    <rPh sb="2" eb="5">
      <t>キジュンホウ</t>
    </rPh>
    <rPh sb="5" eb="6">
      <t>ダイ</t>
    </rPh>
    <rPh sb="8" eb="9">
      <t>ジョウ</t>
    </rPh>
    <rPh sb="9" eb="10">
      <t>ダイ</t>
    </rPh>
    <rPh sb="11" eb="12">
      <t>コウ</t>
    </rPh>
    <rPh sb="15" eb="16">
      <t>ガ</t>
    </rPh>
    <rPh sb="17" eb="19">
      <t>ガイトウ</t>
    </rPh>
    <rPh sb="21" eb="24">
      <t>ケンチクブツ</t>
    </rPh>
    <phoneticPr fontId="2"/>
  </si>
  <si>
    <t xml:space="preserve"> 係員氏名</t>
    <rPh sb="1" eb="3">
      <t>カカリイン</t>
    </rPh>
    <rPh sb="3" eb="5">
      <t>シメイ</t>
    </rPh>
    <phoneticPr fontId="2"/>
  </si>
  <si>
    <t>※　令和3年1月1日以降の申請から押印が不要となりました。</t>
    <rPh sb="2" eb="3">
      <t>レイ</t>
    </rPh>
    <rPh sb="3" eb="4">
      <t>ワ</t>
    </rPh>
    <rPh sb="5" eb="6">
      <t>ネン</t>
    </rPh>
    <rPh sb="7" eb="8">
      <t>ガツ</t>
    </rPh>
    <rPh sb="9" eb="10">
      <t>ニチ</t>
    </rPh>
    <rPh sb="10" eb="12">
      <t>イコウ</t>
    </rPh>
    <rPh sb="13" eb="15">
      <t>シンセイ</t>
    </rPh>
    <rPh sb="17" eb="19">
      <t>オウイン</t>
    </rPh>
    <rPh sb="20" eb="22">
      <t>フヨウ</t>
    </rPh>
    <phoneticPr fontId="2"/>
  </si>
  <si>
    <t>　　　　第三条の七、第三条の十、第六条の三、第十一条の三関係）</t>
    <rPh sb="4" eb="5">
      <t>ダイ</t>
    </rPh>
    <rPh sb="5" eb="7">
      <t>３ジョウ</t>
    </rPh>
    <rPh sb="8" eb="9">
      <t>７</t>
    </rPh>
    <rPh sb="14" eb="15">
      <t>１０</t>
    </rPh>
    <rPh sb="16" eb="17">
      <t>ダイ</t>
    </rPh>
    <rPh sb="17" eb="19">
      <t>６ジョウ</t>
    </rPh>
    <rPh sb="20" eb="21">
      <t>３</t>
    </rPh>
    <rPh sb="22" eb="23">
      <t>ダイ</t>
    </rPh>
    <rPh sb="23" eb="26">
      <t>１１ジョウ</t>
    </rPh>
    <rPh sb="27" eb="28">
      <t>３</t>
    </rPh>
    <rPh sb="28" eb="30">
      <t>カンケイ</t>
    </rPh>
    <phoneticPr fontId="2"/>
  </si>
  <si>
    <t>本申請書は、Excell2007バージョンで作成しています。</t>
    <rPh sb="0" eb="1">
      <t>ホン</t>
    </rPh>
    <rPh sb="1" eb="3">
      <t>シンセイ</t>
    </rPh>
    <rPh sb="3" eb="4">
      <t>ショ</t>
    </rPh>
    <rPh sb="22" eb="24">
      <t>サクセイ</t>
    </rPh>
    <phoneticPr fontId="2"/>
  </si>
  <si>
    <t>必要部数を郵送</t>
    <rPh sb="0" eb="4">
      <t>ヒツヨウブスウ</t>
    </rPh>
    <rPh sb="5" eb="7">
      <t>ユウソウ</t>
    </rPh>
    <phoneticPr fontId="2"/>
  </si>
  <si>
    <t>事業所へ必要部数を持参</t>
    <rPh sb="0" eb="3">
      <t>ジギョウショ</t>
    </rPh>
    <rPh sb="4" eb="8">
      <t>ヒツヨウブスウ</t>
    </rPh>
    <rPh sb="9" eb="11">
      <t>ジサン</t>
    </rPh>
    <phoneticPr fontId="2"/>
  </si>
  <si>
    <t>※　補正図書の提出方法をお知らせください。</t>
    <rPh sb="2" eb="6">
      <t>ホセイトショ</t>
    </rPh>
    <rPh sb="7" eb="11">
      <t>テイシュツホウホウ</t>
    </rPh>
    <rPh sb="13" eb="14">
      <t>シ</t>
    </rPh>
    <phoneticPr fontId="2"/>
  </si>
  <si>
    <t>※　申請図書の当初の提出方法をお知らせください。</t>
    <rPh sb="2" eb="6">
      <t>シンセイトショ</t>
    </rPh>
    <rPh sb="7" eb="9">
      <t>トウショ</t>
    </rPh>
    <rPh sb="10" eb="14">
      <t>テイシュツホウホウ</t>
    </rPh>
    <rPh sb="16" eb="17">
      <t>シ</t>
    </rPh>
    <phoneticPr fontId="2"/>
  </si>
  <si>
    <t>補正図書の電子データをメール送信</t>
    <rPh sb="0" eb="4">
      <t>ホセイトショ</t>
    </rPh>
    <rPh sb="5" eb="7">
      <t>デンシ</t>
    </rPh>
    <rPh sb="14" eb="16">
      <t>ソウシン</t>
    </rPh>
    <phoneticPr fontId="2"/>
  </si>
  <si>
    <t>構造</t>
    <rPh sb="0" eb="2">
      <t>コウゾウ</t>
    </rPh>
    <phoneticPr fontId="2"/>
  </si>
  <si>
    <t>木造（枠組壁工法）</t>
    <rPh sb="0" eb="2">
      <t>モクゾウ</t>
    </rPh>
    <rPh sb="3" eb="5">
      <t>ワクグ</t>
    </rPh>
    <rPh sb="5" eb="8">
      <t>カベコウホウ</t>
    </rPh>
    <phoneticPr fontId="2"/>
  </si>
  <si>
    <t>軽量鉄骨造</t>
    <rPh sb="0" eb="5">
      <t>ケイリョウテッコツゾウ</t>
    </rPh>
    <phoneticPr fontId="2"/>
  </si>
  <si>
    <t>鉄　骨　造</t>
    <rPh sb="0" eb="1">
      <t>テツ</t>
    </rPh>
    <rPh sb="2" eb="3">
      <t>ホネ</t>
    </rPh>
    <rPh sb="4" eb="5">
      <t>ゾウ</t>
    </rPh>
    <phoneticPr fontId="2"/>
  </si>
  <si>
    <t>木　　　造</t>
    <rPh sb="0" eb="1">
      <t>キ</t>
    </rPh>
    <rPh sb="4" eb="5">
      <t>ゾウ</t>
    </rPh>
    <phoneticPr fontId="2"/>
  </si>
  <si>
    <t>鉄筋コンクリート造</t>
    <rPh sb="0" eb="2">
      <t>テッキン</t>
    </rPh>
    <rPh sb="8" eb="9">
      <t>ゾウ</t>
    </rPh>
    <phoneticPr fontId="2"/>
  </si>
  <si>
    <t>鉄骨鉄筋コンクリート造</t>
    <rPh sb="0" eb="4">
      <t>テッコツテッキン</t>
    </rPh>
    <rPh sb="10" eb="11">
      <t>ゾウ</t>
    </rPh>
    <phoneticPr fontId="2"/>
  </si>
  <si>
    <t>補強コンクリートブロック造</t>
    <rPh sb="0" eb="2">
      <t>ホキョウ</t>
    </rPh>
    <rPh sb="12" eb="13">
      <t>ゾウ</t>
    </rPh>
    <phoneticPr fontId="2"/>
  </si>
  <si>
    <t>組　積　造</t>
    <rPh sb="0" eb="1">
      <t>クミ</t>
    </rPh>
    <rPh sb="2" eb="3">
      <t>セキ</t>
    </rPh>
    <rPh sb="4" eb="5">
      <t>ゾウ</t>
    </rPh>
    <phoneticPr fontId="2"/>
  </si>
  <si>
    <t>壁式鉄筋コンクリート造</t>
    <rPh sb="0" eb="2">
      <t>カベシキ</t>
    </rPh>
    <rPh sb="2" eb="4">
      <t>テッキン</t>
    </rPh>
    <rPh sb="10" eb="11">
      <t>ゾウ</t>
    </rPh>
    <phoneticPr fontId="2"/>
  </si>
  <si>
    <t>木造（木質プレハブ工法）</t>
    <rPh sb="0" eb="2">
      <t>モクゾウ</t>
    </rPh>
    <rPh sb="3" eb="5">
      <t>モクシツ</t>
    </rPh>
    <rPh sb="9" eb="11">
      <t>コウホウ</t>
    </rPh>
    <phoneticPr fontId="2"/>
  </si>
  <si>
    <t>薄板軽量形鋼造</t>
    <rPh sb="0" eb="2">
      <t>ウスイタ</t>
    </rPh>
    <rPh sb="2" eb="4">
      <t>ケイリョウ</t>
    </rPh>
    <rPh sb="4" eb="5">
      <t>ガタ</t>
    </rPh>
    <rPh sb="5" eb="6">
      <t>コウ</t>
    </rPh>
    <rPh sb="6" eb="7">
      <t>ヅクリ</t>
    </rPh>
    <phoneticPr fontId="2"/>
  </si>
  <si>
    <t>アルミニウム合金造</t>
    <rPh sb="6" eb="9">
      <t>ゴウキンゾウ</t>
    </rPh>
    <phoneticPr fontId="2"/>
  </si>
  <si>
    <t>木造（丸太組構法）</t>
    <rPh sb="0" eb="2">
      <t>モクゾウ</t>
    </rPh>
    <rPh sb="3" eb="8">
      <t>マルタグミコウホウ</t>
    </rPh>
    <phoneticPr fontId="2"/>
  </si>
  <si>
    <t>膜　構　造</t>
    <rPh sb="0" eb="1">
      <t>マク</t>
    </rPh>
    <rPh sb="2" eb="3">
      <t>カマエ</t>
    </rPh>
    <rPh sb="4" eb="5">
      <t>ゾウ</t>
    </rPh>
    <phoneticPr fontId="2"/>
  </si>
  <si>
    <t>鉄筋コンクリート組積造</t>
    <rPh sb="0" eb="2">
      <t>テッキン</t>
    </rPh>
    <rPh sb="8" eb="11">
      <t>ソセキゾウ</t>
    </rPh>
    <phoneticPr fontId="2"/>
  </si>
  <si>
    <t>一種低層住居専用</t>
    <rPh sb="0" eb="2">
      <t>１シュ</t>
    </rPh>
    <rPh sb="2" eb="4">
      <t>テイソウ</t>
    </rPh>
    <rPh sb="4" eb="6">
      <t>ジュウキョ</t>
    </rPh>
    <rPh sb="6" eb="8">
      <t>センヨウ</t>
    </rPh>
    <phoneticPr fontId="2"/>
  </si>
  <si>
    <t>二種低層住居専用</t>
    <rPh sb="0" eb="1">
      <t>２</t>
    </rPh>
    <rPh sb="1" eb="2">
      <t>シュ</t>
    </rPh>
    <rPh sb="2" eb="4">
      <t>テイソウ</t>
    </rPh>
    <rPh sb="4" eb="6">
      <t>ジュウキョ</t>
    </rPh>
    <rPh sb="6" eb="8">
      <t>センヨウ</t>
    </rPh>
    <phoneticPr fontId="2"/>
  </si>
  <si>
    <t>一種中高層住居専用</t>
    <rPh sb="0" eb="2">
      <t>１シュ</t>
    </rPh>
    <rPh sb="2" eb="4">
      <t>チュウコウ</t>
    </rPh>
    <rPh sb="5" eb="7">
      <t>ジュウキョ</t>
    </rPh>
    <rPh sb="7" eb="9">
      <t>センヨウ</t>
    </rPh>
    <phoneticPr fontId="2"/>
  </si>
  <si>
    <t>二種中高層住居専用</t>
    <rPh sb="0" eb="1">
      <t>２</t>
    </rPh>
    <rPh sb="1" eb="2">
      <t>シュ</t>
    </rPh>
    <rPh sb="2" eb="4">
      <t>チュウコウ</t>
    </rPh>
    <rPh sb="5" eb="7">
      <t>ジュウキョ</t>
    </rPh>
    <rPh sb="7" eb="9">
      <t>センヨウ</t>
    </rPh>
    <phoneticPr fontId="2"/>
  </si>
  <si>
    <t>窓口で直接受け取り</t>
    <rPh sb="0" eb="2">
      <t>マドグチ</t>
    </rPh>
    <rPh sb="3" eb="6">
      <t>チョクセツウ</t>
    </rPh>
    <rPh sb="7" eb="8">
      <t>ト</t>
    </rPh>
    <phoneticPr fontId="2"/>
  </si>
  <si>
    <t>確認済証の　受領方法</t>
    <rPh sb="0" eb="4">
      <t>カクニンズミショウ</t>
    </rPh>
    <rPh sb="6" eb="10">
      <t>ジュリョウホウホウ</t>
    </rPh>
    <phoneticPr fontId="2"/>
  </si>
  <si>
    <t>補正図書を郵送</t>
    <rPh sb="0" eb="4">
      <t>ホセイトショ</t>
    </rPh>
    <rPh sb="5" eb="7">
      <t>ユウソウ</t>
    </rPh>
    <phoneticPr fontId="2"/>
  </si>
  <si>
    <t>補正図書を事業所へ持参</t>
    <rPh sb="0" eb="4">
      <t>ホセイトショ</t>
    </rPh>
    <rPh sb="5" eb="8">
      <t>ジギョウショ</t>
    </rPh>
    <rPh sb="9" eb="11">
      <t>ジサン</t>
    </rPh>
    <phoneticPr fontId="2"/>
  </si>
  <si>
    <t>代理者</t>
    <rPh sb="0" eb="3">
      <t>ダイリシャ</t>
    </rPh>
    <phoneticPr fontId="2"/>
  </si>
  <si>
    <t>※　ご連絡に必要です。　Ｆａｘ番号またはメールアドレスを入力してください。</t>
    <rPh sb="3" eb="5">
      <t>レンラク</t>
    </rPh>
    <rPh sb="6" eb="8">
      <t>ヒツヨウ</t>
    </rPh>
    <rPh sb="15" eb="17">
      <t>バンゴウ</t>
    </rPh>
    <rPh sb="28" eb="30">
      <t>ニュウリョク</t>
    </rPh>
    <phoneticPr fontId="2"/>
  </si>
  <si>
    <t>※　押印は必須事項ではありません。</t>
    <rPh sb="2" eb="4">
      <t>オウイン</t>
    </rPh>
    <rPh sb="5" eb="7">
      <t>ヒッス</t>
    </rPh>
    <rPh sb="7" eb="9">
      <t>ジコウ</t>
    </rPh>
    <phoneticPr fontId="2"/>
  </si>
  <si>
    <t>国道</t>
    <rPh sb="0" eb="2">
      <t>コクドウ</t>
    </rPh>
    <phoneticPr fontId="2"/>
  </si>
  <si>
    <t>県道</t>
    <rPh sb="0" eb="2">
      <t>ケンドウ</t>
    </rPh>
    <phoneticPr fontId="2"/>
  </si>
  <si>
    <t>市道</t>
    <rPh sb="0" eb="2">
      <t>シドウ</t>
    </rPh>
    <phoneticPr fontId="2"/>
  </si>
  <si>
    <t>町道</t>
    <rPh sb="0" eb="2">
      <t>チョウドウ</t>
    </rPh>
    <phoneticPr fontId="2"/>
  </si>
  <si>
    <t>村道</t>
    <rPh sb="0" eb="2">
      <t>ソンドウ</t>
    </rPh>
    <phoneticPr fontId="2"/>
  </si>
  <si>
    <t>私道</t>
    <rPh sb="0" eb="2">
      <t>シドウ</t>
    </rPh>
    <phoneticPr fontId="2"/>
  </si>
  <si>
    <t>道路法認定外道路</t>
    <rPh sb="0" eb="2">
      <t>ドウロ</t>
    </rPh>
    <rPh sb="2" eb="3">
      <t>ホウ</t>
    </rPh>
    <rPh sb="3" eb="5">
      <t>ニンテイ</t>
    </rPh>
    <rPh sb="5" eb="6">
      <t>ガイ</t>
    </rPh>
    <rPh sb="6" eb="8">
      <t>ドウロ</t>
    </rPh>
    <phoneticPr fontId="2"/>
  </si>
  <si>
    <t>４．今回の申請地での建築行為について行政庁と打ち合わせした事項</t>
    <rPh sb="2" eb="4">
      <t>コンカイ</t>
    </rPh>
    <rPh sb="5" eb="7">
      <t>シンセイ</t>
    </rPh>
    <rPh sb="7" eb="8">
      <t>チ</t>
    </rPh>
    <rPh sb="10" eb="12">
      <t>ケンチク</t>
    </rPh>
    <rPh sb="12" eb="14">
      <t>コウイ</t>
    </rPh>
    <rPh sb="18" eb="21">
      <t>ギョウセイチョウ</t>
    </rPh>
    <rPh sb="22" eb="23">
      <t>ウ</t>
    </rPh>
    <rPh sb="24" eb="25">
      <t>ア</t>
    </rPh>
    <rPh sb="29" eb="31">
      <t>ジコウ</t>
    </rPh>
    <phoneticPr fontId="2"/>
  </si>
  <si>
    <t>３．その他の法令、条例等について</t>
    <rPh sb="4" eb="5">
      <t>タ</t>
    </rPh>
    <rPh sb="6" eb="8">
      <t>ホウレイ</t>
    </rPh>
    <rPh sb="9" eb="12">
      <t>ジョウレイトウ</t>
    </rPh>
    <phoneticPr fontId="2"/>
  </si>
  <si>
    <t>５．その他、必要事項</t>
    <rPh sb="4" eb="5">
      <t>タ</t>
    </rPh>
    <rPh sb="6" eb="8">
      <t>ヒツヨウ</t>
    </rPh>
    <rPh sb="8" eb="10">
      <t>ジコウ</t>
    </rPh>
    <phoneticPr fontId="2"/>
  </si>
  <si>
    <t>２．敷地に接する道路について</t>
    <rPh sb="2" eb="4">
      <t>シキチ</t>
    </rPh>
    <rPh sb="5" eb="6">
      <t>セッ</t>
    </rPh>
    <rPh sb="8" eb="10">
      <t>ドウロ</t>
    </rPh>
    <phoneticPr fontId="2"/>
  </si>
  <si>
    <t>所有権</t>
    <rPh sb="0" eb="3">
      <t>ショユウケン</t>
    </rPh>
    <phoneticPr fontId="2"/>
  </si>
  <si>
    <t>賃借権</t>
    <rPh sb="0" eb="3">
      <t>チンシャクケン</t>
    </rPh>
    <phoneticPr fontId="2"/>
  </si>
  <si>
    <t>使用貸借権</t>
    <rPh sb="0" eb="5">
      <t>シヨウタイシャクケン</t>
    </rPh>
    <phoneticPr fontId="2"/>
  </si>
  <si>
    <t>その他（</t>
    <rPh sb="2" eb="3">
      <t>タ</t>
    </rPh>
    <phoneticPr fontId="2"/>
  </si>
  <si>
    <t>）</t>
    <phoneticPr fontId="2"/>
  </si>
  <si>
    <t>該当なし</t>
    <rPh sb="0" eb="2">
      <t>ガイトウ</t>
    </rPh>
    <phoneticPr fontId="2"/>
  </si>
  <si>
    <t>隣地の承諾あり</t>
    <rPh sb="0" eb="2">
      <t>リンチ</t>
    </rPh>
    <rPh sb="3" eb="5">
      <t>ショウダク</t>
    </rPh>
    <phoneticPr fontId="2"/>
  </si>
  <si>
    <t>着工までに隣地の承諾を得る</t>
    <rPh sb="0" eb="2">
      <t>チャッコウ</t>
    </rPh>
    <rPh sb="5" eb="7">
      <t>リンチ</t>
    </rPh>
    <rPh sb="8" eb="10">
      <t>ショウダク</t>
    </rPh>
    <rPh sb="11" eb="12">
      <t>エ</t>
    </rPh>
    <phoneticPr fontId="2"/>
  </si>
  <si>
    <t>（</t>
    <phoneticPr fontId="2"/>
  </si>
  <si>
    <t>着工までに許可や承諾を得る</t>
    <rPh sb="0" eb="2">
      <t>チャッコウ</t>
    </rPh>
    <rPh sb="5" eb="7">
      <t>キョカ</t>
    </rPh>
    <rPh sb="8" eb="10">
      <t>ショウダク</t>
    </rPh>
    <rPh sb="11" eb="12">
      <t>エ</t>
    </rPh>
    <phoneticPr fontId="2"/>
  </si>
  <si>
    <t>放流先の許可または承認あり</t>
    <rPh sb="0" eb="3">
      <t>ホウリュウサキ</t>
    </rPh>
    <rPh sb="4" eb="6">
      <t>キョカ</t>
    </rPh>
    <rPh sb="9" eb="11">
      <t>ショウニン</t>
    </rPh>
    <phoneticPr fontId="2"/>
  </si>
  <si>
    <t>次の権利を有している</t>
    <rPh sb="0" eb="1">
      <t>ツギ</t>
    </rPh>
    <rPh sb="2" eb="4">
      <t>ケンリ</t>
    </rPh>
    <rPh sb="5" eb="6">
      <t>ユウ</t>
    </rPh>
    <phoneticPr fontId="2"/>
  </si>
  <si>
    <t>　　　　給排水管や送電線が隣地を経由していませんか？</t>
    <rPh sb="4" eb="8">
      <t>キュウハイスイカン</t>
    </rPh>
    <rPh sb="9" eb="12">
      <t>ソウデンセン</t>
    </rPh>
    <rPh sb="13" eb="15">
      <t>リンチ</t>
    </rPh>
    <rPh sb="16" eb="18">
      <t>ケイユ</t>
    </rPh>
    <phoneticPr fontId="2"/>
  </si>
  <si>
    <t>更地である。</t>
    <rPh sb="0" eb="2">
      <t>サラチ</t>
    </rPh>
    <phoneticPr fontId="2"/>
  </si>
  <si>
    <t>除却工事が完了し、別途届出済みである。</t>
    <rPh sb="0" eb="4">
      <t>ジョキャクコウジ</t>
    </rPh>
    <rPh sb="5" eb="7">
      <t>カンリョウ</t>
    </rPh>
    <rPh sb="9" eb="11">
      <t>ベット</t>
    </rPh>
    <rPh sb="11" eb="14">
      <t>トドケデズ</t>
    </rPh>
    <phoneticPr fontId="2"/>
  </si>
  <si>
    <t>既存建築物があり、配置図に図示のとおり。</t>
    <rPh sb="0" eb="5">
      <t>キソンケンチクブツ</t>
    </rPh>
    <rPh sb="9" eb="12">
      <t>ハイチズ</t>
    </rPh>
    <rPh sb="13" eb="15">
      <t>ズシ</t>
    </rPh>
    <phoneticPr fontId="2"/>
  </si>
  <si>
    <t>新設するので、図示した。</t>
    <rPh sb="0" eb="2">
      <t>シンセツ</t>
    </rPh>
    <rPh sb="7" eb="9">
      <t>ズシ</t>
    </rPh>
    <phoneticPr fontId="2"/>
  </si>
  <si>
    <t>既存のものがあるので、図示した。</t>
    <rPh sb="0" eb="2">
      <t>キソン</t>
    </rPh>
    <rPh sb="11" eb="13">
      <t>ズシ</t>
    </rPh>
    <phoneticPr fontId="2"/>
  </si>
  <si>
    <t>Q.２　申請地内の門・塀及び構造物について　（複数回答可）</t>
    <rPh sb="4" eb="6">
      <t>シンセイ</t>
    </rPh>
    <rPh sb="6" eb="7">
      <t>チ</t>
    </rPh>
    <rPh sb="7" eb="8">
      <t>ナイ</t>
    </rPh>
    <rPh sb="9" eb="10">
      <t>モン</t>
    </rPh>
    <rPh sb="11" eb="12">
      <t>ヘイ</t>
    </rPh>
    <rPh sb="12" eb="13">
      <t>オヨ</t>
    </rPh>
    <rPh sb="14" eb="17">
      <t>コウゾウブツ</t>
    </rPh>
    <phoneticPr fontId="2"/>
  </si>
  <si>
    <t>Q.１　申請地の既存建築物について　（複数回答可）</t>
    <rPh sb="4" eb="6">
      <t>シンセイ</t>
    </rPh>
    <rPh sb="6" eb="7">
      <t>チ</t>
    </rPh>
    <rPh sb="8" eb="13">
      <t>キソンケンチクブツ</t>
    </rPh>
    <phoneticPr fontId="2"/>
  </si>
  <si>
    <t>道路後退が不十分なものがあり、今回の工事で是正する。配置図に図示した。</t>
    <rPh sb="0" eb="4">
      <t>ドウロコウタイ</t>
    </rPh>
    <rPh sb="5" eb="8">
      <t>フジュウブン</t>
    </rPh>
    <rPh sb="15" eb="17">
      <t>コンカイ</t>
    </rPh>
    <rPh sb="18" eb="20">
      <t>コウジ</t>
    </rPh>
    <rPh sb="21" eb="23">
      <t>ゼセイ</t>
    </rPh>
    <rPh sb="26" eb="29">
      <t>ハイチズ</t>
    </rPh>
    <rPh sb="30" eb="32">
      <t>ズシ</t>
    </rPh>
    <phoneticPr fontId="2"/>
  </si>
  <si>
    <t>仕様基準に合わないものがあり、除却や改修をする。配置図に図示した。</t>
    <rPh sb="0" eb="2">
      <t>シヨウ</t>
    </rPh>
    <rPh sb="2" eb="4">
      <t>キジュン</t>
    </rPh>
    <rPh sb="5" eb="6">
      <t>ア</t>
    </rPh>
    <rPh sb="15" eb="17">
      <t>ジョキャク</t>
    </rPh>
    <rPh sb="18" eb="20">
      <t>カイシュウ</t>
    </rPh>
    <rPh sb="24" eb="27">
      <t>ハイチズ</t>
    </rPh>
    <rPh sb="28" eb="30">
      <t>ズシ</t>
    </rPh>
    <phoneticPr fontId="2"/>
  </si>
  <si>
    <t>仕様基準に合わないものがあるが、構造安全上支障ないと判断し、配置図に図示した。</t>
    <rPh sb="0" eb="2">
      <t>シヨウ</t>
    </rPh>
    <rPh sb="2" eb="4">
      <t>キジュン</t>
    </rPh>
    <rPh sb="5" eb="6">
      <t>ア</t>
    </rPh>
    <rPh sb="16" eb="21">
      <t>コウゾウアンゼンジョウ</t>
    </rPh>
    <rPh sb="21" eb="23">
      <t>シショウ</t>
    </rPh>
    <rPh sb="26" eb="28">
      <t>ハンダン</t>
    </rPh>
    <rPh sb="30" eb="33">
      <t>ハイチズ</t>
    </rPh>
    <rPh sb="34" eb="36">
      <t>ズシ</t>
    </rPh>
    <phoneticPr fontId="2"/>
  </si>
  <si>
    <t>Q.３　法４２条第２項道路について　（複数回答可）</t>
    <rPh sb="4" eb="5">
      <t>ホウ</t>
    </rPh>
    <rPh sb="7" eb="9">
      <t>ジョウダイ</t>
    </rPh>
    <rPh sb="10" eb="13">
      <t>コウドウロ</t>
    </rPh>
    <phoneticPr fontId="2"/>
  </si>
  <si>
    <t>道路後退済である。</t>
    <rPh sb="0" eb="4">
      <t>ドウロコウタイ</t>
    </rPh>
    <rPh sb="4" eb="5">
      <t>スミ</t>
    </rPh>
    <phoneticPr fontId="2"/>
  </si>
  <si>
    <t>Q.４　申請する敷地と建築主の権利関係は？　（複数回答可）</t>
    <rPh sb="4" eb="6">
      <t>シンセイ</t>
    </rPh>
    <rPh sb="8" eb="10">
      <t>シキチ</t>
    </rPh>
    <rPh sb="11" eb="14">
      <t>ケンチクヌシ</t>
    </rPh>
    <rPh sb="15" eb="19">
      <t>ケンリカンケイ</t>
    </rPh>
    <rPh sb="23" eb="27">
      <t>フクスウカイトウ</t>
    </rPh>
    <rPh sb="27" eb="28">
      <t>カ</t>
    </rPh>
    <phoneticPr fontId="2"/>
  </si>
  <si>
    <t>Q.５　民法第234条第１項（隣地境界線から外壁の５０㎝以上の距離確保）について</t>
    <rPh sb="4" eb="6">
      <t>ミンポウ</t>
    </rPh>
    <rPh sb="6" eb="7">
      <t>ダイ</t>
    </rPh>
    <rPh sb="10" eb="11">
      <t>ジョウ</t>
    </rPh>
    <rPh sb="11" eb="12">
      <t>ダイ</t>
    </rPh>
    <rPh sb="13" eb="14">
      <t>コウ</t>
    </rPh>
    <rPh sb="15" eb="19">
      <t>リンチキョウカイ</t>
    </rPh>
    <rPh sb="19" eb="20">
      <t>セン</t>
    </rPh>
    <rPh sb="22" eb="24">
      <t>ガイヘキ</t>
    </rPh>
    <rPh sb="28" eb="30">
      <t>イジョウ</t>
    </rPh>
    <rPh sb="31" eb="33">
      <t>キョリ</t>
    </rPh>
    <rPh sb="33" eb="35">
      <t>カクホ</t>
    </rPh>
    <phoneticPr fontId="2"/>
  </si>
  <si>
    <t>今回除却工事を伴うので、配置図に図示し、工事届第１面及び第４面を記載した。</t>
    <rPh sb="0" eb="6">
      <t>コンカイジョキャクコウジ</t>
    </rPh>
    <rPh sb="7" eb="8">
      <t>トモナ</t>
    </rPh>
    <rPh sb="12" eb="15">
      <t>ハイチズ</t>
    </rPh>
    <rPh sb="16" eb="18">
      <t>ズシ</t>
    </rPh>
    <rPh sb="20" eb="23">
      <t>コウジトドケ</t>
    </rPh>
    <rPh sb="23" eb="24">
      <t>ダイ</t>
    </rPh>
    <rPh sb="25" eb="26">
      <t>メン</t>
    </rPh>
    <rPh sb="26" eb="27">
      <t>オヨ</t>
    </rPh>
    <rPh sb="28" eb="29">
      <t>ダイ</t>
    </rPh>
    <rPh sb="30" eb="31">
      <t>メン</t>
    </rPh>
    <rPh sb="32" eb="34">
      <t>キサイ</t>
    </rPh>
    <phoneticPr fontId="2"/>
  </si>
  <si>
    <t>新設する予定はない。</t>
    <rPh sb="0" eb="2">
      <t>シンセツ</t>
    </rPh>
    <rPh sb="4" eb="6">
      <t>ヨテイ</t>
    </rPh>
    <phoneticPr fontId="2"/>
  </si>
  <si>
    <t>ガス(都市ｶﾞｽ)</t>
    <rPh sb="3" eb="5">
      <t>トシ</t>
    </rPh>
    <phoneticPr fontId="2"/>
  </si>
  <si>
    <t>ガス(ﾌﾟﾛﾊﾟﾝ)</t>
    <phoneticPr fontId="2"/>
  </si>
  <si>
    <t>　　 　民法第235条第１項（隣地境界線から1ｍ未満に隣地眺望窓等がある場合の目隠し設置）について</t>
    <phoneticPr fontId="2"/>
  </si>
  <si>
    <t>Q.６　民法第207条第（土地の所有権は、法令の制限内において、その土地の上下に及ぶ）について</t>
    <rPh sb="4" eb="6">
      <t>ミンポウ</t>
    </rPh>
    <rPh sb="6" eb="7">
      <t>ダイ</t>
    </rPh>
    <rPh sb="10" eb="11">
      <t>ジョウ</t>
    </rPh>
    <rPh sb="11" eb="12">
      <t>ダイ</t>
    </rPh>
    <rPh sb="13" eb="15">
      <t>トチ</t>
    </rPh>
    <rPh sb="16" eb="19">
      <t>ショユウケン</t>
    </rPh>
    <rPh sb="21" eb="23">
      <t>ホウレイ</t>
    </rPh>
    <rPh sb="24" eb="26">
      <t>セイゲン</t>
    </rPh>
    <rPh sb="26" eb="27">
      <t>ナイ</t>
    </rPh>
    <rPh sb="34" eb="36">
      <t>トチ</t>
    </rPh>
    <rPh sb="37" eb="39">
      <t>ジョウゲ</t>
    </rPh>
    <rPh sb="40" eb="41">
      <t>オヨ</t>
    </rPh>
    <phoneticPr fontId="2"/>
  </si>
  <si>
    <t>Q.７　浄化槽の処理水の放流について</t>
    <rPh sb="4" eb="7">
      <t>ジョウカソウ</t>
    </rPh>
    <rPh sb="8" eb="11">
      <t>ショリスイ</t>
    </rPh>
    <rPh sb="12" eb="14">
      <t>ホウリュウ</t>
    </rPh>
    <phoneticPr fontId="2"/>
  </si>
  <si>
    <t>地元行政庁に狭隘道路協議等終了。その写しを添付した。</t>
    <rPh sb="0" eb="2">
      <t>ジモト</t>
    </rPh>
    <rPh sb="2" eb="5">
      <t>ギョウセイチョウ</t>
    </rPh>
    <rPh sb="6" eb="12">
      <t>キョウアイドウロキョウギ</t>
    </rPh>
    <rPh sb="12" eb="13">
      <t>トウ</t>
    </rPh>
    <rPh sb="13" eb="15">
      <t>シュウリョウ</t>
    </rPh>
    <rPh sb="18" eb="19">
      <t>ウツ</t>
    </rPh>
    <rPh sb="21" eb="23">
      <t>テンプ</t>
    </rPh>
    <phoneticPr fontId="2"/>
  </si>
  <si>
    <t>地元行政庁に狭隘道路協議等の申請中。</t>
    <rPh sb="0" eb="2">
      <t>ジモト</t>
    </rPh>
    <rPh sb="2" eb="5">
      <t>ギョウセイチョウ</t>
    </rPh>
    <rPh sb="6" eb="12">
      <t>キョウアイドウロキョウギ</t>
    </rPh>
    <rPh sb="12" eb="13">
      <t>トウ</t>
    </rPh>
    <rPh sb="14" eb="16">
      <t>シンセイ</t>
    </rPh>
    <rPh sb="16" eb="17">
      <t>チュウ</t>
    </rPh>
    <phoneticPr fontId="2"/>
  </si>
  <si>
    <t>※　該当ないときでも、このシートを削除しないでください。</t>
    <rPh sb="2" eb="4">
      <t>ガイトウ</t>
    </rPh>
    <rPh sb="17" eb="19">
      <t>サクジョ</t>
    </rPh>
    <phoneticPr fontId="2"/>
  </si>
  <si>
    <t>1F</t>
    <phoneticPr fontId="2"/>
  </si>
  <si>
    <t>申請形態</t>
    <rPh sb="0" eb="4">
      <t>シンセイケイタイ</t>
    </rPh>
    <phoneticPr fontId="2"/>
  </si>
  <si>
    <t>電子申請</t>
    <rPh sb="0" eb="4">
      <t>デンシシンセイ</t>
    </rPh>
    <phoneticPr fontId="2"/>
  </si>
  <si>
    <t>紙面による申請</t>
    <rPh sb="0" eb="2">
      <t>シメン</t>
    </rPh>
    <rPh sb="5" eb="7">
      <t>シンセイ</t>
    </rPh>
    <phoneticPr fontId="2"/>
  </si>
  <si>
    <t>補正方法</t>
    <rPh sb="0" eb="2">
      <t>ホセイ</t>
    </rPh>
    <rPh sb="2" eb="4">
      <t>ホウホウ</t>
    </rPh>
    <phoneticPr fontId="2"/>
  </si>
  <si>
    <t>　　数十枚に渡る図書のメール送信はお控えください。</t>
    <rPh sb="2" eb="5">
      <t>スウジュウマイ</t>
    </rPh>
    <rPh sb="6" eb="7">
      <t>ワタ</t>
    </rPh>
    <rPh sb="8" eb="10">
      <t>トショ</t>
    </rPh>
    <rPh sb="14" eb="16">
      <t>ソウシン</t>
    </rPh>
    <rPh sb="18" eb="19">
      <t>ヒカ</t>
    </rPh>
    <phoneticPr fontId="2"/>
  </si>
  <si>
    <t>回答の
連絡方法</t>
    <rPh sb="0" eb="2">
      <t>カイトウ</t>
    </rPh>
    <rPh sb="4" eb="6">
      <t>レンラク</t>
    </rPh>
    <rPh sb="6" eb="8">
      <t>ホウホウ</t>
    </rPh>
    <phoneticPr fontId="2"/>
  </si>
  <si>
    <t>郵送希望（送付先）</t>
    <rPh sb="0" eb="2">
      <t>ユウソウ</t>
    </rPh>
    <rPh sb="2" eb="4">
      <t>キボウ</t>
    </rPh>
    <rPh sb="5" eb="8">
      <t>ソウフサキ</t>
    </rPh>
    <phoneticPr fontId="2"/>
  </si>
  <si>
    <t>１．設問にお答えください。（該当するものに☑を付してください。　）権利を証する書面は求めません。</t>
    <rPh sb="2" eb="4">
      <t>セツモン</t>
    </rPh>
    <rPh sb="6" eb="7">
      <t>コタ</t>
    </rPh>
    <rPh sb="33" eb="35">
      <t>ケンリ</t>
    </rPh>
    <rPh sb="36" eb="37">
      <t>ショウ</t>
    </rPh>
    <rPh sb="39" eb="41">
      <t>ショメン</t>
    </rPh>
    <rPh sb="42" eb="43">
      <t>モト</t>
    </rPh>
    <phoneticPr fontId="2"/>
  </si>
  <si>
    <t>【１８．建築基準法第12条第１項の規定による調査の要否】</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2"/>
  </si>
  <si>
    <t>【１９．建築基準法第12条第3項の規定による検査を要する防火設備の有無】</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2"/>
  </si>
  <si>
    <t>建築基準法第12条第３項の規定による検査を要する防火設備の有無</t>
    <phoneticPr fontId="2"/>
  </si>
  <si>
    <t>建築基準法第12条第１項の規定による調査の要否</t>
    <rPh sb="18" eb="20">
      <t>チョウサ</t>
    </rPh>
    <rPh sb="21" eb="23">
      <t>ヨウヒ</t>
    </rPh>
    <phoneticPr fontId="2"/>
  </si>
  <si>
    <t>【備　考】</t>
    <rPh sb="1" eb="2">
      <t>ビ</t>
    </rPh>
    <rPh sb="3" eb="4">
      <t>コウ</t>
    </rPh>
    <phoneticPr fontId="2"/>
  </si>
  <si>
    <t>一部　　木　　造</t>
    <rPh sb="0" eb="2">
      <t>イチブ</t>
    </rPh>
    <rPh sb="4" eb="5">
      <t>キ</t>
    </rPh>
    <rPh sb="7" eb="8">
      <t>ゾウ</t>
    </rPh>
    <phoneticPr fontId="2"/>
  </si>
  <si>
    <t>一部　　木造（枠組壁工法）</t>
    <rPh sb="0" eb="2">
      <t>イチブ</t>
    </rPh>
    <rPh sb="4" eb="6">
      <t>モクゾウ</t>
    </rPh>
    <rPh sb="7" eb="9">
      <t>ワクグ</t>
    </rPh>
    <rPh sb="9" eb="12">
      <t>カベコウホウ</t>
    </rPh>
    <phoneticPr fontId="2"/>
  </si>
  <si>
    <t>一部　　木造（木質プレハブ工法）</t>
    <rPh sb="0" eb="2">
      <t>イチブ</t>
    </rPh>
    <rPh sb="4" eb="6">
      <t>モクゾウ</t>
    </rPh>
    <rPh sb="7" eb="9">
      <t>モクシツ</t>
    </rPh>
    <rPh sb="13" eb="15">
      <t>コウホウ</t>
    </rPh>
    <phoneticPr fontId="2"/>
  </si>
  <si>
    <t>一部　　鉄骨造</t>
    <rPh sb="0" eb="2">
      <t>イチブ</t>
    </rPh>
    <rPh sb="4" eb="5">
      <t>テツ</t>
    </rPh>
    <rPh sb="5" eb="6">
      <t>ホネ</t>
    </rPh>
    <rPh sb="6" eb="7">
      <t>ゾウ</t>
    </rPh>
    <phoneticPr fontId="2"/>
  </si>
  <si>
    <t>一部　　軽量鉄骨造</t>
    <rPh sb="0" eb="2">
      <t>イチブ</t>
    </rPh>
    <rPh sb="4" eb="9">
      <t>ケイリョウテッコツゾウ</t>
    </rPh>
    <phoneticPr fontId="2"/>
  </si>
  <si>
    <t>一部　　薄板軽量形鋼造</t>
    <rPh sb="0" eb="2">
      <t>イチブ</t>
    </rPh>
    <rPh sb="4" eb="6">
      <t>ウスイタ</t>
    </rPh>
    <rPh sb="6" eb="8">
      <t>ケイリョウ</t>
    </rPh>
    <rPh sb="8" eb="9">
      <t>ガタ</t>
    </rPh>
    <rPh sb="9" eb="10">
      <t>コウ</t>
    </rPh>
    <rPh sb="10" eb="11">
      <t>ヅクリ</t>
    </rPh>
    <phoneticPr fontId="2"/>
  </si>
  <si>
    <t>一部　　鉄筋コンクリート造</t>
    <rPh sb="0" eb="2">
      <t>イチブ</t>
    </rPh>
    <rPh sb="4" eb="6">
      <t>テッキン</t>
    </rPh>
    <rPh sb="12" eb="13">
      <t>ゾウ</t>
    </rPh>
    <phoneticPr fontId="2"/>
  </si>
  <si>
    <t>一部　　壁式鉄筋コンクリート造</t>
    <rPh sb="0" eb="2">
      <t>イチブ</t>
    </rPh>
    <rPh sb="4" eb="6">
      <t>カベシキ</t>
    </rPh>
    <rPh sb="6" eb="8">
      <t>テッキン</t>
    </rPh>
    <rPh sb="14" eb="15">
      <t>ゾウ</t>
    </rPh>
    <phoneticPr fontId="2"/>
  </si>
  <si>
    <t>一部　　鉄骨鉄筋コンクリート造</t>
    <rPh sb="0" eb="2">
      <t>イチブ</t>
    </rPh>
    <rPh sb="4" eb="8">
      <t>テッコツテッキン</t>
    </rPh>
    <rPh sb="14" eb="15">
      <t>ゾウ</t>
    </rPh>
    <phoneticPr fontId="2"/>
  </si>
  <si>
    <t>一部　　補強コンクリートブロック造</t>
    <rPh sb="0" eb="2">
      <t>イチブ</t>
    </rPh>
    <rPh sb="4" eb="6">
      <t>ホキョウ</t>
    </rPh>
    <rPh sb="16" eb="17">
      <t>ゾウ</t>
    </rPh>
    <phoneticPr fontId="2"/>
  </si>
  <si>
    <t>一部　　組積造</t>
    <rPh sb="0" eb="2">
      <t>イチブ</t>
    </rPh>
    <rPh sb="4" eb="5">
      <t>クミ</t>
    </rPh>
    <rPh sb="5" eb="6">
      <t>セキ</t>
    </rPh>
    <rPh sb="6" eb="7">
      <t>ゾウ</t>
    </rPh>
    <phoneticPr fontId="2"/>
  </si>
  <si>
    <t>一部　　アルミニウム合金造</t>
    <rPh sb="0" eb="2">
      <t>イチブ</t>
    </rPh>
    <rPh sb="10" eb="13">
      <t>ゴウキンゾウ</t>
    </rPh>
    <phoneticPr fontId="2"/>
  </si>
  <si>
    <t>一部　　木造（丸太組構法）</t>
    <rPh sb="0" eb="2">
      <t>イチブ</t>
    </rPh>
    <rPh sb="4" eb="6">
      <t>モクゾウ</t>
    </rPh>
    <rPh sb="7" eb="12">
      <t>マルタグミコウホウ</t>
    </rPh>
    <phoneticPr fontId="2"/>
  </si>
  <si>
    <t>一部　　膜構造</t>
    <rPh sb="0" eb="2">
      <t>イチブ</t>
    </rPh>
    <rPh sb="4" eb="5">
      <t>マク</t>
    </rPh>
    <rPh sb="5" eb="6">
      <t>カマエ</t>
    </rPh>
    <rPh sb="6" eb="7">
      <t>ゾウ</t>
    </rPh>
    <phoneticPr fontId="2"/>
  </si>
  <si>
    <t>一部　　鉄筋コンクリート組積造</t>
    <rPh sb="0" eb="2">
      <t>イチブ</t>
    </rPh>
    <rPh sb="4" eb="6">
      <t>テッキン</t>
    </rPh>
    <rPh sb="12" eb="15">
      <t>ソセキゾウ</t>
    </rPh>
    <phoneticPr fontId="2"/>
  </si>
  <si>
    <t>要</t>
    <rPh sb="0" eb="1">
      <t>ヨウ</t>
    </rPh>
    <phoneticPr fontId="2"/>
  </si>
  <si>
    <t>否</t>
    <rPh sb="0" eb="1">
      <t>ヒ</t>
    </rPh>
    <phoneticPr fontId="2"/>
  </si>
  <si>
    <t>〒379-2136</t>
    <phoneticPr fontId="2"/>
  </si>
  <si>
    <t>群馬県前橋市房丸町174番地</t>
    <rPh sb="0" eb="3">
      <t>グンマケン</t>
    </rPh>
    <rPh sb="3" eb="6">
      <t>マエバシシ</t>
    </rPh>
    <rPh sb="6" eb="9">
      <t>ボウマルマチ</t>
    </rPh>
    <rPh sb="12" eb="13">
      <t>バン</t>
    </rPh>
    <rPh sb="13" eb="14">
      <t>チ</t>
    </rPh>
    <phoneticPr fontId="2"/>
  </si>
  <si>
    <t>※　委任を受けた日付を入力してください。</t>
    <rPh sb="2" eb="4">
      <t>イニン</t>
    </rPh>
    <rPh sb="11" eb="13">
      <t>ニュウリョク</t>
    </rPh>
    <phoneticPr fontId="2"/>
  </si>
  <si>
    <t>Fax番号</t>
  </si>
  <si>
    <t>１．建築士の情報登録</t>
    <rPh sb="2" eb="5">
      <t>ケンチクシ</t>
    </rPh>
    <rPh sb="6" eb="10">
      <t>ジョウホウトウロク</t>
    </rPh>
    <phoneticPr fontId="2"/>
  </si>
  <si>
    <t>整理</t>
    <rPh sb="0" eb="2">
      <t>セイリ</t>
    </rPh>
    <phoneticPr fontId="2"/>
  </si>
  <si>
    <t>資格</t>
    <rPh sb="0" eb="2">
      <t>シカク</t>
    </rPh>
    <phoneticPr fontId="2"/>
  </si>
  <si>
    <t>事務所登録</t>
    <rPh sb="0" eb="2">
      <t>ジム</t>
    </rPh>
    <rPh sb="2" eb="3">
      <t>ショ</t>
    </rPh>
    <rPh sb="3" eb="5">
      <t>トウロク</t>
    </rPh>
    <phoneticPr fontId="2"/>
  </si>
  <si>
    <t>建築士事務所</t>
    <rPh sb="0" eb="6">
      <t>ケンチクシジムショ</t>
    </rPh>
    <phoneticPr fontId="2"/>
  </si>
  <si>
    <t>No</t>
    <phoneticPr fontId="2"/>
  </si>
  <si>
    <t>級</t>
    <rPh sb="0" eb="1">
      <t>キュウ</t>
    </rPh>
    <phoneticPr fontId="2"/>
  </si>
  <si>
    <t>登録</t>
    <rPh sb="0" eb="2">
      <t>トウロク</t>
    </rPh>
    <phoneticPr fontId="2"/>
  </si>
  <si>
    <t>番号</t>
    <rPh sb="0" eb="2">
      <t>バンゴウ</t>
    </rPh>
    <phoneticPr fontId="2"/>
  </si>
  <si>
    <t>名称</t>
    <rPh sb="0" eb="2">
      <t>メイショウ</t>
    </rPh>
    <phoneticPr fontId="2"/>
  </si>
  <si>
    <t>郵便番号</t>
    <rPh sb="0" eb="4">
      <t>ユウビンバンゴウ</t>
    </rPh>
    <phoneticPr fontId="2"/>
  </si>
  <si>
    <t>所在地</t>
    <rPh sb="0" eb="3">
      <t>ショザイチ</t>
    </rPh>
    <phoneticPr fontId="2"/>
  </si>
  <si>
    <t>愛　右江男</t>
    <rPh sb="0" eb="1">
      <t>アイ</t>
    </rPh>
    <rPh sb="2" eb="3">
      <t>ウ</t>
    </rPh>
    <rPh sb="3" eb="4">
      <t>エ</t>
    </rPh>
    <rPh sb="4" eb="5">
      <t>オトコ</t>
    </rPh>
    <phoneticPr fontId="2"/>
  </si>
  <si>
    <t>一級</t>
  </si>
  <si>
    <t>ＡI都市空間デザイン</t>
    <rPh sb="2" eb="4">
      <t>トシ</t>
    </rPh>
    <rPh sb="4" eb="6">
      <t>クウカン</t>
    </rPh>
    <phoneticPr fontId="2"/>
  </si>
  <si>
    <t>２．工事施工者の情報登録</t>
    <rPh sb="2" eb="7">
      <t>コウジセコウシャ</t>
    </rPh>
    <rPh sb="8" eb="10">
      <t>ジョウホウ</t>
    </rPh>
    <rPh sb="10" eb="12">
      <t>トウロク</t>
    </rPh>
    <phoneticPr fontId="2"/>
  </si>
  <si>
    <t>　施　　工　　者</t>
    <rPh sb="1" eb="2">
      <t>シ</t>
    </rPh>
    <rPh sb="4" eb="5">
      <t>コウ</t>
    </rPh>
    <rPh sb="7" eb="8">
      <t>モノ</t>
    </rPh>
    <phoneticPr fontId="2"/>
  </si>
  <si>
    <t>建設業許可</t>
    <rPh sb="0" eb="3">
      <t>ケンセツギョウ</t>
    </rPh>
    <rPh sb="3" eb="5">
      <t>キョカ</t>
    </rPh>
    <phoneticPr fontId="2"/>
  </si>
  <si>
    <t>商　号</t>
    <rPh sb="0" eb="1">
      <t>ショウ</t>
    </rPh>
    <rPh sb="2" eb="3">
      <t>ゴウ</t>
    </rPh>
    <phoneticPr fontId="2"/>
  </si>
  <si>
    <t>役職名</t>
    <rPh sb="0" eb="2">
      <t>ヤクショク</t>
    </rPh>
    <rPh sb="2" eb="3">
      <t>メイ</t>
    </rPh>
    <phoneticPr fontId="2"/>
  </si>
  <si>
    <t>許可権者</t>
    <rPh sb="0" eb="3">
      <t>キョカケン</t>
    </rPh>
    <rPh sb="3" eb="4">
      <t>シャ</t>
    </rPh>
    <phoneticPr fontId="2"/>
  </si>
  <si>
    <t>種別</t>
    <rPh sb="0" eb="2">
      <t>シュベツ</t>
    </rPh>
    <phoneticPr fontId="2"/>
  </si>
  <si>
    <t>年度</t>
    <rPh sb="0" eb="2">
      <t>ネンド</t>
    </rPh>
    <phoneticPr fontId="2"/>
  </si>
  <si>
    <t>許可番号</t>
    <rPh sb="0" eb="2">
      <t>キョカ</t>
    </rPh>
    <rPh sb="2" eb="4">
      <t>バンゴウ</t>
    </rPh>
    <phoneticPr fontId="2"/>
  </si>
  <si>
    <t>代表取締役　</t>
    <rPh sb="0" eb="2">
      <t>ダイヒョウ</t>
    </rPh>
    <rPh sb="2" eb="5">
      <t>トリシマリヤク</t>
    </rPh>
    <phoneticPr fontId="2"/>
  </si>
  <si>
    <t>特</t>
  </si>
  <si>
    <t>新</t>
    <rPh sb="0" eb="1">
      <t>シン</t>
    </rPh>
    <phoneticPr fontId="2"/>
  </si>
  <si>
    <t>建築士と施工業者を予め「業者date」に登録します。確２面では、欄外の□にdateの業者No.を入力するだけで</t>
    <rPh sb="0" eb="3">
      <t>ケンチクシ</t>
    </rPh>
    <rPh sb="4" eb="8">
      <t>セコウギョウシャ</t>
    </rPh>
    <rPh sb="9" eb="10">
      <t>アラカジ</t>
    </rPh>
    <rPh sb="12" eb="14">
      <t>ギョウシャ</t>
    </rPh>
    <rPh sb="20" eb="22">
      <t>トウロク</t>
    </rPh>
    <rPh sb="26" eb="27">
      <t>カク</t>
    </rPh>
    <rPh sb="28" eb="29">
      <t>メン</t>
    </rPh>
    <rPh sb="32" eb="34">
      <t>ランガイ</t>
    </rPh>
    <rPh sb="42" eb="44">
      <t>ギョウシャ</t>
    </rPh>
    <rPh sb="48" eb="50">
      <t>ニュウリョク</t>
    </rPh>
    <phoneticPr fontId="2"/>
  </si>
  <si>
    <t>必要な項目が印字されます。</t>
    <rPh sb="0" eb="2">
      <t>ヒツヨウ</t>
    </rPh>
    <rPh sb="3" eb="5">
      <t>コウモク</t>
    </rPh>
    <rPh sb="6" eb="8">
      <t>インジ</t>
    </rPh>
    <phoneticPr fontId="2"/>
  </si>
  <si>
    <r>
      <t>※　審査結果のお知らせの連絡方法を</t>
    </r>
    <r>
      <rPr>
        <b/>
        <sz val="11"/>
        <color theme="1"/>
        <rFont val="ＭＳ Ｐゴシック"/>
        <family val="3"/>
        <charset val="128"/>
      </rPr>
      <t>１つだけ</t>
    </r>
    <r>
      <rPr>
        <sz val="11"/>
        <color theme="1"/>
        <rFont val="ＭＳ Ｐ明朝"/>
        <family val="1"/>
        <charset val="128"/>
      </rPr>
      <t>選択してください。</t>
    </r>
    <rPh sb="2" eb="4">
      <t>シンサ</t>
    </rPh>
    <rPh sb="4" eb="6">
      <t>ケッカ</t>
    </rPh>
    <rPh sb="8" eb="9">
      <t>シ</t>
    </rPh>
    <rPh sb="12" eb="14">
      <t>レンラク</t>
    </rPh>
    <rPh sb="14" eb="16">
      <t>ホウホウ</t>
    </rPh>
    <rPh sb="21" eb="23">
      <t>センタク</t>
    </rPh>
    <phoneticPr fontId="2"/>
  </si>
  <si>
    <t>　</t>
  </si>
  <si>
    <t xml:space="preserve"> </t>
  </si>
  <si>
    <t>※　該当ない項目は「　」スペースを入力しておくと「0」表示になりません。</t>
    <rPh sb="2" eb="4">
      <t>ガイトウ</t>
    </rPh>
    <rPh sb="6" eb="8">
      <t>コウモク</t>
    </rPh>
    <rPh sb="17" eb="19">
      <t>ニュウリョク</t>
    </rPh>
    <rPh sb="27" eb="29">
      <t>ヒョウジ</t>
    </rPh>
    <phoneticPr fontId="2"/>
  </si>
  <si>
    <t>直　営</t>
    <rPh sb="0" eb="1">
      <t>ナオ</t>
    </rPh>
    <rPh sb="2" eb="3">
      <t>エイ</t>
    </rPh>
    <phoneticPr fontId="2"/>
  </si>
  <si>
    <t>未　定</t>
    <rPh sb="0" eb="1">
      <t>ミ</t>
    </rPh>
    <rPh sb="2" eb="3">
      <t>サダム</t>
    </rPh>
    <phoneticPr fontId="2"/>
  </si>
  <si>
    <t>※　施工者「未定」のときは、工事着工前に施工者決定届が必要です。</t>
    <rPh sb="2" eb="5">
      <t>セコウシャ</t>
    </rPh>
    <rPh sb="6" eb="8">
      <t>ミテイ</t>
    </rPh>
    <rPh sb="14" eb="19">
      <t>コウジチャッコウマエ</t>
    </rPh>
    <rPh sb="20" eb="26">
      <t>セコウシャケッテイトドケ</t>
    </rPh>
    <rPh sb="27" eb="29">
      <t>ヒツヨウ</t>
    </rPh>
    <phoneticPr fontId="2"/>
  </si>
  <si>
    <t>日ノ本太郎</t>
    <rPh sb="0" eb="1">
      <t>ヒ</t>
    </rPh>
    <rPh sb="2" eb="3">
      <t>モト</t>
    </rPh>
    <rPh sb="3" eb="5">
      <t>タロウ</t>
    </rPh>
    <phoneticPr fontId="2"/>
  </si>
  <si>
    <t>08220</t>
    <phoneticPr fontId="2"/>
  </si>
  <si>
    <t>児童福祉施設等（入所する者の寝室がないものに限る。）</t>
    <rPh sb="8" eb="10">
      <t>ニュウショ</t>
    </rPh>
    <rPh sb="12" eb="13">
      <t>モノ</t>
    </rPh>
    <rPh sb="14" eb="16">
      <t>シンシツ</t>
    </rPh>
    <rPh sb="22" eb="23">
      <t>カギ</t>
    </rPh>
    <phoneticPr fontId="2"/>
  </si>
  <si>
    <t>08152</t>
    <phoneticPr fontId="2"/>
  </si>
  <si>
    <t>美術館その他これに類するもの</t>
    <rPh sb="0" eb="3">
      <t>ビジュツカン</t>
    </rPh>
    <phoneticPr fontId="2"/>
  </si>
  <si>
    <t>助産所（入所する者の寝室があるものに限る。）</t>
    <rPh sb="4" eb="6">
      <t>ニュウショ</t>
    </rPh>
    <phoneticPr fontId="2"/>
  </si>
  <si>
    <t>08192</t>
    <phoneticPr fontId="2"/>
  </si>
  <si>
    <t>助産所（入所する者の寝室がないものに限る。）</t>
    <rPh sb="4" eb="6">
      <t>ニュウショ</t>
    </rPh>
    <phoneticPr fontId="2"/>
  </si>
  <si>
    <t>児童福祉施設等（入所する者の寝室があるものに限る。）</t>
    <rPh sb="0" eb="7">
      <t>ジドウフクシシセツトウ</t>
    </rPh>
    <rPh sb="8" eb="10">
      <t>ニュウショ</t>
    </rPh>
    <phoneticPr fontId="2"/>
  </si>
  <si>
    <t>※　構造を選択してください。混構造の時は、S19セルも選択。</t>
    <rPh sb="2" eb="4">
      <t>コウゾウ</t>
    </rPh>
    <rPh sb="5" eb="7">
      <t>センタク</t>
    </rPh>
    <rPh sb="14" eb="15">
      <t>コン</t>
    </rPh>
    <rPh sb="15" eb="17">
      <t>コウゾウ</t>
    </rPh>
    <rPh sb="18" eb="19">
      <t>トキ</t>
    </rPh>
    <rPh sb="27" eb="29">
      <t>センタク</t>
    </rPh>
    <phoneticPr fontId="2"/>
  </si>
  <si>
    <t>　　選択肢にないものは、H61セルに直接入力。</t>
    <rPh sb="2" eb="5">
      <t>センタクシ</t>
    </rPh>
    <rPh sb="18" eb="20">
      <t>チョクセツ</t>
    </rPh>
    <rPh sb="20" eb="22">
      <t>ニュウリョク</t>
    </rPh>
    <phoneticPr fontId="2"/>
  </si>
  <si>
    <t>混構造のときはT88セルも選択。</t>
    <rPh sb="0" eb="3">
      <t>コンコウゾウ</t>
    </rPh>
    <rPh sb="13" eb="15">
      <t>センタク</t>
    </rPh>
    <phoneticPr fontId="2"/>
  </si>
  <si>
    <t>「業者date」シートの建築士整理Noを入力してください。</t>
    <rPh sb="1" eb="3">
      <t>ギョウシャ</t>
    </rPh>
    <rPh sb="12" eb="15">
      <t>ケンチクシ</t>
    </rPh>
    <rPh sb="15" eb="17">
      <t>セイリ</t>
    </rPh>
    <rPh sb="20" eb="22">
      <t>ニュウリョク</t>
    </rPh>
    <phoneticPr fontId="2"/>
  </si>
  <si>
    <t>「業者date」シートの工事施工者整理Noを入力してください。</t>
    <rPh sb="1" eb="3">
      <t>ギョウシャ</t>
    </rPh>
    <rPh sb="12" eb="17">
      <t>コウジセコウシャ</t>
    </rPh>
    <rPh sb="17" eb="19">
      <t>セイリ</t>
    </rPh>
    <rPh sb="22" eb="24">
      <t>ニュウリョク</t>
    </rPh>
    <phoneticPr fontId="2"/>
  </si>
  <si>
    <t>※　申請日は、本申請の日付としてください。</t>
    <rPh sb="2" eb="4">
      <t>シンセイ</t>
    </rPh>
    <rPh sb="4" eb="5">
      <t>ビ</t>
    </rPh>
    <rPh sb="7" eb="8">
      <t>ホン</t>
    </rPh>
    <rPh sb="8" eb="10">
      <t>シンセイ</t>
    </rPh>
    <rPh sb="11" eb="13">
      <t>ヒヅケ</t>
    </rPh>
    <phoneticPr fontId="2"/>
  </si>
  <si>
    <t xml:space="preserve">着工までに権利を確定する </t>
    <rPh sb="0" eb="2">
      <t>チャッコウ</t>
    </rPh>
    <rPh sb="5" eb="7">
      <t>ケンリ</t>
    </rPh>
    <rPh sb="8" eb="10">
      <t>カクテイ</t>
    </rPh>
    <phoneticPr fontId="2"/>
  </si>
  <si>
    <t>【ﾎ．認定機械室等の部分】</t>
    <rPh sb="3" eb="8">
      <t>ニンテイキカイシツ</t>
    </rPh>
    <rPh sb="8" eb="9">
      <t>トウ</t>
    </rPh>
    <rPh sb="10" eb="12">
      <t>ブブン</t>
    </rPh>
    <phoneticPr fontId="2"/>
  </si>
  <si>
    <t>【ﾍ．自動車車庫等の部分】</t>
    <rPh sb="3" eb="6">
      <t>ジドウシャ</t>
    </rPh>
    <rPh sb="6" eb="8">
      <t>シャコ</t>
    </rPh>
    <rPh sb="8" eb="9">
      <t>トウ</t>
    </rPh>
    <rPh sb="10" eb="12">
      <t>ブブン</t>
    </rPh>
    <phoneticPr fontId="2"/>
  </si>
  <si>
    <t>【ﾄ．備蓄倉庫の部分】</t>
    <rPh sb="3" eb="5">
      <t>ビチク</t>
    </rPh>
    <rPh sb="5" eb="7">
      <t>ソウコ</t>
    </rPh>
    <rPh sb="8" eb="10">
      <t>ブブン</t>
    </rPh>
    <phoneticPr fontId="2"/>
  </si>
  <si>
    <t>【ﾁ．蓄電池の設置部分】</t>
    <rPh sb="3" eb="6">
      <t>チクデンチ</t>
    </rPh>
    <rPh sb="7" eb="9">
      <t>セッチ</t>
    </rPh>
    <rPh sb="9" eb="11">
      <t>ブブン</t>
    </rPh>
    <phoneticPr fontId="2"/>
  </si>
  <si>
    <t>【ﾘ．自家発電設備の設置部分】</t>
    <rPh sb="3" eb="5">
      <t>ジカ</t>
    </rPh>
    <rPh sb="5" eb="7">
      <t>ハツデン</t>
    </rPh>
    <rPh sb="7" eb="9">
      <t>セツビ</t>
    </rPh>
    <rPh sb="10" eb="12">
      <t>セッチ</t>
    </rPh>
    <rPh sb="12" eb="14">
      <t>ブブン</t>
    </rPh>
    <phoneticPr fontId="2"/>
  </si>
  <si>
    <t>【ﾇ．貯水槽の設置部分】</t>
    <rPh sb="3" eb="6">
      <t>チョスイソウ</t>
    </rPh>
    <rPh sb="7" eb="9">
      <t>セッチ</t>
    </rPh>
    <rPh sb="9" eb="11">
      <t>ブブン</t>
    </rPh>
    <phoneticPr fontId="2"/>
  </si>
  <si>
    <t>【ﾙ．宅配ﾎﾞｯｸｽの設置部分】</t>
    <rPh sb="3" eb="5">
      <t>タクハイ</t>
    </rPh>
    <rPh sb="11" eb="13">
      <t>セッチ</t>
    </rPh>
    <rPh sb="14" eb="15">
      <t>ブブン</t>
    </rPh>
    <phoneticPr fontId="2"/>
  </si>
  <si>
    <t>【ｦ．その他の不算入部分】</t>
    <rPh sb="5" eb="6">
      <t>タ</t>
    </rPh>
    <rPh sb="7" eb="10">
      <t>フサンニュウ</t>
    </rPh>
    <rPh sb="10" eb="12">
      <t>ブブン</t>
    </rPh>
    <rPh sb="11" eb="12">
      <t>ブブン</t>
    </rPh>
    <phoneticPr fontId="2"/>
  </si>
  <si>
    <t>【ﾜ．住宅の部分】</t>
    <rPh sb="3" eb="5">
      <t>ジュウタク</t>
    </rPh>
    <rPh sb="6" eb="8">
      <t>ブブン</t>
    </rPh>
    <phoneticPr fontId="2"/>
  </si>
  <si>
    <t>【ｶ．老人ﾎｰﾑ等の部分】</t>
    <rPh sb="3" eb="5">
      <t>ロウジン</t>
    </rPh>
    <rPh sb="8" eb="9">
      <t>トウ</t>
    </rPh>
    <rPh sb="10" eb="12">
      <t>ブブン</t>
    </rPh>
    <phoneticPr fontId="2"/>
  </si>
  <si>
    <t>【ﾖ．延べ面積】</t>
    <rPh sb="3" eb="4">
      <t>ノ</t>
    </rPh>
    <rPh sb="5" eb="7">
      <t>メンセキ</t>
    </rPh>
    <phoneticPr fontId="2"/>
  </si>
  <si>
    <t>【ﾀ．容積率】</t>
    <rPh sb="3" eb="5">
      <t>ヨウセキ</t>
    </rPh>
    <rPh sb="5" eb="6">
      <t>リツ</t>
    </rPh>
    <phoneticPr fontId="2"/>
  </si>
  <si>
    <t>※　ト．は、災害用のものです。</t>
    <rPh sb="6" eb="9">
      <t>サイガイヨウ</t>
    </rPh>
    <phoneticPr fontId="2"/>
  </si>
  <si>
    <t>確認申請申込 事前情報</t>
    <rPh sb="0" eb="4">
      <t>カクニンシンセイ</t>
    </rPh>
    <rPh sb="4" eb="6">
      <t>モウシコミ</t>
    </rPh>
    <rPh sb="7" eb="9">
      <t>ジゼン</t>
    </rPh>
    <rPh sb="9" eb="11">
      <t>ジョウホウ</t>
    </rPh>
    <phoneticPr fontId="2"/>
  </si>
  <si>
    <t>・電子申請の設計図書はプロパティに設計図書作成者の署名をしてください。</t>
    <rPh sb="1" eb="5">
      <t>デンシシンセイ</t>
    </rPh>
    <rPh sb="6" eb="8">
      <t>セッケイ</t>
    </rPh>
    <rPh sb="8" eb="10">
      <t>トショ</t>
    </rPh>
    <rPh sb="17" eb="19">
      <t>セッケイ</t>
    </rPh>
    <rPh sb="19" eb="21">
      <t>トショ</t>
    </rPh>
    <rPh sb="21" eb="24">
      <t>サクセイシャ</t>
    </rPh>
    <rPh sb="25" eb="27">
      <t>ショメイ</t>
    </rPh>
    <phoneticPr fontId="2"/>
  </si>
  <si>
    <t>・事前相談の回答を受けている場合は、使用した図書を申請正本に添付してください。</t>
    <rPh sb="1" eb="3">
      <t>ジゼン</t>
    </rPh>
    <rPh sb="3" eb="5">
      <t>ソウダン</t>
    </rPh>
    <rPh sb="6" eb="8">
      <t>カイトウ</t>
    </rPh>
    <rPh sb="9" eb="10">
      <t>ウ</t>
    </rPh>
    <rPh sb="14" eb="16">
      <t>バアイ</t>
    </rPh>
    <rPh sb="18" eb="20">
      <t>シヨウ</t>
    </rPh>
    <rPh sb="22" eb="24">
      <t>トショ</t>
    </rPh>
    <rPh sb="25" eb="27">
      <t>シンセイ</t>
    </rPh>
    <rPh sb="27" eb="29">
      <t>セイホン</t>
    </rPh>
    <rPh sb="30" eb="32">
      <t>テンプ</t>
    </rPh>
    <phoneticPr fontId="2"/>
  </si>
  <si>
    <t>・ご提供の情報にのみ基づく審査ですので、隠れた条件がある場合は結論が変わることがあります。</t>
    <rPh sb="2" eb="4">
      <t>テイキョウ</t>
    </rPh>
    <rPh sb="5" eb="7">
      <t>ジョウホウ</t>
    </rPh>
    <rPh sb="10" eb="11">
      <t>モト</t>
    </rPh>
    <rPh sb="13" eb="15">
      <t>シンサ</t>
    </rPh>
    <rPh sb="20" eb="21">
      <t>カク</t>
    </rPh>
    <rPh sb="23" eb="25">
      <t>ジョウケン</t>
    </rPh>
    <rPh sb="28" eb="30">
      <t>バアイ</t>
    </rPh>
    <rPh sb="31" eb="33">
      <t>ケツロン</t>
    </rPh>
    <rPh sb="34" eb="35">
      <t>カ</t>
    </rPh>
    <phoneticPr fontId="2"/>
  </si>
  <si>
    <t>・紙面申請の設計図書はA3版を標準とし、A2版のものは４つ折り袋詰めにて提出してください。</t>
    <rPh sb="1" eb="5">
      <t>シメンシンセイ</t>
    </rPh>
    <rPh sb="6" eb="8">
      <t>セッケイ</t>
    </rPh>
    <rPh sb="8" eb="10">
      <t>トショ</t>
    </rPh>
    <rPh sb="13" eb="14">
      <t>バン</t>
    </rPh>
    <rPh sb="15" eb="17">
      <t>ヒョウジュン</t>
    </rPh>
    <rPh sb="22" eb="23">
      <t>バン</t>
    </rPh>
    <rPh sb="29" eb="30">
      <t>オ</t>
    </rPh>
    <rPh sb="31" eb="32">
      <t>フクロ</t>
    </rPh>
    <rPh sb="32" eb="33">
      <t>ヅ</t>
    </rPh>
    <rPh sb="36" eb="38">
      <t>テイシュツ</t>
    </rPh>
    <phoneticPr fontId="2"/>
  </si>
  <si>
    <t>←漏れ多し（入力すると色が消えます。）</t>
    <rPh sb="1" eb="2">
      <t>モ</t>
    </rPh>
    <rPh sb="3" eb="4">
      <t>オオ</t>
    </rPh>
    <rPh sb="6" eb="8">
      <t>ニュウリョク</t>
    </rPh>
    <rPh sb="11" eb="12">
      <t>イロ</t>
    </rPh>
    <rPh sb="13" eb="14">
      <t>キ</t>
    </rPh>
    <phoneticPr fontId="2"/>
  </si>
  <si>
    <t>㊟　本票を使用する場合は、申請書提出前に、必ず委任者に写しをお渡しください。</t>
    <rPh sb="2" eb="4">
      <t>ホンヒョウ</t>
    </rPh>
    <rPh sb="5" eb="7">
      <t>シヨウ</t>
    </rPh>
    <rPh sb="9" eb="11">
      <t>バアイ</t>
    </rPh>
    <rPh sb="13" eb="19">
      <t>シンセイショテイシュツマエ</t>
    </rPh>
    <rPh sb="21" eb="22">
      <t>カナラ</t>
    </rPh>
    <rPh sb="23" eb="26">
      <t>イニンシャ</t>
    </rPh>
    <rPh sb="27" eb="28">
      <t>ウツ</t>
    </rPh>
    <rPh sb="31" eb="32">
      <t>ワタ</t>
    </rPh>
    <phoneticPr fontId="2"/>
  </si>
  <si>
    <t>確認申請申込 事前情報</t>
    <rPh sb="0" eb="4">
      <t>カクニンシンセイ</t>
    </rPh>
    <rPh sb="4" eb="6">
      <t>モウシコミ</t>
    </rPh>
    <rPh sb="7" eb="11">
      <t>ジゼンジョウホウ</t>
    </rPh>
    <phoneticPr fontId="2"/>
  </si>
  <si>
    <t>追加説明書（確認申請）</t>
  </si>
  <si>
    <t>令和</t>
    <rPh sb="0" eb="2">
      <t>レイワ</t>
    </rPh>
    <phoneticPr fontId="28"/>
  </si>
  <si>
    <t>年</t>
    <rPh sb="0" eb="1">
      <t>ネン</t>
    </rPh>
    <phoneticPr fontId="28"/>
  </si>
  <si>
    <t>株式会社北関東建築検査機構</t>
    <phoneticPr fontId="28"/>
  </si>
  <si>
    <t>代表取締役　田口和宏　　様</t>
    <phoneticPr fontId="28"/>
  </si>
  <si>
    <t>代理者</t>
    <rPh sb="0" eb="3">
      <t>ダイリシャ</t>
    </rPh>
    <phoneticPr fontId="28"/>
  </si>
  <si>
    <t>事務所名</t>
    <rPh sb="0" eb="4">
      <t>ジムショメイ</t>
    </rPh>
    <phoneticPr fontId="28"/>
  </si>
  <si>
    <t>氏　　　名</t>
    <rPh sb="0" eb="1">
      <t>シ</t>
    </rPh>
    <rPh sb="4" eb="5">
      <t>ナ</t>
    </rPh>
    <phoneticPr fontId="28"/>
  </si>
  <si>
    <r>
      <t>建築基準法第</t>
    </r>
    <r>
      <rPr>
        <sz val="11"/>
        <color indexed="8"/>
        <rFont val="ＭＳ 明朝"/>
        <family val="1"/>
        <charset val="128"/>
      </rPr>
      <t>18条の３及び確認審査等に関する指針（平19年第835号）第１第５項第三号ロによる</t>
    </r>
    <phoneticPr fontId="28"/>
  </si>
  <si>
    <t>追加説明書を下記のとおり提出します。</t>
  </si>
  <si>
    <t>１、物 件 番 号</t>
    <rPh sb="2" eb="3">
      <t>モノ</t>
    </rPh>
    <rPh sb="4" eb="5">
      <t>ケン</t>
    </rPh>
    <rPh sb="6" eb="7">
      <t>バン</t>
    </rPh>
    <rPh sb="8" eb="9">
      <t>ゴウ</t>
    </rPh>
    <phoneticPr fontId="28"/>
  </si>
  <si>
    <t>２、建　 築  主</t>
    <rPh sb="2" eb="3">
      <t>ケン</t>
    </rPh>
    <rPh sb="5" eb="6">
      <t>チク</t>
    </rPh>
    <rPh sb="8" eb="9">
      <t>シュ</t>
    </rPh>
    <phoneticPr fontId="28"/>
  </si>
  <si>
    <t>３、建 築 場 所</t>
    <phoneticPr fontId="28"/>
  </si>
  <si>
    <t>※　建築場所は「〇市〇町」程度で支障ありません。</t>
    <rPh sb="2" eb="6">
      <t>ケンチクバショ</t>
    </rPh>
    <rPh sb="9" eb="10">
      <t>シ</t>
    </rPh>
    <rPh sb="11" eb="12">
      <t>マチ</t>
    </rPh>
    <rPh sb="13" eb="15">
      <t>テイド</t>
    </rPh>
    <rPh sb="16" eb="18">
      <t>シショウ</t>
    </rPh>
    <phoneticPr fontId="2"/>
  </si>
  <si>
    <t>指摘事項</t>
  </si>
  <si>
    <t>報告内容</t>
  </si>
  <si>
    <t>全項目</t>
    <rPh sb="0" eb="3">
      <t>ゼンコウモク</t>
    </rPh>
    <phoneticPr fontId="2"/>
  </si>
  <si>
    <t>添付の修正図書のとおりです。</t>
    <rPh sb="0" eb="2">
      <t>テンプ</t>
    </rPh>
    <rPh sb="3" eb="7">
      <t>シュウセイトショ</t>
    </rPh>
    <phoneticPr fontId="2"/>
  </si>
  <si>
    <t>※　説明が必要な場合は、こちらに記述して下さい。</t>
    <rPh sb="2" eb="4">
      <t>セツメイ</t>
    </rPh>
    <rPh sb="5" eb="7">
      <t>ヒツヨウ</t>
    </rPh>
    <rPh sb="8" eb="10">
      <t>バアイ</t>
    </rPh>
    <rPh sb="16" eb="18">
      <t>キジュツ</t>
    </rPh>
    <rPh sb="20" eb="21">
      <t>クダ</t>
    </rPh>
    <phoneticPr fontId="2"/>
  </si>
  <si>
    <t>㊟　別添がある場合は、その旨を本書に記載する。</t>
    <phoneticPr fontId="28"/>
  </si>
  <si>
    <t>【ﾊ．建蔽率】</t>
    <rPh sb="3" eb="6">
      <t>ケンペイリツ</t>
    </rPh>
    <phoneticPr fontId="2"/>
  </si>
  <si>
    <t>【ﾛ．建蔽率の算定の基礎となる建築面積】</t>
    <rPh sb="3" eb="6">
      <t>ケンペイリツ</t>
    </rPh>
    <rPh sb="7" eb="9">
      <t>サンテイ</t>
    </rPh>
    <rPh sb="10" eb="12">
      <t>キソ</t>
    </rPh>
    <rPh sb="15" eb="17">
      <t>ケンチク</t>
    </rPh>
    <rPh sb="17" eb="19">
      <t>メンセキ</t>
    </rPh>
    <phoneticPr fontId="2"/>
  </si>
  <si>
    <t>←</t>
    <phoneticPr fontId="2"/>
  </si>
  <si>
    <t>確認済証の交付を受けたら日付・番号を入力しておきましょう。</t>
    <rPh sb="0" eb="4">
      <t>カクニンズミショウ</t>
    </rPh>
    <rPh sb="5" eb="7">
      <t>コウフ</t>
    </rPh>
    <rPh sb="8" eb="9">
      <t>ウ</t>
    </rPh>
    <rPh sb="12" eb="14">
      <t>ヒヅケ</t>
    </rPh>
    <rPh sb="15" eb="17">
      <t>バンゴウ</t>
    </rPh>
    <rPh sb="18" eb="20">
      <t>ニュウリョク</t>
    </rPh>
    <phoneticPr fontId="2"/>
  </si>
  <si>
    <t>検査申請書に番号・日付が連動します。</t>
    <rPh sb="0" eb="5">
      <t>ケンサシンセイショ</t>
    </rPh>
    <rPh sb="6" eb="8">
      <t>バンゴウ</t>
    </rPh>
    <rPh sb="9" eb="11">
      <t>ヒヅケ</t>
    </rPh>
    <rPh sb="12" eb="14">
      <t>レンドウ</t>
    </rPh>
    <phoneticPr fontId="2"/>
  </si>
  <si>
    <t>例）　23RK1234V</t>
    <rPh sb="0" eb="1">
      <t>レイ</t>
    </rPh>
    <phoneticPr fontId="2"/>
  </si>
  <si>
    <t/>
  </si>
  <si>
    <t>A6665</t>
  </si>
  <si>
    <t>300-1233</t>
  </si>
  <si>
    <t>群馬県つくば市高尾山９９</t>
    <rPh sb="0" eb="2">
      <t>グンマ</t>
    </rPh>
    <rPh sb="2" eb="3">
      <t>ケン</t>
    </rPh>
    <rPh sb="6" eb="7">
      <t>シ</t>
    </rPh>
    <rPh sb="7" eb="9">
      <t>タカオ</t>
    </rPh>
    <phoneticPr fontId="2"/>
  </si>
  <si>
    <t>028-234-5677</t>
  </si>
  <si>
    <t>記入例</t>
    <rPh sb="0" eb="3">
      <t>キニュウレイ</t>
    </rPh>
    <phoneticPr fontId="2"/>
  </si>
  <si>
    <t>100-0001</t>
  </si>
  <si>
    <t>東京都中央区1-0　都心ビル</t>
    <rPh sb="0" eb="3">
      <t>トウキョウト</t>
    </rPh>
    <rPh sb="3" eb="6">
      <t>チュウオウク</t>
    </rPh>
    <rPh sb="10" eb="12">
      <t>トシン</t>
    </rPh>
    <phoneticPr fontId="2"/>
  </si>
  <si>
    <t>03-0001-0000</t>
  </si>
  <si>
    <t>0098</t>
  </si>
  <si>
    <t>株式会社大東亜工務店</t>
    <rPh sb="0" eb="4">
      <t>カブ</t>
    </rPh>
    <rPh sb="4" eb="7">
      <t>ダイトウア</t>
    </rPh>
    <rPh sb="7" eb="10">
      <t>コウムテン</t>
    </rPh>
    <phoneticPr fontId="2"/>
  </si>
  <si>
    <t>←　実務担当者を記して下さい。</t>
    <rPh sb="2" eb="7">
      <t>ジツムタントウシャ</t>
    </rPh>
    <rPh sb="8" eb="9">
      <t>キ</t>
    </rPh>
    <rPh sb="11" eb="12">
      <t>クダ</t>
    </rPh>
    <phoneticPr fontId="2"/>
  </si>
  <si>
    <t>不要</t>
    <rPh sb="0" eb="2">
      <t>フヨウ</t>
    </rPh>
    <phoneticPr fontId="2"/>
  </si>
  <si>
    <t>電子</t>
    <rPh sb="0" eb="2">
      <t>デンシ</t>
    </rPh>
    <phoneticPr fontId="2"/>
  </si>
  <si>
    <t>※　お引受けの際に領収書をスムーズに発行できるよう</t>
    <rPh sb="3" eb="5">
      <t>ヒキウ</t>
    </rPh>
    <rPh sb="7" eb="8">
      <t>サイ</t>
    </rPh>
    <rPh sb="9" eb="12">
      <t>リョウシュウショ</t>
    </rPh>
    <rPh sb="18" eb="20">
      <t>ハッコウ</t>
    </rPh>
    <phoneticPr fontId="2"/>
  </si>
  <si>
    <t>請求書の要否</t>
    <rPh sb="0" eb="3">
      <t>セイキュウショ</t>
    </rPh>
    <rPh sb="4" eb="6">
      <t>ヨウヒ</t>
    </rPh>
    <phoneticPr fontId="2"/>
  </si>
  <si>
    <t>請求書宛先</t>
    <rPh sb="0" eb="3">
      <t>セイキュウショ</t>
    </rPh>
    <rPh sb="3" eb="5">
      <t>アテサキ</t>
    </rPh>
    <phoneticPr fontId="2"/>
  </si>
  <si>
    <t>※　浄化槽を新たに設ける場合、加算になります。</t>
    <rPh sb="2" eb="5">
      <t>ジョウカソウ</t>
    </rPh>
    <rPh sb="6" eb="7">
      <t>アラ</t>
    </rPh>
    <rPh sb="9" eb="10">
      <t>モウ</t>
    </rPh>
    <rPh sb="12" eb="14">
      <t>バアイ</t>
    </rPh>
    <rPh sb="15" eb="17">
      <t>カサン</t>
    </rPh>
    <phoneticPr fontId="2"/>
  </si>
  <si>
    <t>(</t>
    <phoneticPr fontId="2"/>
  </si>
  <si>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2"/>
  </si>
  <si>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2"/>
  </si>
  <si>
    <t>建築基準法施行令第108条の４第1項第1号イ及びロに掲げる基準に適合する構造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2"/>
  </si>
  <si>
    <t>建築基準法施行令第109条の７第1項第1号に掲げる基準に適合する構造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2"/>
  </si>
  <si>
    <t>2F</t>
    <phoneticPr fontId="2"/>
  </si>
  <si>
    <t xml:space="preserve">建築士を１０人まで登録しておけます。  </t>
    <rPh sb="0" eb="3">
      <t>ケンチクシ</t>
    </rPh>
    <rPh sb="6" eb="7">
      <t>ニン</t>
    </rPh>
    <rPh sb="9" eb="11">
      <t>トウロク</t>
    </rPh>
    <phoneticPr fontId="2"/>
  </si>
  <si>
    <t>施工者を10社まで登録しておけます。　</t>
    <rPh sb="0" eb="2">
      <t>セコウ</t>
    </rPh>
    <rPh sb="2" eb="3">
      <t>シャ</t>
    </rPh>
    <rPh sb="6" eb="7">
      <t>シャ</t>
    </rPh>
    <rPh sb="9" eb="11">
      <t>トウロク</t>
    </rPh>
    <phoneticPr fontId="2"/>
  </si>
  <si>
    <t>日付は「ｍ/ｄ」で入力します。</t>
    <rPh sb="0" eb="2">
      <t>ヒヅケ</t>
    </rPh>
    <rPh sb="9" eb="11">
      <t>ニュウリョク</t>
    </rPh>
    <phoneticPr fontId="2"/>
  </si>
  <si>
    <r>
      <t>紙面（</t>
    </r>
    <r>
      <rPr>
        <sz val="9"/>
        <color theme="1"/>
        <rFont val="ＭＳ Ｐ明朝"/>
        <family val="1"/>
        <charset val="128"/>
      </rPr>
      <t>窓口渡に限る</t>
    </r>
    <r>
      <rPr>
        <sz val="11"/>
        <color theme="1"/>
        <rFont val="ＭＳ Ｐ明朝"/>
        <family val="1"/>
        <charset val="128"/>
      </rPr>
      <t>）</t>
    </r>
    <rPh sb="0" eb="2">
      <t>シメン</t>
    </rPh>
    <rPh sb="3" eb="6">
      <t>マドグチワタ</t>
    </rPh>
    <rPh sb="7" eb="8">
      <t>カギ</t>
    </rPh>
    <phoneticPr fontId="2"/>
  </si>
  <si>
    <t>基本(3号)</t>
    <rPh sb="0" eb="2">
      <t>キホン</t>
    </rPh>
    <rPh sb="4" eb="5">
      <t>ゴウ</t>
    </rPh>
    <phoneticPr fontId="2"/>
  </si>
  <si>
    <t>←　申請書から連動します。</t>
    <rPh sb="2" eb="5">
      <t>シンセイショ</t>
    </rPh>
    <rPh sb="7" eb="9">
      <t>レンドウ</t>
    </rPh>
    <phoneticPr fontId="2"/>
  </si>
  <si>
    <t>電子申請は3号建築物に限ります。</t>
    <rPh sb="0" eb="4">
      <t>デンシシンセイ</t>
    </rPh>
    <rPh sb="6" eb="10">
      <t>ゴウケンチクブツ</t>
    </rPh>
    <rPh sb="11" eb="12">
      <t>カギ</t>
    </rPh>
    <phoneticPr fontId="2"/>
  </si>
  <si>
    <t>※　紙面請求書は、窓口手渡しまたは最終段階での郵送になります。</t>
    <rPh sb="2" eb="7">
      <t>シメンセイキュウショ</t>
    </rPh>
    <rPh sb="17" eb="21">
      <t>サイシュウダンカイ</t>
    </rPh>
    <rPh sb="23" eb="25">
      <t>ユウソウ</t>
    </rPh>
    <phoneticPr fontId="2"/>
  </si>
  <si>
    <t>【ｲ．建築基準法第6条の3第1項ただし書又は法第18条第5項ただし書の</t>
    <rPh sb="3" eb="5">
      <t>ケンチク</t>
    </rPh>
    <rPh sb="5" eb="8">
      <t>キジュンホウ</t>
    </rPh>
    <rPh sb="8" eb="9">
      <t>ダイ</t>
    </rPh>
    <rPh sb="10" eb="11">
      <t>ジョウ</t>
    </rPh>
    <rPh sb="13" eb="14">
      <t>ダイ</t>
    </rPh>
    <rPh sb="15" eb="16">
      <t>コウ</t>
    </rPh>
    <rPh sb="19" eb="20">
      <t>ガ</t>
    </rPh>
    <rPh sb="20" eb="21">
      <t>マタ</t>
    </rPh>
    <rPh sb="22" eb="23">
      <t>ホウ</t>
    </rPh>
    <rPh sb="23" eb="24">
      <t>ダイ</t>
    </rPh>
    <rPh sb="26" eb="27">
      <t>ジョウ</t>
    </rPh>
    <rPh sb="27" eb="28">
      <t>ダイ</t>
    </rPh>
    <rPh sb="29" eb="30">
      <t>コウ</t>
    </rPh>
    <rPh sb="33" eb="34">
      <t>ガ</t>
    </rPh>
    <phoneticPr fontId="2"/>
  </si>
  <si>
    <t>【ﾊ．建築基準法第6条の4第1項の規定による確認の特例の適用の有無】</t>
    <rPh sb="3" eb="5">
      <t>ケンチク</t>
    </rPh>
    <rPh sb="5" eb="8">
      <t>キジュンホウ</t>
    </rPh>
    <rPh sb="8" eb="9">
      <t>ダイ</t>
    </rPh>
    <rPh sb="10" eb="11">
      <t>ジョウ</t>
    </rPh>
    <rPh sb="13" eb="14">
      <t>ダイ</t>
    </rPh>
    <rPh sb="15" eb="16">
      <t>コウ</t>
    </rPh>
    <rPh sb="17" eb="19">
      <t>キテイ</t>
    </rPh>
    <rPh sb="22" eb="24">
      <t>カクニン</t>
    </rPh>
    <rPh sb="25" eb="27">
      <t>トクレイ</t>
    </rPh>
    <rPh sb="28" eb="30">
      <t>テキヨウ</t>
    </rPh>
    <rPh sb="31" eb="33">
      <t>ウム</t>
    </rPh>
    <phoneticPr fontId="2"/>
  </si>
  <si>
    <t>【ﾆ．建築基準法施行令第10条各号に掲げる建築物の区分】</t>
    <rPh sb="3" eb="5">
      <t>ケンチク</t>
    </rPh>
    <rPh sb="5" eb="8">
      <t>キジュンホウ</t>
    </rPh>
    <rPh sb="8" eb="11">
      <t>シコウレイ</t>
    </rPh>
    <rPh sb="11" eb="12">
      <t>ダイ</t>
    </rPh>
    <rPh sb="14" eb="15">
      <t>ジョウ</t>
    </rPh>
    <rPh sb="15" eb="17">
      <t>カクゴウ</t>
    </rPh>
    <rPh sb="18" eb="19">
      <t>カカ</t>
    </rPh>
    <rPh sb="21" eb="24">
      <t>ケンチクブツ</t>
    </rPh>
    <rPh sb="25" eb="27">
      <t>クブン</t>
    </rPh>
    <phoneticPr fontId="2"/>
  </si>
  <si>
    <t>【ﾎ．認定型式の認定番号】</t>
    <rPh sb="5" eb="7">
      <t>カタシキ</t>
    </rPh>
    <rPh sb="8" eb="10">
      <t>ニンテイ</t>
    </rPh>
    <rPh sb="10" eb="12">
      <t>バンゴウ</t>
    </rPh>
    <phoneticPr fontId="2"/>
  </si>
  <si>
    <t>【ﾍ．適合する一連の規定の区分】</t>
    <rPh sb="3" eb="5">
      <t>テキゴウ</t>
    </rPh>
    <rPh sb="7" eb="9">
      <t>イチレン</t>
    </rPh>
    <rPh sb="10" eb="12">
      <t>キテイ</t>
    </rPh>
    <rPh sb="13" eb="15">
      <t>クブン</t>
    </rPh>
    <phoneticPr fontId="2"/>
  </si>
  <si>
    <t>【ﾄ．認証型式部材等の認証番号】</t>
    <rPh sb="3" eb="5">
      <t>ニンショウ</t>
    </rPh>
    <rPh sb="5" eb="7">
      <t>カタシキ</t>
    </rPh>
    <rPh sb="6" eb="7">
      <t>テイケイ</t>
    </rPh>
    <rPh sb="7" eb="9">
      <t>ブザイ</t>
    </rPh>
    <rPh sb="9" eb="10">
      <t>トウ</t>
    </rPh>
    <rPh sb="11" eb="13">
      <t>ニンショウ</t>
    </rPh>
    <rPh sb="13" eb="15">
      <t>バンゴウ</t>
    </rPh>
    <phoneticPr fontId="2"/>
  </si>
  <si>
    <t>【ﾛ．適用があるときは、特例の区分】</t>
    <rPh sb="3" eb="5">
      <t>テキヨウ</t>
    </rPh>
    <rPh sb="12" eb="14">
      <t>トクレイ</t>
    </rPh>
    <rPh sb="15" eb="17">
      <t>クブン</t>
    </rPh>
    <phoneticPr fontId="2"/>
  </si>
  <si>
    <t>建築基準法第６条の３第１項第2号に掲げる確認審査又は同法第１８条第５項第２号に掲げる審査</t>
    <rPh sb="0" eb="6">
      <t>ケンチクキジュンホウダイ</t>
    </rPh>
    <rPh sb="7" eb="8">
      <t>ジョウ</t>
    </rPh>
    <rPh sb="10" eb="11">
      <t>ダイ</t>
    </rPh>
    <rPh sb="12" eb="13">
      <t>コウ</t>
    </rPh>
    <rPh sb="13" eb="14">
      <t>ダイ</t>
    </rPh>
    <rPh sb="15" eb="16">
      <t>ゴウ</t>
    </rPh>
    <rPh sb="17" eb="18">
      <t>カカ</t>
    </rPh>
    <rPh sb="20" eb="24">
      <t>カクニンシンサ</t>
    </rPh>
    <rPh sb="24" eb="25">
      <t>マタ</t>
    </rPh>
    <rPh sb="26" eb="28">
      <t>ドウホウ</t>
    </rPh>
    <rPh sb="28" eb="29">
      <t>ダイ</t>
    </rPh>
    <rPh sb="31" eb="33">
      <t>ジョウダイ</t>
    </rPh>
    <rPh sb="34" eb="35">
      <t>コウ</t>
    </rPh>
    <rPh sb="35" eb="36">
      <t>ダイ</t>
    </rPh>
    <rPh sb="37" eb="38">
      <t>ゴウ</t>
    </rPh>
    <rPh sb="39" eb="40">
      <t>カカ</t>
    </rPh>
    <rPh sb="42" eb="44">
      <t>シンサ</t>
    </rPh>
    <phoneticPr fontId="2"/>
  </si>
  <si>
    <t>建築基準法第６条の３第１項第１号に掲げる確認審査又は同法第１８条第５項第１号に掲げる審査</t>
    <rPh sb="0" eb="6">
      <t>ケンチクキジュンホウダイ</t>
    </rPh>
    <rPh sb="7" eb="8">
      <t>ジョウ</t>
    </rPh>
    <rPh sb="10" eb="11">
      <t>ダイ</t>
    </rPh>
    <rPh sb="12" eb="13">
      <t>コウ</t>
    </rPh>
    <rPh sb="13" eb="14">
      <t>ダイ</t>
    </rPh>
    <rPh sb="15" eb="16">
      <t>ゴウ</t>
    </rPh>
    <rPh sb="17" eb="18">
      <t>カカ</t>
    </rPh>
    <rPh sb="20" eb="24">
      <t>カクニンシンサ</t>
    </rPh>
    <rPh sb="24" eb="25">
      <t>マタ</t>
    </rPh>
    <rPh sb="26" eb="28">
      <t>ドウホウ</t>
    </rPh>
    <rPh sb="28" eb="29">
      <t>ダイ</t>
    </rPh>
    <rPh sb="31" eb="33">
      <t>ジョウダイ</t>
    </rPh>
    <rPh sb="34" eb="35">
      <t>コウ</t>
    </rPh>
    <rPh sb="35" eb="36">
      <t>ダイ</t>
    </rPh>
    <rPh sb="37" eb="38">
      <t>ゴウ</t>
    </rPh>
    <rPh sb="39" eb="40">
      <t>カカ</t>
    </rPh>
    <rPh sb="42" eb="44">
      <t>シンサ</t>
    </rPh>
    <phoneticPr fontId="2"/>
  </si>
  <si>
    <t>（構造設計を行った構造設計一級建築士又は構造関係規定に適合することを確認した構造設計一級建築士）</t>
    <rPh sb="1" eb="5">
      <t>コウゾウセッケイ</t>
    </rPh>
    <rPh sb="6" eb="7">
      <t>オコナ</t>
    </rPh>
    <rPh sb="9" eb="18">
      <t>コウゾウセッケイイッキュウケンチクシ</t>
    </rPh>
    <rPh sb="18" eb="19">
      <t>マタ</t>
    </rPh>
    <rPh sb="20" eb="26">
      <t>コウゾウカンケイキテイ</t>
    </rPh>
    <rPh sb="27" eb="29">
      <t>テキゴウ</t>
    </rPh>
    <rPh sb="34" eb="36">
      <t>カクニン</t>
    </rPh>
    <rPh sb="38" eb="47">
      <t>コウゾウセッケイイッキュウケンチクシ</t>
    </rPh>
    <phoneticPr fontId="2"/>
  </si>
  <si>
    <t>（１）氏名</t>
    <rPh sb="3" eb="5">
      <t>シメイ</t>
    </rPh>
    <phoneticPr fontId="2"/>
  </si>
  <si>
    <t>（２）資格　構造設計一級建築士交付</t>
    <rPh sb="3" eb="5">
      <t>シカク</t>
    </rPh>
    <rPh sb="6" eb="8">
      <t>コウゾウ</t>
    </rPh>
    <rPh sb="8" eb="10">
      <t>セッケイ</t>
    </rPh>
    <rPh sb="10" eb="12">
      <t>イッキュウ</t>
    </rPh>
    <rPh sb="12" eb="15">
      <t>ケンチクシ</t>
    </rPh>
    <rPh sb="15" eb="17">
      <t>コウフ</t>
    </rPh>
    <phoneticPr fontId="2"/>
  </si>
  <si>
    <t>農林水産業</t>
    <phoneticPr fontId="2"/>
  </si>
  <si>
    <t>鉱業、採石業、砂利採取業、建設業</t>
  </si>
  <si>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</si>
  <si>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</si>
  <si>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</si>
  <si>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</si>
  <si>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</si>
  <si>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</si>
  <si>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</si>
  <si>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</si>
  <si>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</si>
  <si>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</si>
  <si>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</si>
  <si>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木造</t>
    <phoneticPr fontId="2"/>
  </si>
  <si>
    <t>鉄骨鉄筋コンクリート造</t>
    <phoneticPr fontId="2"/>
  </si>
  <si>
    <t>02</t>
    <phoneticPr fontId="2"/>
  </si>
  <si>
    <t>鉄筋コンクリート造</t>
    <phoneticPr fontId="2"/>
  </si>
  <si>
    <t>鉄骨造</t>
    <phoneticPr fontId="2"/>
  </si>
  <si>
    <t>コンクリートブロック造</t>
    <phoneticPr fontId="2"/>
  </si>
  <si>
    <t>06</t>
  </si>
  <si>
    <t>居住専用住宅（住宅、住宅附属建築物（物置、車庫等））</t>
    <rPh sb="0" eb="2">
      <t>キョジュウ</t>
    </rPh>
    <rPh sb="2" eb="4">
      <t>センヨウ</t>
    </rPh>
    <rPh sb="4" eb="6">
      <t>ジュウタク</t>
    </rPh>
    <phoneticPr fontId="2"/>
  </si>
  <si>
    <t>居住専用準住宅（寮、合宿所、寄宿舎、準住宅附属建築物（物置、車庫等））</t>
    <rPh sb="0" eb="2">
      <t>キョジュウ</t>
    </rPh>
    <rPh sb="2" eb="4">
      <t>センヨウ</t>
    </rPh>
    <rPh sb="4" eb="5">
      <t>ジュン</t>
    </rPh>
    <rPh sb="5" eb="7">
      <t>ジュウタク</t>
    </rPh>
    <phoneticPr fontId="2"/>
  </si>
  <si>
    <t>居住併用</t>
    <rPh sb="0" eb="4">
      <t>キョジュウヘイヨウ</t>
    </rPh>
    <phoneticPr fontId="2"/>
  </si>
  <si>
    <t>産業専業</t>
    <rPh sb="0" eb="4">
      <t>サンギョウセンギョウ</t>
    </rPh>
    <phoneticPr fontId="2"/>
  </si>
  <si>
    <t xml:space="preserve">  200㎡ &lt; A ≦    300㎡</t>
    <phoneticPr fontId="2"/>
  </si>
  <si>
    <t xml:space="preserve">  300㎡ &lt; A ≦    500㎡</t>
    <phoneticPr fontId="2"/>
  </si>
  <si>
    <t>構造計算≦200</t>
    <rPh sb="0" eb="2">
      <t>コウゾウ</t>
    </rPh>
    <rPh sb="2" eb="4">
      <t>ケイサン</t>
    </rPh>
    <phoneticPr fontId="2"/>
  </si>
  <si>
    <t>軸組壁量計算</t>
    <rPh sb="0" eb="2">
      <t>ジクグミ</t>
    </rPh>
    <rPh sb="2" eb="3">
      <t>ヘキ</t>
    </rPh>
    <rPh sb="3" eb="4">
      <t>リョウ</t>
    </rPh>
    <rPh sb="4" eb="6">
      <t>ケイサン</t>
    </rPh>
    <phoneticPr fontId="2"/>
  </si>
  <si>
    <t>【１１．確認の特例】</t>
    <rPh sb="4" eb="6">
      <t>カクニン</t>
    </rPh>
    <rPh sb="7" eb="9">
      <t>トクレイ</t>
    </rPh>
    <phoneticPr fontId="2"/>
  </si>
  <si>
    <t>構造計算≦300</t>
    <rPh sb="0" eb="2">
      <t>コウゾウ</t>
    </rPh>
    <rPh sb="2" eb="4">
      <t>ケイサン</t>
    </rPh>
    <phoneticPr fontId="2"/>
  </si>
  <si>
    <t>省エネ仕様</t>
    <rPh sb="0" eb="1">
      <t>ショウ</t>
    </rPh>
    <rPh sb="3" eb="5">
      <t>シヨウ</t>
    </rPh>
    <phoneticPr fontId="2"/>
  </si>
  <si>
    <t>※　天空率、避難安全検証法などは、別途加算</t>
    <rPh sb="2" eb="5">
      <t>テンクウリツ</t>
    </rPh>
    <rPh sb="6" eb="13">
      <t>ヒナンアンゼンケンショウホウ</t>
    </rPh>
    <rPh sb="17" eb="21">
      <t>ベットカサン</t>
    </rPh>
    <phoneticPr fontId="2"/>
  </si>
  <si>
    <t>※　省エネ適合判定は、別業務料金です。</t>
    <rPh sb="2" eb="3">
      <t>ショウ</t>
    </rPh>
    <rPh sb="5" eb="9">
      <t>テキゴウハンテイ</t>
    </rPh>
    <rPh sb="11" eb="12">
      <t>ベツ</t>
    </rPh>
    <rPh sb="12" eb="14">
      <t>ギョウム</t>
    </rPh>
    <rPh sb="14" eb="16">
      <t>リョウキン</t>
    </rPh>
    <phoneticPr fontId="2"/>
  </si>
  <si>
    <t>引受承諾書の日付・番号を入力しておきましょう。</t>
    <rPh sb="0" eb="5">
      <t>ヒキウケショウダクショ</t>
    </rPh>
    <rPh sb="6" eb="8">
      <t>ヒヅケ</t>
    </rPh>
    <rPh sb="9" eb="11">
      <t>バンゴウ</t>
    </rPh>
    <rPh sb="12" eb="14">
      <t>ニュウリョク</t>
    </rPh>
    <phoneticPr fontId="2"/>
  </si>
  <si>
    <t>受付の連絡を受けたら番号を入力しておきましょう。</t>
    <rPh sb="0" eb="2">
      <t>ウケツケ</t>
    </rPh>
    <rPh sb="3" eb="5">
      <t>レンラク</t>
    </rPh>
    <rPh sb="6" eb="7">
      <t>ウ</t>
    </rPh>
    <rPh sb="10" eb="12">
      <t>バンゴウ</t>
    </rPh>
    <rPh sb="13" eb="15">
      <t>ニュウリョク</t>
    </rPh>
    <phoneticPr fontId="2"/>
  </si>
  <si>
    <t>メール通信、その他連絡の際に必要です。</t>
    <rPh sb="3" eb="5">
      <t>ツウシン</t>
    </rPh>
    <rPh sb="8" eb="9">
      <t>タ</t>
    </rPh>
    <rPh sb="9" eb="11">
      <t>レンラク</t>
    </rPh>
    <rPh sb="12" eb="13">
      <t>サイ</t>
    </rPh>
    <rPh sb="14" eb="16">
      <t>ヒツヨウ</t>
    </rPh>
    <phoneticPr fontId="2"/>
  </si>
  <si>
    <t>各種届出の際に必要です。</t>
    <rPh sb="0" eb="2">
      <t>カクシュ</t>
    </rPh>
    <rPh sb="2" eb="4">
      <t>トドケデ</t>
    </rPh>
    <rPh sb="5" eb="6">
      <t>サイ</t>
    </rPh>
    <rPh sb="7" eb="9">
      <t>ヒツヨウ</t>
    </rPh>
    <phoneticPr fontId="2"/>
  </si>
  <si>
    <t>【１8．その他必要な事項】</t>
    <rPh sb="6" eb="7">
      <t>タ</t>
    </rPh>
    <rPh sb="7" eb="9">
      <t>ヒツヨウ</t>
    </rPh>
    <rPh sb="10" eb="12">
      <t>ジコウ</t>
    </rPh>
    <phoneticPr fontId="2"/>
  </si>
  <si>
    <t>【19．備考】</t>
    <rPh sb="4" eb="6">
      <t>ビコウ</t>
    </rPh>
    <phoneticPr fontId="2"/>
  </si>
  <si>
    <t>【２0．その他必要な事項】</t>
    <rPh sb="6" eb="7">
      <t>タ</t>
    </rPh>
    <rPh sb="7" eb="9">
      <t>ヒツヨウ</t>
    </rPh>
    <rPh sb="10" eb="12">
      <t>ジコウ</t>
    </rPh>
    <phoneticPr fontId="2"/>
  </si>
  <si>
    <t>〇　確認申請手数料</t>
    <phoneticPr fontId="2"/>
  </si>
  <si>
    <t>加算</t>
    <rPh sb="0" eb="2">
      <t>カサン</t>
    </rPh>
    <phoneticPr fontId="2"/>
  </si>
  <si>
    <t>　㊟Root-2判定は休止中</t>
    <rPh sb="8" eb="10">
      <t>ハンテイ</t>
    </rPh>
    <rPh sb="11" eb="13">
      <t>キュウシ</t>
    </rPh>
    <rPh sb="13" eb="14">
      <t>チュウ</t>
    </rPh>
    <phoneticPr fontId="2"/>
  </si>
  <si>
    <t>　㊟省エネ適合判定は未対応</t>
    <rPh sb="2" eb="3">
      <t>ショウ</t>
    </rPh>
    <rPh sb="5" eb="7">
      <t>テキゴウ</t>
    </rPh>
    <rPh sb="7" eb="9">
      <t>ハンテイ</t>
    </rPh>
    <rPh sb="10" eb="13">
      <t>ミタイオウ</t>
    </rPh>
    <phoneticPr fontId="2"/>
  </si>
  <si>
    <t>〇　計画変更確認申請手数料</t>
    <rPh sb="2" eb="6">
      <t>ケイカクヘンコウ</t>
    </rPh>
    <phoneticPr fontId="2"/>
  </si>
  <si>
    <t>標準</t>
    <rPh sb="0" eb="2">
      <t>ヒョウジュン</t>
    </rPh>
    <phoneticPr fontId="2"/>
  </si>
  <si>
    <t>変更大</t>
    <rPh sb="0" eb="3">
      <t>ヘンコウダイ</t>
    </rPh>
    <phoneticPr fontId="2"/>
  </si>
  <si>
    <t>変更小</t>
    <rPh sb="0" eb="3">
      <t>ヘンコウショウ</t>
    </rPh>
    <phoneticPr fontId="2"/>
  </si>
  <si>
    <t>見積価格</t>
    <rPh sb="0" eb="2">
      <t>ミツモリ</t>
    </rPh>
    <rPh sb="2" eb="4">
      <t>カカク</t>
    </rPh>
    <phoneticPr fontId="2"/>
  </si>
  <si>
    <t>〃</t>
    <phoneticPr fontId="2"/>
  </si>
  <si>
    <t>※　加算額は確認申請と同額。天空率、避難安全検証法などは、別途加算</t>
    <rPh sb="2" eb="5">
      <t>カサンガク</t>
    </rPh>
    <rPh sb="6" eb="10">
      <t>カクニンシンセイ</t>
    </rPh>
    <rPh sb="11" eb="13">
      <t>ドウガク</t>
    </rPh>
    <rPh sb="14" eb="17">
      <t>テンクウリツ</t>
    </rPh>
    <rPh sb="18" eb="25">
      <t>ヒナンアンゼンケンショウホウ</t>
    </rPh>
    <rPh sb="29" eb="33">
      <t>ベットカサン</t>
    </rPh>
    <phoneticPr fontId="2"/>
  </si>
  <si>
    <t>〇　中間検査申請手数料</t>
    <rPh sb="2" eb="6">
      <t>チュウカンケンサ</t>
    </rPh>
    <phoneticPr fontId="2"/>
  </si>
  <si>
    <t>〇　完了検査申請手数料</t>
    <rPh sb="2" eb="6">
      <t>カンリョウケンサ</t>
    </rPh>
    <phoneticPr fontId="2"/>
  </si>
  <si>
    <t>省エネ(NKBI)</t>
    <rPh sb="0" eb="1">
      <t>ショウ</t>
    </rPh>
    <phoneticPr fontId="2"/>
  </si>
  <si>
    <t>省エネ(他機関)</t>
    <rPh sb="0" eb="1">
      <t>ショウ</t>
    </rPh>
    <rPh sb="4" eb="7">
      <t>タキカン</t>
    </rPh>
    <phoneticPr fontId="2"/>
  </si>
  <si>
    <t>※　NKBIで中間検査、瑕疵担保保険検査を</t>
    <rPh sb="7" eb="11">
      <t>チュウカンケンサ</t>
    </rPh>
    <rPh sb="12" eb="20">
      <t>カシタンポホケンケンサ</t>
    </rPh>
    <phoneticPr fontId="2"/>
  </si>
  <si>
    <t>　　受検したもの割引あります。</t>
    <phoneticPr fontId="2"/>
  </si>
  <si>
    <t>〇　申請者（代理者）様からのお知らせ伝言板（自由記述）</t>
    <rPh sb="2" eb="5">
      <t>シンセイシャ</t>
    </rPh>
    <rPh sb="6" eb="9">
      <t>ダイリシャ</t>
    </rPh>
    <rPh sb="10" eb="11">
      <t>サマ</t>
    </rPh>
    <rPh sb="15" eb="16">
      <t>シ</t>
    </rPh>
    <rPh sb="18" eb="21">
      <t>デンゴンバン</t>
    </rPh>
    <rPh sb="22" eb="26">
      <t>ジユウキジュツ</t>
    </rPh>
    <phoneticPr fontId="2"/>
  </si>
  <si>
    <t>※　申請手数料は次ページ。本申請時の参考にしてください。</t>
    <rPh sb="2" eb="7">
      <t>シンセイテスウリョウ</t>
    </rPh>
    <rPh sb="8" eb="9">
      <t>ジ</t>
    </rPh>
    <rPh sb="13" eb="17">
      <t>ホンシンセイジ</t>
    </rPh>
    <rPh sb="18" eb="20">
      <t>サンコウ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</si>
</sst>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quot;¥&quot;* #,##0_ ;_ &quot;¥&quot;* \-#,##0_ ;_ &quot;¥&quot;* &quot;-&quot;_ ;_ @_ "/>
    <numFmt numFmtId="176" formatCode="000\-0000"/>
    <numFmt numFmtId="177" formatCode="0.00_ "/>
    <numFmt numFmtId="178" formatCode="#,##0_ "/>
    <numFmt numFmtId="179" formatCode="#,##0.00_ "/>
    <numFmt numFmtId="180" formatCode="0_ "/>
    <numFmt numFmtId="181" formatCode="#,##0.000_ "/>
    <numFmt numFmtId="182" formatCode="0.00_);[Red]\(0.00\)"/>
    <numFmt numFmtId="183" formatCode="[$-411]ggge&quot;年&quot;m&quot;月&quot;d&quot;日&quot;;@"/>
    <numFmt numFmtId="184" formatCode="0_);[Red]\(0\)"/>
    <numFmt numFmtId="185" formatCode="0.000_);[Red]\(0.000\)"/>
    <numFmt numFmtId="186" formatCode="#,##0_);[Red]\(#,##0\)"/>
    <numFmt numFmtId="187" formatCode="#,###&quot;㎡&quot;"/>
    <numFmt numFmtId="188" formatCode="#,##0;&quot;▲ &quot;#,##0"/>
    <numFmt numFmtId="189" formatCode="[$]ggge&quot;年&quot;m&quot;月&quot;d&quot;日&quot;;@"/>
    <numFmt numFmtId="190" formatCode="[$-411]ge\.m\.d;@"/>
  </numFmts>
  <fonts count="5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u/>
      <sz val="11"/>
      <color indexed="12"/>
      <name val="ＭＳ Ｐゴシック"/>
      <family val="3"/>
      <charset val="128"/>
    </font>
    <font>
      <sz val="10.5"/>
      <name val="ＭＳ Ｐ明朝"/>
      <family val="1"/>
      <charset val="128"/>
    </font>
    <font>
      <sz val="11"/>
      <name val="ＭＳ Ｐ明朝"/>
      <family val="1"/>
      <charset val="128"/>
    </font>
    <font>
      <b/>
      <sz val="11"/>
      <name val="ＭＳ Ｐ明朝"/>
      <family val="1"/>
      <charset val="128"/>
    </font>
    <font>
      <sz val="10"/>
      <name val="ＭＳ Ｐ明朝"/>
      <family val="1"/>
      <charset val="128"/>
    </font>
    <font>
      <sz val="10"/>
      <color indexed="8"/>
      <name val="ＭＳ Ｐ明朝"/>
      <family val="1"/>
      <charset val="128"/>
    </font>
    <font>
      <sz val="9"/>
      <name val="ＭＳ Ｐ明朝"/>
      <family val="1"/>
      <charset val="128"/>
    </font>
    <font>
      <sz val="10.5"/>
      <color indexed="8"/>
      <name val="ＭＳ Ｐゴシック"/>
      <family val="3"/>
      <charset val="128"/>
    </font>
    <font>
      <b/>
      <sz val="22"/>
      <name val="ＭＳ Ｐ明朝"/>
      <family val="1"/>
      <charset val="128"/>
    </font>
    <font>
      <sz val="11"/>
      <color indexed="8"/>
      <name val="ＭＳ Ｐ明朝"/>
      <family val="1"/>
      <charset val="128"/>
    </font>
    <font>
      <b/>
      <sz val="16"/>
      <name val="ＭＳ Ｐ明朝"/>
      <family val="1"/>
      <charset val="128"/>
    </font>
    <font>
      <sz val="8"/>
      <name val="ＭＳ Ｐ明朝"/>
      <family val="1"/>
      <charset val="128"/>
    </font>
    <font>
      <sz val="22"/>
      <name val="ＭＳ Ｐ明朝"/>
      <family val="1"/>
      <charset val="128"/>
    </font>
    <font>
      <sz val="10.5"/>
      <color indexed="8"/>
      <name val="ＭＳ Ｐ明朝"/>
      <family val="1"/>
      <charset val="128"/>
    </font>
    <font>
      <sz val="9"/>
      <color indexed="8"/>
      <name val="ＭＳ Ｐ明朝"/>
      <family val="1"/>
      <charset val="128"/>
    </font>
    <font>
      <sz val="20"/>
      <color indexed="8"/>
      <name val="ＭＳ Ｐ明朝"/>
      <family val="1"/>
      <charset val="128"/>
    </font>
    <font>
      <sz val="8.5"/>
      <color indexed="8"/>
      <name val="ＭＳ Ｐ明朝"/>
      <family val="1"/>
      <charset val="128"/>
    </font>
    <font>
      <sz val="10"/>
      <name val="ＭＳ Ｐゴシック"/>
      <family val="3"/>
      <charset val="128"/>
    </font>
    <font>
      <b/>
      <sz val="10.5"/>
      <name val="ＭＳ Ｐ明朝"/>
      <family val="1"/>
      <charset val="128"/>
    </font>
    <font>
      <sz val="10.5"/>
      <name val="ＭＳ 明朝"/>
      <family val="1"/>
      <charset val="128"/>
    </font>
    <font>
      <sz val="10.5"/>
      <name val="ＭＳ Ｐゴシック"/>
      <family val="3"/>
      <charset val="128"/>
    </font>
    <font>
      <b/>
      <sz val="10.5"/>
      <color indexed="10"/>
      <name val="ＭＳ Ｐゴシック"/>
      <family val="3"/>
      <charset val="128"/>
    </font>
    <font>
      <sz val="10.5"/>
      <color indexed="10"/>
      <name val="ＭＳ Ｐ明朝"/>
      <family val="1"/>
      <charset val="128"/>
    </font>
    <font>
      <sz val="10"/>
      <name val="ＭＳ 明朝"/>
      <family val="1"/>
      <charset val="128"/>
    </font>
    <font>
      <sz val="6"/>
      <name val="ＭＳ Ｐ明朝"/>
      <family val="1"/>
      <charset val="128"/>
    </font>
    <font>
      <sz val="14"/>
      <name val="ＭＳ Ｐ明朝"/>
      <family val="1"/>
      <charset val="128"/>
    </font>
    <font>
      <sz val="11"/>
      <color theme="1"/>
      <name val="ＭＳ Ｐゴシック"/>
      <family val="3"/>
      <charset val="128"/>
      <scheme val="minor"/>
    </font>
    <font>
      <sz val="12"/>
      <color theme="1"/>
      <name val="ＭＳ Ｐ明朝"/>
      <family val="1"/>
      <charset val="128"/>
    </font>
    <font>
      <b/>
      <sz val="10.5"/>
      <color rgb="FFFF0000"/>
      <name val="ＭＳ Ｐ明朝"/>
      <family val="1"/>
      <charset val="128"/>
    </font>
    <font>
      <sz val="11"/>
      <color theme="1"/>
      <name val="ＭＳ Ｐ明朝"/>
      <family val="1"/>
      <charset val="128"/>
    </font>
    <font>
      <sz val="9"/>
      <color theme="1"/>
      <name val="ＭＳ Ｐ明朝"/>
      <family val="1"/>
      <charset val="128"/>
    </font>
    <font>
      <sz val="10"/>
      <color theme="1"/>
      <name val="ＭＳ Ｐ明朝"/>
      <family val="1"/>
      <charset val="128"/>
    </font>
    <font>
      <b/>
      <sz val="11"/>
      <color theme="1"/>
      <name val="ＭＳ Ｐ明朝"/>
      <family val="1"/>
      <charset val="128"/>
    </font>
    <font>
      <sz val="10.5"/>
      <color theme="1"/>
      <name val="ＭＳ Ｐ明朝"/>
      <family val="1"/>
      <charset val="128"/>
    </font>
    <font>
      <sz val="14"/>
      <color theme="1"/>
      <name val="ＭＳ Ｐ明朝"/>
      <family val="1"/>
      <charset val="128"/>
    </font>
    <font>
      <sz val="22"/>
      <color theme="1"/>
      <name val="ＭＳ Ｐ明朝"/>
      <family val="1"/>
      <charset val="128"/>
    </font>
    <font>
      <sz val="11"/>
      <color theme="1"/>
      <name val="ＭＳ Ｐゴシック"/>
      <family val="3"/>
      <charset val="128"/>
    </font>
    <font>
      <sz val="8"/>
      <color theme="1"/>
      <name val="ＭＳ Ｐ明朝"/>
      <family val="1"/>
      <charset val="128"/>
    </font>
    <font>
      <sz val="9"/>
      <color theme="1"/>
      <name val="ＭＳ Ｐゴシック"/>
      <family val="3"/>
      <charset val="128"/>
    </font>
    <font>
      <sz val="10.5"/>
      <color rgb="FFFF0000"/>
      <name val="ＭＳ Ｐ明朝"/>
      <family val="1"/>
      <charset val="128"/>
    </font>
    <font>
      <b/>
      <sz val="16"/>
      <color theme="1"/>
      <name val="ＭＳ Ｐゴシック"/>
      <family val="3"/>
      <charset val="128"/>
    </font>
    <font>
      <b/>
      <sz val="11"/>
      <color rgb="FFFFFF00"/>
      <name val="ＭＳ Ｐ明朝"/>
      <family val="1"/>
      <charset val="128"/>
    </font>
    <font>
      <sz val="11"/>
      <color rgb="FFFFFF00"/>
      <name val="ＭＳ Ｐ明朝"/>
      <family val="1"/>
      <charset val="128"/>
    </font>
    <font>
      <b/>
      <sz val="12"/>
      <name val="ＭＳ Ｐゴシック"/>
      <family val="3"/>
      <charset val="128"/>
    </font>
    <font>
      <b/>
      <sz val="11"/>
      <name val="ＭＳ Ｐゴシック"/>
      <family val="3"/>
      <charset val="128"/>
    </font>
    <font>
      <b/>
      <sz val="10"/>
      <name val="ＭＳ Ｐ明朝"/>
      <family val="1"/>
      <charset val="128"/>
    </font>
    <font>
      <b/>
      <sz val="11"/>
      <color theme="1"/>
      <name val="ＭＳ Ｐゴシック"/>
      <family val="3"/>
      <charset val="128"/>
    </font>
    <font>
      <b/>
      <sz val="10.5"/>
      <color rgb="FFFF0000"/>
      <name val="ＭＳ Ｐゴシック"/>
      <family val="3"/>
      <charset val="128"/>
    </font>
    <font>
      <b/>
      <sz val="12"/>
      <name val="ＭＳ Ｐ明朝"/>
      <family val="1"/>
      <charset val="128"/>
    </font>
    <font>
      <sz val="16"/>
      <color theme="1"/>
      <name val="ＭＳ 明朝"/>
      <family val="1"/>
      <charset val="128"/>
    </font>
    <font>
      <sz val="11"/>
      <color theme="1"/>
      <name val="ＭＳ 明朝"/>
      <family val="1"/>
      <charset val="128"/>
    </font>
    <font>
      <sz val="10"/>
      <color theme="1"/>
      <name val="ＭＳ 明朝"/>
      <family val="1"/>
      <charset val="128"/>
    </font>
    <font>
      <sz val="11"/>
      <color indexed="8"/>
      <name val="ＭＳ 明朝"/>
      <family val="1"/>
      <charset val="128"/>
    </font>
    <font>
      <sz val="9"/>
      <color theme="1"/>
      <name val="ＭＳ 明朝"/>
      <family val="1"/>
      <charset val="128"/>
    </font>
    <font>
      <b/>
      <sz val="12"/>
      <name val="HG創英角ﾎﾟｯﾌﾟ体"/>
      <family val="3"/>
      <charset val="128"/>
    </font>
  </fonts>
  <fills count="12">
    <fill>
      <patternFill patternType="none"/>
    </fill>
    <fill>
      <patternFill patternType="gray125"/>
    </fill>
    <fill>
      <patternFill patternType="solid">
        <fgColor indexed="43"/>
        <bgColor indexed="64"/>
      </patternFill>
    </fill>
    <fill>
      <patternFill patternType="solid">
        <fgColor theme="1" tint="0.249977111117893"/>
        <bgColor indexed="64"/>
      </patternFill>
    </fill>
    <fill>
      <patternFill patternType="solid">
        <fgColor rgb="FFFFFF00"/>
        <bgColor indexed="64"/>
      </patternFill>
    </fill>
    <fill>
      <patternFill patternType="solid">
        <fgColor rgb="FFFFFF9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06">
    <border>
      <left/>
      <right/>
      <top/>
      <bottom/>
      <diagonal/>
    </border>
    <border>
      <left/>
      <right/>
      <top/>
      <bottom style="thin">
        <color indexed="64"/>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hair">
        <color indexed="64"/>
      </left>
      <right/>
      <top style="hair">
        <color indexed="64"/>
      </top>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right style="thick">
        <color indexed="64"/>
      </right>
      <top/>
      <bottom/>
      <diagonal/>
    </border>
    <border>
      <left/>
      <right/>
      <top/>
      <bottom style="thick">
        <color indexed="64"/>
      </bottom>
      <diagonal/>
    </border>
    <border>
      <left style="thick">
        <color indexed="64"/>
      </left>
      <right/>
      <top style="thick">
        <color indexed="64"/>
      </top>
      <bottom/>
      <diagonal/>
    </border>
    <border>
      <left style="thick">
        <color indexed="64"/>
      </left>
      <right/>
      <top/>
      <bottom/>
      <diagonal/>
    </border>
    <border>
      <left style="medium">
        <color indexed="64"/>
      </left>
      <right style="medium">
        <color indexed="64"/>
      </right>
      <top style="medium">
        <color indexed="64"/>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auto="1"/>
      </bottom>
      <diagonal/>
    </border>
    <border>
      <left style="hair">
        <color indexed="64"/>
      </left>
      <right/>
      <top/>
      <bottom/>
      <diagonal/>
    </border>
    <border>
      <left/>
      <right style="thin">
        <color indexed="64"/>
      </right>
      <top style="hair">
        <color indexed="64"/>
      </top>
      <bottom style="thin">
        <color indexed="64"/>
      </bottom>
      <diagonal/>
    </border>
  </borders>
  <cellStyleXfs count="11">
    <xf numFmtId="0" fontId="0" fillId="0" borderId="0"/>
    <xf numFmtId="0" fontId="4" fillId="0" borderId="0" applyNumberFormat="0" applyFill="0" applyBorder="0" applyAlignment="0" applyProtection="0">
      <alignment vertical="top"/>
      <protection locked="0"/>
    </xf>
    <xf numFmtId="0" fontId="1" fillId="0" borderId="0"/>
    <xf numFmtId="0" fontId="31" fillId="0" borderId="0">
      <alignment vertical="center"/>
    </xf>
    <xf numFmtId="0" fontId="3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5" fillId="0" borderId="0">
      <alignment vertical="center"/>
    </xf>
    <xf numFmtId="0" fontId="40" fillId="0" borderId="0">
      <alignment vertical="center"/>
    </xf>
  </cellStyleXfs>
  <cellXfs count="984">
    <xf numFmtId="0" fontId="0" fillId="0" borderId="0" xfId="0"/>
    <xf numFmtId="0" fontId="3" fillId="0" borderId="0" xfId="0" applyFont="1"/>
    <xf numFmtId="0" fontId="3" fillId="0" borderId="1" xfId="0" applyFont="1" applyBorder="1"/>
    <xf numFmtId="0" fontId="11" fillId="0" borderId="0" xfId="0" applyFont="1" applyAlignment="1">
      <alignment vertical="center"/>
    </xf>
    <xf numFmtId="0" fontId="6" fillId="0" borderId="0" xfId="0" applyFont="1" applyAlignment="1">
      <alignment vertical="center"/>
    </xf>
    <xf numFmtId="0" fontId="9" fillId="0" borderId="0" xfId="0" applyFont="1"/>
    <xf numFmtId="0" fontId="1" fillId="0" borderId="0" xfId="5">
      <alignment vertical="center"/>
    </xf>
    <xf numFmtId="0" fontId="7" fillId="0" borderId="0" xfId="5" applyFont="1">
      <alignment vertical="center"/>
    </xf>
    <xf numFmtId="0" fontId="6" fillId="0" borderId="0" xfId="5" applyFont="1">
      <alignment vertical="center"/>
    </xf>
    <xf numFmtId="0" fontId="8" fillId="0" borderId="0" xfId="0" applyFont="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0" borderId="0" xfId="0" applyFont="1" applyAlignment="1">
      <alignment horizontal="center" vertical="center"/>
    </xf>
    <xf numFmtId="0" fontId="6" fillId="0" borderId="12" xfId="0" applyFont="1" applyBorder="1" applyAlignment="1">
      <alignment vertical="center"/>
    </xf>
    <xf numFmtId="0" fontId="6" fillId="0" borderId="13" xfId="0" applyFont="1" applyBorder="1" applyAlignment="1">
      <alignment vertical="center"/>
    </xf>
    <xf numFmtId="183" fontId="6" fillId="0" borderId="0" xfId="0" applyNumberFormat="1" applyFont="1" applyAlignment="1">
      <alignment vertical="center"/>
    </xf>
    <xf numFmtId="0" fontId="5" fillId="0" borderId="0" xfId="0" applyFont="1" applyAlignment="1">
      <alignment vertical="center"/>
    </xf>
    <xf numFmtId="0" fontId="10" fillId="0" borderId="0" xfId="0" applyFont="1" applyAlignment="1">
      <alignment vertical="center"/>
    </xf>
    <xf numFmtId="0" fontId="7" fillId="0" borderId="0" xfId="0" applyFont="1" applyAlignment="1">
      <alignment vertical="center"/>
    </xf>
    <xf numFmtId="0" fontId="6" fillId="0" borderId="0" xfId="0" applyFont="1" applyAlignment="1" applyProtection="1">
      <alignment horizontal="center" vertical="center"/>
      <protection locked="0"/>
    </xf>
    <xf numFmtId="0" fontId="6" fillId="0" borderId="0" xfId="0" applyFont="1" applyAlignment="1">
      <alignment horizontal="left" vertical="center"/>
    </xf>
    <xf numFmtId="0" fontId="8" fillId="0" borderId="0" xfId="0" applyFont="1" applyAlignment="1">
      <alignment horizontal="center" vertical="center"/>
    </xf>
    <xf numFmtId="0" fontId="6" fillId="0" borderId="14" xfId="0" applyFont="1" applyBorder="1" applyAlignment="1">
      <alignment vertical="center"/>
    </xf>
    <xf numFmtId="0" fontId="10" fillId="0" borderId="0" xfId="0" applyFont="1" applyAlignment="1">
      <alignment horizontal="center" vertical="center"/>
    </xf>
    <xf numFmtId="0" fontId="13" fillId="0" borderId="0" xfId="0" applyFont="1" applyAlignment="1">
      <alignment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183" fontId="6" fillId="0" borderId="1" xfId="0" applyNumberFormat="1" applyFont="1" applyBorder="1" applyAlignment="1">
      <alignment vertical="center"/>
    </xf>
    <xf numFmtId="0" fontId="12" fillId="0" borderId="0" xfId="0" applyFont="1" applyAlignment="1">
      <alignment horizontal="center" vertical="center"/>
    </xf>
    <xf numFmtId="0" fontId="17" fillId="0" borderId="0" xfId="0" applyFont="1" applyAlignment="1">
      <alignment vertical="center"/>
    </xf>
    <xf numFmtId="0" fontId="19" fillId="0" borderId="0" xfId="0" applyFont="1" applyAlignment="1">
      <alignment vertical="center"/>
    </xf>
    <xf numFmtId="0" fontId="18" fillId="0" borderId="0" xfId="0" applyFont="1" applyAlignment="1">
      <alignment vertical="center"/>
    </xf>
    <xf numFmtId="0" fontId="18" fillId="0" borderId="15" xfId="0" applyFont="1" applyBorder="1" applyAlignment="1">
      <alignment vertical="center"/>
    </xf>
    <xf numFmtId="0" fontId="18" fillId="0" borderId="16" xfId="0" applyFont="1" applyBorder="1" applyAlignment="1">
      <alignment vertical="center"/>
    </xf>
    <xf numFmtId="0" fontId="18" fillId="0" borderId="17" xfId="0" applyFont="1" applyBorder="1" applyAlignment="1">
      <alignment vertical="center"/>
    </xf>
    <xf numFmtId="0" fontId="20" fillId="0" borderId="17" xfId="0" applyFont="1" applyBorder="1" applyAlignment="1">
      <alignment vertical="center"/>
    </xf>
    <xf numFmtId="0" fontId="18" fillId="0" borderId="18" xfId="0" applyFont="1" applyBorder="1" applyAlignment="1">
      <alignment vertical="center"/>
    </xf>
    <xf numFmtId="0" fontId="18" fillId="0" borderId="19" xfId="0" applyFont="1" applyBorder="1" applyAlignment="1">
      <alignment vertical="center"/>
    </xf>
    <xf numFmtId="0" fontId="15" fillId="0" borderId="20" xfId="0" applyFont="1" applyBorder="1" applyAlignment="1">
      <alignment vertical="center"/>
    </xf>
    <xf numFmtId="0" fontId="18" fillId="0" borderId="21" xfId="0" applyFont="1" applyBorder="1" applyAlignment="1">
      <alignment vertical="center"/>
    </xf>
    <xf numFmtId="0" fontId="18" fillId="0" borderId="22" xfId="0" applyFont="1" applyBorder="1" applyAlignment="1">
      <alignment vertical="center"/>
    </xf>
    <xf numFmtId="0" fontId="18" fillId="0" borderId="23" xfId="0" applyFont="1" applyBorder="1" applyAlignment="1">
      <alignment vertical="center"/>
    </xf>
    <xf numFmtId="0" fontId="8" fillId="0" borderId="0" xfId="0" applyFont="1" applyAlignment="1">
      <alignment horizontal="right" vertical="center"/>
    </xf>
    <xf numFmtId="0" fontId="10" fillId="0" borderId="0" xfId="0" applyFont="1" applyAlignment="1">
      <alignment horizontal="right" vertical="center"/>
    </xf>
    <xf numFmtId="0" fontId="8" fillId="0" borderId="6" xfId="0" applyFont="1" applyBorder="1" applyAlignment="1">
      <alignment vertical="center"/>
    </xf>
    <xf numFmtId="0" fontId="6" fillId="0" borderId="1" xfId="0" applyFont="1" applyBorder="1" applyAlignment="1">
      <alignment vertical="center" shrinkToFit="1"/>
    </xf>
    <xf numFmtId="0" fontId="6" fillId="0" borderId="0" xfId="0" applyFont="1" applyAlignment="1">
      <alignment vertical="center" shrinkToFit="1"/>
    </xf>
    <xf numFmtId="0" fontId="8" fillId="0" borderId="1" xfId="0" applyFont="1" applyBorder="1" applyAlignment="1">
      <alignment vertical="center"/>
    </xf>
    <xf numFmtId="183" fontId="8" fillId="0" borderId="0" xfId="0" applyNumberFormat="1" applyFont="1" applyAlignment="1">
      <alignment vertical="center"/>
    </xf>
    <xf numFmtId="180" fontId="8" fillId="0" borderId="0" xfId="0" applyNumberFormat="1" applyFont="1" applyAlignment="1">
      <alignment vertical="center"/>
    </xf>
    <xf numFmtId="0" fontId="6" fillId="0" borderId="1" xfId="0" applyFont="1" applyBorder="1" applyAlignment="1">
      <alignment horizontal="left" vertical="center"/>
    </xf>
    <xf numFmtId="183" fontId="8" fillId="0" borderId="1" xfId="0" applyNumberFormat="1" applyFont="1" applyBorder="1" applyAlignment="1">
      <alignment vertical="center"/>
    </xf>
    <xf numFmtId="0" fontId="8" fillId="0" borderId="10" xfId="0" applyFont="1" applyBorder="1" applyAlignment="1">
      <alignment vertical="center"/>
    </xf>
    <xf numFmtId="0" fontId="8" fillId="0" borderId="0" xfId="0" applyFont="1" applyAlignment="1">
      <alignment horizontal="left" vertical="center"/>
    </xf>
    <xf numFmtId="0" fontId="6" fillId="0" borderId="7" xfId="0" applyFont="1" applyBorder="1" applyAlignment="1">
      <alignment vertical="top"/>
    </xf>
    <xf numFmtId="0" fontId="6" fillId="0" borderId="0" xfId="0" applyFont="1" applyAlignment="1">
      <alignment vertical="top"/>
    </xf>
    <xf numFmtId="0" fontId="6" fillId="0" borderId="11" xfId="0" applyFont="1" applyBorder="1" applyAlignment="1">
      <alignment vertical="top"/>
    </xf>
    <xf numFmtId="0" fontId="6" fillId="0" borderId="9" xfId="0" applyFont="1" applyBorder="1" applyAlignment="1">
      <alignment vertical="top"/>
    </xf>
    <xf numFmtId="0" fontId="8" fillId="0" borderId="1" xfId="0" applyFont="1" applyBorder="1" applyAlignment="1">
      <alignment horizontal="left" vertical="center"/>
    </xf>
    <xf numFmtId="0" fontId="6" fillId="0" borderId="13" xfId="0" applyFont="1" applyBorder="1" applyAlignment="1">
      <alignment horizontal="left" vertical="center"/>
    </xf>
    <xf numFmtId="0" fontId="8" fillId="0" borderId="13" xfId="0" applyFont="1" applyBorder="1" applyAlignment="1">
      <alignment vertical="center"/>
    </xf>
    <xf numFmtId="0" fontId="8" fillId="0" borderId="13" xfId="0" applyFont="1" applyBorder="1" applyAlignment="1">
      <alignment horizontal="right" vertical="center"/>
    </xf>
    <xf numFmtId="183" fontId="8" fillId="0" borderId="13" xfId="0" applyNumberFormat="1" applyFont="1" applyBorder="1" applyAlignment="1">
      <alignment vertical="center"/>
    </xf>
    <xf numFmtId="0" fontId="6" fillId="0" borderId="24" xfId="0" applyFont="1" applyBorder="1" applyAlignment="1">
      <alignment vertical="center"/>
    </xf>
    <xf numFmtId="0" fontId="6" fillId="0" borderId="12" xfId="0" applyFont="1" applyBorder="1" applyAlignment="1">
      <alignment horizontal="left" vertical="center"/>
    </xf>
    <xf numFmtId="0" fontId="8" fillId="0" borderId="12" xfId="0" applyFont="1" applyBorder="1" applyAlignment="1">
      <alignment vertical="center"/>
    </xf>
    <xf numFmtId="0" fontId="8" fillId="0" borderId="12" xfId="0" applyFont="1" applyBorder="1" applyAlignment="1">
      <alignment horizontal="right" vertical="center"/>
    </xf>
    <xf numFmtId="0" fontId="6" fillId="0" borderId="25" xfId="0" applyFont="1" applyBorder="1" applyAlignment="1">
      <alignment vertical="center"/>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10" fillId="0" borderId="0" xfId="5" applyFont="1">
      <alignment vertical="center"/>
    </xf>
    <xf numFmtId="0" fontId="6" fillId="0" borderId="11" xfId="5" applyFont="1" applyBorder="1">
      <alignment vertical="center"/>
    </xf>
    <xf numFmtId="0" fontId="6" fillId="0" borderId="6" xfId="5" applyFont="1" applyBorder="1">
      <alignment vertical="center"/>
    </xf>
    <xf numFmtId="0" fontId="6" fillId="0" borderId="7" xfId="5" applyFont="1" applyBorder="1">
      <alignment vertical="center"/>
    </xf>
    <xf numFmtId="0" fontId="7" fillId="0" borderId="6" xfId="0" applyFont="1" applyBorder="1" applyAlignment="1">
      <alignment vertical="center"/>
    </xf>
    <xf numFmtId="0" fontId="8" fillId="0" borderId="5" xfId="5" applyFont="1" applyBorder="1">
      <alignment vertical="center"/>
    </xf>
    <xf numFmtId="0" fontId="8" fillId="0" borderId="10" xfId="5" applyFont="1" applyBorder="1">
      <alignment vertical="center"/>
    </xf>
    <xf numFmtId="0" fontId="8" fillId="0" borderId="0" xfId="5" applyFont="1" applyAlignment="1">
      <alignment horizontal="center" vertical="center"/>
    </xf>
    <xf numFmtId="0" fontId="6" fillId="0" borderId="0" xfId="5" applyFont="1" applyAlignment="1">
      <alignment horizontal="left" vertical="top" indent="1"/>
    </xf>
    <xf numFmtId="49" fontId="6" fillId="0" borderId="0" xfId="0" applyNumberFormat="1" applyFont="1" applyAlignment="1">
      <alignment horizontal="center" vertical="center" shrinkToFit="1"/>
    </xf>
    <xf numFmtId="49" fontId="6" fillId="0" borderId="1" xfId="0" applyNumberFormat="1" applyFont="1" applyBorder="1" applyAlignment="1">
      <alignment horizontal="center" vertical="center"/>
    </xf>
    <xf numFmtId="49" fontId="6" fillId="0" borderId="0" xfId="0" applyNumberFormat="1" applyFont="1" applyAlignment="1">
      <alignment horizontal="center" vertical="center"/>
    </xf>
    <xf numFmtId="0" fontId="6" fillId="0" borderId="1" xfId="0" applyFont="1" applyBorder="1" applyAlignment="1">
      <alignment vertical="top"/>
    </xf>
    <xf numFmtId="0" fontId="8" fillId="0" borderId="0" xfId="5" applyFont="1">
      <alignment vertical="center"/>
    </xf>
    <xf numFmtId="0" fontId="8" fillId="0" borderId="1" xfId="0" applyFont="1" applyBorder="1" applyAlignment="1">
      <alignment horizontal="center" vertical="center"/>
    </xf>
    <xf numFmtId="0" fontId="6" fillId="0" borderId="0" xfId="0" applyFont="1" applyAlignment="1">
      <alignment horizontal="left" vertical="top"/>
    </xf>
    <xf numFmtId="0" fontId="21" fillId="0" borderId="0" xfId="6" applyFont="1">
      <alignment vertical="center"/>
    </xf>
    <xf numFmtId="0" fontId="8" fillId="0" borderId="7" xfId="0" applyFont="1" applyBorder="1" applyAlignment="1">
      <alignment vertical="center"/>
    </xf>
    <xf numFmtId="0" fontId="8" fillId="0" borderId="8" xfId="0" applyFont="1" applyBorder="1" applyAlignment="1">
      <alignment vertical="center"/>
    </xf>
    <xf numFmtId="49" fontId="5" fillId="0" borderId="0" xfId="0" applyNumberFormat="1" applyFont="1" applyAlignment="1">
      <alignment vertical="center"/>
    </xf>
    <xf numFmtId="0" fontId="5" fillId="0" borderId="1" xfId="0" applyFont="1" applyBorder="1" applyAlignment="1">
      <alignment vertical="center"/>
    </xf>
    <xf numFmtId="0" fontId="6" fillId="0" borderId="0" xfId="0" applyFont="1" applyProtection="1">
      <protection hidden="1"/>
    </xf>
    <xf numFmtId="0" fontId="6" fillId="0" borderId="0" xfId="0" applyFont="1" applyAlignment="1" applyProtection="1">
      <alignment vertical="center"/>
      <protection hidden="1"/>
    </xf>
    <xf numFmtId="0" fontId="6" fillId="0" borderId="0" xfId="0" applyFont="1" applyAlignment="1" applyProtection="1">
      <alignment horizontal="left"/>
      <protection hidden="1"/>
    </xf>
    <xf numFmtId="0" fontId="17" fillId="0" borderId="0" xfId="0" applyFont="1" applyAlignment="1" applyProtection="1">
      <alignment horizontal="right" vertical="center"/>
      <protection hidden="1"/>
    </xf>
    <xf numFmtId="0" fontId="17" fillId="0" borderId="0" xfId="0" applyFont="1" applyAlignment="1" applyProtection="1">
      <alignment vertical="center"/>
      <protection hidden="1"/>
    </xf>
    <xf numFmtId="0" fontId="6" fillId="0" borderId="0" xfId="0" applyFont="1" applyAlignment="1" applyProtection="1">
      <alignment horizontal="left" vertical="center"/>
      <protection hidden="1"/>
    </xf>
    <xf numFmtId="0" fontId="5" fillId="0" borderId="0" xfId="0" applyFont="1" applyAlignment="1">
      <alignment horizontal="center" vertical="center"/>
    </xf>
    <xf numFmtId="0" fontId="5" fillId="0" borderId="6" xfId="0" applyFont="1" applyBorder="1" applyAlignment="1">
      <alignment vertical="center"/>
    </xf>
    <xf numFmtId="176" fontId="5" fillId="0" borderId="0" xfId="0" applyNumberFormat="1" applyFont="1" applyAlignment="1">
      <alignment vertical="center"/>
    </xf>
    <xf numFmtId="0" fontId="5" fillId="0" borderId="0" xfId="0" applyFont="1" applyAlignment="1">
      <alignment horizontal="right" vertical="center"/>
    </xf>
    <xf numFmtId="0" fontId="5"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22" fillId="0" borderId="0" xfId="0" applyFont="1" applyAlignment="1">
      <alignment vertical="center"/>
    </xf>
    <xf numFmtId="0" fontId="5" fillId="0" borderId="0" xfId="0" applyFont="1"/>
    <xf numFmtId="0" fontId="5" fillId="0" borderId="1" xfId="0" applyFont="1" applyBorder="1"/>
    <xf numFmtId="0" fontId="5" fillId="0" borderId="0" xfId="0" applyFont="1" applyProtection="1">
      <protection locked="0"/>
    </xf>
    <xf numFmtId="179" fontId="24" fillId="0" borderId="0" xfId="0" applyNumberFormat="1" applyFont="1" applyProtection="1">
      <protection hidden="1"/>
    </xf>
    <xf numFmtId="178" fontId="5" fillId="0" borderId="0" xfId="0" applyNumberFormat="1" applyFont="1" applyAlignment="1">
      <alignment vertical="center"/>
    </xf>
    <xf numFmtId="180" fontId="5" fillId="0" borderId="0" xfId="0" applyNumberFormat="1" applyFont="1" applyAlignment="1">
      <alignment vertical="center"/>
    </xf>
    <xf numFmtId="0" fontId="5" fillId="0" borderId="0" xfId="0" applyFont="1" applyAlignment="1" applyProtection="1">
      <alignment vertical="center"/>
      <protection hidden="1"/>
    </xf>
    <xf numFmtId="0" fontId="5" fillId="0" borderId="0" xfId="0" applyFont="1" applyAlignment="1" applyProtection="1">
      <alignment horizontal="right" vertical="center"/>
      <protection hidden="1"/>
    </xf>
    <xf numFmtId="49" fontId="5" fillId="0" borderId="0" xfId="0" applyNumberFormat="1" applyFont="1" applyAlignment="1" applyProtection="1">
      <alignment vertical="center"/>
      <protection hidden="1"/>
    </xf>
    <xf numFmtId="0" fontId="5" fillId="0" borderId="1" xfId="0" applyFont="1" applyBorder="1" applyAlignment="1" applyProtection="1">
      <alignment vertical="center"/>
      <protection hidden="1"/>
    </xf>
    <xf numFmtId="0" fontId="5" fillId="0" borderId="0" xfId="0" applyFont="1" applyAlignment="1">
      <alignment horizontal="right"/>
    </xf>
    <xf numFmtId="0" fontId="5" fillId="0" borderId="0" xfId="0" applyFont="1" applyAlignment="1" applyProtection="1">
      <alignment horizontal="center"/>
      <protection locked="0"/>
    </xf>
    <xf numFmtId="0" fontId="5" fillId="0" borderId="0" xfId="0" applyFont="1" applyAlignment="1" applyProtection="1">
      <alignment horizontal="left"/>
      <protection hidden="1"/>
    </xf>
    <xf numFmtId="0" fontId="5" fillId="0" borderId="0" xfId="0" applyFont="1" applyProtection="1">
      <protection hidden="1"/>
    </xf>
    <xf numFmtId="0" fontId="5" fillId="0" borderId="0" xfId="0" applyFont="1" applyAlignment="1" applyProtection="1">
      <alignment horizontal="right"/>
      <protection hidden="1"/>
    </xf>
    <xf numFmtId="0" fontId="5" fillId="0" borderId="0" xfId="0" applyFont="1" applyAlignment="1" applyProtection="1">
      <alignment horizontal="center"/>
      <protection hidden="1"/>
    </xf>
    <xf numFmtId="0" fontId="5" fillId="0" borderId="0" xfId="0" applyFont="1" applyAlignment="1" applyProtection="1">
      <alignment horizontal="center"/>
      <protection locked="0" hidden="1"/>
    </xf>
    <xf numFmtId="49" fontId="5" fillId="0" borderId="0" xfId="0" applyNumberFormat="1" applyFont="1" applyProtection="1">
      <protection hidden="1"/>
    </xf>
    <xf numFmtId="0" fontId="5" fillId="0" borderId="0" xfId="0" applyFont="1" applyAlignment="1">
      <alignment vertical="top" wrapText="1"/>
    </xf>
    <xf numFmtId="49" fontId="5" fillId="0" borderId="0" xfId="0" applyNumberFormat="1" applyFont="1" applyAlignment="1">
      <alignment horizontal="left"/>
    </xf>
    <xf numFmtId="49" fontId="5" fillId="0" borderId="0" xfId="0" applyNumberFormat="1" applyFont="1"/>
    <xf numFmtId="49" fontId="5" fillId="0" borderId="0" xfId="0" applyNumberFormat="1" applyFont="1" applyAlignment="1">
      <alignment horizontal="right"/>
    </xf>
    <xf numFmtId="183" fontId="5" fillId="0" borderId="0" xfId="0" applyNumberFormat="1" applyFont="1"/>
    <xf numFmtId="0" fontId="5" fillId="0" borderId="0" xfId="0" applyFont="1" applyAlignment="1">
      <alignment horizontal="left"/>
    </xf>
    <xf numFmtId="0" fontId="5" fillId="0" borderId="0" xfId="0" applyFont="1" applyAlignment="1" applyProtection="1">
      <alignment horizontal="left" vertical="center"/>
      <protection hidden="1"/>
    </xf>
    <xf numFmtId="180" fontId="5" fillId="0" borderId="0" xfId="0" applyNumberFormat="1" applyFont="1" applyAlignment="1" applyProtection="1">
      <alignment vertical="center"/>
      <protection hidden="1"/>
    </xf>
    <xf numFmtId="183" fontId="21" fillId="0" borderId="12" xfId="0" applyNumberFormat="1" applyFont="1" applyBorder="1" applyAlignment="1">
      <alignment vertical="center"/>
    </xf>
    <xf numFmtId="0" fontId="5" fillId="0" borderId="0" xfId="0" applyFont="1" applyAlignment="1">
      <alignment horizontal="left" vertical="center"/>
    </xf>
    <xf numFmtId="0" fontId="1" fillId="0" borderId="0" xfId="7" quotePrefix="1">
      <alignment vertical="center"/>
    </xf>
    <xf numFmtId="179" fontId="5" fillId="0" borderId="0" xfId="0" applyNumberFormat="1" applyFont="1" applyAlignment="1" applyProtection="1">
      <alignment vertical="center"/>
      <protection hidden="1"/>
    </xf>
    <xf numFmtId="0" fontId="5" fillId="0" borderId="6" xfId="0" applyFont="1" applyBorder="1" applyAlignment="1" applyProtection="1">
      <alignment vertical="center"/>
      <protection hidden="1"/>
    </xf>
    <xf numFmtId="176" fontId="5" fillId="0" borderId="0" xfId="0" applyNumberFormat="1" applyFont="1" applyAlignment="1" applyProtection="1">
      <alignment vertical="center"/>
      <protection hidden="1"/>
    </xf>
    <xf numFmtId="0" fontId="5" fillId="0" borderId="0" xfId="0" applyFont="1" applyAlignment="1" applyProtection="1">
      <alignment vertical="center"/>
      <protection locked="0" hidden="1"/>
    </xf>
    <xf numFmtId="0" fontId="5" fillId="0" borderId="12" xfId="0" applyFont="1" applyBorder="1" applyAlignment="1" applyProtection="1">
      <alignment vertical="center"/>
      <protection hidden="1"/>
    </xf>
    <xf numFmtId="0" fontId="5" fillId="0" borderId="13" xfId="0" applyFont="1" applyBorder="1" applyAlignment="1" applyProtection="1">
      <alignment vertical="center"/>
      <protection hidden="1"/>
    </xf>
    <xf numFmtId="0" fontId="5" fillId="0" borderId="1" xfId="0" applyFont="1" applyBorder="1" applyAlignment="1" applyProtection="1">
      <alignment horizontal="left" vertical="center"/>
      <protection hidden="1"/>
    </xf>
    <xf numFmtId="0" fontId="5" fillId="0" borderId="6" xfId="0" applyFont="1" applyBorder="1" applyAlignment="1" applyProtection="1">
      <alignment horizontal="left" vertical="center"/>
      <protection hidden="1"/>
    </xf>
    <xf numFmtId="0" fontId="5" fillId="0" borderId="1" xfId="0" applyFont="1" applyBorder="1" applyProtection="1">
      <protection hidden="1"/>
    </xf>
    <xf numFmtId="0" fontId="22" fillId="0" borderId="0" xfId="0" applyFont="1" applyAlignment="1" applyProtection="1">
      <alignment vertical="center"/>
      <protection hidden="1"/>
    </xf>
    <xf numFmtId="0" fontId="8" fillId="0" borderId="11" xfId="0" applyFont="1" applyBorder="1" applyAlignment="1">
      <alignment vertical="center"/>
    </xf>
    <xf numFmtId="0" fontId="8" fillId="0" borderId="11" xfId="0" applyFont="1" applyBorder="1" applyAlignment="1">
      <alignment horizontal="left" vertical="center"/>
    </xf>
    <xf numFmtId="179" fontId="8" fillId="0" borderId="0" xfId="0" applyNumberFormat="1" applyFont="1" applyAlignment="1">
      <alignment vertical="center"/>
    </xf>
    <xf numFmtId="0" fontId="21" fillId="0" borderId="13" xfId="0" applyFont="1" applyBorder="1" applyAlignment="1">
      <alignment vertical="center"/>
    </xf>
    <xf numFmtId="0" fontId="21" fillId="0" borderId="1" xfId="0" applyFont="1" applyBorder="1" applyAlignment="1">
      <alignment vertical="center"/>
    </xf>
    <xf numFmtId="0" fontId="21" fillId="0" borderId="0" xfId="0" applyFont="1" applyAlignment="1">
      <alignment vertical="center"/>
    </xf>
    <xf numFmtId="0" fontId="21" fillId="0" borderId="0" xfId="0" applyFont="1" applyAlignment="1">
      <alignment horizontal="center" vertical="center" shrinkToFit="1"/>
    </xf>
    <xf numFmtId="0" fontId="6" fillId="0" borderId="26" xfId="0" applyFont="1" applyBorder="1" applyAlignment="1">
      <alignment horizontal="center" vertical="center"/>
    </xf>
    <xf numFmtId="0" fontId="1" fillId="0" borderId="0" xfId="7">
      <alignment vertical="center"/>
    </xf>
    <xf numFmtId="177" fontId="5" fillId="0" borderId="0" xfId="0" applyNumberFormat="1" applyFont="1" applyAlignment="1" applyProtection="1">
      <alignment vertical="center"/>
      <protection hidden="1"/>
    </xf>
    <xf numFmtId="186" fontId="6" fillId="0" borderId="0" xfId="0" applyNumberFormat="1" applyFont="1" applyAlignment="1">
      <alignment horizontal="right" vertical="center"/>
    </xf>
    <xf numFmtId="186" fontId="6" fillId="0" borderId="0" xfId="0" applyNumberFormat="1" applyFont="1" applyAlignment="1">
      <alignment vertical="center"/>
    </xf>
    <xf numFmtId="0" fontId="5" fillId="3" borderId="0" xfId="0" applyFont="1" applyFill="1" applyAlignment="1">
      <alignment vertical="center"/>
    </xf>
    <xf numFmtId="0" fontId="24" fillId="3" borderId="0" xfId="0" applyFont="1" applyFill="1" applyAlignment="1">
      <alignment vertical="center"/>
    </xf>
    <xf numFmtId="0" fontId="3" fillId="0" borderId="0" xfId="0" applyFont="1" applyAlignment="1">
      <alignment vertical="center"/>
    </xf>
    <xf numFmtId="0" fontId="3" fillId="2" borderId="0" xfId="0" applyFont="1" applyFill="1" applyAlignment="1">
      <alignment horizontal="left" vertical="center"/>
    </xf>
    <xf numFmtId="179" fontId="22" fillId="0" borderId="0" xfId="0" applyNumberFormat="1" applyFont="1" applyAlignment="1">
      <alignment vertical="center"/>
    </xf>
    <xf numFmtId="0" fontId="5" fillId="0" borderId="0" xfId="0" applyFont="1" applyAlignment="1" applyProtection="1">
      <alignment horizontal="center" vertical="center"/>
      <protection hidden="1"/>
    </xf>
    <xf numFmtId="0" fontId="25" fillId="0" borderId="0" xfId="0" applyFont="1" applyAlignment="1" applyProtection="1">
      <alignment vertical="center"/>
      <protection hidden="1"/>
    </xf>
    <xf numFmtId="0" fontId="5" fillId="0" borderId="0" xfId="0" quotePrefix="1" applyFont="1" applyAlignment="1" applyProtection="1">
      <alignment vertical="center"/>
      <protection hidden="1"/>
    </xf>
    <xf numFmtId="0" fontId="6" fillId="0" borderId="0" xfId="0" applyFont="1" applyAlignment="1" applyProtection="1">
      <alignment horizontal="center" vertical="center"/>
      <protection hidden="1"/>
    </xf>
    <xf numFmtId="179" fontId="6" fillId="0" borderId="0" xfId="0" applyNumberFormat="1" applyFont="1" applyAlignment="1">
      <alignment vertical="center"/>
    </xf>
    <xf numFmtId="0" fontId="6" fillId="0" borderId="0" xfId="0" applyFont="1" applyAlignment="1" applyProtection="1">
      <alignment horizontal="left" vertical="top" wrapText="1"/>
      <protection hidden="1"/>
    </xf>
    <xf numFmtId="49" fontId="6" fillId="0" borderId="0" xfId="0" applyNumberFormat="1" applyFont="1" applyAlignment="1" applyProtection="1">
      <alignment vertical="center"/>
      <protection hidden="1"/>
    </xf>
    <xf numFmtId="186" fontId="6" fillId="0" borderId="0" xfId="0" applyNumberFormat="1" applyFont="1" applyAlignment="1">
      <alignment horizontal="center" vertical="center"/>
    </xf>
    <xf numFmtId="0" fontId="6" fillId="0" borderId="0" xfId="0" applyFont="1" applyAlignment="1" applyProtection="1">
      <alignment vertical="center"/>
      <protection locked="0"/>
    </xf>
    <xf numFmtId="0" fontId="3" fillId="0" borderId="0" xfId="0" applyFont="1" applyAlignment="1">
      <alignment horizontal="left" vertical="center"/>
    </xf>
    <xf numFmtId="179" fontId="23" fillId="0" borderId="0" xfId="0" applyNumberFormat="1" applyFont="1" applyAlignment="1" applyProtection="1">
      <alignment vertical="center"/>
      <protection hidden="1"/>
    </xf>
    <xf numFmtId="0" fontId="23" fillId="0" borderId="0" xfId="0" applyFont="1" applyProtection="1">
      <protection hidden="1"/>
    </xf>
    <xf numFmtId="0" fontId="26" fillId="0" borderId="0" xfId="0" applyFont="1" applyAlignment="1" applyProtection="1">
      <alignment vertical="center"/>
      <protection hidden="1"/>
    </xf>
    <xf numFmtId="178" fontId="5" fillId="0" borderId="0" xfId="0" applyNumberFormat="1" applyFont="1" applyAlignment="1" applyProtection="1">
      <alignment vertical="center"/>
      <protection hidden="1"/>
    </xf>
    <xf numFmtId="185" fontId="5" fillId="0" borderId="0" xfId="0" applyNumberFormat="1" applyFont="1" applyAlignment="1" applyProtection="1">
      <alignment vertical="center"/>
      <protection hidden="1"/>
    </xf>
    <xf numFmtId="185" fontId="5" fillId="0" borderId="0" xfId="0" applyNumberFormat="1" applyFont="1" applyAlignment="1" applyProtection="1">
      <alignment horizontal="right" vertical="center"/>
      <protection hidden="1"/>
    </xf>
    <xf numFmtId="49" fontId="5" fillId="0" borderId="1" xfId="0" applyNumberFormat="1" applyFont="1" applyBorder="1" applyAlignment="1" applyProtection="1">
      <alignment horizontal="left" vertical="center"/>
      <protection hidden="1"/>
    </xf>
    <xf numFmtId="0" fontId="1" fillId="0" borderId="0" xfId="8" applyProtection="1">
      <alignment vertical="center"/>
      <protection hidden="1"/>
    </xf>
    <xf numFmtId="0" fontId="6" fillId="0" borderId="5" xfId="0" applyFont="1" applyBorder="1" applyAlignment="1" applyProtection="1">
      <alignment vertical="center"/>
      <protection hidden="1"/>
    </xf>
    <xf numFmtId="0" fontId="6" fillId="0" borderId="6" xfId="0" applyFont="1" applyBorder="1" applyAlignment="1" applyProtection="1">
      <alignment vertical="center"/>
      <protection hidden="1"/>
    </xf>
    <xf numFmtId="0" fontId="6" fillId="0" borderId="7" xfId="0" applyFont="1" applyBorder="1" applyAlignment="1" applyProtection="1">
      <alignment vertical="center"/>
      <protection hidden="1"/>
    </xf>
    <xf numFmtId="0" fontId="6" fillId="0" borderId="1" xfId="0" applyFont="1" applyBorder="1" applyAlignment="1" applyProtection="1">
      <alignment vertical="center"/>
      <protection hidden="1"/>
    </xf>
    <xf numFmtId="0" fontId="6" fillId="0" borderId="9" xfId="0" applyFont="1" applyBorder="1" applyAlignment="1" applyProtection="1">
      <alignment vertical="center"/>
      <protection hidden="1"/>
    </xf>
    <xf numFmtId="0" fontId="6" fillId="0" borderId="11" xfId="0" applyFont="1" applyBorder="1" applyAlignment="1" applyProtection="1">
      <alignment vertical="center"/>
      <protection hidden="1"/>
    </xf>
    <xf numFmtId="0" fontId="6" fillId="0" borderId="10" xfId="0" applyFont="1" applyBorder="1" applyAlignment="1" applyProtection="1">
      <alignment vertical="center"/>
      <protection hidden="1"/>
    </xf>
    <xf numFmtId="0" fontId="32" fillId="0" borderId="0" xfId="0" applyFont="1" applyAlignment="1" applyProtection="1">
      <alignment vertical="center"/>
      <protection hidden="1"/>
    </xf>
    <xf numFmtId="181" fontId="5" fillId="0" borderId="0" xfId="0" applyNumberFormat="1" applyFont="1" applyAlignment="1" applyProtection="1">
      <alignment vertical="center"/>
      <protection hidden="1"/>
    </xf>
    <xf numFmtId="0" fontId="3" fillId="0" borderId="0" xfId="0" applyFont="1" applyAlignment="1" applyProtection="1">
      <alignment vertical="center"/>
      <protection hidden="1"/>
    </xf>
    <xf numFmtId="0" fontId="27" fillId="2" borderId="0" xfId="0" applyFont="1" applyFill="1" applyAlignment="1" applyProtection="1">
      <alignment vertical="center"/>
      <protection hidden="1"/>
    </xf>
    <xf numFmtId="0" fontId="1" fillId="0" borderId="0" xfId="7" applyProtection="1">
      <alignment vertical="center"/>
      <protection hidden="1"/>
    </xf>
    <xf numFmtId="49" fontId="23" fillId="0" borderId="0" xfId="0" applyNumberFormat="1" applyFont="1" applyProtection="1">
      <protection hidden="1"/>
    </xf>
    <xf numFmtId="2" fontId="5" fillId="0" borderId="0" xfId="0" applyNumberFormat="1" applyFont="1" applyAlignment="1" applyProtection="1">
      <alignment vertical="center"/>
      <protection hidden="1"/>
    </xf>
    <xf numFmtId="179" fontId="5" fillId="4" borderId="14" xfId="0" applyNumberFormat="1" applyFont="1" applyFill="1" applyBorder="1" applyAlignment="1" applyProtection="1">
      <alignment vertical="center"/>
      <protection hidden="1"/>
    </xf>
    <xf numFmtId="179" fontId="5" fillId="4" borderId="0" xfId="0" applyNumberFormat="1" applyFont="1" applyFill="1" applyAlignment="1" applyProtection="1">
      <alignment vertical="center"/>
      <protection hidden="1"/>
    </xf>
    <xf numFmtId="179" fontId="23" fillId="0" borderId="0" xfId="0" applyNumberFormat="1" applyFont="1" applyProtection="1">
      <protection hidden="1"/>
    </xf>
    <xf numFmtId="184" fontId="5" fillId="0" borderId="0" xfId="0" applyNumberFormat="1" applyFont="1" applyAlignment="1" applyProtection="1">
      <alignment vertical="center"/>
      <protection hidden="1"/>
    </xf>
    <xf numFmtId="0" fontId="5" fillId="0" borderId="0" xfId="0" applyFont="1" applyAlignment="1" applyProtection="1">
      <alignment vertical="center" shrinkToFit="1"/>
      <protection hidden="1"/>
    </xf>
    <xf numFmtId="0" fontId="0" fillId="0" borderId="0" xfId="0" applyProtection="1">
      <protection hidden="1"/>
    </xf>
    <xf numFmtId="49" fontId="5" fillId="0" borderId="0" xfId="0" applyNumberFormat="1" applyFont="1" applyAlignment="1" applyProtection="1">
      <alignment horizontal="left" vertical="center"/>
      <protection hidden="1"/>
    </xf>
    <xf numFmtId="0" fontId="5" fillId="0" borderId="10" xfId="0" applyFont="1" applyBorder="1" applyAlignment="1" applyProtection="1">
      <alignment vertical="center"/>
      <protection hidden="1"/>
    </xf>
    <xf numFmtId="0" fontId="24" fillId="0" borderId="0" xfId="0" applyFont="1" applyAlignment="1" applyProtection="1">
      <alignment vertical="center"/>
      <protection hidden="1"/>
    </xf>
    <xf numFmtId="49" fontId="5" fillId="0" borderId="1" xfId="0" applyNumberFormat="1" applyFont="1" applyBorder="1" applyAlignment="1" applyProtection="1">
      <alignment vertical="center"/>
      <protection hidden="1"/>
    </xf>
    <xf numFmtId="0" fontId="7" fillId="0" borderId="0" xfId="0" applyFont="1" applyAlignment="1" applyProtection="1">
      <alignment vertical="center"/>
      <protection hidden="1"/>
    </xf>
    <xf numFmtId="183" fontId="6" fillId="0" borderId="0" xfId="0" applyNumberFormat="1" applyFont="1" applyAlignment="1" applyProtection="1">
      <alignment vertical="center"/>
      <protection hidden="1"/>
    </xf>
    <xf numFmtId="0" fontId="6" fillId="0" borderId="0" xfId="0" applyFont="1" applyAlignment="1" applyProtection="1">
      <alignment vertical="center" shrinkToFit="1"/>
      <protection hidden="1"/>
    </xf>
    <xf numFmtId="0" fontId="8" fillId="0" borderId="0" xfId="0" applyFont="1" applyAlignment="1" applyProtection="1">
      <alignment vertical="center"/>
      <protection hidden="1"/>
    </xf>
    <xf numFmtId="49" fontId="6" fillId="0" borderId="0" xfId="0" applyNumberFormat="1" applyFont="1" applyAlignment="1" applyProtection="1">
      <alignment vertical="center" shrinkToFit="1"/>
      <protection hidden="1"/>
    </xf>
    <xf numFmtId="0" fontId="10" fillId="0" borderId="0" xfId="0" applyFont="1" applyAlignment="1" applyProtection="1">
      <alignment vertical="center"/>
      <protection hidden="1"/>
    </xf>
    <xf numFmtId="184" fontId="6" fillId="0" borderId="0" xfId="0" applyNumberFormat="1" applyFont="1" applyAlignment="1" applyProtection="1">
      <alignment vertical="center"/>
      <protection hidden="1"/>
    </xf>
    <xf numFmtId="184" fontId="6" fillId="0" borderId="0" xfId="0" applyNumberFormat="1" applyFont="1" applyAlignment="1" applyProtection="1">
      <alignment horizontal="left" vertical="center"/>
      <protection hidden="1"/>
    </xf>
    <xf numFmtId="0" fontId="5" fillId="0" borderId="5" xfId="0" applyFont="1" applyBorder="1" applyAlignment="1" applyProtection="1">
      <alignment vertical="center"/>
      <protection hidden="1"/>
    </xf>
    <xf numFmtId="0" fontId="5" fillId="0" borderId="27" xfId="0" applyFont="1" applyBorder="1" applyAlignment="1" applyProtection="1">
      <alignment vertical="center"/>
      <protection hidden="1"/>
    </xf>
    <xf numFmtId="0" fontId="5" fillId="0" borderId="7" xfId="0" applyFont="1" applyBorder="1" applyAlignment="1" applyProtection="1">
      <alignment vertical="center"/>
      <protection hidden="1"/>
    </xf>
    <xf numFmtId="58" fontId="5" fillId="0" borderId="0" xfId="0" applyNumberFormat="1" applyFont="1" applyAlignment="1" applyProtection="1">
      <alignment vertical="center"/>
      <protection hidden="1"/>
    </xf>
    <xf numFmtId="49" fontId="5" fillId="0" borderId="0" xfId="0" applyNumberFormat="1" applyFont="1" applyAlignment="1" applyProtection="1">
      <alignment horizontal="right" vertical="center"/>
      <protection hidden="1"/>
    </xf>
    <xf numFmtId="179" fontId="5" fillId="0" borderId="0" xfId="0" applyNumberFormat="1" applyFont="1" applyAlignment="1">
      <alignment vertical="center"/>
    </xf>
    <xf numFmtId="0" fontId="6" fillId="0" borderId="5" xfId="2" applyFont="1" applyBorder="1" applyAlignment="1" applyProtection="1">
      <alignment vertical="center"/>
      <protection hidden="1"/>
    </xf>
    <xf numFmtId="0" fontId="6" fillId="0" borderId="6" xfId="2" applyFont="1" applyBorder="1" applyAlignment="1" applyProtection="1">
      <alignment vertical="center"/>
      <protection hidden="1"/>
    </xf>
    <xf numFmtId="0" fontId="6" fillId="0" borderId="7" xfId="2" applyFont="1" applyBorder="1" applyAlignment="1" applyProtection="1">
      <alignment vertical="center"/>
      <protection hidden="1"/>
    </xf>
    <xf numFmtId="0" fontId="6" fillId="0" borderId="5" xfId="2" applyFont="1" applyBorder="1" applyAlignment="1" applyProtection="1">
      <alignment horizontal="left" vertical="top"/>
      <protection hidden="1"/>
    </xf>
    <xf numFmtId="0" fontId="6" fillId="0" borderId="6" xfId="2" applyFont="1" applyBorder="1" applyAlignment="1" applyProtection="1">
      <alignment horizontal="left" vertical="top"/>
      <protection hidden="1"/>
    </xf>
    <xf numFmtId="0" fontId="6" fillId="0" borderId="7" xfId="2" applyFont="1" applyBorder="1" applyAlignment="1" applyProtection="1">
      <alignment horizontal="left" vertical="top"/>
      <protection hidden="1"/>
    </xf>
    <xf numFmtId="0" fontId="6" fillId="0" borderId="8" xfId="2" applyFont="1" applyBorder="1" applyAlignment="1" applyProtection="1">
      <alignment vertical="center"/>
      <protection hidden="1"/>
    </xf>
    <xf numFmtId="0" fontId="6" fillId="0" borderId="1" xfId="2" applyFont="1" applyBorder="1" applyAlignment="1" applyProtection="1">
      <alignment vertical="center"/>
      <protection hidden="1"/>
    </xf>
    <xf numFmtId="0" fontId="6" fillId="0" borderId="9" xfId="2" applyFont="1" applyBorder="1" applyAlignment="1" applyProtection="1">
      <alignment vertical="center"/>
      <protection hidden="1"/>
    </xf>
    <xf numFmtId="0" fontId="6" fillId="0" borderId="10" xfId="2" applyFont="1" applyBorder="1" applyAlignment="1" applyProtection="1">
      <alignment vertical="center"/>
      <protection hidden="1"/>
    </xf>
    <xf numFmtId="0" fontId="6" fillId="0" borderId="0" xfId="2" applyFont="1" applyAlignment="1" applyProtection="1">
      <alignment vertical="center"/>
      <protection hidden="1"/>
    </xf>
    <xf numFmtId="0" fontId="6" fillId="0" borderId="8" xfId="2" applyFont="1" applyBorder="1" applyAlignment="1" applyProtection="1">
      <alignment horizontal="left" vertical="top"/>
      <protection hidden="1"/>
    </xf>
    <xf numFmtId="0" fontId="6" fillId="0" borderId="1" xfId="2" applyFont="1" applyBorder="1" applyAlignment="1" applyProtection="1">
      <alignment horizontal="left" vertical="top"/>
      <protection hidden="1"/>
    </xf>
    <xf numFmtId="0" fontId="6" fillId="0" borderId="9" xfId="2" applyFont="1" applyBorder="1" applyAlignment="1" applyProtection="1">
      <alignment horizontal="left" vertical="top"/>
      <protection hidden="1"/>
    </xf>
    <xf numFmtId="0" fontId="10" fillId="0" borderId="5" xfId="2" applyFont="1" applyBorder="1" applyAlignment="1" applyProtection="1">
      <alignment vertical="center"/>
      <protection hidden="1"/>
    </xf>
    <xf numFmtId="0" fontId="10" fillId="0" borderId="6" xfId="2" applyFont="1" applyBorder="1" applyAlignment="1" applyProtection="1">
      <alignment vertical="center"/>
      <protection hidden="1"/>
    </xf>
    <xf numFmtId="0" fontId="10" fillId="0" borderId="7" xfId="2" applyFont="1" applyBorder="1" applyAlignment="1" applyProtection="1">
      <alignment vertical="center"/>
      <protection hidden="1"/>
    </xf>
    <xf numFmtId="0" fontId="6" fillId="0" borderId="11" xfId="2" applyFont="1" applyBorder="1" applyAlignment="1" applyProtection="1">
      <alignment vertical="center"/>
      <protection hidden="1"/>
    </xf>
    <xf numFmtId="0" fontId="10" fillId="0" borderId="10" xfId="2" applyFont="1" applyBorder="1" applyAlignment="1" applyProtection="1">
      <alignment vertical="center"/>
      <protection hidden="1"/>
    </xf>
    <xf numFmtId="0" fontId="10" fillId="0" borderId="0" xfId="2" applyFont="1" applyAlignment="1" applyProtection="1">
      <alignment vertical="center"/>
      <protection hidden="1"/>
    </xf>
    <xf numFmtId="0" fontId="10" fillId="0" borderId="11" xfId="2" applyFont="1" applyBorder="1" applyAlignment="1" applyProtection="1">
      <alignment vertical="center"/>
      <protection hidden="1"/>
    </xf>
    <xf numFmtId="0" fontId="6" fillId="0" borderId="7" xfId="2" applyFont="1" applyBorder="1" applyAlignment="1" applyProtection="1">
      <alignment horizontal="right" vertical="center"/>
      <protection hidden="1"/>
    </xf>
    <xf numFmtId="0" fontId="6" fillId="0" borderId="6" xfId="2" applyFont="1" applyBorder="1" applyAlignment="1" applyProtection="1">
      <alignment vertical="top"/>
      <protection hidden="1"/>
    </xf>
    <xf numFmtId="0" fontId="6" fillId="0" borderId="7" xfId="2" applyFont="1" applyBorder="1" applyAlignment="1" applyProtection="1">
      <alignment vertical="top"/>
      <protection hidden="1"/>
    </xf>
    <xf numFmtId="0" fontId="6" fillId="0" borderId="10" xfId="2" applyFont="1" applyBorder="1" applyAlignment="1" applyProtection="1">
      <alignment vertical="top"/>
      <protection hidden="1"/>
    </xf>
    <xf numFmtId="0" fontId="6" fillId="0" borderId="0" xfId="2" applyFont="1" applyAlignment="1" applyProtection="1">
      <alignment vertical="top"/>
      <protection hidden="1"/>
    </xf>
    <xf numFmtId="0" fontId="6" fillId="0" borderId="11" xfId="2" applyFont="1" applyBorder="1" applyAlignment="1" applyProtection="1">
      <alignment vertical="top"/>
      <protection hidden="1"/>
    </xf>
    <xf numFmtId="0" fontId="10" fillId="0" borderId="8" xfId="2" applyFont="1" applyBorder="1" applyAlignment="1" applyProtection="1">
      <alignment vertical="center"/>
      <protection hidden="1"/>
    </xf>
    <xf numFmtId="0" fontId="10" fillId="0" borderId="1" xfId="2" applyFont="1" applyBorder="1" applyAlignment="1" applyProtection="1">
      <alignment vertical="center"/>
      <protection hidden="1"/>
    </xf>
    <xf numFmtId="0" fontId="10" fillId="0" borderId="9" xfId="2" applyFont="1" applyBorder="1" applyAlignment="1" applyProtection="1">
      <alignment vertical="center"/>
      <protection hidden="1"/>
    </xf>
    <xf numFmtId="0" fontId="6" fillId="0" borderId="8" xfId="2" applyFont="1" applyBorder="1" applyAlignment="1" applyProtection="1">
      <alignment vertical="top"/>
      <protection hidden="1"/>
    </xf>
    <xf numFmtId="0" fontId="6" fillId="0" borderId="1" xfId="2" applyFont="1" applyBorder="1" applyAlignment="1" applyProtection="1">
      <alignment vertical="top"/>
      <protection hidden="1"/>
    </xf>
    <xf numFmtId="0" fontId="6" fillId="0" borderId="9" xfId="2" applyFont="1" applyBorder="1" applyAlignment="1" applyProtection="1">
      <alignment vertical="top"/>
      <protection hidden="1"/>
    </xf>
    <xf numFmtId="0" fontId="5" fillId="5" borderId="0" xfId="0" applyFont="1" applyFill="1" applyAlignment="1" applyProtection="1">
      <alignment horizontal="center" vertical="center"/>
      <protection hidden="1"/>
    </xf>
    <xf numFmtId="0" fontId="5" fillId="0" borderId="8" xfId="0" applyFont="1" applyBorder="1" applyAlignment="1" applyProtection="1">
      <alignment vertical="center"/>
      <protection hidden="1"/>
    </xf>
    <xf numFmtId="0" fontId="24" fillId="0" borderId="0" xfId="7" applyFont="1" applyProtection="1">
      <alignment vertical="center"/>
      <protection hidden="1"/>
    </xf>
    <xf numFmtId="0" fontId="24" fillId="0" borderId="0" xfId="7" quotePrefix="1" applyFont="1" applyProtection="1">
      <alignment vertical="center"/>
      <protection hidden="1"/>
    </xf>
    <xf numFmtId="180" fontId="5" fillId="0" borderId="0" xfId="0" applyNumberFormat="1" applyFont="1" applyAlignment="1">
      <alignment vertical="center" shrinkToFit="1"/>
    </xf>
    <xf numFmtId="49" fontId="24" fillId="0" borderId="0" xfId="7" applyNumberFormat="1" applyFont="1" applyProtection="1">
      <alignment vertical="center"/>
      <protection hidden="1"/>
    </xf>
    <xf numFmtId="179" fontId="15" fillId="0" borderId="0" xfId="0" applyNumberFormat="1" applyFont="1" applyAlignment="1">
      <alignment vertical="center"/>
    </xf>
    <xf numFmtId="0" fontId="5" fillId="0" borderId="29" xfId="0" applyFont="1" applyBorder="1" applyAlignment="1">
      <alignment vertical="center"/>
    </xf>
    <xf numFmtId="0" fontId="6" fillId="0" borderId="30" xfId="0" applyFont="1" applyBorder="1" applyAlignment="1" applyProtection="1">
      <alignment vertical="center"/>
      <protection hidden="1"/>
    </xf>
    <xf numFmtId="0" fontId="6" fillId="0" borderId="31" xfId="0" applyFont="1" applyBorder="1" applyAlignment="1" applyProtection="1">
      <alignment vertical="center"/>
      <protection hidden="1"/>
    </xf>
    <xf numFmtId="0" fontId="5" fillId="0" borderId="30" xfId="0" applyFont="1" applyBorder="1"/>
    <xf numFmtId="0" fontId="5" fillId="0" borderId="32" xfId="0" applyFont="1" applyBorder="1"/>
    <xf numFmtId="0" fontId="5" fillId="0" borderId="29" xfId="0" applyFont="1" applyBorder="1"/>
    <xf numFmtId="0" fontId="5" fillId="0" borderId="29" xfId="0" applyFont="1" applyBorder="1" applyAlignment="1" applyProtection="1">
      <alignment vertical="center"/>
      <protection hidden="1"/>
    </xf>
    <xf numFmtId="0" fontId="5" fillId="0" borderId="30" xfId="0" applyFont="1" applyBorder="1" applyAlignment="1" applyProtection="1">
      <alignment vertical="center"/>
      <protection hidden="1"/>
    </xf>
    <xf numFmtId="0" fontId="5" fillId="0" borderId="31" xfId="0" applyFont="1" applyBorder="1" applyAlignment="1" applyProtection="1">
      <alignment vertical="center"/>
      <protection hidden="1"/>
    </xf>
    <xf numFmtId="0" fontId="6" fillId="0" borderId="29"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vertical="center"/>
    </xf>
    <xf numFmtId="0" fontId="5" fillId="0" borderId="33" xfId="0" applyFont="1" applyBorder="1"/>
    <xf numFmtId="0" fontId="5" fillId="0" borderId="32" xfId="0" applyFont="1" applyBorder="1" applyAlignment="1" applyProtection="1">
      <alignment vertical="center"/>
      <protection hidden="1"/>
    </xf>
    <xf numFmtId="0" fontId="5" fillId="0" borderId="33" xfId="0" applyFont="1" applyBorder="1" applyAlignment="1" applyProtection="1">
      <alignment vertical="center"/>
      <protection hidden="1"/>
    </xf>
    <xf numFmtId="0" fontId="3" fillId="0" borderId="32" xfId="0" applyFont="1" applyBorder="1"/>
    <xf numFmtId="0" fontId="3" fillId="0" borderId="29" xfId="0" applyFont="1" applyBorder="1"/>
    <xf numFmtId="0" fontId="3" fillId="0" borderId="33" xfId="0" applyFont="1" applyBorder="1"/>
    <xf numFmtId="0" fontId="5" fillId="0" borderId="32" xfId="0" applyFont="1" applyBorder="1" applyAlignment="1">
      <alignment vertical="center"/>
    </xf>
    <xf numFmtId="0" fontId="5" fillId="0" borderId="33" xfId="0" applyFont="1" applyBorder="1" applyAlignment="1">
      <alignment vertical="center"/>
    </xf>
    <xf numFmtId="0" fontId="9" fillId="0" borderId="29" xfId="0" applyFont="1" applyBorder="1"/>
    <xf numFmtId="0" fontId="5" fillId="0" borderId="29" xfId="0" applyFont="1" applyBorder="1" applyProtection="1">
      <protection hidden="1"/>
    </xf>
    <xf numFmtId="0" fontId="5" fillId="0" borderId="32" xfId="0" applyFont="1" applyBorder="1" applyProtection="1">
      <protection hidden="1"/>
    </xf>
    <xf numFmtId="0" fontId="5" fillId="0" borderId="33" xfId="0" applyFont="1" applyBorder="1" applyProtection="1">
      <protection hidden="1"/>
    </xf>
    <xf numFmtId="0" fontId="5" fillId="0" borderId="12" xfId="0" applyFont="1" applyBorder="1" applyProtection="1">
      <protection hidden="1"/>
    </xf>
    <xf numFmtId="0" fontId="5" fillId="0" borderId="13" xfId="0" applyFont="1" applyBorder="1" applyProtection="1">
      <protection hidden="1"/>
    </xf>
    <xf numFmtId="49" fontId="5" fillId="0" borderId="0" xfId="0" applyNumberFormat="1" applyFont="1" applyAlignment="1">
      <alignment horizontal="left" vertical="center"/>
    </xf>
    <xf numFmtId="176" fontId="5" fillId="0" borderId="0" xfId="0" applyNumberFormat="1" applyFont="1" applyAlignment="1">
      <alignment horizontal="left" vertical="center"/>
    </xf>
    <xf numFmtId="0" fontId="5" fillId="0" borderId="0" xfId="0" applyFont="1" applyAlignment="1" applyProtection="1">
      <alignment horizontal="left"/>
      <protection locked="0"/>
    </xf>
    <xf numFmtId="0" fontId="29" fillId="0" borderId="0" xfId="0" applyFont="1" applyAlignment="1">
      <alignment horizontal="left" vertical="center"/>
    </xf>
    <xf numFmtId="0" fontId="1" fillId="0" borderId="0" xfId="7" quotePrefix="1" applyAlignment="1" applyProtection="1">
      <alignment horizontal="center" vertical="center"/>
      <protection hidden="1"/>
    </xf>
    <xf numFmtId="0" fontId="0" fillId="0" borderId="0" xfId="0" applyAlignment="1" applyProtection="1">
      <alignment horizontal="center"/>
      <protection hidden="1"/>
    </xf>
    <xf numFmtId="0" fontId="5" fillId="0" borderId="6" xfId="0" applyFont="1" applyBorder="1" applyAlignment="1" applyProtection="1">
      <alignment horizontal="right" vertical="center"/>
      <protection hidden="1"/>
    </xf>
    <xf numFmtId="0" fontId="5" fillId="0" borderId="6" xfId="0" applyFont="1" applyBorder="1" applyAlignment="1">
      <alignment horizontal="right" vertical="center"/>
    </xf>
    <xf numFmtId="186" fontId="5" fillId="0" borderId="1" xfId="0" applyNumberFormat="1" applyFont="1" applyBorder="1" applyAlignment="1">
      <alignment vertical="center"/>
    </xf>
    <xf numFmtId="186" fontId="5" fillId="0" borderId="6" xfId="0" applyNumberFormat="1" applyFont="1" applyBorder="1" applyAlignment="1">
      <alignment vertical="center"/>
    </xf>
    <xf numFmtId="0" fontId="33" fillId="0" borderId="0" xfId="3" applyFont="1" applyProtection="1">
      <alignment vertical="center"/>
      <protection hidden="1"/>
    </xf>
    <xf numFmtId="0" fontId="33" fillId="0" borderId="0" xfId="3" applyFont="1" applyAlignment="1" applyProtection="1">
      <alignment horizontal="right" vertical="center"/>
      <protection hidden="1"/>
    </xf>
    <xf numFmtId="179" fontId="5" fillId="0" borderId="14" xfId="0" applyNumberFormat="1" applyFont="1" applyBorder="1" applyProtection="1">
      <protection hidden="1"/>
    </xf>
    <xf numFmtId="0" fontId="39" fillId="0" borderId="0" xfId="4" applyFont="1" applyProtection="1">
      <alignment vertical="center"/>
      <protection hidden="1"/>
    </xf>
    <xf numFmtId="0" fontId="33" fillId="0" borderId="0" xfId="4" applyFont="1" applyProtection="1">
      <alignment vertical="center"/>
      <protection hidden="1"/>
    </xf>
    <xf numFmtId="0" fontId="36" fillId="0" borderId="0" xfId="4" applyFont="1" applyProtection="1">
      <alignment vertical="center"/>
      <protection hidden="1"/>
    </xf>
    <xf numFmtId="0" fontId="36" fillId="0" borderId="0" xfId="3" applyFont="1" applyProtection="1">
      <alignment vertical="center"/>
      <protection hidden="1"/>
    </xf>
    <xf numFmtId="0" fontId="40" fillId="0" borderId="0" xfId="4" applyFont="1" applyProtection="1">
      <alignment vertical="center"/>
      <protection hidden="1"/>
    </xf>
    <xf numFmtId="0" fontId="33" fillId="0" borderId="0" xfId="4" applyFont="1" applyAlignment="1" applyProtection="1">
      <alignment horizontal="left" vertical="center"/>
      <protection hidden="1"/>
    </xf>
    <xf numFmtId="0" fontId="40" fillId="0" borderId="0" xfId="4" applyFont="1" applyAlignment="1" applyProtection="1">
      <alignment vertical="center" shrinkToFit="1"/>
      <protection hidden="1"/>
    </xf>
    <xf numFmtId="0" fontId="33" fillId="0" borderId="0" xfId="4" applyFont="1" applyAlignment="1" applyProtection="1">
      <alignment horizontal="center" vertical="center"/>
      <protection hidden="1"/>
    </xf>
    <xf numFmtId="0" fontId="37" fillId="0" borderId="0" xfId="4" applyFont="1" applyProtection="1">
      <alignment vertical="center"/>
      <protection hidden="1"/>
    </xf>
    <xf numFmtId="0" fontId="34" fillId="0" borderId="0" xfId="4" applyFont="1" applyProtection="1">
      <alignment vertical="center"/>
      <protection hidden="1"/>
    </xf>
    <xf numFmtId="0" fontId="37" fillId="0" borderId="0" xfId="4" applyFont="1" applyAlignment="1" applyProtection="1">
      <alignment horizontal="left" vertical="center"/>
      <protection hidden="1"/>
    </xf>
    <xf numFmtId="0" fontId="38" fillId="0" borderId="0" xfId="4" applyFont="1" applyAlignment="1" applyProtection="1">
      <alignment horizontal="center" vertical="center"/>
      <protection hidden="1"/>
    </xf>
    <xf numFmtId="0" fontId="42" fillId="0" borderId="0" xfId="4" applyFont="1" applyProtection="1">
      <alignment vertical="center"/>
      <protection hidden="1"/>
    </xf>
    <xf numFmtId="0" fontId="33" fillId="0" borderId="5" xfId="4" applyFont="1" applyBorder="1" applyProtection="1">
      <alignment vertical="center"/>
      <protection hidden="1"/>
    </xf>
    <xf numFmtId="0" fontId="35" fillId="0" borderId="6" xfId="4" applyFont="1" applyBorder="1" applyProtection="1">
      <alignment vertical="center"/>
      <protection hidden="1"/>
    </xf>
    <xf numFmtId="0" fontId="33" fillId="0" borderId="6" xfId="4" applyFont="1" applyBorder="1" applyProtection="1">
      <alignment vertical="center"/>
      <protection hidden="1"/>
    </xf>
    <xf numFmtId="0" fontId="33" fillId="0" borderId="7" xfId="4" applyFont="1" applyBorder="1" applyProtection="1">
      <alignment vertical="center"/>
      <protection hidden="1"/>
    </xf>
    <xf numFmtId="0" fontId="33" fillId="0" borderId="10" xfId="4" applyFont="1" applyBorder="1" applyProtection="1">
      <alignment vertical="center"/>
      <protection hidden="1"/>
    </xf>
    <xf numFmtId="0" fontId="33" fillId="0" borderId="11" xfId="4" applyFont="1" applyBorder="1" applyProtection="1">
      <alignment vertical="center"/>
      <protection hidden="1"/>
    </xf>
    <xf numFmtId="0" fontId="41" fillId="0" borderId="38" xfId="4" applyFont="1" applyBorder="1" applyAlignment="1" applyProtection="1">
      <alignment horizontal="center" vertical="center"/>
      <protection hidden="1"/>
    </xf>
    <xf numFmtId="0" fontId="35" fillId="0" borderId="0" xfId="4" applyFont="1" applyAlignment="1" applyProtection="1">
      <alignment horizontal="center" vertical="center"/>
      <protection hidden="1"/>
    </xf>
    <xf numFmtId="0" fontId="35" fillId="0" borderId="0" xfId="4" applyFont="1" applyProtection="1">
      <alignment vertical="center"/>
      <protection hidden="1"/>
    </xf>
    <xf numFmtId="187" fontId="33" fillId="0" borderId="10" xfId="4" applyNumberFormat="1" applyFont="1" applyBorder="1" applyProtection="1">
      <alignment vertical="center"/>
      <protection hidden="1"/>
    </xf>
    <xf numFmtId="0" fontId="34" fillId="0" borderId="39" xfId="4" applyFont="1" applyBorder="1" applyProtection="1">
      <alignment vertical="center"/>
      <protection hidden="1"/>
    </xf>
    <xf numFmtId="0" fontId="41" fillId="0" borderId="0" xfId="4" applyFont="1" applyProtection="1">
      <alignment vertical="center"/>
      <protection hidden="1"/>
    </xf>
    <xf numFmtId="187" fontId="34" fillId="0" borderId="10" xfId="4" applyNumberFormat="1" applyFont="1" applyBorder="1" applyProtection="1">
      <alignment vertical="center"/>
      <protection hidden="1"/>
    </xf>
    <xf numFmtId="0" fontId="34" fillId="0" borderId="40" xfId="4" applyFont="1" applyBorder="1" applyProtection="1">
      <alignment vertical="center"/>
      <protection hidden="1"/>
    </xf>
    <xf numFmtId="0" fontId="35" fillId="0" borderId="10" xfId="4" applyFont="1" applyBorder="1" applyProtection="1">
      <alignment vertical="center"/>
      <protection hidden="1"/>
    </xf>
    <xf numFmtId="0" fontId="33" fillId="0" borderId="0" xfId="4" applyFont="1" applyAlignment="1" applyProtection="1">
      <alignment horizontal="right" vertical="center"/>
      <protection hidden="1"/>
    </xf>
    <xf numFmtId="42" fontId="33" fillId="0" borderId="0" xfId="4" applyNumberFormat="1" applyFont="1" applyProtection="1">
      <alignment vertical="center"/>
      <protection hidden="1"/>
    </xf>
    <xf numFmtId="0" fontId="35" fillId="0" borderId="0" xfId="4" applyFont="1" applyAlignment="1" applyProtection="1">
      <alignment horizontal="left" vertical="center" indent="1"/>
      <protection hidden="1"/>
    </xf>
    <xf numFmtId="0" fontId="35" fillId="0" borderId="37" xfId="4" applyFont="1" applyBorder="1" applyProtection="1">
      <alignment vertical="center"/>
      <protection hidden="1"/>
    </xf>
    <xf numFmtId="0" fontId="33" fillId="0" borderId="13" xfId="4" applyFont="1" applyBorder="1" applyProtection="1">
      <alignment vertical="center"/>
      <protection hidden="1"/>
    </xf>
    <xf numFmtId="0" fontId="33" fillId="0" borderId="24" xfId="4" applyFont="1" applyBorder="1" applyProtection="1">
      <alignment vertical="center"/>
      <protection hidden="1"/>
    </xf>
    <xf numFmtId="0" fontId="34" fillId="0" borderId="41" xfId="4" applyFont="1" applyBorder="1" applyProtection="1">
      <alignment vertical="center"/>
      <protection hidden="1"/>
    </xf>
    <xf numFmtId="0" fontId="33" fillId="0" borderId="1" xfId="4" applyFont="1" applyBorder="1" applyProtection="1">
      <alignment vertical="center"/>
      <protection hidden="1"/>
    </xf>
    <xf numFmtId="0" fontId="33" fillId="0" borderId="9" xfId="4" applyFont="1" applyBorder="1" applyProtection="1">
      <alignment vertical="center"/>
      <protection hidden="1"/>
    </xf>
    <xf numFmtId="0" fontId="34" fillId="0" borderId="26" xfId="4" applyFont="1" applyBorder="1" applyAlignment="1" applyProtection="1">
      <alignment horizontal="center" vertical="center"/>
      <protection hidden="1"/>
    </xf>
    <xf numFmtId="0" fontId="15" fillId="0" borderId="0" xfId="0" applyFont="1"/>
    <xf numFmtId="0" fontId="34" fillId="0" borderId="51" xfId="4" applyFont="1" applyBorder="1" applyProtection="1">
      <alignment vertical="center"/>
      <protection hidden="1"/>
    </xf>
    <xf numFmtId="178" fontId="6" fillId="0" borderId="0" xfId="0" applyNumberFormat="1" applyFont="1" applyAlignment="1">
      <alignment vertical="center"/>
    </xf>
    <xf numFmtId="0" fontId="7" fillId="0" borderId="0" xfId="0" applyFont="1" applyProtection="1">
      <protection hidden="1"/>
    </xf>
    <xf numFmtId="0" fontId="5" fillId="0" borderId="0" xfId="0" applyFont="1" applyAlignment="1">
      <alignment vertical="center" shrinkToFit="1"/>
    </xf>
    <xf numFmtId="0" fontId="41" fillId="0" borderId="28" xfId="4" applyFont="1" applyBorder="1" applyAlignment="1" applyProtection="1">
      <alignment horizontal="center" vertical="center"/>
      <protection hidden="1"/>
    </xf>
    <xf numFmtId="0" fontId="34" fillId="0" borderId="7" xfId="4" applyFont="1" applyBorder="1" applyProtection="1">
      <alignment vertical="center"/>
      <protection hidden="1"/>
    </xf>
    <xf numFmtId="0" fontId="34" fillId="0" borderId="36" xfId="4" applyFont="1" applyBorder="1" applyProtection="1">
      <alignment vertical="center"/>
      <protection hidden="1"/>
    </xf>
    <xf numFmtId="0" fontId="5" fillId="0" borderId="0" xfId="0" applyFont="1" applyAlignment="1" applyProtection="1">
      <alignment horizontal="left" vertical="center" shrinkToFit="1"/>
      <protection hidden="1"/>
    </xf>
    <xf numFmtId="0" fontId="5" fillId="0" borderId="11" xfId="0" applyFont="1" applyBorder="1" applyAlignment="1" applyProtection="1">
      <alignment vertical="center"/>
      <protection hidden="1"/>
    </xf>
    <xf numFmtId="0" fontId="5" fillId="0" borderId="9" xfId="0" applyFont="1" applyBorder="1" applyAlignment="1" applyProtection="1">
      <alignment vertical="center"/>
      <protection hidden="1"/>
    </xf>
    <xf numFmtId="0" fontId="23" fillId="2" borderId="0" xfId="0" applyFont="1" applyFill="1" applyAlignment="1" applyProtection="1">
      <alignment vertical="center"/>
      <protection hidden="1"/>
    </xf>
    <xf numFmtId="0" fontId="3" fillId="2" borderId="0" xfId="0" applyFont="1" applyFill="1" applyAlignment="1">
      <alignment vertical="center"/>
    </xf>
    <xf numFmtId="0" fontId="5" fillId="6" borderId="0" xfId="0" applyFont="1" applyFill="1"/>
    <xf numFmtId="0" fontId="1" fillId="0" borderId="0" xfId="2" applyProtection="1">
      <protection hidden="1"/>
    </xf>
    <xf numFmtId="0" fontId="5" fillId="5" borderId="0" xfId="0" applyFont="1" applyFill="1" applyAlignment="1" applyProtection="1">
      <alignment horizontal="center" vertical="center"/>
      <protection locked="0" hidden="1"/>
    </xf>
    <xf numFmtId="0" fontId="40" fillId="0" borderId="0" xfId="4" applyFont="1" applyProtection="1">
      <alignment vertical="center"/>
      <protection locked="0" hidden="1"/>
    </xf>
    <xf numFmtId="0" fontId="45" fillId="0" borderId="0" xfId="0" applyFont="1" applyProtection="1">
      <protection hidden="1"/>
    </xf>
    <xf numFmtId="49" fontId="40" fillId="0" borderId="0" xfId="4" applyNumberFormat="1" applyFont="1" applyProtection="1">
      <alignment vertical="center"/>
      <protection hidden="1"/>
    </xf>
    <xf numFmtId="0" fontId="33" fillId="0" borderId="0" xfId="4" applyFont="1" applyAlignment="1" applyProtection="1">
      <alignment horizontal="distributed" vertical="center"/>
      <protection hidden="1"/>
    </xf>
    <xf numFmtId="0" fontId="40" fillId="0" borderId="0" xfId="4" applyFont="1" applyAlignment="1" applyProtection="1">
      <alignment horizontal="left" vertical="center" indent="1"/>
      <protection hidden="1"/>
    </xf>
    <xf numFmtId="0" fontId="7" fillId="0" borderId="0" xfId="4" applyFont="1" applyProtection="1">
      <alignment vertical="center"/>
      <protection hidden="1"/>
    </xf>
    <xf numFmtId="0" fontId="37" fillId="0" borderId="0" xfId="4" applyFont="1" applyAlignment="1">
      <alignment horizontal="left" vertical="center"/>
    </xf>
    <xf numFmtId="0" fontId="37" fillId="0" borderId="0" xfId="4" applyFont="1">
      <alignment vertical="center"/>
    </xf>
    <xf numFmtId="0" fontId="33" fillId="0" borderId="0" xfId="4" applyFont="1" applyAlignment="1">
      <alignment horizontal="center" vertical="center"/>
    </xf>
    <xf numFmtId="179" fontId="5" fillId="0" borderId="0" xfId="0" applyNumberFormat="1" applyFont="1" applyAlignment="1">
      <alignment horizontal="right" vertical="center"/>
    </xf>
    <xf numFmtId="0" fontId="22" fillId="0" borderId="0" xfId="0" applyFont="1"/>
    <xf numFmtId="0" fontId="6" fillId="0" borderId="29" xfId="0" applyFont="1" applyBorder="1" applyAlignment="1">
      <alignment horizontal="center" vertical="center"/>
    </xf>
    <xf numFmtId="0" fontId="6" fillId="0" borderId="6" xfId="0" applyFont="1" applyBorder="1" applyAlignment="1">
      <alignment horizontal="center" vertical="center"/>
    </xf>
    <xf numFmtId="0" fontId="8" fillId="0" borderId="0" xfId="0" applyFont="1" applyAlignment="1">
      <alignment vertical="top"/>
    </xf>
    <xf numFmtId="0" fontId="8" fillId="0" borderId="0" xfId="6" applyFont="1">
      <alignment vertical="center"/>
    </xf>
    <xf numFmtId="0" fontId="6" fillId="0" borderId="6" xfId="0" applyFont="1" applyBorder="1" applyAlignment="1">
      <alignment horizontal="left" vertical="center"/>
    </xf>
    <xf numFmtId="0" fontId="40" fillId="0" borderId="0" xfId="4" applyFont="1" applyAlignment="1">
      <alignment horizontal="left" vertical="center" indent="1"/>
    </xf>
    <xf numFmtId="0" fontId="33" fillId="0" borderId="0" xfId="4" applyFont="1">
      <alignment vertical="center"/>
    </xf>
    <xf numFmtId="0" fontId="33" fillId="0" borderId="0" xfId="4" applyFont="1" applyAlignment="1">
      <alignment horizontal="left" vertical="center"/>
    </xf>
    <xf numFmtId="0" fontId="5" fillId="0" borderId="63" xfId="0" applyFont="1" applyBorder="1" applyAlignment="1" applyProtection="1">
      <alignment vertical="center"/>
      <protection hidden="1"/>
    </xf>
    <xf numFmtId="0" fontId="5" fillId="0" borderId="63" xfId="0" applyFont="1" applyBorder="1" applyAlignment="1">
      <alignment horizontal="left" vertical="center"/>
    </xf>
    <xf numFmtId="0" fontId="5" fillId="0" borderId="1" xfId="0" applyFont="1" applyBorder="1" applyAlignment="1" applyProtection="1">
      <alignment vertical="center" shrinkToFit="1"/>
      <protection hidden="1"/>
    </xf>
    <xf numFmtId="0" fontId="5" fillId="0" borderId="6" xfId="0" applyFont="1" applyBorder="1" applyAlignment="1" applyProtection="1">
      <alignment vertical="center" shrinkToFit="1"/>
      <protection hidden="1"/>
    </xf>
    <xf numFmtId="0" fontId="8" fillId="0" borderId="10" xfId="0" applyFont="1" applyBorder="1" applyAlignment="1">
      <alignment horizontal="center" vertical="center"/>
    </xf>
    <xf numFmtId="0" fontId="8" fillId="0" borderId="10"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5" fillId="0" borderId="0" xfId="0" applyFont="1" applyAlignment="1" applyProtection="1">
      <alignment horizontal="center" vertical="center"/>
      <protection locked="0" hidden="1"/>
    </xf>
    <xf numFmtId="0" fontId="46" fillId="0" borderId="0" xfId="0" applyFont="1" applyAlignment="1" applyProtection="1">
      <alignment vertical="center"/>
      <protection hidden="1"/>
    </xf>
    <xf numFmtId="0" fontId="49" fillId="0" borderId="0" xfId="0" applyFont="1" applyAlignment="1">
      <alignment horizontal="center" vertical="center"/>
    </xf>
    <xf numFmtId="0" fontId="6" fillId="10" borderId="0" xfId="0" applyFont="1" applyFill="1" applyAlignment="1">
      <alignment vertical="center"/>
    </xf>
    <xf numFmtId="0" fontId="5" fillId="10" borderId="0" xfId="0" applyFont="1" applyFill="1" applyAlignment="1">
      <alignment vertical="center"/>
    </xf>
    <xf numFmtId="0" fontId="22" fillId="10" borderId="0" xfId="0" applyFont="1" applyFill="1" applyAlignment="1">
      <alignment vertical="center"/>
    </xf>
    <xf numFmtId="0" fontId="15" fillId="10" borderId="0" xfId="0" applyFont="1" applyFill="1" applyAlignment="1">
      <alignment horizontal="center" vertical="center"/>
    </xf>
    <xf numFmtId="0" fontId="6" fillId="10" borderId="54" xfId="0" applyFont="1" applyFill="1" applyBorder="1" applyAlignment="1">
      <alignment horizontal="center" vertical="center"/>
    </xf>
    <xf numFmtId="0" fontId="6" fillId="10" borderId="55" xfId="0" applyFont="1" applyFill="1" applyBorder="1" applyAlignment="1">
      <alignment horizontal="center" vertical="center"/>
    </xf>
    <xf numFmtId="0" fontId="5" fillId="10" borderId="75" xfId="0" applyFont="1" applyFill="1" applyBorder="1" applyAlignment="1">
      <alignment horizontal="center" vertical="center"/>
    </xf>
    <xf numFmtId="0" fontId="5" fillId="10" borderId="76" xfId="0" applyFont="1" applyFill="1" applyBorder="1" applyAlignment="1">
      <alignment horizontal="center" vertical="center"/>
    </xf>
    <xf numFmtId="0" fontId="6" fillId="10" borderId="79" xfId="0" applyFont="1" applyFill="1" applyBorder="1" applyAlignment="1">
      <alignment horizontal="center" vertical="center"/>
    </xf>
    <xf numFmtId="0" fontId="6" fillId="7" borderId="81" xfId="0" applyFont="1" applyFill="1" applyBorder="1" applyAlignment="1">
      <alignment horizontal="center" vertical="center"/>
    </xf>
    <xf numFmtId="0" fontId="6" fillId="7" borderId="87" xfId="0" applyFont="1" applyFill="1" applyBorder="1" applyAlignment="1">
      <alignment horizontal="center" vertical="center"/>
    </xf>
    <xf numFmtId="0" fontId="5" fillId="0" borderId="14" xfId="0" applyFont="1" applyBorder="1" applyAlignment="1">
      <alignment horizontal="center" vertical="center" shrinkToFit="1"/>
    </xf>
    <xf numFmtId="0" fontId="6" fillId="7" borderId="90" xfId="0" applyFont="1" applyFill="1" applyBorder="1" applyAlignment="1">
      <alignment horizontal="center" vertical="center"/>
    </xf>
    <xf numFmtId="0" fontId="5" fillId="0" borderId="92" xfId="0" applyFont="1" applyBorder="1" applyAlignment="1">
      <alignment horizontal="center" vertical="center" shrinkToFit="1"/>
    </xf>
    <xf numFmtId="0" fontId="10" fillId="10" borderId="0" xfId="0" applyFont="1" applyFill="1" applyAlignment="1">
      <alignment horizontal="center" vertical="center"/>
    </xf>
    <xf numFmtId="0" fontId="7" fillId="10" borderId="0" xfId="0" applyFont="1" applyFill="1" applyAlignment="1">
      <alignment vertical="center"/>
    </xf>
    <xf numFmtId="0" fontId="6" fillId="7" borderId="69" xfId="0" applyFont="1" applyFill="1" applyBorder="1" applyAlignment="1">
      <alignment horizontal="center" vertical="center"/>
    </xf>
    <xf numFmtId="0" fontId="6" fillId="7" borderId="88" xfId="0" applyFont="1" applyFill="1" applyBorder="1" applyAlignment="1">
      <alignment horizontal="center" vertical="center"/>
    </xf>
    <xf numFmtId="0" fontId="43" fillId="0" borderId="0" xfId="0" applyFont="1" applyAlignment="1">
      <alignment horizontal="center"/>
    </xf>
    <xf numFmtId="0" fontId="5" fillId="0" borderId="98" xfId="0" applyFont="1" applyBorder="1" applyAlignment="1">
      <alignment horizontal="center" vertical="center" shrinkToFit="1"/>
    </xf>
    <xf numFmtId="0" fontId="10" fillId="10" borderId="0" xfId="0" applyFont="1" applyFill="1" applyAlignment="1">
      <alignment vertical="center"/>
    </xf>
    <xf numFmtId="0" fontId="5" fillId="0" borderId="84" xfId="0" applyFont="1" applyBorder="1" applyAlignment="1">
      <alignment horizontal="center" vertical="center" shrinkToFit="1"/>
    </xf>
    <xf numFmtId="0" fontId="5" fillId="0" borderId="79" xfId="0" applyFont="1" applyBorder="1" applyAlignment="1">
      <alignment horizontal="center" vertical="center" shrinkToFit="1"/>
    </xf>
    <xf numFmtId="0" fontId="5" fillId="0" borderId="58" xfId="0" applyFont="1" applyBorder="1" applyAlignment="1">
      <alignment horizontal="center" vertical="center" shrinkToFit="1"/>
    </xf>
    <xf numFmtId="0" fontId="51" fillId="0" borderId="0" xfId="0" applyFont="1" applyAlignment="1">
      <alignment horizontal="left" vertical="center"/>
    </xf>
    <xf numFmtId="49" fontId="5" fillId="0" borderId="6" xfId="0" applyNumberFormat="1" applyFont="1" applyBorder="1" applyAlignment="1" applyProtection="1">
      <alignment vertical="center"/>
      <protection hidden="1"/>
    </xf>
    <xf numFmtId="0" fontId="5" fillId="11" borderId="14" xfId="0" applyFont="1" applyFill="1" applyBorder="1" applyAlignment="1">
      <alignment horizontal="center" vertical="center" shrinkToFit="1"/>
    </xf>
    <xf numFmtId="0" fontId="5" fillId="11" borderId="75" xfId="0" applyFont="1" applyFill="1" applyBorder="1" applyAlignment="1">
      <alignment horizontal="center" vertical="center" shrinkToFit="1"/>
    </xf>
    <xf numFmtId="49" fontId="5" fillId="0" borderId="94" xfId="0" applyNumberFormat="1" applyFont="1" applyBorder="1" applyAlignment="1">
      <alignment horizontal="center" vertical="center" shrinkToFit="1"/>
    </xf>
    <xf numFmtId="49" fontId="5" fillId="0" borderId="14" xfId="0" applyNumberFormat="1" applyFont="1" applyBorder="1" applyAlignment="1">
      <alignment horizontal="center" vertical="center" shrinkToFit="1"/>
    </xf>
    <xf numFmtId="49" fontId="5" fillId="11" borderId="14" xfId="0" applyNumberFormat="1" applyFont="1" applyFill="1" applyBorder="1" applyAlignment="1">
      <alignment horizontal="center" vertical="center" shrinkToFit="1"/>
    </xf>
    <xf numFmtId="49" fontId="5" fillId="11" borderId="75" xfId="0" applyNumberFormat="1" applyFont="1" applyFill="1" applyBorder="1" applyAlignment="1">
      <alignment horizontal="center" vertical="center" shrinkToFit="1"/>
    </xf>
    <xf numFmtId="0" fontId="52" fillId="0" borderId="0" xfId="0" applyFont="1"/>
    <xf numFmtId="179" fontId="5" fillId="0" borderId="0" xfId="0" applyNumberFormat="1" applyFont="1" applyAlignment="1" applyProtection="1">
      <alignment horizontal="right" vertical="center"/>
      <protection hidden="1"/>
    </xf>
    <xf numFmtId="0" fontId="54" fillId="0" borderId="0" xfId="9" applyFont="1">
      <alignment vertical="center"/>
    </xf>
    <xf numFmtId="0" fontId="54" fillId="0" borderId="0" xfId="9" applyFont="1" applyAlignment="1">
      <alignment horizontal="center" vertical="center"/>
    </xf>
    <xf numFmtId="0" fontId="55" fillId="0" borderId="0" xfId="9" applyFont="1">
      <alignment vertical="center"/>
    </xf>
    <xf numFmtId="0" fontId="54" fillId="0" borderId="0" xfId="9" applyFont="1" applyAlignment="1">
      <alignment horizontal="left" vertical="center"/>
    </xf>
    <xf numFmtId="0" fontId="54" fillId="0" borderId="0" xfId="9" applyFont="1" applyAlignment="1">
      <alignment vertical="top"/>
    </xf>
    <xf numFmtId="0" fontId="54" fillId="0" borderId="14" xfId="9" applyFont="1" applyBorder="1">
      <alignment vertical="center"/>
    </xf>
    <xf numFmtId="0" fontId="54" fillId="0" borderId="63" xfId="9" applyFont="1" applyBorder="1">
      <alignment vertical="center"/>
    </xf>
    <xf numFmtId="0" fontId="57" fillId="0" borderId="63" xfId="9" applyFont="1" applyBorder="1">
      <alignment vertical="center"/>
    </xf>
    <xf numFmtId="0" fontId="55" fillId="0" borderId="63" xfId="9" applyFont="1" applyBorder="1" applyAlignment="1">
      <alignment vertical="top" wrapText="1"/>
    </xf>
    <xf numFmtId="0" fontId="57" fillId="0" borderId="0" xfId="9" applyFont="1">
      <alignment vertical="center"/>
    </xf>
    <xf numFmtId="0" fontId="55" fillId="0" borderId="0" xfId="9" applyFont="1" applyAlignment="1">
      <alignment vertical="top" wrapText="1"/>
    </xf>
    <xf numFmtId="0" fontId="58" fillId="0" borderId="0" xfId="0" applyFont="1" applyAlignment="1" applyProtection="1">
      <alignment vertical="center"/>
      <protection hidden="1"/>
    </xf>
    <xf numFmtId="0" fontId="48" fillId="0" borderId="0" xfId="0" applyFont="1" applyAlignment="1" applyProtection="1">
      <alignment vertical="center"/>
      <protection hidden="1"/>
    </xf>
    <xf numFmtId="0" fontId="5" fillId="0" borderId="99" xfId="0" applyFont="1" applyBorder="1" applyAlignment="1">
      <alignment horizontal="center" vertical="center" shrinkToFit="1"/>
    </xf>
    <xf numFmtId="0" fontId="5" fillId="10" borderId="101" xfId="0" applyFont="1" applyFill="1" applyBorder="1" applyAlignment="1">
      <alignment horizontal="center" vertical="center" shrinkToFit="1"/>
    </xf>
    <xf numFmtId="0" fontId="5" fillId="10" borderId="59" xfId="0" applyFont="1" applyFill="1" applyBorder="1" applyAlignment="1">
      <alignment horizontal="center" vertical="center" shrinkToFit="1"/>
    </xf>
    <xf numFmtId="0" fontId="6" fillId="10" borderId="34" xfId="0" applyFont="1" applyFill="1" applyBorder="1" applyAlignment="1">
      <alignment horizontal="center" vertical="center" shrinkToFit="1"/>
    </xf>
    <xf numFmtId="0" fontId="5" fillId="10" borderId="98" xfId="0" applyFont="1" applyFill="1" applyBorder="1" applyAlignment="1">
      <alignment horizontal="center" vertical="center" shrinkToFit="1"/>
    </xf>
    <xf numFmtId="49" fontId="5" fillId="10" borderId="94" xfId="0" applyNumberFormat="1" applyFont="1" applyFill="1" applyBorder="1" applyAlignment="1">
      <alignment horizontal="center" vertical="center" shrinkToFit="1"/>
    </xf>
    <xf numFmtId="0" fontId="5" fillId="0" borderId="103" xfId="0" applyFont="1" applyBorder="1" applyAlignment="1" applyProtection="1">
      <alignment vertical="center"/>
      <protection hidden="1"/>
    </xf>
    <xf numFmtId="0" fontId="54" fillId="0" borderId="0" xfId="10" applyFont="1" applyAlignment="1">
      <alignment vertical="top" wrapText="1"/>
    </xf>
    <xf numFmtId="0" fontId="5" fillId="0" borderId="0" xfId="0" applyFont="1" applyAlignment="1">
      <alignment horizontal="center"/>
    </xf>
    <xf numFmtId="49" fontId="54" fillId="0" borderId="0" xfId="10" applyNumberFormat="1" applyFont="1" applyAlignment="1">
      <alignment vertical="top" wrapText="1"/>
    </xf>
    <xf numFmtId="0" fontId="54" fillId="0" borderId="0" xfId="10" applyFont="1" applyAlignment="1" applyProtection="1">
      <alignment horizontal="left" vertical="center"/>
      <protection hidden="1"/>
    </xf>
    <xf numFmtId="0" fontId="54" fillId="0" borderId="0" xfId="10" applyFont="1" applyProtection="1">
      <alignment vertical="center"/>
      <protection hidden="1"/>
    </xf>
    <xf numFmtId="0" fontId="54" fillId="0" borderId="0" xfId="10" applyFont="1" applyAlignment="1" applyProtection="1">
      <alignment horizontal="center" vertical="center" wrapText="1"/>
      <protection hidden="1"/>
    </xf>
    <xf numFmtId="0" fontId="33" fillId="0" borderId="10" xfId="4" applyFont="1" applyBorder="1" applyAlignment="1" applyProtection="1">
      <alignment horizontal="center" vertical="center"/>
      <protection hidden="1"/>
    </xf>
    <xf numFmtId="0" fontId="33" fillId="0" borderId="8" xfId="4" applyFont="1" applyBorder="1" applyAlignment="1" applyProtection="1">
      <alignment horizontal="center" vertical="center"/>
      <protection hidden="1"/>
    </xf>
    <xf numFmtId="0" fontId="33" fillId="0" borderId="1" xfId="4" applyFont="1" applyBorder="1" applyAlignment="1" applyProtection="1">
      <alignment horizontal="center" vertical="center"/>
      <protection hidden="1"/>
    </xf>
    <xf numFmtId="0" fontId="33" fillId="0" borderId="29" xfId="4" applyFont="1" applyBorder="1" applyProtection="1">
      <alignment vertical="center"/>
      <protection hidden="1"/>
    </xf>
    <xf numFmtId="0" fontId="0" fillId="10" borderId="0" xfId="0" applyFill="1"/>
    <xf numFmtId="0" fontId="35" fillId="10" borderId="5" xfId="4" applyFont="1" applyFill="1" applyBorder="1" applyAlignment="1" applyProtection="1">
      <alignment horizontal="left" vertical="center"/>
      <protection hidden="1"/>
    </xf>
    <xf numFmtId="0" fontId="33" fillId="10" borderId="63" xfId="4" applyFont="1" applyFill="1" applyBorder="1" applyProtection="1">
      <alignment vertical="center"/>
      <protection hidden="1"/>
    </xf>
    <xf numFmtId="0" fontId="0" fillId="10" borderId="63" xfId="0" applyFill="1" applyBorder="1"/>
    <xf numFmtId="0" fontId="0" fillId="10" borderId="7" xfId="0" applyFill="1" applyBorder="1"/>
    <xf numFmtId="0" fontId="6" fillId="10" borderId="0" xfId="0" applyFont="1" applyFill="1" applyAlignment="1" applyProtection="1">
      <alignment vertical="center"/>
      <protection hidden="1"/>
    </xf>
    <xf numFmtId="0" fontId="58" fillId="10" borderId="0" xfId="0" applyFont="1" applyFill="1" applyAlignment="1" applyProtection="1">
      <alignment vertical="center"/>
      <protection hidden="1"/>
    </xf>
    <xf numFmtId="0" fontId="33" fillId="10" borderId="10" xfId="4" applyFont="1" applyFill="1" applyBorder="1" applyAlignment="1" applyProtection="1">
      <alignment horizontal="center" vertical="center"/>
      <protection hidden="1"/>
    </xf>
    <xf numFmtId="0" fontId="33" fillId="10" borderId="0" xfId="4" applyFont="1" applyFill="1" applyAlignment="1" applyProtection="1">
      <alignment horizontal="center" vertical="center"/>
      <protection hidden="1"/>
    </xf>
    <xf numFmtId="0" fontId="0" fillId="10" borderId="11" xfId="0" applyFill="1" applyBorder="1"/>
    <xf numFmtId="0" fontId="6" fillId="10" borderId="11" xfId="2" applyFont="1" applyFill="1" applyBorder="1" applyAlignment="1" applyProtection="1">
      <alignment vertical="center"/>
      <protection hidden="1"/>
    </xf>
    <xf numFmtId="0" fontId="6" fillId="10" borderId="8" xfId="2" applyFont="1" applyFill="1" applyBorder="1" applyAlignment="1" applyProtection="1">
      <alignment vertical="center"/>
      <protection hidden="1"/>
    </xf>
    <xf numFmtId="0" fontId="6" fillId="10" borderId="103" xfId="2" applyFont="1" applyFill="1" applyBorder="1" applyAlignment="1" applyProtection="1">
      <alignment vertical="center"/>
      <protection hidden="1"/>
    </xf>
    <xf numFmtId="0" fontId="6" fillId="10" borderId="9" xfId="2" applyFont="1" applyFill="1" applyBorder="1" applyAlignment="1" applyProtection="1">
      <alignment vertical="center"/>
      <protection hidden="1"/>
    </xf>
    <xf numFmtId="0" fontId="6" fillId="10" borderId="5" xfId="2" applyFont="1" applyFill="1" applyBorder="1" applyAlignment="1" applyProtection="1">
      <alignment vertical="center"/>
      <protection hidden="1"/>
    </xf>
    <xf numFmtId="0" fontId="6" fillId="10" borderId="6" xfId="2" applyFont="1" applyFill="1" applyBorder="1" applyAlignment="1" applyProtection="1">
      <alignment vertical="center"/>
      <protection hidden="1"/>
    </xf>
    <xf numFmtId="0" fontId="6" fillId="10" borderId="7" xfId="2" applyFont="1" applyFill="1" applyBorder="1" applyAlignment="1" applyProtection="1">
      <alignment vertical="center"/>
      <protection hidden="1"/>
    </xf>
    <xf numFmtId="0" fontId="6" fillId="10" borderId="1" xfId="2" applyFont="1" applyFill="1" applyBorder="1" applyAlignment="1" applyProtection="1">
      <alignment vertical="center"/>
      <protection hidden="1"/>
    </xf>
    <xf numFmtId="0" fontId="6" fillId="10" borderId="7" xfId="2" applyFont="1" applyFill="1" applyBorder="1" applyAlignment="1" applyProtection="1">
      <alignment horizontal="right" vertical="center"/>
      <protection hidden="1"/>
    </xf>
    <xf numFmtId="0" fontId="6" fillId="10" borderId="5" xfId="2" applyFont="1" applyFill="1" applyBorder="1" applyAlignment="1" applyProtection="1">
      <alignment horizontal="left" vertical="top"/>
      <protection hidden="1"/>
    </xf>
    <xf numFmtId="0" fontId="6" fillId="10" borderId="6" xfId="2" applyFont="1" applyFill="1" applyBorder="1" applyAlignment="1" applyProtection="1">
      <alignment horizontal="left" vertical="top"/>
      <protection hidden="1"/>
    </xf>
    <xf numFmtId="0" fontId="6" fillId="10" borderId="7" xfId="2" applyFont="1" applyFill="1" applyBorder="1" applyAlignment="1" applyProtection="1">
      <alignment horizontal="left" vertical="top"/>
      <protection hidden="1"/>
    </xf>
    <xf numFmtId="0" fontId="6" fillId="10" borderId="8" xfId="2" applyFont="1" applyFill="1" applyBorder="1" applyAlignment="1" applyProtection="1">
      <alignment horizontal="left" vertical="top"/>
      <protection hidden="1"/>
    </xf>
    <xf numFmtId="0" fontId="6" fillId="10" borderId="1" xfId="2" applyFont="1" applyFill="1" applyBorder="1" applyAlignment="1" applyProtection="1">
      <alignment horizontal="left" vertical="top"/>
      <protection hidden="1"/>
    </xf>
    <xf numFmtId="0" fontId="6" fillId="10" borderId="9" xfId="2" applyFont="1" applyFill="1" applyBorder="1" applyAlignment="1" applyProtection="1">
      <alignment horizontal="left" vertical="top"/>
      <protection hidden="1"/>
    </xf>
    <xf numFmtId="0" fontId="48" fillId="10" borderId="0" xfId="0" applyFont="1" applyFill="1" applyAlignment="1" applyProtection="1">
      <alignment vertical="center"/>
      <protection hidden="1"/>
    </xf>
    <xf numFmtId="0" fontId="34" fillId="0" borderId="0" xfId="4" applyFont="1" applyAlignment="1" applyProtection="1">
      <alignment horizontal="left" vertical="center"/>
      <protection hidden="1"/>
    </xf>
    <xf numFmtId="0" fontId="47" fillId="0" borderId="10" xfId="2" applyFont="1" applyBorder="1" applyAlignment="1">
      <alignment horizontal="center" vertical="center"/>
    </xf>
    <xf numFmtId="0" fontId="47" fillId="0" borderId="0" xfId="2" applyFont="1" applyAlignment="1">
      <alignment horizontal="center" vertical="center"/>
    </xf>
    <xf numFmtId="0" fontId="47" fillId="0" borderId="11" xfId="2" applyFont="1" applyBorder="1" applyAlignment="1">
      <alignment horizontal="center" vertical="center"/>
    </xf>
    <xf numFmtId="0" fontId="47" fillId="0" borderId="8" xfId="2" applyFont="1" applyBorder="1" applyAlignment="1">
      <alignment horizontal="center" vertical="center"/>
    </xf>
    <xf numFmtId="0" fontId="47" fillId="0" borderId="1" xfId="2" applyFont="1" applyBorder="1" applyAlignment="1">
      <alignment horizontal="center" vertical="center"/>
    </xf>
    <xf numFmtId="0" fontId="47" fillId="0" borderId="9" xfId="2" applyFont="1" applyBorder="1" applyAlignment="1">
      <alignment horizontal="center" vertical="center"/>
    </xf>
    <xf numFmtId="183" fontId="47" fillId="0" borderId="10" xfId="2" applyNumberFormat="1" applyFont="1" applyBorder="1" applyAlignment="1">
      <alignment horizontal="center" vertical="center"/>
    </xf>
    <xf numFmtId="183" fontId="47" fillId="0" borderId="0" xfId="2" applyNumberFormat="1" applyFont="1" applyAlignment="1">
      <alignment horizontal="center" vertical="center"/>
    </xf>
    <xf numFmtId="183" fontId="47" fillId="0" borderId="11" xfId="2" applyNumberFormat="1" applyFont="1" applyBorder="1" applyAlignment="1">
      <alignment horizontal="center" vertical="center"/>
    </xf>
    <xf numFmtId="183" fontId="47" fillId="0" borderId="8" xfId="2" applyNumberFormat="1" applyFont="1" applyBorder="1" applyAlignment="1">
      <alignment horizontal="center" vertical="center"/>
    </xf>
    <xf numFmtId="183" fontId="47" fillId="0" borderId="1" xfId="2" applyNumberFormat="1" applyFont="1" applyBorder="1" applyAlignment="1">
      <alignment horizontal="center" vertical="center"/>
    </xf>
    <xf numFmtId="183" fontId="47" fillId="0" borderId="9" xfId="2" applyNumberFormat="1" applyFont="1" applyBorder="1" applyAlignment="1">
      <alignment horizontal="center" vertical="center"/>
    </xf>
    <xf numFmtId="0" fontId="6" fillId="0" borderId="5" xfId="2" applyFont="1" applyBorder="1" applyAlignment="1" applyProtection="1">
      <alignment horizontal="center" vertical="center"/>
      <protection hidden="1"/>
    </xf>
    <xf numFmtId="0" fontId="6" fillId="0" borderId="6" xfId="2" applyFont="1" applyBorder="1" applyAlignment="1" applyProtection="1">
      <alignment horizontal="center" vertical="center"/>
      <protection hidden="1"/>
    </xf>
    <xf numFmtId="0" fontId="6" fillId="0" borderId="7" xfId="2" applyFont="1" applyBorder="1" applyAlignment="1" applyProtection="1">
      <alignment horizontal="center" vertical="center"/>
      <protection hidden="1"/>
    </xf>
    <xf numFmtId="49" fontId="6" fillId="0" borderId="0" xfId="0" applyNumberFormat="1" applyFont="1" applyAlignment="1" applyProtection="1">
      <alignment horizontal="left" vertical="center" shrinkToFit="1"/>
      <protection hidden="1"/>
    </xf>
    <xf numFmtId="0" fontId="6" fillId="0" borderId="0" xfId="0" applyFont="1" applyAlignment="1" applyProtection="1">
      <alignment horizontal="left" vertical="center" shrinkToFit="1"/>
      <protection hidden="1"/>
    </xf>
    <xf numFmtId="49" fontId="6" fillId="0" borderId="0" xfId="0" applyNumberFormat="1" applyFont="1" applyAlignment="1">
      <alignment horizontal="left" vertical="center" shrinkToFit="1"/>
    </xf>
    <xf numFmtId="0" fontId="6" fillId="0" borderId="0" xfId="0" applyFont="1" applyAlignment="1" applyProtection="1">
      <alignment horizontal="left" vertical="center"/>
      <protection hidden="1"/>
    </xf>
    <xf numFmtId="190" fontId="47" fillId="0" borderId="10" xfId="2" applyNumberFormat="1" applyFont="1" applyBorder="1" applyAlignment="1">
      <alignment horizontal="center" vertical="center"/>
    </xf>
    <xf numFmtId="190" fontId="47" fillId="0" borderId="0" xfId="2" applyNumberFormat="1" applyFont="1" applyAlignment="1">
      <alignment horizontal="center" vertical="center"/>
    </xf>
    <xf numFmtId="190" fontId="47" fillId="0" borderId="11" xfId="2" applyNumberFormat="1" applyFont="1" applyBorder="1" applyAlignment="1">
      <alignment horizontal="center" vertical="center"/>
    </xf>
    <xf numFmtId="190" fontId="47" fillId="0" borderId="8" xfId="2" applyNumberFormat="1" applyFont="1" applyBorder="1" applyAlignment="1">
      <alignment horizontal="center" vertical="center"/>
    </xf>
    <xf numFmtId="190" fontId="47" fillId="0" borderId="1" xfId="2" applyNumberFormat="1" applyFont="1" applyBorder="1" applyAlignment="1">
      <alignment horizontal="center" vertical="center"/>
    </xf>
    <xf numFmtId="190" fontId="47" fillId="0" borderId="9" xfId="2" applyNumberFormat="1" applyFont="1" applyBorder="1" applyAlignment="1">
      <alignment horizontal="center" vertical="center"/>
    </xf>
    <xf numFmtId="0" fontId="12" fillId="0" borderId="0" xfId="0" applyFont="1" applyAlignment="1" applyProtection="1">
      <alignment horizontal="center" vertical="center"/>
      <protection hidden="1"/>
    </xf>
    <xf numFmtId="0" fontId="13" fillId="0" borderId="0" xfId="0" applyFont="1" applyAlignment="1" applyProtection="1">
      <alignment horizontal="center" vertical="center"/>
      <protection hidden="1"/>
    </xf>
    <xf numFmtId="183" fontId="6" fillId="0" borderId="0" xfId="0" applyNumberFormat="1" applyFont="1" applyAlignment="1" applyProtection="1">
      <alignment horizontal="center" vertical="center"/>
      <protection hidden="1"/>
    </xf>
    <xf numFmtId="0" fontId="6" fillId="0" borderId="0" xfId="0" applyFont="1" applyAlignment="1">
      <alignment horizontal="center" vertical="center"/>
    </xf>
    <xf numFmtId="0" fontId="5" fillId="4" borderId="0" xfId="0" applyFont="1" applyFill="1" applyAlignment="1">
      <alignment horizontal="center"/>
    </xf>
    <xf numFmtId="0" fontId="5" fillId="7" borderId="0" xfId="0" applyFont="1" applyFill="1" applyAlignment="1">
      <alignment horizontal="center"/>
    </xf>
    <xf numFmtId="0" fontId="5" fillId="8" borderId="0" xfId="0" applyFont="1" applyFill="1" applyAlignment="1">
      <alignment horizontal="center"/>
    </xf>
    <xf numFmtId="0" fontId="5" fillId="9" borderId="0" xfId="0" applyFont="1" applyFill="1" applyAlignment="1">
      <alignment horizontal="center"/>
    </xf>
    <xf numFmtId="0" fontId="5" fillId="10" borderId="102" xfId="0" applyFont="1" applyFill="1" applyBorder="1" applyAlignment="1">
      <alignment horizontal="center" vertical="center" shrinkToFit="1"/>
    </xf>
    <xf numFmtId="0" fontId="5" fillId="10" borderId="100" xfId="0" applyFont="1" applyFill="1" applyBorder="1" applyAlignment="1">
      <alignment horizontal="center" vertical="center" shrinkToFit="1"/>
    </xf>
    <xf numFmtId="49" fontId="5" fillId="10" borderId="102" xfId="0" applyNumberFormat="1" applyFont="1" applyFill="1" applyBorder="1" applyAlignment="1">
      <alignment horizontal="center" vertical="center" shrinkToFit="1"/>
    </xf>
    <xf numFmtId="49" fontId="5" fillId="10" borderId="61" xfId="0" applyNumberFormat="1" applyFont="1" applyFill="1" applyBorder="1" applyAlignment="1">
      <alignment horizontal="center" vertical="center" shrinkToFit="1"/>
    </xf>
    <xf numFmtId="0" fontId="5" fillId="10" borderId="60" xfId="0" applyFont="1" applyFill="1" applyBorder="1" applyAlignment="1">
      <alignment horizontal="left" vertical="center" shrinkToFit="1"/>
    </xf>
    <xf numFmtId="0" fontId="5" fillId="10" borderId="100" xfId="0" applyFont="1" applyFill="1" applyBorder="1" applyAlignment="1">
      <alignment horizontal="left" vertical="center" shrinkToFit="1"/>
    </xf>
    <xf numFmtId="0" fontId="5" fillId="10" borderId="102" xfId="0" applyFont="1" applyFill="1" applyBorder="1" applyAlignment="1">
      <alignment horizontal="left" vertical="center" indent="1" shrinkToFit="1"/>
    </xf>
    <xf numFmtId="0" fontId="5" fillId="10" borderId="60" xfId="0" applyFont="1" applyFill="1" applyBorder="1" applyAlignment="1">
      <alignment horizontal="left" vertical="center" indent="1" shrinkToFit="1"/>
    </xf>
    <xf numFmtId="0" fontId="5" fillId="10" borderId="100" xfId="0" applyFont="1" applyFill="1" applyBorder="1" applyAlignment="1">
      <alignment horizontal="left" vertical="center" indent="1" shrinkToFit="1"/>
    </xf>
    <xf numFmtId="49" fontId="5" fillId="10" borderId="102" xfId="0" applyNumberFormat="1" applyFont="1" applyFill="1" applyBorder="1" applyAlignment="1">
      <alignment horizontal="left" vertical="center" indent="1" shrinkToFit="1"/>
    </xf>
    <xf numFmtId="49" fontId="5" fillId="10" borderId="60" xfId="0" applyNumberFormat="1" applyFont="1" applyFill="1" applyBorder="1" applyAlignment="1">
      <alignment horizontal="left" vertical="center" indent="1" shrinkToFit="1"/>
    </xf>
    <xf numFmtId="49" fontId="5" fillId="10" borderId="61" xfId="0" applyNumberFormat="1" applyFont="1" applyFill="1" applyBorder="1" applyAlignment="1">
      <alignment horizontal="left" vertical="center" indent="1" shrinkToFit="1"/>
    </xf>
    <xf numFmtId="0" fontId="6" fillId="10" borderId="94" xfId="0" applyFont="1" applyFill="1" applyBorder="1" applyAlignment="1">
      <alignment horizontal="left" vertical="center" indent="1" shrinkToFit="1"/>
    </xf>
    <xf numFmtId="0" fontId="5" fillId="10" borderId="94" xfId="0" applyFont="1" applyFill="1" applyBorder="1" applyAlignment="1">
      <alignment horizontal="center" vertical="center" shrinkToFit="1"/>
    </xf>
    <xf numFmtId="0" fontId="6" fillId="10" borderId="94" xfId="0" applyFont="1" applyFill="1" applyBorder="1" applyAlignment="1">
      <alignment horizontal="center" vertical="center"/>
    </xf>
    <xf numFmtId="49" fontId="6" fillId="10" borderId="85" xfId="0" applyNumberFormat="1" applyFont="1" applyFill="1" applyBorder="1" applyAlignment="1">
      <alignment horizontal="center" vertical="center" shrinkToFit="1"/>
    </xf>
    <xf numFmtId="49" fontId="6" fillId="10" borderId="86" xfId="0" applyNumberFormat="1" applyFont="1" applyFill="1" applyBorder="1" applyAlignment="1">
      <alignment horizontal="center" vertical="center" shrinkToFit="1"/>
    </xf>
    <xf numFmtId="0" fontId="6" fillId="10" borderId="85" xfId="0" applyFont="1" applyFill="1" applyBorder="1" applyAlignment="1">
      <alignment vertical="center" shrinkToFit="1"/>
    </xf>
    <xf numFmtId="0" fontId="6" fillId="10" borderId="70" xfId="0" applyFont="1" applyFill="1" applyBorder="1" applyAlignment="1">
      <alignment vertical="center" shrinkToFit="1"/>
    </xf>
    <xf numFmtId="0" fontId="6" fillId="10" borderId="86" xfId="0" applyFont="1" applyFill="1" applyBorder="1" applyAlignment="1">
      <alignment vertical="center" shrinkToFit="1"/>
    </xf>
    <xf numFmtId="49" fontId="6" fillId="10" borderId="70" xfId="0" applyNumberFormat="1" applyFont="1" applyFill="1" applyBorder="1" applyAlignment="1">
      <alignment horizontal="center" vertical="center" shrinkToFit="1"/>
    </xf>
    <xf numFmtId="49" fontId="6" fillId="10" borderId="71" xfId="0" applyNumberFormat="1" applyFont="1" applyFill="1" applyBorder="1" applyAlignment="1">
      <alignment horizontal="center" vertical="center" shrinkToFit="1"/>
    </xf>
    <xf numFmtId="0" fontId="5" fillId="10" borderId="64" xfId="0" applyFont="1" applyFill="1" applyBorder="1" applyAlignment="1">
      <alignment horizontal="center" vertical="center" shrinkToFit="1"/>
    </xf>
    <xf numFmtId="0" fontId="5" fillId="10" borderId="66" xfId="0" applyFont="1" applyFill="1" applyBorder="1" applyAlignment="1">
      <alignment horizontal="center" vertical="center" shrinkToFit="1"/>
    </xf>
    <xf numFmtId="49" fontId="5" fillId="10" borderId="94" xfId="0" applyNumberFormat="1" applyFont="1" applyFill="1" applyBorder="1" applyAlignment="1">
      <alignment horizontal="center" vertical="center" shrinkToFit="1"/>
    </xf>
    <xf numFmtId="49" fontId="5" fillId="10" borderId="95" xfId="0" applyNumberFormat="1" applyFont="1" applyFill="1" applyBorder="1" applyAlignment="1">
      <alignment horizontal="center" vertical="center" shrinkToFit="1"/>
    </xf>
    <xf numFmtId="0" fontId="5" fillId="0" borderId="88" xfId="0" applyFont="1" applyBorder="1" applyAlignment="1">
      <alignment horizontal="left" vertical="center" indent="1" shrinkToFit="1"/>
    </xf>
    <xf numFmtId="0" fontId="5" fillId="0" borderId="27" xfId="0" applyFont="1" applyBorder="1" applyAlignment="1">
      <alignment horizontal="left" vertical="center" indent="1" shrinkToFit="1"/>
    </xf>
    <xf numFmtId="0" fontId="5" fillId="0" borderId="14" xfId="0" applyFont="1" applyBorder="1" applyAlignment="1">
      <alignment horizontal="center" vertical="center" shrinkToFit="1"/>
    </xf>
    <xf numFmtId="49" fontId="5" fillId="0" borderId="26" xfId="0" applyNumberFormat="1" applyFont="1" applyBorder="1" applyAlignment="1">
      <alignment horizontal="center" vertical="center" shrinkToFit="1"/>
    </xf>
    <xf numFmtId="49" fontId="5" fillId="0" borderId="89" xfId="0" applyNumberFormat="1"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27"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26" xfId="0" applyFont="1" applyBorder="1" applyAlignment="1">
      <alignment horizontal="left" vertical="center" indent="1" shrinkToFit="1"/>
    </xf>
    <xf numFmtId="0" fontId="5" fillId="0" borderId="28" xfId="0" applyFont="1" applyBorder="1" applyAlignment="1">
      <alignment horizontal="left" vertical="center" indent="1" shrinkToFit="1"/>
    </xf>
    <xf numFmtId="49" fontId="5" fillId="0" borderId="26" xfId="0" applyNumberFormat="1" applyFont="1" applyBorder="1" applyAlignment="1">
      <alignment horizontal="left" vertical="center" indent="1" shrinkToFit="1"/>
    </xf>
    <xf numFmtId="49" fontId="5" fillId="0" borderId="27" xfId="0" applyNumberFormat="1" applyFont="1" applyBorder="1" applyAlignment="1">
      <alignment horizontal="left" vertical="center" indent="1" shrinkToFit="1"/>
    </xf>
    <xf numFmtId="49" fontId="5" fillId="0" borderId="89" xfId="0" applyNumberFormat="1" applyFont="1" applyBorder="1" applyAlignment="1">
      <alignment horizontal="left" vertical="center" indent="1" shrinkToFit="1"/>
    </xf>
    <xf numFmtId="0" fontId="6" fillId="10" borderId="76" xfId="0" applyFont="1" applyFill="1" applyBorder="1" applyAlignment="1">
      <alignment horizontal="center" vertical="center"/>
    </xf>
    <xf numFmtId="0" fontId="6" fillId="10" borderId="80" xfId="0" applyFont="1" applyFill="1" applyBorder="1" applyAlignment="1">
      <alignment horizontal="center" vertical="center"/>
    </xf>
    <xf numFmtId="0" fontId="6" fillId="10" borderId="77" xfId="0" applyFont="1" applyFill="1" applyBorder="1" applyAlignment="1">
      <alignment horizontal="center" vertical="center"/>
    </xf>
    <xf numFmtId="0" fontId="6" fillId="10" borderId="78" xfId="0" applyFont="1" applyFill="1" applyBorder="1" applyAlignment="1">
      <alignment horizontal="center" vertical="center"/>
    </xf>
    <xf numFmtId="0" fontId="5" fillId="0" borderId="82" xfId="0" applyFont="1" applyBorder="1" applyAlignment="1">
      <alignment horizontal="left" vertical="center" indent="1" shrinkToFit="1"/>
    </xf>
    <xf numFmtId="0" fontId="5" fillId="0" borderId="1" xfId="0" applyFont="1" applyBorder="1" applyAlignment="1">
      <alignment horizontal="left" vertical="center" indent="1" shrinkToFit="1"/>
    </xf>
    <xf numFmtId="0" fontId="5" fillId="0" borderId="9" xfId="0" applyFont="1" applyBorder="1" applyAlignment="1">
      <alignment horizontal="left" vertical="center" indent="1"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49" fontId="5" fillId="0" borderId="8" xfId="0" applyNumberFormat="1" applyFont="1" applyBorder="1" applyAlignment="1">
      <alignment horizontal="center" vertical="center" shrinkToFit="1"/>
    </xf>
    <xf numFmtId="49" fontId="5" fillId="0" borderId="83" xfId="0" applyNumberFormat="1" applyFont="1" applyBorder="1" applyAlignment="1">
      <alignment horizontal="center" vertical="center" shrinkToFit="1"/>
    </xf>
    <xf numFmtId="0" fontId="5" fillId="0" borderId="1"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8" xfId="0" applyFont="1" applyBorder="1" applyAlignment="1">
      <alignment horizontal="left" vertical="center" indent="1" shrinkToFit="1"/>
    </xf>
    <xf numFmtId="0" fontId="5" fillId="10" borderId="64" xfId="0" applyFont="1" applyFill="1" applyBorder="1" applyAlignment="1">
      <alignment horizontal="center" vertical="center"/>
    </xf>
    <xf numFmtId="0" fontId="5" fillId="10" borderId="65" xfId="0" applyFont="1" applyFill="1" applyBorder="1" applyAlignment="1">
      <alignment horizontal="center" vertical="center"/>
    </xf>
    <xf numFmtId="0" fontId="5" fillId="10" borderId="66" xfId="0" applyFont="1" applyFill="1" applyBorder="1" applyAlignment="1">
      <alignment horizontal="center" vertical="center"/>
    </xf>
    <xf numFmtId="0" fontId="5" fillId="10" borderId="72" xfId="0" applyFont="1" applyFill="1" applyBorder="1" applyAlignment="1">
      <alignment horizontal="center" vertical="center"/>
    </xf>
    <xf numFmtId="0" fontId="5" fillId="10" borderId="73" xfId="0" applyFont="1" applyFill="1" applyBorder="1" applyAlignment="1">
      <alignment horizontal="center" vertical="center"/>
    </xf>
    <xf numFmtId="0" fontId="5" fillId="10" borderId="74" xfId="0" applyFont="1" applyFill="1" applyBorder="1" applyAlignment="1">
      <alignment horizontal="center" vertical="center"/>
    </xf>
    <xf numFmtId="0" fontId="5" fillId="10" borderId="67" xfId="0" applyFont="1" applyFill="1" applyBorder="1" applyAlignment="1">
      <alignment horizontal="center" vertical="center"/>
    </xf>
    <xf numFmtId="0" fontId="5" fillId="10" borderId="68" xfId="0" applyFont="1" applyFill="1" applyBorder="1" applyAlignment="1">
      <alignment horizontal="center" vertical="center"/>
    </xf>
    <xf numFmtId="0" fontId="6" fillId="10" borderId="69" xfId="0" applyFont="1" applyFill="1" applyBorder="1" applyAlignment="1">
      <alignment horizontal="center" vertical="center"/>
    </xf>
    <xf numFmtId="0" fontId="6" fillId="10" borderId="70" xfId="0" applyFont="1" applyFill="1" applyBorder="1" applyAlignment="1">
      <alignment horizontal="center" vertical="center"/>
    </xf>
    <xf numFmtId="0" fontId="6" fillId="10" borderId="71" xfId="0" applyFont="1" applyFill="1" applyBorder="1" applyAlignment="1">
      <alignment horizontal="center" vertical="center"/>
    </xf>
    <xf numFmtId="0" fontId="5" fillId="10" borderId="76" xfId="0" applyFont="1" applyFill="1" applyBorder="1" applyAlignment="1">
      <alignment horizontal="center" vertical="center"/>
    </xf>
    <xf numFmtId="0" fontId="5" fillId="10" borderId="77" xfId="0" applyFont="1" applyFill="1" applyBorder="1" applyAlignment="1">
      <alignment horizontal="center" vertical="center"/>
    </xf>
    <xf numFmtId="49" fontId="5" fillId="0" borderId="8" xfId="0" applyNumberFormat="1" applyFont="1" applyBorder="1" applyAlignment="1">
      <alignment horizontal="left" vertical="center" indent="1" shrinkToFit="1"/>
    </xf>
    <xf numFmtId="49" fontId="5" fillId="0" borderId="1" xfId="0" applyNumberFormat="1" applyFont="1" applyBorder="1" applyAlignment="1">
      <alignment horizontal="left" vertical="center" indent="1" shrinkToFit="1"/>
    </xf>
    <xf numFmtId="49" fontId="5" fillId="0" borderId="83" xfId="0" applyNumberFormat="1" applyFont="1" applyBorder="1" applyAlignment="1">
      <alignment horizontal="left" vertical="center" indent="1" shrinkToFit="1"/>
    </xf>
    <xf numFmtId="0" fontId="5" fillId="10" borderId="59" xfId="0" applyFont="1" applyFill="1" applyBorder="1" applyAlignment="1">
      <alignment horizontal="left" vertical="center" indent="1" shrinkToFit="1"/>
    </xf>
    <xf numFmtId="0" fontId="5" fillId="0" borderId="91" xfId="0" applyFont="1" applyBorder="1" applyAlignment="1">
      <alignment horizontal="left" vertical="center" indent="1" shrinkToFit="1"/>
    </xf>
    <xf numFmtId="0" fontId="5" fillId="0" borderId="80" xfId="0" applyFont="1" applyBorder="1" applyAlignment="1">
      <alignment horizontal="left" vertical="center" indent="1" shrinkToFit="1"/>
    </xf>
    <xf numFmtId="0" fontId="5" fillId="0" borderId="77" xfId="0" applyFont="1" applyBorder="1" applyAlignment="1">
      <alignment horizontal="left" vertical="center" indent="1" shrinkToFit="1"/>
    </xf>
    <xf numFmtId="0" fontId="5" fillId="0" borderId="93" xfId="0" applyFont="1" applyBorder="1" applyAlignment="1">
      <alignment horizontal="center" vertical="center" shrinkToFit="1"/>
    </xf>
    <xf numFmtId="0" fontId="5" fillId="0" borderId="74" xfId="0" applyFont="1" applyBorder="1" applyAlignment="1">
      <alignment horizontal="center" vertical="center" shrinkToFit="1"/>
    </xf>
    <xf numFmtId="49" fontId="5" fillId="0" borderId="76" xfId="0" applyNumberFormat="1" applyFont="1" applyBorder="1" applyAlignment="1">
      <alignment horizontal="center" vertical="center" shrinkToFit="1"/>
    </xf>
    <xf numFmtId="49" fontId="5" fillId="0" borderId="78" xfId="0" applyNumberFormat="1" applyFont="1" applyBorder="1" applyAlignment="1">
      <alignment horizontal="center" vertical="center" shrinkToFit="1"/>
    </xf>
    <xf numFmtId="0" fontId="5" fillId="0" borderId="76" xfId="0" applyFont="1" applyBorder="1" applyAlignment="1">
      <alignment horizontal="center" vertical="center" shrinkToFit="1"/>
    </xf>
    <xf numFmtId="0" fontId="5" fillId="0" borderId="77" xfId="0" applyFont="1" applyBorder="1" applyAlignment="1">
      <alignment horizontal="center" vertical="center" shrinkToFit="1"/>
    </xf>
    <xf numFmtId="0" fontId="5" fillId="0" borderId="80" xfId="0" applyFont="1" applyBorder="1" applyAlignment="1">
      <alignment horizontal="left" vertical="center" shrinkToFit="1"/>
    </xf>
    <xf numFmtId="0" fontId="5" fillId="0" borderId="77" xfId="0" applyFont="1" applyBorder="1" applyAlignment="1">
      <alignment horizontal="left" vertical="center" shrinkToFit="1"/>
    </xf>
    <xf numFmtId="0" fontId="5" fillId="0" borderId="76" xfId="0" applyFont="1" applyBorder="1" applyAlignment="1">
      <alignment horizontal="left" vertical="center" indent="1" shrinkToFit="1"/>
    </xf>
    <xf numFmtId="49" fontId="5" fillId="0" borderId="76" xfId="0" applyNumberFormat="1" applyFont="1" applyBorder="1" applyAlignment="1">
      <alignment horizontal="left" vertical="center" indent="1" shrinkToFit="1"/>
    </xf>
    <xf numFmtId="49" fontId="5" fillId="0" borderId="80" xfId="0" applyNumberFormat="1" applyFont="1" applyBorder="1" applyAlignment="1">
      <alignment horizontal="left" vertical="center" indent="1" shrinkToFit="1"/>
    </xf>
    <xf numFmtId="49" fontId="5" fillId="0" borderId="78" xfId="0" applyNumberFormat="1" applyFont="1" applyBorder="1" applyAlignment="1">
      <alignment horizontal="left" vertical="center" indent="1" shrinkToFit="1"/>
    </xf>
    <xf numFmtId="0" fontId="5" fillId="10" borderId="69" xfId="0" applyFont="1" applyFill="1" applyBorder="1" applyAlignment="1">
      <alignment horizontal="center" vertical="center"/>
    </xf>
    <xf numFmtId="0" fontId="5" fillId="10" borderId="70" xfId="0" applyFont="1" applyFill="1" applyBorder="1" applyAlignment="1">
      <alignment horizontal="center" vertical="center"/>
    </xf>
    <xf numFmtId="0" fontId="5" fillId="10" borderId="71" xfId="0" applyFont="1" applyFill="1" applyBorder="1" applyAlignment="1">
      <alignment horizontal="center" vertical="center"/>
    </xf>
    <xf numFmtId="0" fontId="5" fillId="10" borderId="75" xfId="0" applyFont="1" applyFill="1" applyBorder="1" applyAlignment="1">
      <alignment horizontal="center" vertical="center"/>
    </xf>
    <xf numFmtId="0" fontId="6" fillId="10" borderId="75" xfId="0" applyFont="1" applyFill="1" applyBorder="1" applyAlignment="1">
      <alignment horizontal="center" vertical="center"/>
    </xf>
    <xf numFmtId="0" fontId="5" fillId="10" borderId="91" xfId="0" applyFont="1" applyFill="1" applyBorder="1" applyAlignment="1">
      <alignment horizontal="center" vertical="center"/>
    </xf>
    <xf numFmtId="0" fontId="5" fillId="0" borderId="64" xfId="0" applyFont="1" applyBorder="1" applyAlignment="1">
      <alignment horizontal="center" vertical="center" shrinkToFit="1"/>
    </xf>
    <xf numFmtId="0" fontId="5" fillId="0" borderId="66" xfId="0" applyFont="1" applyBorder="1" applyAlignment="1">
      <alignment horizontal="center" vertical="center" shrinkToFit="1"/>
    </xf>
    <xf numFmtId="49" fontId="5" fillId="0" borderId="94" xfId="0" applyNumberFormat="1" applyFont="1" applyBorder="1" applyAlignment="1">
      <alignment horizontal="center" vertical="center" shrinkToFit="1"/>
    </xf>
    <xf numFmtId="49" fontId="5" fillId="0" borderId="95" xfId="0" applyNumberFormat="1" applyFont="1" applyBorder="1" applyAlignment="1">
      <alignment horizontal="center" vertical="center" shrinkToFit="1"/>
    </xf>
    <xf numFmtId="0" fontId="6" fillId="0" borderId="14" xfId="0" applyFont="1" applyBorder="1" applyAlignment="1">
      <alignment horizontal="left" vertical="center" indent="1" shrinkToFit="1"/>
    </xf>
    <xf numFmtId="0" fontId="6" fillId="0" borderId="14" xfId="0" applyFont="1" applyBorder="1" applyAlignment="1">
      <alignment horizontal="center" vertical="center"/>
    </xf>
    <xf numFmtId="49" fontId="6" fillId="0" borderId="26" xfId="0" applyNumberFormat="1" applyFont="1" applyBorder="1" applyAlignment="1">
      <alignment horizontal="center" vertical="center" shrinkToFit="1"/>
    </xf>
    <xf numFmtId="49" fontId="6" fillId="0" borderId="28" xfId="0" applyNumberFormat="1" applyFont="1" applyBorder="1" applyAlignment="1">
      <alignment horizontal="center" vertical="center" shrinkToFit="1"/>
    </xf>
    <xf numFmtId="0" fontId="6" fillId="0" borderId="26" xfId="0" applyFont="1" applyBorder="1" applyAlignment="1">
      <alignment vertical="center" shrinkToFit="1"/>
    </xf>
    <xf numFmtId="0" fontId="6" fillId="0" borderId="27" xfId="0" applyFont="1" applyBorder="1" applyAlignment="1">
      <alignment vertical="center" shrinkToFit="1"/>
    </xf>
    <xf numFmtId="0" fontId="6" fillId="0" borderId="28" xfId="0" applyFont="1" applyBorder="1" applyAlignment="1">
      <alignment vertical="center" shrinkToFit="1"/>
    </xf>
    <xf numFmtId="49" fontId="6" fillId="0" borderId="27" xfId="0" applyNumberFormat="1" applyFont="1" applyBorder="1" applyAlignment="1">
      <alignment horizontal="center" vertical="center" shrinkToFit="1"/>
    </xf>
    <xf numFmtId="49" fontId="6" fillId="0" borderId="89" xfId="0" applyNumberFormat="1" applyFont="1" applyBorder="1" applyAlignment="1">
      <alignment horizontal="center" vertical="center" shrinkToFit="1"/>
    </xf>
    <xf numFmtId="0" fontId="5" fillId="0" borderId="88" xfId="0" applyFont="1" applyBorder="1" applyAlignment="1">
      <alignment horizontal="center" vertical="center" shrinkToFit="1"/>
    </xf>
    <xf numFmtId="49" fontId="5" fillId="0" borderId="14" xfId="0" applyNumberFormat="1" applyFont="1" applyBorder="1" applyAlignment="1">
      <alignment horizontal="center" vertical="center" shrinkToFit="1"/>
    </xf>
    <xf numFmtId="49" fontId="5" fillId="0" borderId="96" xfId="0" applyNumberFormat="1" applyFont="1" applyBorder="1" applyAlignment="1">
      <alignment horizontal="center" vertical="center" shrinkToFit="1"/>
    </xf>
    <xf numFmtId="0" fontId="6" fillId="0" borderId="94" xfId="0" applyFont="1" applyBorder="1" applyAlignment="1">
      <alignment horizontal="left" vertical="center" indent="1" shrinkToFit="1"/>
    </xf>
    <xf numFmtId="0" fontId="5" fillId="0" borderId="94" xfId="0" applyFont="1" applyBorder="1" applyAlignment="1">
      <alignment horizontal="center" vertical="center" shrinkToFit="1"/>
    </xf>
    <xf numFmtId="0" fontId="6" fillId="0" borderId="94" xfId="0" applyFont="1" applyBorder="1" applyAlignment="1">
      <alignment horizontal="center" vertical="center"/>
    </xf>
    <xf numFmtId="49" fontId="6" fillId="0" borderId="85" xfId="0" applyNumberFormat="1" applyFont="1" applyBorder="1" applyAlignment="1">
      <alignment horizontal="center" vertical="center" shrinkToFit="1"/>
    </xf>
    <xf numFmtId="49" fontId="6" fillId="0" borderId="86" xfId="0" applyNumberFormat="1" applyFont="1" applyBorder="1" applyAlignment="1">
      <alignment horizontal="center" vertical="center" shrinkToFit="1"/>
    </xf>
    <xf numFmtId="0" fontId="6" fillId="0" borderId="85" xfId="0" applyFont="1" applyBorder="1" applyAlignment="1">
      <alignment vertical="center" shrinkToFit="1"/>
    </xf>
    <xf numFmtId="0" fontId="6" fillId="0" borderId="70" xfId="0" applyFont="1" applyBorder="1" applyAlignment="1">
      <alignment vertical="center" shrinkToFit="1"/>
    </xf>
    <xf numFmtId="0" fontId="6" fillId="0" borderId="86" xfId="0" applyFont="1" applyBorder="1" applyAlignment="1">
      <alignment vertical="center" shrinkToFit="1"/>
    </xf>
    <xf numFmtId="49" fontId="6" fillId="0" borderId="70" xfId="0" applyNumberFormat="1" applyFont="1" applyBorder="1" applyAlignment="1">
      <alignment horizontal="center" vertical="center" shrinkToFit="1"/>
    </xf>
    <xf numFmtId="49" fontId="6" fillId="0" borderId="71" xfId="0" applyNumberFormat="1" applyFont="1" applyBorder="1" applyAlignment="1">
      <alignment horizontal="center" vertical="center" shrinkToFit="1"/>
    </xf>
    <xf numFmtId="0" fontId="5" fillId="11" borderId="88" xfId="0" applyFont="1" applyFill="1" applyBorder="1" applyAlignment="1">
      <alignment horizontal="center" vertical="center" shrinkToFit="1"/>
    </xf>
    <xf numFmtId="0" fontId="5" fillId="11" borderId="28" xfId="0" applyFont="1" applyFill="1" applyBorder="1" applyAlignment="1">
      <alignment horizontal="center" vertical="center" shrinkToFit="1"/>
    </xf>
    <xf numFmtId="49" fontId="5" fillId="11" borderId="14" xfId="0" applyNumberFormat="1" applyFont="1" applyFill="1" applyBorder="1" applyAlignment="1">
      <alignment horizontal="center" vertical="center" shrinkToFit="1"/>
    </xf>
    <xf numFmtId="49" fontId="5" fillId="11" borderId="96" xfId="0" applyNumberFormat="1" applyFont="1" applyFill="1" applyBorder="1" applyAlignment="1">
      <alignment horizontal="center" vertical="center" shrinkToFit="1"/>
    </xf>
    <xf numFmtId="0" fontId="6" fillId="11" borderId="75" xfId="0" applyFont="1" applyFill="1" applyBorder="1" applyAlignment="1">
      <alignment horizontal="left" vertical="center" indent="1" shrinkToFit="1"/>
    </xf>
    <xf numFmtId="0" fontId="5" fillId="11" borderId="75" xfId="0" applyFont="1" applyFill="1" applyBorder="1" applyAlignment="1">
      <alignment horizontal="center" vertical="center" shrinkToFit="1"/>
    </xf>
    <xf numFmtId="0" fontId="6" fillId="11" borderId="75" xfId="0" applyFont="1" applyFill="1" applyBorder="1" applyAlignment="1">
      <alignment horizontal="center" vertical="center"/>
    </xf>
    <xf numFmtId="49" fontId="6" fillId="11" borderId="76" xfId="0" applyNumberFormat="1" applyFont="1" applyFill="1" applyBorder="1" applyAlignment="1">
      <alignment horizontal="center" vertical="center" shrinkToFit="1"/>
    </xf>
    <xf numFmtId="49" fontId="6" fillId="11" borderId="77" xfId="0" applyNumberFormat="1" applyFont="1" applyFill="1" applyBorder="1" applyAlignment="1">
      <alignment horizontal="center" vertical="center" shrinkToFit="1"/>
    </xf>
    <xf numFmtId="0" fontId="6" fillId="11" borderId="76" xfId="0" applyFont="1" applyFill="1" applyBorder="1" applyAlignment="1">
      <alignment vertical="center" shrinkToFit="1"/>
    </xf>
    <xf numFmtId="0" fontId="6" fillId="11" borderId="80" xfId="0" applyFont="1" applyFill="1" applyBorder="1" applyAlignment="1">
      <alignment vertical="center" shrinkToFit="1"/>
    </xf>
    <xf numFmtId="0" fontId="6" fillId="11" borderId="77" xfId="0" applyFont="1" applyFill="1" applyBorder="1" applyAlignment="1">
      <alignment vertical="center" shrinkToFit="1"/>
    </xf>
    <xf numFmtId="49" fontId="6" fillId="11" borderId="80" xfId="0" applyNumberFormat="1" applyFont="1" applyFill="1" applyBorder="1" applyAlignment="1">
      <alignment horizontal="center" vertical="center" shrinkToFit="1"/>
    </xf>
    <xf numFmtId="49" fontId="6" fillId="11" borderId="78" xfId="0" applyNumberFormat="1" applyFont="1" applyFill="1" applyBorder="1" applyAlignment="1">
      <alignment horizontal="center" vertical="center" shrinkToFit="1"/>
    </xf>
    <xf numFmtId="0" fontId="5" fillId="11" borderId="91" xfId="0" applyFont="1" applyFill="1" applyBorder="1" applyAlignment="1">
      <alignment horizontal="center" vertical="center" shrinkToFit="1"/>
    </xf>
    <xf numFmtId="0" fontId="5" fillId="11" borderId="77" xfId="0" applyFont="1" applyFill="1" applyBorder="1" applyAlignment="1">
      <alignment horizontal="center" vertical="center" shrinkToFit="1"/>
    </xf>
    <xf numFmtId="49" fontId="5" fillId="11" borderId="75" xfId="0" applyNumberFormat="1" applyFont="1" applyFill="1" applyBorder="1" applyAlignment="1">
      <alignment horizontal="center" vertical="center" shrinkToFit="1"/>
    </xf>
    <xf numFmtId="49" fontId="5" fillId="11" borderId="97" xfId="0" applyNumberFormat="1" applyFont="1" applyFill="1" applyBorder="1" applyAlignment="1">
      <alignment horizontal="center" vertical="center" shrinkToFit="1"/>
    </xf>
    <xf numFmtId="0" fontId="6" fillId="11" borderId="14" xfId="0" applyFont="1" applyFill="1" applyBorder="1" applyAlignment="1">
      <alignment horizontal="left" vertical="center" indent="1" shrinkToFit="1"/>
    </xf>
    <xf numFmtId="0" fontId="5" fillId="11" borderId="14" xfId="0" applyFont="1" applyFill="1" applyBorder="1" applyAlignment="1">
      <alignment horizontal="center" vertical="center" shrinkToFit="1"/>
    </xf>
    <xf numFmtId="0" fontId="6" fillId="11" borderId="14" xfId="0" applyFont="1" applyFill="1" applyBorder="1" applyAlignment="1">
      <alignment horizontal="center" vertical="center"/>
    </xf>
    <xf numFmtId="49" fontId="6" fillId="11" borderId="26" xfId="0" applyNumberFormat="1" applyFont="1" applyFill="1" applyBorder="1" applyAlignment="1">
      <alignment horizontal="center" vertical="center" shrinkToFit="1"/>
    </xf>
    <xf numFmtId="49" fontId="6" fillId="11" borderId="28" xfId="0" applyNumberFormat="1" applyFont="1" applyFill="1" applyBorder="1" applyAlignment="1">
      <alignment horizontal="center" vertical="center" shrinkToFit="1"/>
    </xf>
    <xf numFmtId="0" fontId="6" fillId="11" borderId="26" xfId="0" applyFont="1" applyFill="1" applyBorder="1" applyAlignment="1">
      <alignment vertical="center" shrinkToFit="1"/>
    </xf>
    <xf numFmtId="0" fontId="6" fillId="11" borderId="27" xfId="0" applyFont="1" applyFill="1" applyBorder="1" applyAlignment="1">
      <alignment vertical="center" shrinkToFit="1"/>
    </xf>
    <xf numFmtId="0" fontId="6" fillId="11" borderId="28" xfId="0" applyFont="1" applyFill="1" applyBorder="1" applyAlignment="1">
      <alignment vertical="center" shrinkToFit="1"/>
    </xf>
    <xf numFmtId="49" fontId="6" fillId="11" borderId="27" xfId="0" applyNumberFormat="1" applyFont="1" applyFill="1" applyBorder="1" applyAlignment="1">
      <alignment horizontal="center" vertical="center" shrinkToFit="1"/>
    </xf>
    <xf numFmtId="49" fontId="6" fillId="11" borderId="89" xfId="0" applyNumberFormat="1" applyFont="1" applyFill="1" applyBorder="1" applyAlignment="1">
      <alignment horizontal="center" vertical="center" shrinkToFit="1"/>
    </xf>
    <xf numFmtId="0" fontId="6" fillId="10" borderId="5" xfId="2" applyFont="1" applyFill="1" applyBorder="1" applyAlignment="1" applyProtection="1">
      <alignment horizontal="center" vertical="center"/>
      <protection hidden="1"/>
    </xf>
    <xf numFmtId="0" fontId="6" fillId="10" borderId="6" xfId="2" applyFont="1" applyFill="1" applyBorder="1" applyAlignment="1" applyProtection="1">
      <alignment horizontal="center" vertical="center"/>
      <protection hidden="1"/>
    </xf>
    <xf numFmtId="0" fontId="6" fillId="10" borderId="7" xfId="2" applyFont="1" applyFill="1" applyBorder="1" applyAlignment="1" applyProtection="1">
      <alignment horizontal="center" vertical="center"/>
      <protection hidden="1"/>
    </xf>
    <xf numFmtId="0" fontId="33" fillId="0" borderId="0" xfId="4" applyFont="1" applyAlignment="1" applyProtection="1">
      <alignment horizontal="center" vertical="center"/>
      <protection hidden="1"/>
    </xf>
    <xf numFmtId="0" fontId="33" fillId="10" borderId="10" xfId="4" applyFont="1" applyFill="1" applyBorder="1" applyAlignment="1" applyProtection="1">
      <alignment horizontal="center" vertical="center"/>
      <protection hidden="1"/>
    </xf>
    <xf numFmtId="0" fontId="33" fillId="10" borderId="0" xfId="4" applyFont="1" applyFill="1" applyAlignment="1" applyProtection="1">
      <alignment horizontal="center" vertical="center"/>
      <protection hidden="1"/>
    </xf>
    <xf numFmtId="0" fontId="34" fillId="0" borderId="0" xfId="4" applyFont="1" applyAlignment="1" applyProtection="1">
      <alignment horizontal="left" vertical="center"/>
      <protection hidden="1"/>
    </xf>
    <xf numFmtId="0" fontId="35" fillId="0" borderId="0" xfId="4" applyFont="1" applyAlignment="1" applyProtection="1">
      <alignment horizontal="center" vertical="center"/>
      <protection hidden="1"/>
    </xf>
    <xf numFmtId="0" fontId="34" fillId="0" borderId="26" xfId="4" applyFont="1" applyBorder="1" applyAlignment="1" applyProtection="1">
      <alignment horizontal="center" vertical="center"/>
      <protection hidden="1"/>
    </xf>
    <xf numFmtId="0" fontId="34" fillId="0" borderId="27" xfId="4" applyFont="1" applyBorder="1" applyAlignment="1" applyProtection="1">
      <alignment horizontal="center" vertical="center"/>
      <protection hidden="1"/>
    </xf>
    <xf numFmtId="0" fontId="34" fillId="0" borderId="44" xfId="4" applyFont="1" applyBorder="1" applyAlignment="1" applyProtection="1">
      <alignment horizontal="center" vertical="center"/>
      <protection hidden="1"/>
    </xf>
    <xf numFmtId="188" fontId="34" fillId="0" borderId="47" xfId="4" applyNumberFormat="1" applyFont="1" applyBorder="1" applyProtection="1">
      <alignment vertical="center"/>
      <protection hidden="1"/>
    </xf>
    <xf numFmtId="188" fontId="34" fillId="0" borderId="48" xfId="4" applyNumberFormat="1" applyFont="1" applyBorder="1" applyProtection="1">
      <alignment vertical="center"/>
      <protection hidden="1"/>
    </xf>
    <xf numFmtId="0" fontId="41" fillId="0" borderId="5" xfId="4" applyFont="1" applyBorder="1" applyAlignment="1" applyProtection="1">
      <alignment horizontal="center" vertical="center" shrinkToFit="1"/>
      <protection hidden="1"/>
    </xf>
    <xf numFmtId="0" fontId="41" fillId="0" borderId="53" xfId="4" applyFont="1" applyBorder="1" applyAlignment="1" applyProtection="1">
      <alignment horizontal="center" vertical="center" shrinkToFit="1"/>
      <protection hidden="1"/>
    </xf>
    <xf numFmtId="188" fontId="34" fillId="0" borderId="42" xfId="4" applyNumberFormat="1" applyFont="1" applyBorder="1" applyProtection="1">
      <alignment vertical="center"/>
      <protection hidden="1"/>
    </xf>
    <xf numFmtId="188" fontId="34" fillId="0" borderId="53" xfId="4" applyNumberFormat="1" applyFont="1" applyBorder="1" applyProtection="1">
      <alignment vertical="center"/>
      <protection hidden="1"/>
    </xf>
    <xf numFmtId="178" fontId="34" fillId="0" borderId="47" xfId="4" applyNumberFormat="1" applyFont="1" applyBorder="1" applyProtection="1">
      <alignment vertical="center"/>
      <protection hidden="1"/>
    </xf>
    <xf numFmtId="178" fontId="34" fillId="0" borderId="48" xfId="4" applyNumberFormat="1" applyFont="1" applyBorder="1" applyProtection="1">
      <alignment vertical="center"/>
      <protection hidden="1"/>
    </xf>
    <xf numFmtId="0" fontId="41" fillId="0" borderId="46" xfId="4" applyFont="1" applyBorder="1" applyAlignment="1" applyProtection="1">
      <alignment horizontal="center" vertical="center" shrinkToFit="1"/>
      <protection hidden="1"/>
    </xf>
    <xf numFmtId="0" fontId="41" fillId="0" borderId="48" xfId="4" applyFont="1" applyBorder="1" applyAlignment="1" applyProtection="1">
      <alignment horizontal="center" vertical="center" shrinkToFit="1"/>
      <protection hidden="1"/>
    </xf>
    <xf numFmtId="0" fontId="34" fillId="0" borderId="46" xfId="4" applyFont="1" applyBorder="1" applyAlignment="1" applyProtection="1">
      <alignment horizontal="center" vertical="center" shrinkToFit="1"/>
      <protection hidden="1"/>
    </xf>
    <xf numFmtId="0" fontId="34" fillId="0" borderId="35" xfId="4" applyFont="1" applyBorder="1" applyAlignment="1" applyProtection="1">
      <alignment horizontal="center" vertical="center" shrinkToFit="1"/>
      <protection hidden="1"/>
    </xf>
    <xf numFmtId="0" fontId="34" fillId="0" borderId="36" xfId="4" applyFont="1" applyBorder="1" applyAlignment="1" applyProtection="1">
      <alignment horizontal="center" vertical="center" shrinkToFit="1"/>
      <protection hidden="1"/>
    </xf>
    <xf numFmtId="178" fontId="34" fillId="0" borderId="46" xfId="4" applyNumberFormat="1" applyFont="1" applyBorder="1" applyProtection="1">
      <alignment vertical="center"/>
      <protection hidden="1"/>
    </xf>
    <xf numFmtId="178" fontId="34" fillId="0" borderId="35" xfId="4" applyNumberFormat="1" applyFont="1" applyBorder="1" applyProtection="1">
      <alignment vertical="center"/>
      <protection hidden="1"/>
    </xf>
    <xf numFmtId="0" fontId="34" fillId="0" borderId="14" xfId="4" applyFont="1" applyBorder="1" applyAlignment="1" applyProtection="1">
      <alignment horizontal="center" vertical="center"/>
      <protection hidden="1"/>
    </xf>
    <xf numFmtId="0" fontId="34" fillId="0" borderId="38" xfId="4" applyFont="1" applyBorder="1" applyAlignment="1" applyProtection="1">
      <alignment horizontal="center" vertical="center" shrinkToFit="1"/>
      <protection hidden="1"/>
    </xf>
    <xf numFmtId="0" fontId="34" fillId="0" borderId="52" xfId="4" applyFont="1" applyBorder="1" applyAlignment="1" applyProtection="1">
      <alignment horizontal="center" vertical="center" shrinkToFit="1"/>
      <protection hidden="1"/>
    </xf>
    <xf numFmtId="0" fontId="34" fillId="0" borderId="10" xfId="4" applyFont="1" applyBorder="1" applyAlignment="1" applyProtection="1">
      <alignment horizontal="center" vertical="center" shrinkToFit="1"/>
      <protection hidden="1"/>
    </xf>
    <xf numFmtId="0" fontId="34" fillId="0" borderId="0" xfId="4" applyFont="1" applyAlignment="1" applyProtection="1">
      <alignment horizontal="center" vertical="center" shrinkToFit="1"/>
      <protection hidden="1"/>
    </xf>
    <xf numFmtId="0" fontId="34" fillId="0" borderId="11" xfId="4" applyFont="1" applyBorder="1" applyAlignment="1" applyProtection="1">
      <alignment horizontal="center" vertical="center" shrinkToFit="1"/>
      <protection hidden="1"/>
    </xf>
    <xf numFmtId="178" fontId="34" fillId="0" borderId="10" xfId="4" applyNumberFormat="1" applyFont="1" applyBorder="1" applyProtection="1">
      <alignment vertical="center"/>
      <protection hidden="1"/>
    </xf>
    <xf numFmtId="178" fontId="34" fillId="0" borderId="0" xfId="4" applyNumberFormat="1" applyFont="1" applyProtection="1">
      <alignment vertical="center"/>
      <protection hidden="1"/>
    </xf>
    <xf numFmtId="178" fontId="34" fillId="0" borderId="42" xfId="4" applyNumberFormat="1" applyFont="1" applyBorder="1" applyProtection="1">
      <alignment vertical="center"/>
      <protection hidden="1"/>
    </xf>
    <xf numFmtId="178" fontId="34" fillId="0" borderId="53" xfId="4" applyNumberFormat="1" applyFont="1" applyBorder="1" applyProtection="1">
      <alignment vertical="center"/>
      <protection hidden="1"/>
    </xf>
    <xf numFmtId="0" fontId="35" fillId="0" borderId="0" xfId="4" applyFont="1" applyAlignment="1" applyProtection="1">
      <alignment horizontal="left" vertical="center" indent="1"/>
      <protection hidden="1"/>
    </xf>
    <xf numFmtId="178" fontId="34" fillId="0" borderId="46" xfId="4" applyNumberFormat="1" applyFont="1" applyBorder="1" applyAlignment="1" applyProtection="1">
      <alignment horizontal="center" vertical="center"/>
      <protection hidden="1"/>
    </xf>
    <xf numFmtId="178" fontId="34" fillId="0" borderId="35" xfId="4" applyNumberFormat="1" applyFont="1" applyBorder="1" applyAlignment="1" applyProtection="1">
      <alignment horizontal="center" vertical="center"/>
      <protection hidden="1"/>
    </xf>
    <xf numFmtId="178" fontId="34" fillId="0" borderId="48" xfId="4" applyNumberFormat="1" applyFont="1" applyBorder="1" applyAlignment="1" applyProtection="1">
      <alignment horizontal="center" vertical="center"/>
      <protection hidden="1"/>
    </xf>
    <xf numFmtId="0" fontId="41" fillId="0" borderId="10" xfId="4" applyFont="1" applyBorder="1" applyAlignment="1" applyProtection="1">
      <alignment horizontal="center" vertical="center" shrinkToFit="1"/>
      <protection hidden="1"/>
    </xf>
    <xf numFmtId="0" fontId="41" fillId="0" borderId="45" xfId="4" applyFont="1" applyBorder="1" applyAlignment="1" applyProtection="1">
      <alignment horizontal="center" vertical="center" shrinkToFit="1"/>
      <protection hidden="1"/>
    </xf>
    <xf numFmtId="188" fontId="34" fillId="0" borderId="104" xfId="4" applyNumberFormat="1" applyFont="1" applyBorder="1" applyProtection="1">
      <alignment vertical="center"/>
      <protection hidden="1"/>
    </xf>
    <xf numFmtId="188" fontId="34" fillId="0" borderId="45" xfId="4" applyNumberFormat="1" applyFont="1" applyBorder="1" applyProtection="1">
      <alignment vertical="center"/>
      <protection hidden="1"/>
    </xf>
    <xf numFmtId="188" fontId="34" fillId="0" borderId="20" xfId="4" applyNumberFormat="1" applyFont="1" applyBorder="1" applyProtection="1">
      <alignment vertical="center"/>
      <protection hidden="1"/>
    </xf>
    <xf numFmtId="188" fontId="34" fillId="0" borderId="2" xfId="4" applyNumberFormat="1" applyFont="1" applyBorder="1" applyProtection="1">
      <alignment vertical="center"/>
      <protection hidden="1"/>
    </xf>
    <xf numFmtId="0" fontId="41" fillId="0" borderId="46" xfId="4" applyFont="1" applyBorder="1" applyAlignment="1" applyProtection="1">
      <alignment horizontal="center" vertical="center"/>
      <protection hidden="1"/>
    </xf>
    <xf numFmtId="0" fontId="41" fillId="0" borderId="48" xfId="4" applyFont="1" applyBorder="1" applyAlignment="1" applyProtection="1">
      <alignment horizontal="center" vertical="center"/>
      <protection hidden="1"/>
    </xf>
    <xf numFmtId="0" fontId="34" fillId="0" borderId="46" xfId="4" applyFont="1" applyBorder="1" applyAlignment="1" applyProtection="1">
      <alignment horizontal="center" vertical="center"/>
      <protection hidden="1"/>
    </xf>
    <xf numFmtId="0" fontId="34" fillId="0" borderId="48" xfId="4" applyFont="1" applyBorder="1" applyAlignment="1" applyProtection="1">
      <alignment horizontal="center" vertical="center"/>
      <protection hidden="1"/>
    </xf>
    <xf numFmtId="178" fontId="34" fillId="0" borderId="49" xfId="4" applyNumberFormat="1" applyFont="1" applyBorder="1" applyAlignment="1" applyProtection="1">
      <alignment horizontal="center" vertical="center"/>
      <protection hidden="1"/>
    </xf>
    <xf numFmtId="178" fontId="34" fillId="0" borderId="43" xfId="4" applyNumberFormat="1" applyFont="1" applyBorder="1" applyAlignment="1" applyProtection="1">
      <alignment horizontal="center" vertical="center"/>
      <protection hidden="1"/>
    </xf>
    <xf numFmtId="178" fontId="34" fillId="0" borderId="50" xfId="4" applyNumberFormat="1" applyFont="1" applyBorder="1" applyAlignment="1" applyProtection="1">
      <alignment horizontal="center" vertical="center"/>
      <protection hidden="1"/>
    </xf>
    <xf numFmtId="0" fontId="34" fillId="0" borderId="8" xfId="4" applyFont="1" applyBorder="1" applyAlignment="1" applyProtection="1">
      <alignment horizontal="center" vertical="center" shrinkToFit="1"/>
      <protection hidden="1"/>
    </xf>
    <xf numFmtId="0" fontId="34" fillId="0" borderId="9" xfId="4" applyFont="1" applyBorder="1" applyAlignment="1" applyProtection="1">
      <alignment horizontal="center" vertical="center" shrinkToFit="1"/>
      <protection hidden="1"/>
    </xf>
    <xf numFmtId="188" fontId="34" fillId="0" borderId="47" xfId="4" applyNumberFormat="1" applyFont="1" applyBorder="1" applyAlignment="1" applyProtection="1">
      <alignment horizontal="right" vertical="center"/>
      <protection hidden="1"/>
    </xf>
    <xf numFmtId="188" fontId="34" fillId="0" borderId="48" xfId="4" applyNumberFormat="1" applyFont="1" applyBorder="1" applyAlignment="1" applyProtection="1">
      <alignment horizontal="right" vertical="center"/>
      <protection hidden="1"/>
    </xf>
    <xf numFmtId="0" fontId="34" fillId="0" borderId="28" xfId="4" applyFont="1" applyBorder="1" applyAlignment="1" applyProtection="1">
      <alignment horizontal="center" vertical="center"/>
      <protection hidden="1"/>
    </xf>
    <xf numFmtId="0" fontId="34" fillId="0" borderId="63" xfId="4" applyFont="1" applyBorder="1" applyAlignment="1" applyProtection="1">
      <alignment horizontal="left" vertical="center"/>
      <protection hidden="1"/>
    </xf>
    <xf numFmtId="0" fontId="44" fillId="0" borderId="54" xfId="3" applyFont="1" applyBorder="1" applyAlignment="1" applyProtection="1">
      <alignment horizontal="center" vertical="center"/>
      <protection hidden="1"/>
    </xf>
    <xf numFmtId="0" fontId="44" fillId="0" borderId="55" xfId="3" applyFont="1" applyBorder="1" applyAlignment="1" applyProtection="1">
      <alignment horizontal="center" vertical="center"/>
      <protection hidden="1"/>
    </xf>
    <xf numFmtId="0" fontId="33" fillId="0" borderId="0" xfId="4" applyFont="1" applyAlignment="1" applyProtection="1">
      <alignment horizontal="distributed" vertical="center"/>
      <protection hidden="1"/>
    </xf>
    <xf numFmtId="0" fontId="40" fillId="0" borderId="12" xfId="4" applyFont="1" applyBorder="1" applyAlignment="1">
      <alignment horizontal="left" vertical="center"/>
    </xf>
    <xf numFmtId="0" fontId="40" fillId="0" borderId="12" xfId="4" applyFont="1" applyBorder="1" applyAlignment="1" applyProtection="1">
      <alignment horizontal="left" vertical="center"/>
      <protection hidden="1"/>
    </xf>
    <xf numFmtId="0" fontId="40" fillId="0" borderId="12" xfId="4" applyFont="1" applyBorder="1" applyAlignment="1" applyProtection="1">
      <alignment horizontal="left" vertical="center" indent="1"/>
      <protection hidden="1"/>
    </xf>
    <xf numFmtId="49" fontId="37" fillId="0" borderId="0" xfId="4" applyNumberFormat="1" applyFont="1" applyAlignment="1">
      <alignment horizontal="left" vertical="center" shrinkToFit="1"/>
    </xf>
    <xf numFmtId="0" fontId="33" fillId="0" borderId="0" xfId="4" applyFont="1" applyAlignment="1" applyProtection="1">
      <alignment horizontal="left" vertical="distributed" wrapText="1"/>
      <protection hidden="1"/>
    </xf>
    <xf numFmtId="0" fontId="39" fillId="0" borderId="0" xfId="4" applyFont="1" applyAlignment="1" applyProtection="1">
      <alignment horizontal="center" vertical="center"/>
      <protection hidden="1"/>
    </xf>
    <xf numFmtId="49" fontId="40" fillId="0" borderId="12" xfId="1" applyNumberFormat="1" applyFont="1" applyFill="1" applyBorder="1" applyAlignment="1" applyProtection="1">
      <alignment horizontal="left" vertical="center"/>
    </xf>
    <xf numFmtId="49" fontId="40" fillId="0" borderId="35" xfId="1" applyNumberFormat="1" applyFont="1" applyFill="1" applyBorder="1" applyAlignment="1" applyProtection="1">
      <alignment horizontal="left" vertical="center"/>
    </xf>
    <xf numFmtId="0" fontId="33" fillId="0" borderId="0" xfId="4" applyFont="1" applyAlignment="1" applyProtection="1">
      <alignment horizontal="left" vertical="center" wrapText="1"/>
      <protection hidden="1"/>
    </xf>
    <xf numFmtId="0" fontId="37" fillId="0" borderId="0" xfId="4" applyFont="1" applyAlignment="1">
      <alignment horizontal="left" vertical="center"/>
    </xf>
    <xf numFmtId="0" fontId="40" fillId="0" borderId="35" xfId="4" applyFont="1" applyBorder="1" applyAlignment="1" applyProtection="1">
      <alignment horizontal="left" vertical="center" indent="1"/>
      <protection hidden="1"/>
    </xf>
    <xf numFmtId="0" fontId="5" fillId="0" borderId="0" xfId="0" applyFont="1" applyAlignment="1">
      <alignment horizontal="left" vertical="center"/>
    </xf>
    <xf numFmtId="0" fontId="5" fillId="0" borderId="0" xfId="0" applyFont="1" applyAlignment="1">
      <alignment horizontal="left" vertical="center" shrinkToFit="1"/>
    </xf>
    <xf numFmtId="0" fontId="5" fillId="0" borderId="0" xfId="0" applyFont="1" applyAlignment="1" applyProtection="1">
      <alignment horizontal="center" vertical="center"/>
      <protection locked="0" hidden="1"/>
    </xf>
    <xf numFmtId="0" fontId="5" fillId="0" borderId="0" xfId="0" applyFont="1" applyAlignment="1" applyProtection="1">
      <alignment horizontal="center" vertical="center" shrinkToFit="1"/>
      <protection hidden="1"/>
    </xf>
    <xf numFmtId="0" fontId="5" fillId="0" borderId="0" xfId="0" applyFont="1" applyAlignment="1" applyProtection="1">
      <alignment horizontal="left" vertical="center"/>
      <protection hidden="1"/>
    </xf>
    <xf numFmtId="0" fontId="5" fillId="0" borderId="0" xfId="0" applyFont="1" applyAlignment="1" applyProtection="1">
      <alignment horizontal="center" vertical="center"/>
      <protection hidden="1"/>
    </xf>
    <xf numFmtId="0" fontId="5" fillId="0" borderId="0" xfId="0" applyFont="1" applyAlignment="1">
      <alignment horizontal="center" vertical="center"/>
    </xf>
    <xf numFmtId="49" fontId="5" fillId="0" borderId="0" xfId="0" applyNumberFormat="1" applyFont="1" applyAlignment="1">
      <alignment horizontal="left" vertical="center"/>
    </xf>
    <xf numFmtId="0" fontId="5" fillId="0" borderId="54" xfId="0" applyFont="1" applyBorder="1" applyAlignment="1" applyProtection="1">
      <alignment horizontal="center" vertical="center"/>
      <protection hidden="1"/>
    </xf>
    <xf numFmtId="0" fontId="5" fillId="0" borderId="55" xfId="0" applyFont="1" applyBorder="1" applyAlignment="1" applyProtection="1">
      <alignment horizontal="center" vertical="center"/>
      <protection hidden="1"/>
    </xf>
    <xf numFmtId="179" fontId="5" fillId="0" borderId="0" xfId="0" applyNumberFormat="1" applyFont="1" applyAlignment="1">
      <alignment horizontal="right" vertical="center"/>
    </xf>
    <xf numFmtId="179" fontId="5" fillId="0" borderId="0" xfId="0" applyNumberFormat="1" applyFont="1" applyAlignment="1">
      <alignment horizontal="center" vertical="center" shrinkToFit="1"/>
    </xf>
    <xf numFmtId="179" fontId="5" fillId="0" borderId="0" xfId="0" applyNumberFormat="1" applyFont="1" applyAlignment="1">
      <alignment horizontal="center" vertical="center"/>
    </xf>
    <xf numFmtId="179" fontId="5" fillId="0" borderId="0" xfId="0" applyNumberFormat="1" applyFont="1" applyAlignment="1" applyProtection="1">
      <alignment vertical="center"/>
      <protection hidden="1"/>
    </xf>
    <xf numFmtId="0" fontId="5" fillId="0" borderId="0" xfId="0" applyFont="1" applyAlignment="1" applyProtection="1">
      <alignment vertical="center"/>
      <protection hidden="1"/>
    </xf>
    <xf numFmtId="181" fontId="5" fillId="0" borderId="0" xfId="0" applyNumberFormat="1" applyFont="1" applyAlignment="1">
      <alignment horizontal="right" vertical="center"/>
    </xf>
    <xf numFmtId="0" fontId="8" fillId="0" borderId="0" xfId="0" applyFont="1" applyAlignment="1" applyProtection="1">
      <alignment horizontal="left" vertical="center" shrinkToFit="1"/>
      <protection hidden="1"/>
    </xf>
    <xf numFmtId="177" fontId="5" fillId="0" borderId="0" xfId="0" applyNumberFormat="1" applyFont="1" applyAlignment="1" applyProtection="1">
      <alignment horizontal="right" vertical="center"/>
      <protection hidden="1"/>
    </xf>
    <xf numFmtId="179" fontId="5" fillId="0" borderId="0" xfId="0" applyNumberFormat="1" applyFont="1" applyAlignment="1" applyProtection="1">
      <alignment horizontal="right" vertical="center"/>
      <protection hidden="1"/>
    </xf>
    <xf numFmtId="0" fontId="5" fillId="0" borderId="0" xfId="0" applyFont="1" applyAlignment="1" applyProtection="1">
      <alignment horizontal="right" vertical="center"/>
      <protection hidden="1"/>
    </xf>
    <xf numFmtId="177" fontId="5" fillId="0" borderId="0" xfId="0" applyNumberFormat="1" applyFont="1" applyAlignment="1" applyProtection="1">
      <alignment vertical="center"/>
      <protection hidden="1"/>
    </xf>
    <xf numFmtId="0" fontId="5" fillId="0" borderId="0" xfId="0" applyFont="1" applyAlignment="1">
      <alignment horizontal="left" vertical="top" wrapText="1"/>
    </xf>
    <xf numFmtId="0" fontId="27" fillId="2" borderId="59" xfId="0" applyFont="1" applyFill="1" applyBorder="1" applyAlignment="1" applyProtection="1">
      <alignment horizontal="left" vertical="center"/>
      <protection hidden="1"/>
    </xf>
    <xf numFmtId="0" fontId="27" fillId="2" borderId="60" xfId="0" applyFont="1" applyFill="1" applyBorder="1" applyAlignment="1" applyProtection="1">
      <alignment horizontal="left" vertical="center"/>
      <protection hidden="1"/>
    </xf>
    <xf numFmtId="0" fontId="27" fillId="2" borderId="61" xfId="0" applyFont="1" applyFill="1" applyBorder="1" applyAlignment="1" applyProtection="1">
      <alignment horizontal="left" vertical="center"/>
      <protection hidden="1"/>
    </xf>
    <xf numFmtId="178" fontId="5" fillId="0" borderId="0" xfId="0" applyNumberFormat="1" applyFont="1" applyAlignment="1">
      <alignment horizontal="right" vertical="center" indent="1"/>
    </xf>
    <xf numFmtId="0" fontId="5" fillId="0" borderId="0" xfId="0" applyFont="1" applyAlignment="1" applyProtection="1">
      <alignment horizontal="left" vertical="center" shrinkToFit="1"/>
      <protection hidden="1"/>
    </xf>
    <xf numFmtId="185" fontId="5" fillId="0" borderId="0" xfId="0" applyNumberFormat="1" applyFont="1" applyAlignment="1">
      <alignment horizontal="right" vertical="center" indent="1"/>
    </xf>
    <xf numFmtId="58" fontId="5" fillId="0" borderId="0" xfId="0" applyNumberFormat="1" applyFont="1" applyAlignment="1">
      <alignment horizontal="left" vertical="center"/>
    </xf>
    <xf numFmtId="49" fontId="5" fillId="0" borderId="0" xfId="0" applyNumberFormat="1" applyFont="1" applyAlignment="1" applyProtection="1">
      <alignment horizontal="center" vertical="center"/>
      <protection hidden="1"/>
    </xf>
    <xf numFmtId="0" fontId="5" fillId="0" borderId="0" xfId="0" applyFont="1" applyAlignment="1">
      <alignment vertical="center" shrinkToFit="1"/>
    </xf>
    <xf numFmtId="0" fontId="5" fillId="0" borderId="0" xfId="0" applyFont="1" applyAlignment="1">
      <alignment vertical="top" wrapText="1"/>
    </xf>
    <xf numFmtId="0" fontId="23" fillId="2" borderId="14" xfId="0" applyFont="1" applyFill="1" applyBorder="1" applyAlignment="1" applyProtection="1">
      <alignment horizontal="left" vertical="center"/>
      <protection hidden="1"/>
    </xf>
    <xf numFmtId="178" fontId="5" fillId="0" borderId="0" xfId="0" applyNumberFormat="1" applyFont="1" applyAlignment="1">
      <alignment horizontal="right" vertical="center"/>
    </xf>
    <xf numFmtId="180" fontId="5" fillId="0" borderId="0" xfId="0" applyNumberFormat="1" applyFont="1" applyAlignment="1">
      <alignment vertical="center"/>
    </xf>
    <xf numFmtId="181" fontId="5" fillId="0" borderId="0" xfId="0" applyNumberFormat="1" applyFont="1" applyAlignment="1">
      <alignment vertical="center"/>
    </xf>
    <xf numFmtId="180" fontId="5" fillId="0" borderId="0" xfId="0" applyNumberFormat="1" applyFont="1" applyAlignment="1">
      <alignment horizontal="center" vertical="center"/>
    </xf>
    <xf numFmtId="0" fontId="6" fillId="0" borderId="0" xfId="0" applyFont="1" applyAlignment="1" applyProtection="1">
      <alignment horizontal="center" vertical="center"/>
      <protection hidden="1"/>
    </xf>
    <xf numFmtId="0" fontId="6" fillId="0" borderId="0" xfId="0" applyFont="1" applyAlignment="1">
      <alignment vertical="center" shrinkToFit="1"/>
    </xf>
    <xf numFmtId="179" fontId="6" fillId="0" borderId="0" xfId="0" applyNumberFormat="1" applyFont="1" applyAlignment="1">
      <alignment vertical="center"/>
    </xf>
    <xf numFmtId="0" fontId="6" fillId="0" borderId="0" xfId="0" applyFont="1" applyAlignment="1">
      <alignment horizontal="left" vertical="center"/>
    </xf>
    <xf numFmtId="186" fontId="6" fillId="0" borderId="0" xfId="0" applyNumberFormat="1" applyFont="1" applyAlignment="1">
      <alignment horizontal="right" vertical="center"/>
    </xf>
    <xf numFmtId="0" fontId="6" fillId="0" borderId="0" xfId="0" applyFont="1" applyAlignment="1">
      <alignment horizontal="left" vertical="center" shrinkToFit="1"/>
    </xf>
    <xf numFmtId="0" fontId="3" fillId="2" borderId="14" xfId="0" applyFont="1" applyFill="1" applyBorder="1" applyAlignment="1">
      <alignment horizontal="left" vertical="center"/>
    </xf>
    <xf numFmtId="0" fontId="6" fillId="0" borderId="0" xfId="0" applyFont="1" applyAlignment="1" applyProtection="1">
      <alignment horizontal="left" vertical="center"/>
      <protection locked="0"/>
    </xf>
    <xf numFmtId="186" fontId="6" fillId="0" borderId="0" xfId="0" applyNumberFormat="1" applyFont="1" applyAlignment="1">
      <alignment horizontal="left" vertical="center" shrinkToFit="1"/>
    </xf>
    <xf numFmtId="182" fontId="6" fillId="0" borderId="0" xfId="0" applyNumberFormat="1" applyFont="1" applyAlignment="1">
      <alignment horizontal="right" vertical="center"/>
    </xf>
    <xf numFmtId="181" fontId="6" fillId="0" borderId="0" xfId="0" applyNumberFormat="1" applyFont="1" applyAlignment="1">
      <alignment horizontal="right" vertical="center"/>
    </xf>
    <xf numFmtId="180" fontId="6" fillId="0" borderId="0" xfId="0" applyNumberFormat="1" applyFont="1" applyAlignment="1">
      <alignment horizontal="right" vertical="center"/>
    </xf>
    <xf numFmtId="0" fontId="16" fillId="0" borderId="0" xfId="0" applyFont="1" applyAlignment="1">
      <alignment horizontal="center"/>
    </xf>
    <xf numFmtId="49" fontId="6" fillId="0" borderId="0" xfId="0" applyNumberFormat="1" applyFont="1" applyAlignment="1">
      <alignment horizontal="left"/>
    </xf>
    <xf numFmtId="0" fontId="6" fillId="0" borderId="0" xfId="0" applyFont="1" applyAlignment="1" applyProtection="1">
      <alignment horizontal="left" vertical="top" wrapText="1"/>
      <protection hidden="1"/>
    </xf>
    <xf numFmtId="0" fontId="6" fillId="0" borderId="0" xfId="0" applyFont="1" applyAlignment="1" applyProtection="1">
      <alignment horizontal="center" vertical="center" shrinkToFit="1"/>
      <protection hidden="1"/>
    </xf>
    <xf numFmtId="183" fontId="5" fillId="0" borderId="0" xfId="0" applyNumberFormat="1" applyFont="1" applyAlignment="1">
      <alignment horizontal="center"/>
    </xf>
    <xf numFmtId="0" fontId="5" fillId="0" borderId="0" xfId="0" applyFont="1" applyAlignment="1">
      <alignment horizontal="center"/>
    </xf>
    <xf numFmtId="184" fontId="21" fillId="0" borderId="0" xfId="0" applyNumberFormat="1" applyFont="1" applyAlignment="1">
      <alignment horizontal="center" vertical="center"/>
    </xf>
    <xf numFmtId="49" fontId="21" fillId="0" borderId="0" xfId="0" applyNumberFormat="1" applyFont="1" applyAlignment="1">
      <alignment horizontal="center" vertical="center"/>
    </xf>
    <xf numFmtId="183" fontId="21" fillId="0" borderId="12" xfId="0" applyNumberFormat="1" applyFont="1" applyBorder="1" applyAlignment="1">
      <alignment horizontal="center" vertical="center"/>
    </xf>
    <xf numFmtId="179" fontId="21" fillId="0" borderId="0" xfId="0" applyNumberFormat="1" applyFont="1" applyAlignment="1">
      <alignment horizontal="center" vertical="center"/>
    </xf>
    <xf numFmtId="0" fontId="21" fillId="0" borderId="0" xfId="0" applyFont="1" applyAlignment="1">
      <alignment horizontal="center" vertical="center"/>
    </xf>
    <xf numFmtId="183" fontId="21" fillId="0" borderId="0" xfId="0" applyNumberFormat="1" applyFont="1" applyAlignment="1">
      <alignment horizontal="center" vertical="center"/>
    </xf>
    <xf numFmtId="0" fontId="21" fillId="0" borderId="13" xfId="0" applyFont="1" applyBorder="1" applyAlignment="1">
      <alignment horizontal="left" vertical="top" wrapText="1"/>
    </xf>
    <xf numFmtId="0" fontId="21" fillId="0" borderId="12" xfId="0" applyFont="1" applyBorder="1" applyAlignment="1">
      <alignment horizontal="left" vertical="top" wrapText="1"/>
    </xf>
    <xf numFmtId="0" fontId="8" fillId="0" borderId="37" xfId="0" applyFont="1" applyBorder="1" applyAlignment="1">
      <alignment horizontal="center" vertical="center"/>
    </xf>
    <xf numFmtId="0" fontId="8" fillId="0" borderId="13" xfId="0" applyFont="1" applyBorder="1" applyAlignment="1">
      <alignment horizontal="center" vertical="center"/>
    </xf>
    <xf numFmtId="0" fontId="8" fillId="0" borderId="24"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0" borderId="9" xfId="0" applyFont="1" applyBorder="1" applyAlignment="1">
      <alignment horizontal="center" vertical="center"/>
    </xf>
    <xf numFmtId="0" fontId="21" fillId="0" borderId="13" xfId="0" applyFont="1" applyBorder="1" applyAlignment="1">
      <alignment horizontal="center" vertical="center" shrinkToFit="1"/>
    </xf>
    <xf numFmtId="0" fontId="21" fillId="0" borderId="1" xfId="0" applyFont="1" applyBorder="1" applyAlignment="1">
      <alignment horizontal="center" vertical="center" shrinkToFit="1"/>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8" fillId="0" borderId="0" xfId="0" applyFont="1" applyAlignment="1">
      <alignment horizontal="center" vertical="center"/>
    </xf>
    <xf numFmtId="49" fontId="21" fillId="0" borderId="10" xfId="0" applyNumberFormat="1" applyFont="1" applyBorder="1" applyAlignment="1">
      <alignment horizontal="center" vertical="center"/>
    </xf>
    <xf numFmtId="49" fontId="21" fillId="0" borderId="11" xfId="0" applyNumberFormat="1" applyFont="1" applyBorder="1" applyAlignment="1">
      <alignment horizontal="center" vertical="center"/>
    </xf>
    <xf numFmtId="0" fontId="8" fillId="0" borderId="62" xfId="0" applyFont="1" applyBorder="1" applyAlignment="1">
      <alignment horizontal="center" vertical="center"/>
    </xf>
    <xf numFmtId="0" fontId="8" fillId="0" borderId="12" xfId="0" applyFont="1" applyBorder="1" applyAlignment="1">
      <alignment horizontal="center" vertical="center"/>
    </xf>
    <xf numFmtId="0" fontId="8" fillId="0" borderId="25" xfId="0" applyFon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shrinkToFi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12" fillId="0" borderId="0" xfId="0" applyFont="1" applyAlignment="1">
      <alignment horizontal="center" vertical="center"/>
    </xf>
    <xf numFmtId="0" fontId="10" fillId="0" borderId="0" xfId="0" applyFont="1" applyAlignment="1">
      <alignment horizontal="righ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0" fillId="0" borderId="6" xfId="0" applyBorder="1" applyAlignment="1" applyProtection="1">
      <alignment horizontal="left" vertical="center"/>
      <protection hidden="1"/>
    </xf>
    <xf numFmtId="0" fontId="48" fillId="0" borderId="6" xfId="0" applyFont="1" applyBorder="1" applyAlignment="1" applyProtection="1">
      <alignment horizontal="left" vertical="top" wrapText="1"/>
      <protection hidden="1"/>
    </xf>
    <xf numFmtId="0" fontId="48" fillId="0" borderId="0" xfId="0" applyFont="1" applyAlignment="1" applyProtection="1">
      <alignment horizontal="left" vertical="top" wrapText="1"/>
      <protection hidden="1"/>
    </xf>
    <xf numFmtId="0" fontId="48" fillId="0" borderId="1" xfId="0" applyFont="1" applyBorder="1" applyAlignment="1" applyProtection="1">
      <alignment horizontal="left" vertical="top" wrapText="1"/>
      <protection hidden="1"/>
    </xf>
    <xf numFmtId="0" fontId="0" fillId="0" borderId="0" xfId="0" applyAlignment="1" applyProtection="1">
      <alignment horizontal="left" vertical="center"/>
      <protection hidden="1"/>
    </xf>
    <xf numFmtId="0" fontId="21" fillId="0" borderId="1"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49" fontId="0" fillId="0" borderId="0" xfId="0" applyNumberFormat="1" applyAlignment="1">
      <alignment horizontal="center" vertical="center" shrinkToFit="1"/>
    </xf>
    <xf numFmtId="0" fontId="8" fillId="0" borderId="27" xfId="0" applyFont="1" applyBorder="1" applyAlignment="1">
      <alignment horizontal="center" vertical="center"/>
    </xf>
    <xf numFmtId="0" fontId="8" fillId="0" borderId="0" xfId="0" applyFont="1" applyAlignment="1">
      <alignment horizontal="left" vertical="center" shrinkToFit="1"/>
    </xf>
    <xf numFmtId="0" fontId="8" fillId="0" borderId="14" xfId="0" applyFont="1" applyBorder="1" applyAlignment="1">
      <alignment horizontal="center" vertical="center"/>
    </xf>
    <xf numFmtId="0" fontId="21" fillId="0" borderId="14" xfId="0" applyFont="1" applyBorder="1" applyAlignment="1">
      <alignment horizontal="left" vertical="top" wrapText="1"/>
    </xf>
    <xf numFmtId="0" fontId="21" fillId="0" borderId="5" xfId="0" applyFont="1" applyBorder="1" applyAlignment="1">
      <alignment horizontal="left" vertical="top" wrapText="1"/>
    </xf>
    <xf numFmtId="0" fontId="21" fillId="0" borderId="6" xfId="0" applyFont="1" applyBorder="1" applyAlignment="1">
      <alignment horizontal="left" vertical="top" wrapText="1"/>
    </xf>
    <xf numFmtId="0" fontId="21" fillId="0" borderId="7" xfId="0" applyFont="1" applyBorder="1" applyAlignment="1">
      <alignment horizontal="left" vertical="top" wrapText="1"/>
    </xf>
    <xf numFmtId="0" fontId="21" fillId="0" borderId="10" xfId="0" applyFont="1" applyBorder="1" applyAlignment="1">
      <alignment horizontal="left" vertical="top" wrapText="1"/>
    </xf>
    <xf numFmtId="0" fontId="21" fillId="0" borderId="0" xfId="0" applyFont="1" applyAlignment="1">
      <alignment horizontal="left" vertical="top" wrapText="1"/>
    </xf>
    <xf numFmtId="0" fontId="21" fillId="0" borderId="11" xfId="0" applyFont="1" applyBorder="1" applyAlignment="1">
      <alignment horizontal="left" vertical="top" wrapText="1"/>
    </xf>
    <xf numFmtId="0" fontId="21" fillId="0" borderId="8" xfId="0" applyFont="1" applyBorder="1" applyAlignment="1">
      <alignment horizontal="left" vertical="top" wrapText="1"/>
    </xf>
    <xf numFmtId="0" fontId="21" fillId="0" borderId="1" xfId="0" applyFont="1" applyBorder="1" applyAlignment="1">
      <alignment horizontal="left" vertical="top" wrapText="1"/>
    </xf>
    <xf numFmtId="0" fontId="21" fillId="0" borderId="9" xfId="0" applyFont="1" applyBorder="1" applyAlignment="1">
      <alignment horizontal="left" vertical="top" wrapText="1"/>
    </xf>
    <xf numFmtId="0" fontId="8" fillId="0" borderId="5" xfId="5" applyFont="1" applyBorder="1" applyAlignment="1">
      <alignment horizontal="center" vertical="center"/>
    </xf>
    <xf numFmtId="0" fontId="8" fillId="0" borderId="6" xfId="5" applyFont="1" applyBorder="1" applyAlignment="1">
      <alignment horizontal="center" vertical="center"/>
    </xf>
    <xf numFmtId="0" fontId="8" fillId="0" borderId="7" xfId="5" applyFont="1" applyBorder="1" applyAlignment="1">
      <alignment horizontal="center" vertical="center"/>
    </xf>
    <xf numFmtId="0" fontId="8" fillId="0" borderId="8" xfId="5" applyFont="1" applyBorder="1" applyAlignment="1">
      <alignment horizontal="center" vertical="center"/>
    </xf>
    <xf numFmtId="0" fontId="8" fillId="0" borderId="1" xfId="5" applyFont="1" applyBorder="1" applyAlignment="1">
      <alignment horizontal="center" vertical="center"/>
    </xf>
    <xf numFmtId="0" fontId="8" fillId="0" borderId="9" xfId="5" applyFont="1" applyBorder="1" applyAlignment="1">
      <alignment horizontal="center" vertical="center"/>
    </xf>
    <xf numFmtId="0" fontId="21" fillId="0" borderId="5" xfId="5" applyFont="1" applyBorder="1" applyAlignment="1">
      <alignment horizontal="left" vertical="top" wrapText="1"/>
    </xf>
    <xf numFmtId="0" fontId="21" fillId="0" borderId="6" xfId="5" applyFont="1" applyBorder="1" applyAlignment="1">
      <alignment horizontal="left" vertical="top" wrapText="1"/>
    </xf>
    <xf numFmtId="0" fontId="21" fillId="0" borderId="7" xfId="5" applyFont="1" applyBorder="1" applyAlignment="1">
      <alignment horizontal="left" vertical="top" wrapText="1"/>
    </xf>
    <xf numFmtId="0" fontId="21" fillId="0" borderId="10" xfId="5" applyFont="1" applyBorder="1" applyAlignment="1">
      <alignment horizontal="left" vertical="top" wrapText="1"/>
    </xf>
    <xf numFmtId="0" fontId="21" fillId="0" borderId="0" xfId="5" applyFont="1" applyAlignment="1">
      <alignment horizontal="left" vertical="top" wrapText="1"/>
    </xf>
    <xf numFmtId="0" fontId="21" fillId="0" borderId="11" xfId="5" applyFont="1" applyBorder="1" applyAlignment="1">
      <alignment horizontal="left" vertical="top" wrapText="1"/>
    </xf>
    <xf numFmtId="0" fontId="21" fillId="0" borderId="8" xfId="5" applyFont="1" applyBorder="1" applyAlignment="1">
      <alignment horizontal="left" vertical="top" wrapText="1"/>
    </xf>
    <xf numFmtId="0" fontId="21" fillId="0" borderId="1" xfId="5" applyFont="1" applyBorder="1" applyAlignment="1">
      <alignment horizontal="left" vertical="top" wrapText="1"/>
    </xf>
    <xf numFmtId="0" fontId="21" fillId="0" borderId="9" xfId="5" applyFont="1" applyBorder="1" applyAlignment="1">
      <alignment horizontal="left" vertical="top" wrapText="1"/>
    </xf>
    <xf numFmtId="0" fontId="21" fillId="0" borderId="10" xfId="5" applyFont="1" applyBorder="1" applyAlignment="1">
      <alignment horizontal="center" vertical="center" wrapText="1"/>
    </xf>
    <xf numFmtId="0" fontId="21" fillId="0" borderId="0" xfId="5" applyFont="1" applyAlignment="1">
      <alignment horizontal="center" vertical="center" wrapText="1"/>
    </xf>
    <xf numFmtId="0" fontId="21" fillId="0" borderId="11" xfId="5" applyFont="1" applyBorder="1" applyAlignment="1">
      <alignment horizontal="center" vertical="center" wrapText="1"/>
    </xf>
    <xf numFmtId="0" fontId="21" fillId="0" borderId="8" xfId="5" applyFont="1" applyBorder="1" applyAlignment="1">
      <alignment horizontal="center" vertical="center" wrapText="1"/>
    </xf>
    <xf numFmtId="0" fontId="21" fillId="0" borderId="1" xfId="5" applyFont="1" applyBorder="1" applyAlignment="1">
      <alignment horizontal="center" vertical="center" wrapText="1"/>
    </xf>
    <xf numFmtId="0" fontId="21" fillId="0" borderId="9" xfId="5"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left" vertical="top"/>
    </xf>
    <xf numFmtId="0" fontId="8" fillId="0" borderId="26" xfId="0" applyFont="1" applyBorder="1" applyAlignment="1">
      <alignment horizontal="center" vertical="center"/>
    </xf>
    <xf numFmtId="0" fontId="8" fillId="0" borderId="28" xfId="0" applyFont="1" applyBorder="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8" fillId="0" borderId="11" xfId="0" applyFont="1" applyBorder="1" applyAlignment="1">
      <alignment horizontal="left" vertical="center" wrapText="1"/>
    </xf>
    <xf numFmtId="0" fontId="8" fillId="0" borderId="8" xfId="0" applyFont="1" applyBorder="1" applyAlignment="1">
      <alignment horizontal="left" vertical="center" wrapText="1"/>
    </xf>
    <xf numFmtId="0" fontId="8" fillId="0" borderId="1" xfId="0" applyFont="1" applyBorder="1" applyAlignment="1">
      <alignment horizontal="left" vertical="center" wrapText="1"/>
    </xf>
    <xf numFmtId="0" fontId="8" fillId="0" borderId="9" xfId="0" applyFont="1" applyBorder="1" applyAlignment="1">
      <alignment horizontal="left" vertical="center" wrapText="1"/>
    </xf>
    <xf numFmtId="0" fontId="8" fillId="0" borderId="12" xfId="0" applyFont="1" applyBorder="1" applyAlignment="1">
      <alignment horizontal="left" vertical="center" shrinkToFit="1"/>
    </xf>
    <xf numFmtId="49" fontId="0" fillId="0" borderId="0" xfId="0" applyNumberFormat="1" applyAlignment="1">
      <alignment horizontal="center" vertical="center"/>
    </xf>
    <xf numFmtId="0" fontId="6" fillId="0" borderId="0" xfId="0" applyFont="1" applyAlignment="1">
      <alignment horizontal="center" vertical="center" textRotation="180"/>
    </xf>
    <xf numFmtId="0" fontId="17" fillId="0" borderId="12" xfId="0" applyFont="1" applyBorder="1" applyAlignment="1">
      <alignment horizontal="left" vertical="center" shrinkToFit="1"/>
    </xf>
    <xf numFmtId="0" fontId="8" fillId="0" borderId="12" xfId="0" applyFont="1" applyBorder="1" applyAlignment="1">
      <alignment horizontal="left" vertical="center"/>
    </xf>
    <xf numFmtId="0" fontId="6" fillId="0" borderId="1" xfId="0" applyFont="1" applyBorder="1" applyAlignment="1">
      <alignment horizontal="center" shrinkToFit="1"/>
    </xf>
    <xf numFmtId="0" fontId="5" fillId="0" borderId="26" xfId="0" applyFont="1" applyBorder="1" applyAlignment="1" applyProtection="1">
      <alignment horizontal="center" vertical="center"/>
      <protection hidden="1"/>
    </xf>
    <xf numFmtId="0" fontId="5" fillId="0" borderId="27" xfId="0" applyFont="1" applyBorder="1" applyAlignment="1" applyProtection="1">
      <alignment horizontal="center" vertical="center"/>
      <protection hidden="1"/>
    </xf>
    <xf numFmtId="0" fontId="5" fillId="0" borderId="28" xfId="0" applyFont="1" applyBorder="1" applyAlignment="1" applyProtection="1">
      <alignment horizontal="center" vertical="center"/>
      <protection hidden="1"/>
    </xf>
    <xf numFmtId="0" fontId="14" fillId="0" borderId="0" xfId="0" applyFont="1" applyAlignment="1" applyProtection="1">
      <alignment horizontal="center" vertical="center"/>
      <protection hidden="1"/>
    </xf>
    <xf numFmtId="0" fontId="47" fillId="0" borderId="27" xfId="0" applyFont="1" applyBorder="1" applyAlignment="1" applyProtection="1">
      <alignment horizontal="center" vertical="center"/>
      <protection hidden="1"/>
    </xf>
    <xf numFmtId="189" fontId="47" fillId="0" borderId="26" xfId="0" applyNumberFormat="1" applyFont="1" applyBorder="1" applyAlignment="1" applyProtection="1">
      <alignment horizontal="center" vertical="center"/>
      <protection hidden="1"/>
    </xf>
    <xf numFmtId="189" fontId="47" fillId="0" borderId="27" xfId="0" applyNumberFormat="1" applyFont="1" applyBorder="1" applyAlignment="1" applyProtection="1">
      <alignment horizontal="center" vertical="center"/>
      <protection hidden="1"/>
    </xf>
    <xf numFmtId="189" fontId="47" fillId="0" borderId="28" xfId="0" applyNumberFormat="1" applyFont="1" applyBorder="1" applyAlignment="1" applyProtection="1">
      <alignment horizontal="center" vertical="center"/>
      <protection hidden="1"/>
    </xf>
    <xf numFmtId="0" fontId="5" fillId="0" borderId="0" xfId="0" applyFont="1" applyAlignment="1" applyProtection="1">
      <alignment horizontal="left" vertical="top" wrapText="1"/>
      <protection hidden="1"/>
    </xf>
    <xf numFmtId="181" fontId="5" fillId="0" borderId="0" xfId="0" applyNumberFormat="1" applyFont="1" applyAlignment="1" applyProtection="1">
      <alignment vertical="center"/>
      <protection hidden="1"/>
    </xf>
    <xf numFmtId="179" fontId="5" fillId="0" borderId="0" xfId="0" applyNumberFormat="1" applyFont="1" applyAlignment="1" applyProtection="1">
      <alignment horizontal="center" vertical="center"/>
      <protection hidden="1"/>
    </xf>
    <xf numFmtId="179" fontId="5" fillId="0" borderId="0" xfId="0" applyNumberFormat="1" applyFont="1" applyAlignment="1" applyProtection="1">
      <alignment horizontal="center" vertical="center" shrinkToFit="1"/>
      <protection hidden="1"/>
    </xf>
    <xf numFmtId="184" fontId="5" fillId="0" borderId="0" xfId="0" applyNumberFormat="1" applyFont="1" applyAlignment="1" applyProtection="1">
      <alignment horizontal="right" vertical="center" indent="1"/>
      <protection hidden="1"/>
    </xf>
    <xf numFmtId="178" fontId="5" fillId="0" borderId="0" xfId="0" applyNumberFormat="1" applyFont="1" applyAlignment="1" applyProtection="1">
      <alignment horizontal="right" vertical="center" indent="1"/>
      <protection hidden="1"/>
    </xf>
    <xf numFmtId="185" fontId="5" fillId="0" borderId="0" xfId="0" applyNumberFormat="1" applyFont="1" applyAlignment="1" applyProtection="1">
      <alignment horizontal="right" vertical="center" indent="1"/>
      <protection hidden="1"/>
    </xf>
    <xf numFmtId="0" fontId="3" fillId="0" borderId="0" xfId="0" applyFont="1" applyAlignment="1">
      <alignment horizontal="center" vertical="center"/>
    </xf>
    <xf numFmtId="0" fontId="40" fillId="0" borderId="12" xfId="9" applyFont="1" applyBorder="1" applyAlignment="1" applyProtection="1">
      <alignment horizontal="left" vertical="center" shrinkToFit="1"/>
      <protection hidden="1"/>
    </xf>
    <xf numFmtId="0" fontId="53" fillId="0" borderId="0" xfId="9" applyFont="1" applyAlignment="1">
      <alignment horizontal="center" vertical="center"/>
    </xf>
    <xf numFmtId="0" fontId="54" fillId="0" borderId="0" xfId="9" applyFont="1" applyAlignment="1">
      <alignment horizontal="center" vertical="center"/>
    </xf>
    <xf numFmtId="0" fontId="54" fillId="0" borderId="56" xfId="9" applyFont="1" applyBorder="1" applyAlignment="1">
      <alignment horizontal="center" vertical="center"/>
    </xf>
    <xf numFmtId="0" fontId="54" fillId="0" borderId="57" xfId="9" applyFont="1" applyBorder="1" applyAlignment="1">
      <alignment horizontal="center" vertical="center"/>
    </xf>
    <xf numFmtId="0" fontId="57" fillId="0" borderId="5" xfId="9" applyFont="1" applyBorder="1" applyAlignment="1">
      <alignment horizontal="left" vertical="center"/>
    </xf>
    <xf numFmtId="0" fontId="57" fillId="0" borderId="63" xfId="9" applyFont="1" applyBorder="1" applyAlignment="1">
      <alignment horizontal="left" vertical="center"/>
    </xf>
    <xf numFmtId="0" fontId="57" fillId="0" borderId="7" xfId="9" applyFont="1" applyBorder="1" applyAlignment="1">
      <alignment horizontal="left" vertical="center"/>
    </xf>
    <xf numFmtId="0" fontId="57" fillId="0" borderId="10" xfId="9" applyFont="1" applyBorder="1" applyAlignment="1">
      <alignment horizontal="left" vertical="center"/>
    </xf>
    <xf numFmtId="0" fontId="57" fillId="0" borderId="0" xfId="9" applyFont="1" applyAlignment="1">
      <alignment horizontal="left" vertical="center"/>
    </xf>
    <xf numFmtId="0" fontId="57" fillId="0" borderId="11" xfId="9" applyFont="1" applyBorder="1" applyAlignment="1">
      <alignment horizontal="left" vertical="center"/>
    </xf>
    <xf numFmtId="0" fontId="55" fillId="0" borderId="5" xfId="9" applyFont="1" applyBorder="1" applyAlignment="1">
      <alignment horizontal="left" vertical="top" wrapText="1"/>
    </xf>
    <xf numFmtId="0" fontId="55" fillId="0" borderId="63" xfId="9" applyFont="1" applyBorder="1" applyAlignment="1">
      <alignment horizontal="left" vertical="top" wrapText="1"/>
    </xf>
    <xf numFmtId="0" fontId="55" fillId="0" borderId="7" xfId="9" applyFont="1" applyBorder="1" applyAlignment="1">
      <alignment horizontal="left" vertical="top" wrapText="1"/>
    </xf>
    <xf numFmtId="0" fontId="55" fillId="0" borderId="10" xfId="9" applyFont="1" applyBorder="1" applyAlignment="1">
      <alignment horizontal="left" vertical="top" wrapText="1"/>
    </xf>
    <xf numFmtId="0" fontId="55" fillId="0" borderId="0" xfId="9" applyFont="1" applyAlignment="1">
      <alignment horizontal="left" vertical="top" wrapText="1"/>
    </xf>
    <xf numFmtId="0" fontId="55" fillId="0" borderId="11" xfId="9" applyFont="1" applyBorder="1" applyAlignment="1">
      <alignment horizontal="left" vertical="top" wrapText="1"/>
    </xf>
    <xf numFmtId="0" fontId="40" fillId="0" borderId="12" xfId="9" applyFont="1" applyBorder="1" applyAlignment="1" applyProtection="1">
      <alignment horizontal="left" vertical="center"/>
      <protection hidden="1"/>
    </xf>
    <xf numFmtId="0" fontId="40" fillId="0" borderId="12" xfId="9" applyFont="1" applyBorder="1" applyAlignment="1">
      <alignment horizontal="left" vertical="center"/>
    </xf>
    <xf numFmtId="0" fontId="40" fillId="0" borderId="12" xfId="9" applyFont="1" applyBorder="1" applyAlignment="1" applyProtection="1">
      <alignment horizontal="left" vertical="top"/>
      <protection hidden="1"/>
    </xf>
    <xf numFmtId="0" fontId="54" fillId="0" borderId="26" xfId="9" applyFont="1" applyBorder="1" applyAlignment="1">
      <alignment horizontal="center" vertical="center"/>
    </xf>
    <xf numFmtId="0" fontId="54" fillId="0" borderId="27" xfId="9" applyFont="1" applyBorder="1" applyAlignment="1">
      <alignment horizontal="center" vertical="center"/>
    </xf>
    <xf numFmtId="0" fontId="54" fillId="0" borderId="28" xfId="9" applyFont="1" applyBorder="1" applyAlignment="1">
      <alignment horizontal="center" vertical="center"/>
    </xf>
    <xf numFmtId="0" fontId="54" fillId="0" borderId="58" xfId="9" applyFont="1" applyBorder="1" applyAlignment="1">
      <alignment horizontal="center" vertical="center"/>
    </xf>
    <xf numFmtId="0" fontId="55" fillId="0" borderId="5" xfId="9" applyFont="1" applyBorder="1" applyAlignment="1">
      <alignment horizontal="center" vertical="center"/>
    </xf>
    <xf numFmtId="0" fontId="55" fillId="0" borderId="63" xfId="9" applyFont="1" applyBorder="1" applyAlignment="1">
      <alignment horizontal="center" vertical="center"/>
    </xf>
    <xf numFmtId="0" fontId="55" fillId="0" borderId="10" xfId="9" applyFont="1" applyBorder="1" applyAlignment="1">
      <alignment horizontal="center" vertical="center"/>
    </xf>
    <xf numFmtId="0" fontId="55" fillId="0" borderId="0" xfId="9" applyFont="1" applyAlignment="1">
      <alignment horizontal="center" vertical="center"/>
    </xf>
    <xf numFmtId="0" fontId="55" fillId="0" borderId="8" xfId="9" applyFont="1" applyBorder="1" applyAlignment="1">
      <alignment horizontal="center" vertical="center"/>
    </xf>
    <xf numFmtId="0" fontId="55" fillId="0" borderId="1" xfId="9" applyFont="1" applyBorder="1" applyAlignment="1">
      <alignment horizontal="center" vertical="center"/>
    </xf>
    <xf numFmtId="0" fontId="55" fillId="0" borderId="5" xfId="9" applyFont="1" applyBorder="1" applyAlignment="1">
      <alignment horizontal="left" vertical="center" wrapText="1"/>
    </xf>
    <xf numFmtId="0" fontId="55" fillId="0" borderId="63" xfId="9" applyFont="1" applyBorder="1" applyAlignment="1">
      <alignment horizontal="left" vertical="center" wrapText="1"/>
    </xf>
    <xf numFmtId="0" fontId="55" fillId="0" borderId="7" xfId="9" applyFont="1" applyBorder="1" applyAlignment="1">
      <alignment horizontal="left" vertical="center" wrapText="1"/>
    </xf>
    <xf numFmtId="0" fontId="55" fillId="0" borderId="10" xfId="9" applyFont="1" applyBorder="1" applyAlignment="1">
      <alignment horizontal="left" vertical="center" wrapText="1"/>
    </xf>
    <xf numFmtId="0" fontId="55" fillId="0" borderId="0" xfId="9" applyFont="1" applyAlignment="1">
      <alignment horizontal="left" vertical="center" wrapText="1"/>
    </xf>
    <xf numFmtId="0" fontId="55" fillId="0" borderId="11" xfId="9" applyFont="1" applyBorder="1" applyAlignment="1">
      <alignment horizontal="left" vertical="center" wrapText="1"/>
    </xf>
    <xf numFmtId="0" fontId="55" fillId="0" borderId="8" xfId="9" applyFont="1" applyBorder="1" applyAlignment="1">
      <alignment horizontal="left" vertical="center" wrapText="1"/>
    </xf>
    <xf numFmtId="0" fontId="55" fillId="0" borderId="1" xfId="9" applyFont="1" applyBorder="1" applyAlignment="1">
      <alignment horizontal="left" vertical="center" wrapText="1"/>
    </xf>
    <xf numFmtId="0" fontId="55" fillId="0" borderId="9" xfId="9" applyFont="1" applyBorder="1" applyAlignment="1">
      <alignment horizontal="left" vertical="center" wrapText="1"/>
    </xf>
    <xf numFmtId="0" fontId="34" fillId="0" borderId="103" xfId="4" applyFont="1" applyBorder="1" applyAlignment="1" applyProtection="1">
      <alignment horizontal="center" vertical="center" shrinkToFit="1"/>
      <protection hidden="1"/>
    </xf>
    <xf numFmtId="0" fontId="34" fillId="0" borderId="63" xfId="4" applyFont="1" applyBorder="1" applyAlignment="1" applyProtection="1">
      <alignment horizontal="center" vertical="center"/>
      <protection hidden="1"/>
    </xf>
    <xf numFmtId="0" fontId="34" fillId="0" borderId="0" xfId="4" applyFont="1" applyAlignment="1" applyProtection="1">
      <alignment horizontal="center" vertical="center"/>
      <protection hidden="1"/>
    </xf>
    <xf numFmtId="0" fontId="34" fillId="0" borderId="14" xfId="4" applyFont="1" applyBorder="1" applyAlignment="1" applyProtection="1">
      <alignment horizontal="center" vertical="center" shrinkToFit="1"/>
      <protection hidden="1"/>
    </xf>
    <xf numFmtId="178" fontId="34" fillId="0" borderId="7" xfId="4" applyNumberFormat="1" applyFont="1" applyBorder="1" applyProtection="1">
      <alignment vertical="center"/>
      <protection hidden="1"/>
    </xf>
    <xf numFmtId="178" fontId="34" fillId="0" borderId="36" xfId="4" applyNumberFormat="1" applyFont="1" applyBorder="1" applyProtection="1">
      <alignment vertical="center"/>
      <protection hidden="1"/>
    </xf>
    <xf numFmtId="178" fontId="34" fillId="0" borderId="36" xfId="4" applyNumberFormat="1" applyFont="1" applyBorder="1" applyAlignment="1" applyProtection="1">
      <alignment horizontal="center" vertical="center"/>
      <protection hidden="1"/>
    </xf>
    <xf numFmtId="178" fontId="34" fillId="0" borderId="105" xfId="4" applyNumberFormat="1" applyFont="1" applyBorder="1" applyAlignment="1" applyProtection="1">
      <alignment horizontal="center" vertical="center"/>
      <protection hidden="1"/>
    </xf>
    <xf numFmtId="0" fontId="34" fillId="0" borderId="63" xfId="4" applyFont="1" applyBorder="1" applyProtection="1">
      <alignment vertical="center"/>
      <protection hidden="1"/>
    </xf>
    <xf numFmtId="0" fontId="34" fillId="0" borderId="63" xfId="4" applyFont="1" applyBorder="1" applyAlignment="1" applyProtection="1">
      <alignment horizontal="center" vertical="center"/>
      <protection hidden="1"/>
    </xf>
    <xf numFmtId="0" fontId="34" fillId="0" borderId="26" xfId="4" applyFont="1" applyBorder="1" applyAlignment="1" applyProtection="1">
      <alignment horizontal="center" vertical="center" shrinkToFit="1"/>
      <protection hidden="1"/>
    </xf>
    <xf numFmtId="0" fontId="41" fillId="0" borderId="10" xfId="4" applyFont="1" applyBorder="1" applyAlignment="1" applyProtection="1">
      <alignment horizontal="center" vertical="center"/>
      <protection hidden="1"/>
    </xf>
    <xf numFmtId="0" fontId="34" fillId="0" borderId="0" xfId="4" applyFont="1" applyAlignment="1" applyProtection="1">
      <alignment horizontal="center" vertical="center"/>
      <protection hidden="1"/>
    </xf>
    <xf numFmtId="0" fontId="41" fillId="0" borderId="0" xfId="4" applyFont="1" applyAlignment="1" applyProtection="1">
      <alignment horizontal="center" vertical="center"/>
      <protection hidden="1"/>
    </xf>
    <xf numFmtId="178" fontId="34" fillId="0" borderId="63" xfId="4" applyNumberFormat="1" applyFont="1" applyBorder="1" applyProtection="1">
      <alignment vertical="center"/>
      <protection hidden="1"/>
    </xf>
    <xf numFmtId="0" fontId="34" fillId="0" borderId="10" xfId="4" applyFont="1" applyBorder="1" applyProtection="1">
      <alignment vertical="center"/>
      <protection hidden="1"/>
    </xf>
    <xf numFmtId="0" fontId="41" fillId="0" borderId="0" xfId="4" applyFont="1" applyAlignment="1" applyProtection="1">
      <alignment horizontal="center" vertical="center" shrinkToFit="1"/>
      <protection hidden="1"/>
    </xf>
    <xf numFmtId="188" fontId="34" fillId="0" borderId="0" xfId="4" applyNumberFormat="1" applyFont="1" applyProtection="1">
      <alignment vertical="center"/>
      <protection hidden="1"/>
    </xf>
    <xf numFmtId="0" fontId="41" fillId="0" borderId="0" xfId="4" applyFont="1" applyAlignment="1" applyProtection="1">
      <alignment horizontal="center" vertical="center"/>
      <protection hidden="1"/>
    </xf>
    <xf numFmtId="188" fontId="34" fillId="0" borderId="0" xfId="4" applyNumberFormat="1" applyFont="1" applyAlignment="1" applyProtection="1">
      <alignment horizontal="right" vertical="center"/>
      <protection hidden="1"/>
    </xf>
    <xf numFmtId="0" fontId="34" fillId="0" borderId="28" xfId="4" applyFont="1" applyBorder="1" applyAlignment="1" applyProtection="1">
      <alignment horizontal="center" vertical="center" shrinkToFit="1"/>
      <protection hidden="1"/>
    </xf>
    <xf numFmtId="0" fontId="34" fillId="0" borderId="44" xfId="4" applyFont="1" applyBorder="1" applyAlignment="1" applyProtection="1">
      <alignment horizontal="center" vertical="center" shrinkToFit="1"/>
      <protection hidden="1"/>
    </xf>
    <xf numFmtId="0" fontId="34" fillId="0" borderId="5" xfId="4" applyFont="1" applyBorder="1" applyAlignment="1">
      <alignment horizontal="left" vertical="top"/>
    </xf>
    <xf numFmtId="0" fontId="34" fillId="0" borderId="63" xfId="4" applyFont="1" applyBorder="1" applyAlignment="1">
      <alignment horizontal="left" vertical="top"/>
    </xf>
    <xf numFmtId="0" fontId="41" fillId="0" borderId="63" xfId="4" applyFont="1" applyBorder="1" applyAlignment="1">
      <alignment horizontal="left" vertical="top"/>
    </xf>
    <xf numFmtId="0" fontId="41" fillId="0" borderId="7" xfId="4" applyFont="1" applyBorder="1" applyAlignment="1">
      <alignment horizontal="left" vertical="top"/>
    </xf>
    <xf numFmtId="0" fontId="34" fillId="0" borderId="10" xfId="4" applyFont="1" applyBorder="1" applyAlignment="1">
      <alignment horizontal="left" vertical="top"/>
    </xf>
    <xf numFmtId="0" fontId="34" fillId="0" borderId="0" xfId="4" applyFont="1" applyAlignment="1">
      <alignment horizontal="left" vertical="top"/>
    </xf>
    <xf numFmtId="178" fontId="34" fillId="0" borderId="0" xfId="4" applyNumberFormat="1" applyFont="1" applyAlignment="1">
      <alignment horizontal="left" vertical="top"/>
    </xf>
    <xf numFmtId="0" fontId="41" fillId="0" borderId="0" xfId="4" applyFont="1" applyAlignment="1">
      <alignment horizontal="left" vertical="top"/>
    </xf>
    <xf numFmtId="188" fontId="34" fillId="0" borderId="0" xfId="4" applyNumberFormat="1" applyFont="1" applyAlignment="1">
      <alignment horizontal="left" vertical="top"/>
    </xf>
    <xf numFmtId="0" fontId="34" fillId="0" borderId="11" xfId="4" applyFont="1" applyBorder="1" applyAlignment="1">
      <alignment horizontal="left" vertical="top"/>
    </xf>
    <xf numFmtId="0" fontId="34" fillId="0" borderId="8" xfId="4" applyFont="1" applyBorder="1" applyAlignment="1">
      <alignment horizontal="left" vertical="top"/>
    </xf>
    <xf numFmtId="0" fontId="34" fillId="0" borderId="103" xfId="4" applyFont="1" applyBorder="1" applyAlignment="1">
      <alignment horizontal="left" vertical="top"/>
    </xf>
    <xf numFmtId="178" fontId="34" fillId="0" borderId="103" xfId="4" applyNumberFormat="1" applyFont="1" applyBorder="1" applyAlignment="1">
      <alignment horizontal="left" vertical="top"/>
    </xf>
    <xf numFmtId="188" fontId="34" fillId="0" borderId="103" xfId="4" applyNumberFormat="1" applyFont="1" applyBorder="1" applyAlignment="1">
      <alignment horizontal="left" vertical="top"/>
    </xf>
    <xf numFmtId="0" fontId="34" fillId="0" borderId="9" xfId="4" applyFont="1" applyBorder="1" applyAlignment="1">
      <alignment horizontal="left" vertical="top"/>
    </xf>
  </cellXfs>
  <cellStyles count="11">
    <cellStyle name="ハイパーリンク" xfId="1" builtinId="8"/>
    <cellStyle name="標準" xfId="0" builtinId="0"/>
    <cellStyle name="標準 2" xfId="2" xr:uid="{00000000-0005-0000-0000-000002000000}"/>
    <cellStyle name="標準 3" xfId="3" xr:uid="{00000000-0005-0000-0000-000003000000}"/>
    <cellStyle name="標準 4" xfId="4" xr:uid="{00000000-0005-0000-0000-000004000000}"/>
    <cellStyle name="標準 5" xfId="9" xr:uid="{00000000-0005-0000-0000-000005000000}"/>
    <cellStyle name="標準 6" xfId="10" xr:uid="{D429E6D1-9FCE-427F-B7B8-344F9A81D7D2}"/>
    <cellStyle name="標準_C-01現地調査票(新）" xfId="5" xr:uid="{00000000-0005-0000-0000-000006000000}"/>
    <cellStyle name="標準_現地調査表（第09号）" xfId="6" xr:uid="{00000000-0005-0000-0000-000007000000}"/>
    <cellStyle name="標準_主要用途" xfId="7" xr:uid="{00000000-0005-0000-0000-000008000000}"/>
    <cellStyle name="標準_値一覧" xfId="8" xr:uid="{00000000-0005-0000-0000-000009000000}"/>
  </cellStyles>
  <dxfs count="21">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ont>
        <strike val="0"/>
      </font>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80001220740379042"/>
          </stop>
        </gradientFill>
      </fill>
    </dxf>
    <dxf>
      <fill>
        <gradientFill type="path" left="0.5" right="0.5" top="0.5" bottom="0.5">
          <stop position="0">
            <color theme="0"/>
          </stop>
          <stop position="1">
            <color theme="8" tint="0.80001220740379042"/>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3" tint="0.80001220740379042"/>
          </stop>
        </gradientFill>
      </fill>
    </dxf>
    <dxf>
      <fill>
        <gradientFill type="path" left="0.5" right="0.5" top="0.5" bottom="0.5">
          <stop position="0">
            <color theme="0"/>
          </stop>
          <stop position="1">
            <color theme="3" tint="0.80001220740379042"/>
          </stop>
        </gradientFill>
      </fill>
    </dxf>
    <dxf>
      <fill>
        <gradientFill type="path" left="0.5" right="0.5" top="0.5" bottom="0.5">
          <stop position="0">
            <color theme="0"/>
          </stop>
          <stop position="1">
            <color theme="8" tint="0.59999389629810485"/>
          </stop>
        </gradientFill>
      </fill>
    </dxf>
    <dxf>
      <fill>
        <patternFill patternType="solid">
          <fgColor auto="1"/>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15241</xdr:colOff>
      <xdr:row>38</xdr:row>
      <xdr:rowOff>38100</xdr:rowOff>
    </xdr:from>
    <xdr:to>
      <xdr:col>10</xdr:col>
      <xdr:colOff>60960</xdr:colOff>
      <xdr:row>39</xdr:row>
      <xdr:rowOff>144780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164081" y="6858000"/>
          <a:ext cx="45719"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xdr:colOff>
      <xdr:row>37</xdr:row>
      <xdr:rowOff>60960</xdr:rowOff>
    </xdr:from>
    <xdr:to>
      <xdr:col>5</xdr:col>
      <xdr:colOff>45720</xdr:colOff>
      <xdr:row>38</xdr:row>
      <xdr:rowOff>167640</xdr:rowOff>
    </xdr:to>
    <xdr:sp macro="" textlink="">
      <xdr:nvSpPr>
        <xdr:cNvPr id="11" name="左中かっこ 10">
          <a:extLst>
            <a:ext uri="{FF2B5EF4-FFF2-40B4-BE49-F238E27FC236}">
              <a16:creationId xmlns:a16="http://schemas.microsoft.com/office/drawing/2014/main" id="{00000000-0008-0000-0200-00000B000000}"/>
            </a:ext>
          </a:extLst>
        </xdr:cNvPr>
        <xdr:cNvSpPr/>
      </xdr:nvSpPr>
      <xdr:spPr>
        <a:xfrm>
          <a:off x="1257301" y="6690360"/>
          <a:ext cx="45719"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xdr:colOff>
      <xdr:row>23</xdr:row>
      <xdr:rowOff>83820</xdr:rowOff>
    </xdr:from>
    <xdr:to>
      <xdr:col>5</xdr:col>
      <xdr:colOff>60960</xdr:colOff>
      <xdr:row>26</xdr:row>
      <xdr:rowOff>0</xdr:rowOff>
    </xdr:to>
    <xdr:sp macro="" textlink="">
      <xdr:nvSpPr>
        <xdr:cNvPr id="12" name="左中かっこ 11">
          <a:extLst>
            <a:ext uri="{FF2B5EF4-FFF2-40B4-BE49-F238E27FC236}">
              <a16:creationId xmlns:a16="http://schemas.microsoft.com/office/drawing/2014/main" id="{00000000-0008-0000-0200-00000C000000}"/>
            </a:ext>
          </a:extLst>
        </xdr:cNvPr>
        <xdr:cNvSpPr/>
      </xdr:nvSpPr>
      <xdr:spPr>
        <a:xfrm>
          <a:off x="1257301" y="3931920"/>
          <a:ext cx="60959" cy="4876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xdr:colOff>
      <xdr:row>20</xdr:row>
      <xdr:rowOff>38100</xdr:rowOff>
    </xdr:from>
    <xdr:to>
      <xdr:col>5</xdr:col>
      <xdr:colOff>60960</xdr:colOff>
      <xdr:row>22</xdr:row>
      <xdr:rowOff>144780</xdr:rowOff>
    </xdr:to>
    <xdr:sp macro="" textlink="">
      <xdr:nvSpPr>
        <xdr:cNvPr id="13" name="左中かっこ 12">
          <a:extLst>
            <a:ext uri="{FF2B5EF4-FFF2-40B4-BE49-F238E27FC236}">
              <a16:creationId xmlns:a16="http://schemas.microsoft.com/office/drawing/2014/main" id="{00000000-0008-0000-0200-00000D000000}"/>
            </a:ext>
          </a:extLst>
        </xdr:cNvPr>
        <xdr:cNvSpPr/>
      </xdr:nvSpPr>
      <xdr:spPr>
        <a:xfrm>
          <a:off x="1257301" y="3238500"/>
          <a:ext cx="60959" cy="4876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xdr:colOff>
      <xdr:row>16</xdr:row>
      <xdr:rowOff>38100</xdr:rowOff>
    </xdr:from>
    <xdr:to>
      <xdr:col>5</xdr:col>
      <xdr:colOff>68580</xdr:colOff>
      <xdr:row>17</xdr:row>
      <xdr:rowOff>144780</xdr:rowOff>
    </xdr:to>
    <xdr:sp macro="" textlink="">
      <xdr:nvSpPr>
        <xdr:cNvPr id="7" name="左中かっこ 6">
          <a:extLst>
            <a:ext uri="{FF2B5EF4-FFF2-40B4-BE49-F238E27FC236}">
              <a16:creationId xmlns:a16="http://schemas.microsoft.com/office/drawing/2014/main" id="{00000000-0008-0000-0200-000007000000}"/>
            </a:ext>
          </a:extLst>
        </xdr:cNvPr>
        <xdr:cNvSpPr/>
      </xdr:nvSpPr>
      <xdr:spPr>
        <a:xfrm>
          <a:off x="1257301" y="3048000"/>
          <a:ext cx="68579"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xdr:colOff>
      <xdr:row>17</xdr:row>
      <xdr:rowOff>38100</xdr:rowOff>
    </xdr:from>
    <xdr:to>
      <xdr:col>10</xdr:col>
      <xdr:colOff>45720</xdr:colOff>
      <xdr:row>18</xdr:row>
      <xdr:rowOff>175260</xdr:rowOff>
    </xdr:to>
    <xdr:sp macro="" textlink="">
      <xdr:nvSpPr>
        <xdr:cNvPr id="9" name="左中かっこ 8">
          <a:extLst>
            <a:ext uri="{FF2B5EF4-FFF2-40B4-BE49-F238E27FC236}">
              <a16:creationId xmlns:a16="http://schemas.microsoft.com/office/drawing/2014/main" id="{00000000-0008-0000-0200-000009000000}"/>
            </a:ext>
          </a:extLst>
        </xdr:cNvPr>
        <xdr:cNvSpPr/>
      </xdr:nvSpPr>
      <xdr:spPr>
        <a:xfrm>
          <a:off x="2743201" y="3238500"/>
          <a:ext cx="45719" cy="32766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27</xdr:col>
      <xdr:colOff>121920</xdr:colOff>
      <xdr:row>33</xdr:row>
      <xdr:rowOff>38100</xdr:rowOff>
    </xdr:from>
    <xdr:ext cx="184731" cy="264560"/>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5050155" y="5402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27</xdr:col>
      <xdr:colOff>121920</xdr:colOff>
      <xdr:row>33</xdr:row>
      <xdr:rowOff>38100</xdr:rowOff>
    </xdr:from>
    <xdr:ext cx="184731" cy="264560"/>
    <xdr:sp macro="" textlink="">
      <xdr:nvSpPr>
        <xdr:cNvPr id="2" name="テキスト ボックス 2">
          <a:extLst>
            <a:ext uri="{FF2B5EF4-FFF2-40B4-BE49-F238E27FC236}">
              <a16:creationId xmlns:a16="http://schemas.microsoft.com/office/drawing/2014/main" id="{00000000-0008-0000-0B00-000002000000}"/>
            </a:ext>
          </a:extLst>
        </xdr:cNvPr>
        <xdr:cNvSpPr txBox="1"/>
      </xdr:nvSpPr>
      <xdr:spPr>
        <a:xfrm>
          <a:off x="5050155" y="5402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106680</xdr:colOff>
      <xdr:row>53</xdr:row>
      <xdr:rowOff>60960</xdr:rowOff>
    </xdr:from>
    <xdr:to>
      <xdr:col>13</xdr:col>
      <xdr:colOff>152399</xdr:colOff>
      <xdr:row>54</xdr:row>
      <xdr:rowOff>160020</xdr:rowOff>
    </xdr:to>
    <xdr:sp macro="" textlink="">
      <xdr:nvSpPr>
        <xdr:cNvPr id="2" name="左中かっこ 1">
          <a:extLst>
            <a:ext uri="{FF2B5EF4-FFF2-40B4-BE49-F238E27FC236}">
              <a16:creationId xmlns:a16="http://schemas.microsoft.com/office/drawing/2014/main" id="{00000000-0008-0000-0C00-000002000000}"/>
            </a:ext>
          </a:extLst>
        </xdr:cNvPr>
        <xdr:cNvSpPr/>
      </xdr:nvSpPr>
      <xdr:spPr>
        <a:xfrm>
          <a:off x="2232660" y="4960620"/>
          <a:ext cx="45719" cy="27432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99060</xdr:colOff>
      <xdr:row>59</xdr:row>
      <xdr:rowOff>30480</xdr:rowOff>
    </xdr:from>
    <xdr:to>
      <xdr:col>13</xdr:col>
      <xdr:colOff>144779</xdr:colOff>
      <xdr:row>60</xdr:row>
      <xdr:rowOff>129540</xdr:rowOff>
    </xdr:to>
    <xdr:sp macro="" textlink="">
      <xdr:nvSpPr>
        <xdr:cNvPr id="23" name="左中かっこ 22">
          <a:extLst>
            <a:ext uri="{FF2B5EF4-FFF2-40B4-BE49-F238E27FC236}">
              <a16:creationId xmlns:a16="http://schemas.microsoft.com/office/drawing/2014/main" id="{00000000-0008-0000-0C00-000017000000}"/>
            </a:ext>
          </a:extLst>
        </xdr:cNvPr>
        <xdr:cNvSpPr/>
      </xdr:nvSpPr>
      <xdr:spPr>
        <a:xfrm>
          <a:off x="2225040" y="6858000"/>
          <a:ext cx="45719" cy="27432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99060</xdr:colOff>
      <xdr:row>64</xdr:row>
      <xdr:rowOff>30480</xdr:rowOff>
    </xdr:from>
    <xdr:to>
      <xdr:col>13</xdr:col>
      <xdr:colOff>144779</xdr:colOff>
      <xdr:row>65</xdr:row>
      <xdr:rowOff>129540</xdr:rowOff>
    </xdr:to>
    <xdr:sp macro="" textlink="">
      <xdr:nvSpPr>
        <xdr:cNvPr id="27" name="左中かっこ 26">
          <a:extLst>
            <a:ext uri="{FF2B5EF4-FFF2-40B4-BE49-F238E27FC236}">
              <a16:creationId xmlns:a16="http://schemas.microsoft.com/office/drawing/2014/main" id="{00000000-0008-0000-0C00-00001B000000}"/>
            </a:ext>
          </a:extLst>
        </xdr:cNvPr>
        <xdr:cNvSpPr/>
      </xdr:nvSpPr>
      <xdr:spPr>
        <a:xfrm>
          <a:off x="2407920" y="6858000"/>
          <a:ext cx="45719" cy="27432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000" b="0" cap="none" spc="0">
            <a:ln w="12700">
              <a:solidFill>
                <a:schemeClr val="tx1"/>
              </a:solidFill>
              <a:prstDash val="solid"/>
            </a:ln>
            <a:noFill/>
            <a:effectLst>
              <a:outerShdw blurRad="41275" dist="20320" dir="1800000" algn="tl" rotWithShape="0">
                <a:srgbClr val="000000">
                  <a:alpha val="40000"/>
                </a:srgbClr>
              </a:outerShdw>
            </a:effectLst>
            <a:latin typeface="ＭＳ Ｐ明朝" pitchFamily="18" charset="-128"/>
            <a:ea typeface="ＭＳ Ｐ明朝" pitchFamily="18" charset="-128"/>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149"/>
  <sheetViews>
    <sheetView view="pageBreakPreview" topLeftCell="A16" zoomScaleNormal="100" zoomScaleSheetLayoutView="100" workbookViewId="0">
      <selection activeCell="AN3" sqref="AN3"/>
    </sheetView>
  </sheetViews>
  <sheetFormatPr defaultColWidth="4.125" defaultRowHeight="12.75" x14ac:dyDescent="0.15"/>
  <cols>
    <col min="1" max="38" width="2.625" style="136" customWidth="1"/>
    <col min="39" max="42" width="4.125" style="136"/>
    <col min="43" max="43" width="4.125" style="136" hidden="1" customWidth="1"/>
    <col min="44" max="44" width="13.625" style="136" hidden="1" customWidth="1"/>
    <col min="45" max="48" width="4.125" style="136" hidden="1" customWidth="1"/>
    <col min="49" max="49" width="4.625" style="136" hidden="1" customWidth="1"/>
    <col min="50" max="50" width="13" style="136" hidden="1" customWidth="1"/>
    <col min="51" max="52" width="10.75" style="136" hidden="1" customWidth="1"/>
    <col min="53" max="53" width="23.125" style="136" hidden="1" customWidth="1"/>
    <col min="54" max="60" width="10.75" style="136" hidden="1" customWidth="1"/>
    <col min="61" max="61" width="25" style="136" hidden="1" customWidth="1"/>
    <col min="62" max="62" width="7.5" style="443" hidden="1" customWidth="1"/>
    <col min="63" max="72" width="10.75" style="136" hidden="1" customWidth="1"/>
    <col min="73" max="73" width="10.75" style="136" customWidth="1"/>
    <col min="74" max="76" width="4.375" style="136" customWidth="1"/>
    <col min="77" max="16384" width="4.125" style="136"/>
  </cols>
  <sheetData>
    <row r="1" spans="1:72" x14ac:dyDescent="0.15">
      <c r="AX1" s="113" t="s">
        <v>930</v>
      </c>
      <c r="AY1" s="355" t="s">
        <v>899</v>
      </c>
      <c r="BA1" s="508" t="s">
        <v>896</v>
      </c>
      <c r="BB1" s="508"/>
      <c r="BC1" s="508"/>
      <c r="BE1" s="509" t="s">
        <v>897</v>
      </c>
      <c r="BF1" s="509"/>
      <c r="BG1" s="509"/>
      <c r="BI1" s="510" t="s">
        <v>898</v>
      </c>
      <c r="BJ1" s="510"/>
      <c r="BK1" s="510"/>
      <c r="BM1" s="511" t="s">
        <v>919</v>
      </c>
      <c r="BN1" s="511"/>
      <c r="BO1" s="511"/>
      <c r="BP1" s="511"/>
      <c r="BQ1" s="511"/>
      <c r="BR1" s="511"/>
      <c r="BS1" s="511"/>
      <c r="BT1" s="511"/>
    </row>
    <row r="2" spans="1:72" ht="15" customHeight="1" x14ac:dyDescent="0.15">
      <c r="A2" s="140"/>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Q2" s="444" t="s">
        <v>532</v>
      </c>
      <c r="AR2" s="442" t="s">
        <v>1196</v>
      </c>
      <c r="AS2" s="198" t="str">
        <f>AQ2&amp;"："&amp;AR2</f>
        <v>01：木造</v>
      </c>
      <c r="AX2" s="136" t="s">
        <v>934</v>
      </c>
      <c r="AY2" s="136" t="s">
        <v>900</v>
      </c>
      <c r="BA2" s="198" t="str">
        <f>BB2&amp;"："&amp;BC2</f>
        <v>08010：一戸建ての住宅</v>
      </c>
      <c r="BB2" s="261" t="s">
        <v>424</v>
      </c>
      <c r="BC2" s="260" t="s">
        <v>425</v>
      </c>
      <c r="BE2" s="106">
        <v>0</v>
      </c>
      <c r="BF2" s="24" t="s">
        <v>310</v>
      </c>
      <c r="BG2" s="24" t="s">
        <v>310</v>
      </c>
      <c r="BI2" s="198" t="str">
        <f>BJ2&amp;"："&amp;BK2</f>
        <v>01：居住専用住宅（住宅、住宅附属建築物（物置、車庫等））</v>
      </c>
      <c r="BJ2" s="295" t="s">
        <v>532</v>
      </c>
      <c r="BK2" s="445" t="s">
        <v>1203</v>
      </c>
      <c r="BL2" s="186"/>
      <c r="BM2" s="302">
        <v>1</v>
      </c>
      <c r="BN2" s="301" t="s">
        <v>737</v>
      </c>
      <c r="BO2" s="301" t="s">
        <v>738</v>
      </c>
      <c r="BP2" s="301" t="s">
        <v>1036</v>
      </c>
      <c r="BQ2" s="301" t="s">
        <v>1037</v>
      </c>
      <c r="BR2" s="301" t="s">
        <v>778</v>
      </c>
      <c r="BS2" s="301" t="s">
        <v>779</v>
      </c>
      <c r="BT2" s="305" t="s">
        <v>831</v>
      </c>
    </row>
    <row r="3" spans="1:72" ht="15" customHeight="1" x14ac:dyDescent="0.15">
      <c r="A3" s="140"/>
      <c r="B3" s="294" t="s">
        <v>789</v>
      </c>
      <c r="C3" s="140"/>
      <c r="D3" s="140"/>
      <c r="E3" s="140"/>
      <c r="F3" s="140"/>
      <c r="G3" s="140"/>
      <c r="H3" s="140"/>
      <c r="I3" s="140"/>
      <c r="J3" s="140"/>
      <c r="K3" s="140"/>
      <c r="L3" s="140"/>
      <c r="M3" s="140"/>
      <c r="N3" s="140"/>
      <c r="O3" s="140"/>
      <c r="P3" s="140"/>
      <c r="Q3" s="140"/>
      <c r="R3" s="140"/>
      <c r="S3" s="140"/>
      <c r="T3" s="140"/>
      <c r="U3" s="140"/>
      <c r="V3" s="140"/>
      <c r="W3" s="140"/>
      <c r="X3" s="412" t="s">
        <v>918</v>
      </c>
      <c r="Y3" s="412"/>
      <c r="Z3" s="140"/>
      <c r="AA3" s="140"/>
      <c r="AB3" s="140"/>
      <c r="AC3" s="140"/>
      <c r="AD3" s="140"/>
      <c r="AE3" s="140"/>
      <c r="AF3" s="140"/>
      <c r="AG3" s="140"/>
      <c r="AH3" s="140"/>
      <c r="AI3" s="140"/>
      <c r="AQ3" s="444" t="s">
        <v>1198</v>
      </c>
      <c r="AR3" s="442" t="s">
        <v>1197</v>
      </c>
      <c r="AS3" s="198" t="str">
        <f t="shared" ref="AS3:AS7" si="0">AQ3&amp;"："&amp;AR3</f>
        <v>02：鉄骨鉄筋コンクリート造</v>
      </c>
      <c r="AX3" s="136" t="s">
        <v>931</v>
      </c>
      <c r="AY3" s="136" t="s">
        <v>946</v>
      </c>
      <c r="BA3" s="198" t="str">
        <f t="shared" ref="BA3:BA66" si="1">BB3&amp;"："&amp;BC3</f>
        <v>08020：長屋</v>
      </c>
      <c r="BB3" s="260" t="s">
        <v>426</v>
      </c>
      <c r="BC3" s="260" t="s">
        <v>427</v>
      </c>
      <c r="BE3" s="106">
        <v>1</v>
      </c>
      <c r="BF3" s="24" t="s">
        <v>311</v>
      </c>
      <c r="BG3" s="24" t="s">
        <v>357</v>
      </c>
      <c r="BI3" s="198" t="str">
        <f>BJ3&amp;"："&amp;BK3</f>
        <v>02：居住専用準住宅（寮、合宿所、寄宿舎、準住宅附属建築物（物置、車庫等））</v>
      </c>
      <c r="BJ3" s="295" t="s">
        <v>533</v>
      </c>
      <c r="BK3" s="445" t="s">
        <v>1204</v>
      </c>
      <c r="BL3" s="186"/>
      <c r="BM3" s="302">
        <v>2</v>
      </c>
      <c r="BN3" s="301" t="s">
        <v>867</v>
      </c>
      <c r="BO3" s="301" t="s">
        <v>739</v>
      </c>
      <c r="BP3" s="301" t="s">
        <v>863</v>
      </c>
      <c r="BQ3" s="301" t="s">
        <v>864</v>
      </c>
      <c r="BR3" s="301" t="s">
        <v>865</v>
      </c>
      <c r="BS3" s="301" t="s">
        <v>866</v>
      </c>
      <c r="BT3" s="308" t="s">
        <v>832</v>
      </c>
    </row>
    <row r="4" spans="1:72" ht="15" customHeight="1" x14ac:dyDescent="0.15">
      <c r="AQ4" s="444" t="s">
        <v>534</v>
      </c>
      <c r="AR4" s="442" t="s">
        <v>1199</v>
      </c>
      <c r="AS4" s="198" t="str">
        <f t="shared" si="0"/>
        <v>03：鉄筋コンクリート造</v>
      </c>
      <c r="AX4" s="136" t="s">
        <v>940</v>
      </c>
      <c r="AY4" s="136" t="s">
        <v>947</v>
      </c>
      <c r="BA4" s="198" t="str">
        <f t="shared" si="1"/>
        <v>08030：共同住宅</v>
      </c>
      <c r="BB4" s="260" t="s">
        <v>428</v>
      </c>
      <c r="BC4" s="260" t="s">
        <v>429</v>
      </c>
      <c r="BE4" s="106">
        <v>2</v>
      </c>
      <c r="BF4" s="24" t="s">
        <v>312</v>
      </c>
      <c r="BG4" s="24" t="s">
        <v>358</v>
      </c>
      <c r="BI4" s="198"/>
      <c r="BJ4" s="295"/>
      <c r="BK4" s="186"/>
      <c r="BL4" s="186"/>
      <c r="BM4" s="302"/>
      <c r="BN4" s="301"/>
      <c r="BO4" s="301"/>
      <c r="BP4" s="301"/>
      <c r="BQ4" s="301"/>
      <c r="BR4" s="301"/>
      <c r="BS4" s="301"/>
      <c r="BT4" s="308"/>
    </row>
    <row r="5" spans="1:72" ht="15" customHeight="1" x14ac:dyDescent="0.15">
      <c r="B5" s="136" t="s">
        <v>790</v>
      </c>
      <c r="AQ5" s="444" t="s">
        <v>535</v>
      </c>
      <c r="AR5" s="442" t="s">
        <v>1200</v>
      </c>
      <c r="AS5" s="198" t="str">
        <f t="shared" si="0"/>
        <v>04：鉄骨造</v>
      </c>
      <c r="AX5" s="136" t="s">
        <v>933</v>
      </c>
      <c r="AY5" s="136" t="s">
        <v>948</v>
      </c>
      <c r="BA5" s="198" t="str">
        <f t="shared" si="1"/>
        <v>08040：寄宿舎</v>
      </c>
      <c r="BB5" s="260" t="s">
        <v>430</v>
      </c>
      <c r="BC5" s="260" t="s">
        <v>431</v>
      </c>
      <c r="BE5" s="106">
        <v>3</v>
      </c>
      <c r="BF5" s="24" t="s">
        <v>313</v>
      </c>
      <c r="BG5" s="24" t="s">
        <v>359</v>
      </c>
      <c r="BI5" s="198" t="str">
        <f>BJ5&amp;"："&amp;BL5&amp;"("&amp;BK5&amp;")"</f>
        <v>10：居住併用(農林水産業)</v>
      </c>
      <c r="BJ5" s="447">
        <v>10</v>
      </c>
      <c r="BK5" s="446" t="s">
        <v>1183</v>
      </c>
      <c r="BL5" s="136" t="s">
        <v>1205</v>
      </c>
      <c r="BM5" s="295"/>
      <c r="BN5" s="186"/>
    </row>
    <row r="6" spans="1:72" ht="15" customHeight="1" x14ac:dyDescent="0.15">
      <c r="AQ6" s="444" t="s">
        <v>536</v>
      </c>
      <c r="AR6" s="442" t="s">
        <v>1201</v>
      </c>
      <c r="AS6" s="198" t="str">
        <f t="shared" si="0"/>
        <v>05：コンクリートブロック造</v>
      </c>
      <c r="AX6" s="136" t="s">
        <v>932</v>
      </c>
      <c r="AY6" s="136" t="s">
        <v>949</v>
      </c>
      <c r="BA6" s="198" t="str">
        <f t="shared" si="1"/>
        <v>08050：下宿</v>
      </c>
      <c r="BB6" s="260" t="s">
        <v>432</v>
      </c>
      <c r="BC6" s="260" t="s">
        <v>433</v>
      </c>
      <c r="BE6" s="106">
        <v>4</v>
      </c>
      <c r="BF6" s="24" t="s">
        <v>314</v>
      </c>
      <c r="BG6" s="24" t="s">
        <v>360</v>
      </c>
      <c r="BI6" s="198" t="str">
        <f t="shared" ref="BI6:BI34" si="2">BJ6&amp;"："&amp;BL6&amp;"("&amp;BK6&amp;")"</f>
        <v>11：居住併用(鉱業、採石業、砂利採取業、建設業)</v>
      </c>
      <c r="BJ6" s="447">
        <v>11</v>
      </c>
      <c r="BK6" s="446" t="s">
        <v>1184</v>
      </c>
      <c r="BL6" s="136" t="s">
        <v>1205</v>
      </c>
      <c r="BM6" s="295"/>
      <c r="BN6" s="186"/>
    </row>
    <row r="7" spans="1:72" ht="15" customHeight="1" x14ac:dyDescent="0.15">
      <c r="C7" s="136">
        <v>1</v>
      </c>
      <c r="D7" s="136" t="s">
        <v>924</v>
      </c>
      <c r="AQ7" s="444" t="s">
        <v>1202</v>
      </c>
      <c r="AR7" s="442" t="s">
        <v>230</v>
      </c>
      <c r="AS7" s="198" t="str">
        <f t="shared" si="0"/>
        <v>06：その他</v>
      </c>
      <c r="AX7" s="136" t="s">
        <v>941</v>
      </c>
      <c r="AY7" s="136" t="s">
        <v>901</v>
      </c>
      <c r="BA7" s="198" t="str">
        <f t="shared" si="1"/>
        <v>08060：住宅で事務所、店舗その他これらに類する用途を兼ねるもの</v>
      </c>
      <c r="BB7" s="260" t="s">
        <v>434</v>
      </c>
      <c r="BC7" s="260" t="s">
        <v>435</v>
      </c>
      <c r="BE7" s="106">
        <v>5</v>
      </c>
      <c r="BF7" s="24" t="s">
        <v>315</v>
      </c>
      <c r="BG7" s="24" t="s">
        <v>361</v>
      </c>
      <c r="BI7" s="198" t="str">
        <f t="shared" si="2"/>
        <v>12：居住併用(製造業)</v>
      </c>
      <c r="BJ7" s="447">
        <v>12</v>
      </c>
      <c r="BK7" s="446" t="s">
        <v>1185</v>
      </c>
      <c r="BL7" s="136" t="s">
        <v>1205</v>
      </c>
      <c r="BM7" s="296"/>
      <c r="BN7" s="206"/>
    </row>
    <row r="8" spans="1:72" ht="15" customHeight="1" x14ac:dyDescent="0.15">
      <c r="C8" s="140">
        <v>2</v>
      </c>
      <c r="D8" s="140" t="s">
        <v>791</v>
      </c>
      <c r="E8" s="140"/>
      <c r="F8" s="140"/>
      <c r="G8" s="140"/>
      <c r="H8" s="140"/>
      <c r="I8" s="140"/>
      <c r="K8" s="28"/>
      <c r="L8" s="28"/>
      <c r="M8" s="28"/>
      <c r="N8" s="28"/>
      <c r="O8" s="28"/>
      <c r="P8" s="28"/>
      <c r="Q8" s="28"/>
      <c r="R8" s="28"/>
      <c r="S8" s="28"/>
      <c r="T8" s="28"/>
      <c r="U8" s="28"/>
      <c r="V8" s="28"/>
      <c r="W8" s="28"/>
      <c r="X8" s="28"/>
      <c r="Y8" s="28"/>
      <c r="Z8" s="28"/>
      <c r="AA8" s="28"/>
      <c r="AB8" s="28"/>
      <c r="AC8" s="28"/>
      <c r="AD8" s="28"/>
      <c r="AE8" s="28"/>
      <c r="AF8" s="28"/>
      <c r="AG8" s="28"/>
      <c r="AH8" s="28"/>
      <c r="AI8" s="28"/>
      <c r="AX8" s="136" t="s">
        <v>935</v>
      </c>
      <c r="AY8" s="136" t="s">
        <v>902</v>
      </c>
      <c r="BA8" s="198" t="str">
        <f t="shared" si="1"/>
        <v>08070：幼稚園</v>
      </c>
      <c r="BB8" s="260" t="s">
        <v>436</v>
      </c>
      <c r="BC8" s="260" t="s">
        <v>437</v>
      </c>
      <c r="BE8" s="106">
        <v>6</v>
      </c>
      <c r="BF8" s="24" t="s">
        <v>316</v>
      </c>
      <c r="BG8" s="24" t="s">
        <v>362</v>
      </c>
      <c r="BI8" s="198" t="str">
        <f t="shared" si="2"/>
        <v>13：居住併用(電気・ガス・熱供給・水道業)</v>
      </c>
      <c r="BJ8" s="447">
        <v>13</v>
      </c>
      <c r="BK8" s="446" t="s">
        <v>1186</v>
      </c>
      <c r="BL8" s="136" t="s">
        <v>1205</v>
      </c>
      <c r="BM8" s="296"/>
      <c r="BN8" s="206"/>
    </row>
    <row r="9" spans="1:72" ht="15" customHeight="1" x14ac:dyDescent="0.15">
      <c r="C9" s="140"/>
      <c r="D9" s="140" t="s">
        <v>830</v>
      </c>
      <c r="E9" s="140"/>
      <c r="F9" s="140"/>
      <c r="G9" s="140"/>
      <c r="H9" s="291"/>
      <c r="I9" s="291"/>
      <c r="K9" s="28"/>
      <c r="L9" s="28"/>
      <c r="M9" s="28"/>
      <c r="N9" s="28"/>
      <c r="O9" s="28"/>
      <c r="P9" s="28"/>
      <c r="Q9" s="28"/>
      <c r="R9" s="28"/>
      <c r="S9" s="28"/>
      <c r="T9" s="28"/>
      <c r="U9" s="28"/>
      <c r="V9" s="28"/>
      <c r="W9" s="28"/>
      <c r="X9" s="28"/>
      <c r="Y9" s="28"/>
      <c r="Z9" s="28"/>
      <c r="AA9" s="28"/>
      <c r="AB9" s="28"/>
      <c r="AC9" s="28"/>
      <c r="AD9" s="28"/>
      <c r="AE9" s="28"/>
      <c r="AF9" s="28"/>
      <c r="AG9" s="28"/>
      <c r="AH9" s="28"/>
      <c r="AI9" s="28"/>
      <c r="AL9" s="140"/>
      <c r="AX9" s="136" t="s">
        <v>939</v>
      </c>
      <c r="AY9" s="136" t="s">
        <v>903</v>
      </c>
      <c r="BA9" s="198" t="str">
        <f t="shared" si="1"/>
        <v>08080：小学校</v>
      </c>
      <c r="BB9" s="260" t="s">
        <v>438</v>
      </c>
      <c r="BC9" s="260" t="s">
        <v>439</v>
      </c>
      <c r="BE9" s="106">
        <v>7</v>
      </c>
      <c r="BF9" s="24" t="s">
        <v>317</v>
      </c>
      <c r="BG9" s="24" t="s">
        <v>363</v>
      </c>
      <c r="BI9" s="198" t="str">
        <f t="shared" si="2"/>
        <v>14：居住併用(情報通信業)</v>
      </c>
      <c r="BJ9" s="447">
        <v>14</v>
      </c>
      <c r="BK9" s="446" t="s">
        <v>1187</v>
      </c>
      <c r="BL9" s="136" t="s">
        <v>1205</v>
      </c>
      <c r="BM9" s="295"/>
      <c r="BN9" s="186"/>
    </row>
    <row r="10" spans="1:72" ht="15" customHeight="1" x14ac:dyDescent="0.15">
      <c r="C10" s="140">
        <v>3</v>
      </c>
      <c r="D10" s="140" t="s">
        <v>798</v>
      </c>
      <c r="E10" s="140"/>
      <c r="F10" s="140"/>
      <c r="G10" s="140"/>
      <c r="H10" s="292"/>
      <c r="I10" s="292"/>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X10" s="136" t="s">
        <v>936</v>
      </c>
      <c r="AY10" s="136" t="s">
        <v>904</v>
      </c>
      <c r="BA10" s="198" t="str">
        <f t="shared" si="1"/>
        <v>08082：義務教育学校</v>
      </c>
      <c r="BB10" s="263" t="s">
        <v>911</v>
      </c>
      <c r="BC10" s="136" t="s">
        <v>912</v>
      </c>
      <c r="BE10" s="106">
        <v>8</v>
      </c>
      <c r="BF10" s="24" t="s">
        <v>318</v>
      </c>
      <c r="BG10" s="24" t="s">
        <v>364</v>
      </c>
      <c r="BI10" s="198" t="str">
        <f t="shared" si="2"/>
        <v>15：居住併用(運輸業)</v>
      </c>
      <c r="BJ10" s="447">
        <v>15</v>
      </c>
      <c r="BK10" s="446" t="s">
        <v>1188</v>
      </c>
      <c r="BL10" s="136" t="s">
        <v>1205</v>
      </c>
      <c r="BM10" s="295"/>
      <c r="BN10" s="186"/>
    </row>
    <row r="11" spans="1:72" ht="15" customHeight="1" x14ac:dyDescent="0.15">
      <c r="C11" s="140">
        <v>4</v>
      </c>
      <c r="D11" s="140" t="s">
        <v>797</v>
      </c>
      <c r="E11" s="140"/>
      <c r="F11" s="140"/>
      <c r="G11" s="140"/>
      <c r="H11" s="292"/>
      <c r="I11" s="292"/>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X11" s="136" t="s">
        <v>937</v>
      </c>
      <c r="AY11" s="136" t="s">
        <v>905</v>
      </c>
      <c r="BA11" s="198" t="str">
        <f t="shared" si="1"/>
        <v>08090：中学校又は高等学校又は中等教育学校</v>
      </c>
      <c r="BB11" s="260" t="s">
        <v>440</v>
      </c>
      <c r="BC11" s="260" t="s">
        <v>913</v>
      </c>
      <c r="BE11" s="106">
        <v>9</v>
      </c>
      <c r="BF11" s="24" t="s">
        <v>319</v>
      </c>
      <c r="BG11" s="24" t="s">
        <v>365</v>
      </c>
      <c r="BI11" s="198" t="str">
        <f t="shared" si="2"/>
        <v>16：居住併用(卸売業、小売業)</v>
      </c>
      <c r="BJ11" s="447">
        <v>16</v>
      </c>
      <c r="BK11" s="446" t="s">
        <v>1189</v>
      </c>
      <c r="BL11" s="136" t="s">
        <v>1205</v>
      </c>
      <c r="BM11" s="295"/>
      <c r="BN11" s="186"/>
    </row>
    <row r="12" spans="1:72" ht="15" customHeight="1" x14ac:dyDescent="0.15">
      <c r="C12" s="140">
        <v>5</v>
      </c>
      <c r="D12" s="140" t="s">
        <v>792</v>
      </c>
      <c r="E12" s="140"/>
      <c r="F12" s="140"/>
      <c r="G12" s="140"/>
      <c r="H12" s="291"/>
      <c r="I12" s="291"/>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X12" s="136" t="s">
        <v>938</v>
      </c>
      <c r="AY12" s="136" t="s">
        <v>906</v>
      </c>
      <c r="BA12" s="198" t="str">
        <f t="shared" si="1"/>
        <v>08100：特別支援学校</v>
      </c>
      <c r="BB12" s="260" t="s">
        <v>441</v>
      </c>
      <c r="BC12" s="260" t="s">
        <v>914</v>
      </c>
      <c r="BE12" s="106">
        <v>10</v>
      </c>
      <c r="BF12" s="24" t="s">
        <v>320</v>
      </c>
      <c r="BG12" s="24" t="s">
        <v>366</v>
      </c>
      <c r="BI12" s="198" t="str">
        <f t="shared" si="2"/>
        <v>17：居住併用(金融業、保険業)</v>
      </c>
      <c r="BJ12" s="447">
        <v>17</v>
      </c>
      <c r="BK12" s="446" t="s">
        <v>1190</v>
      </c>
      <c r="BL12" s="136" t="s">
        <v>1205</v>
      </c>
      <c r="BM12" s="295"/>
      <c r="BN12" s="186"/>
    </row>
    <row r="13" spans="1:72" ht="15" customHeight="1" x14ac:dyDescent="0.15">
      <c r="C13" s="140"/>
      <c r="D13" s="140"/>
      <c r="E13" s="140"/>
      <c r="F13" s="140"/>
      <c r="G13" s="140"/>
      <c r="H13" s="291"/>
      <c r="I13" s="291"/>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X13" s="136" t="s">
        <v>942</v>
      </c>
      <c r="AY13" s="136" t="s">
        <v>907</v>
      </c>
      <c r="BA13" s="198" t="str">
        <f t="shared" si="1"/>
        <v>08110：大学又は高等専門学校</v>
      </c>
      <c r="BB13" s="260" t="s">
        <v>442</v>
      </c>
      <c r="BC13" s="260" t="s">
        <v>443</v>
      </c>
      <c r="BE13" s="106">
        <v>11</v>
      </c>
      <c r="BF13" s="24" t="s">
        <v>321</v>
      </c>
      <c r="BG13" s="24" t="s">
        <v>367</v>
      </c>
      <c r="BI13" s="198" t="str">
        <f t="shared" si="2"/>
        <v>18：居住併用(不動産業)</v>
      </c>
      <c r="BJ13" s="447">
        <v>18</v>
      </c>
      <c r="BK13" s="446" t="s">
        <v>1191</v>
      </c>
      <c r="BL13" s="136" t="s">
        <v>1205</v>
      </c>
      <c r="BM13" s="295"/>
      <c r="BN13" s="186"/>
    </row>
    <row r="14" spans="1:72" ht="15" customHeight="1" x14ac:dyDescent="0.15">
      <c r="B14" s="136" t="s">
        <v>819</v>
      </c>
      <c r="AX14" s="136" t="s">
        <v>943</v>
      </c>
      <c r="AY14" s="136" t="s">
        <v>908</v>
      </c>
      <c r="BA14" s="198" t="str">
        <f t="shared" si="1"/>
        <v>08120：専修学校</v>
      </c>
      <c r="BB14" s="260" t="s">
        <v>444</v>
      </c>
      <c r="BC14" s="260" t="s">
        <v>445</v>
      </c>
      <c r="BE14" s="106">
        <v>12</v>
      </c>
      <c r="BF14" s="24" t="s">
        <v>322</v>
      </c>
      <c r="BG14" s="24" t="s">
        <v>368</v>
      </c>
      <c r="BI14" s="198" t="str">
        <f t="shared" si="2"/>
        <v>19：居住併用(宿泊業、飲食サービス業)</v>
      </c>
      <c r="BJ14" s="447">
        <v>19</v>
      </c>
      <c r="BK14" s="446" t="s">
        <v>1192</v>
      </c>
      <c r="BL14" s="136" t="s">
        <v>1205</v>
      </c>
      <c r="BM14" s="295"/>
      <c r="BN14" s="186"/>
    </row>
    <row r="15" spans="1:72" ht="15" customHeight="1" x14ac:dyDescent="0.15">
      <c r="AX15" s="136" t="s">
        <v>944</v>
      </c>
      <c r="AY15" s="136" t="s">
        <v>909</v>
      </c>
      <c r="BA15" s="198" t="str">
        <f t="shared" si="1"/>
        <v>08130：各種学校</v>
      </c>
      <c r="BB15" s="260" t="s">
        <v>446</v>
      </c>
      <c r="BC15" s="260" t="s">
        <v>447</v>
      </c>
      <c r="BE15" s="106">
        <v>13</v>
      </c>
      <c r="BF15" s="24" t="s">
        <v>323</v>
      </c>
      <c r="BG15" s="24" t="s">
        <v>369</v>
      </c>
      <c r="BI15" s="198" t="str">
        <f t="shared" si="2"/>
        <v>20：居住併用(教育、学習支援業)</v>
      </c>
      <c r="BJ15" s="447">
        <v>20</v>
      </c>
      <c r="BK15" s="446" t="s">
        <v>1193</v>
      </c>
      <c r="BL15" s="136" t="s">
        <v>1205</v>
      </c>
      <c r="BM15" s="295"/>
      <c r="BN15" s="186"/>
    </row>
    <row r="16" spans="1:72" ht="15" customHeight="1" x14ac:dyDescent="0.15">
      <c r="C16" s="136">
        <v>1</v>
      </c>
      <c r="D16" s="136" t="s">
        <v>794</v>
      </c>
      <c r="AX16" s="136" t="s">
        <v>945</v>
      </c>
      <c r="BA16" s="198" t="str">
        <f t="shared" si="1"/>
        <v>08132：幼保連携型認定こども園</v>
      </c>
      <c r="BB16" s="263" t="s">
        <v>868</v>
      </c>
      <c r="BC16" s="260" t="s">
        <v>915</v>
      </c>
      <c r="BE16" s="106">
        <v>14</v>
      </c>
      <c r="BF16" s="24" t="s">
        <v>324</v>
      </c>
      <c r="BG16" s="24" t="s">
        <v>370</v>
      </c>
      <c r="BI16" s="198" t="str">
        <f t="shared" si="2"/>
        <v>21：居住併用(医療、福祉)</v>
      </c>
      <c r="BJ16" s="447">
        <v>21</v>
      </c>
      <c r="BK16" s="446" t="s">
        <v>1194</v>
      </c>
      <c r="BL16" s="136" t="s">
        <v>1205</v>
      </c>
      <c r="BM16" s="295"/>
      <c r="BN16" s="186"/>
    </row>
    <row r="17" spans="2:66" ht="15" customHeight="1" x14ac:dyDescent="0.15">
      <c r="C17" s="136">
        <v>2</v>
      </c>
      <c r="D17" s="136" t="s">
        <v>799</v>
      </c>
      <c r="BA17" s="198" t="str">
        <f t="shared" si="1"/>
        <v>08140：図書館その他これに類するもの</v>
      </c>
      <c r="BB17" s="260" t="s">
        <v>448</v>
      </c>
      <c r="BC17" s="260" t="s">
        <v>614</v>
      </c>
      <c r="BE17" s="106">
        <v>15</v>
      </c>
      <c r="BF17" s="24" t="s">
        <v>325</v>
      </c>
      <c r="BG17" s="24" t="s">
        <v>371</v>
      </c>
      <c r="BI17" s="198" t="str">
        <f t="shared" si="2"/>
        <v>22：居住併用(その他のサービス業)</v>
      </c>
      <c r="BJ17" s="447">
        <v>22</v>
      </c>
      <c r="BK17" s="446" t="s">
        <v>1195</v>
      </c>
      <c r="BL17" s="136" t="s">
        <v>1205</v>
      </c>
      <c r="BM17" s="295"/>
      <c r="BN17" s="186"/>
    </row>
    <row r="18" spans="2:66" ht="15" customHeight="1" x14ac:dyDescent="0.15">
      <c r="C18" s="140">
        <v>3</v>
      </c>
      <c r="D18" s="140" t="s">
        <v>796</v>
      </c>
      <c r="E18" s="140"/>
      <c r="F18" s="140"/>
      <c r="G18" s="140"/>
      <c r="H18" s="140"/>
      <c r="I18" s="140"/>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X18" s="136" t="s">
        <v>1019</v>
      </c>
      <c r="BA18" s="198" t="str">
        <f t="shared" si="1"/>
        <v>08150：博物館その他これに類するもの</v>
      </c>
      <c r="BB18" s="260" t="s">
        <v>449</v>
      </c>
      <c r="BC18" s="260" t="s">
        <v>615</v>
      </c>
      <c r="BE18" s="106">
        <v>16</v>
      </c>
      <c r="BF18" s="24" t="s">
        <v>326</v>
      </c>
      <c r="BG18" s="24" t="s">
        <v>372</v>
      </c>
      <c r="BI18" s="198" t="str">
        <f t="shared" si="2"/>
        <v>23：居住併用(国家公務、地方公務)</v>
      </c>
      <c r="BJ18" s="447">
        <v>23</v>
      </c>
      <c r="BK18" s="446" t="s">
        <v>537</v>
      </c>
      <c r="BL18" s="136" t="s">
        <v>1205</v>
      </c>
      <c r="BM18" s="295"/>
      <c r="BN18" s="186"/>
    </row>
    <row r="19" spans="2:66" ht="15" customHeight="1" x14ac:dyDescent="0.15">
      <c r="C19" s="140">
        <v>4</v>
      </c>
      <c r="D19" s="140" t="s">
        <v>795</v>
      </c>
      <c r="E19" s="140"/>
      <c r="F19" s="140"/>
      <c r="G19" s="140"/>
      <c r="H19" s="291"/>
      <c r="I19" s="291"/>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X19" s="136" t="s">
        <v>1020</v>
      </c>
      <c r="BA19" s="198" t="str">
        <f t="shared" si="1"/>
        <v>08152：美術館その他これに類するもの</v>
      </c>
      <c r="BB19" s="263" t="s">
        <v>1079</v>
      </c>
      <c r="BC19" s="260" t="s">
        <v>1080</v>
      </c>
      <c r="BE19" s="106">
        <v>17</v>
      </c>
      <c r="BF19" s="24" t="s">
        <v>327</v>
      </c>
      <c r="BG19" s="24" t="s">
        <v>373</v>
      </c>
      <c r="BI19" s="198" t="str">
        <f t="shared" si="2"/>
        <v>24：居住併用(他に分類されないもの)</v>
      </c>
      <c r="BJ19" s="447">
        <v>24</v>
      </c>
      <c r="BK19" s="446" t="s">
        <v>538</v>
      </c>
      <c r="BL19" s="136" t="s">
        <v>1205</v>
      </c>
      <c r="BM19" s="295"/>
      <c r="BN19" s="186"/>
    </row>
    <row r="20" spans="2:66" ht="15" customHeight="1" x14ac:dyDescent="0.15">
      <c r="C20" s="140">
        <v>5</v>
      </c>
      <c r="D20" s="140" t="s">
        <v>800</v>
      </c>
      <c r="E20" s="140"/>
      <c r="F20" s="140"/>
      <c r="G20" s="140"/>
      <c r="H20" s="292"/>
      <c r="I20" s="292"/>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X20" s="136" t="s">
        <v>1021</v>
      </c>
      <c r="BA20" s="198" t="str">
        <f t="shared" si="1"/>
        <v>08160：神社、寺院、教会その他これらに類するもの</v>
      </c>
      <c r="BB20" s="260" t="s">
        <v>450</v>
      </c>
      <c r="BC20" s="260" t="s">
        <v>451</v>
      </c>
      <c r="BE20" s="106">
        <v>18</v>
      </c>
      <c r="BF20" s="24" t="s">
        <v>328</v>
      </c>
      <c r="BG20" s="24" t="s">
        <v>374</v>
      </c>
      <c r="BI20" s="198" t="str">
        <f t="shared" si="2"/>
        <v>30：産業専業(農林水産業)</v>
      </c>
      <c r="BJ20" s="447">
        <v>30</v>
      </c>
      <c r="BK20" s="446" t="s">
        <v>1183</v>
      </c>
      <c r="BL20" s="136" t="s">
        <v>1206</v>
      </c>
      <c r="BM20" s="295"/>
      <c r="BN20" s="186"/>
    </row>
    <row r="21" spans="2:66" ht="15" customHeight="1" x14ac:dyDescent="0.15">
      <c r="C21" s="140">
        <v>6</v>
      </c>
      <c r="D21" s="140" t="s">
        <v>820</v>
      </c>
      <c r="E21" s="140"/>
      <c r="F21" s="140"/>
      <c r="G21" s="140"/>
      <c r="H21" s="292"/>
      <c r="I21" s="292"/>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X21" s="136" t="s">
        <v>1022</v>
      </c>
      <c r="BA21" s="198" t="str">
        <f t="shared" si="1"/>
        <v>08170：老人ホーム、福祉ホームその他これに類するもの</v>
      </c>
      <c r="BB21" s="260" t="s">
        <v>452</v>
      </c>
      <c r="BC21" s="260" t="s">
        <v>916</v>
      </c>
      <c r="BE21" s="106">
        <v>19</v>
      </c>
      <c r="BF21" s="24" t="s">
        <v>329</v>
      </c>
      <c r="BG21" s="24" t="s">
        <v>375</v>
      </c>
      <c r="BI21" s="198" t="str">
        <f t="shared" si="2"/>
        <v>31：産業専業(鉱業、採石業、砂利採取業、建設業)</v>
      </c>
      <c r="BJ21" s="447">
        <v>31</v>
      </c>
      <c r="BK21" s="446" t="s">
        <v>1184</v>
      </c>
      <c r="BL21" s="136" t="s">
        <v>1206</v>
      </c>
      <c r="BM21" s="295"/>
      <c r="BN21" s="186"/>
    </row>
    <row r="22" spans="2:66" ht="15" customHeight="1" x14ac:dyDescent="0.15">
      <c r="C22" s="140">
        <v>7</v>
      </c>
      <c r="D22" s="140" t="s">
        <v>821</v>
      </c>
      <c r="E22" s="140"/>
      <c r="F22" s="140"/>
      <c r="G22" s="140"/>
      <c r="H22" s="292"/>
      <c r="I22" s="292"/>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X22" s="136" t="s">
        <v>1023</v>
      </c>
      <c r="BA22" s="198" t="str">
        <f t="shared" si="1"/>
        <v>08180：保育所その他これに類するもの</v>
      </c>
      <c r="BB22" s="260" t="s">
        <v>453</v>
      </c>
      <c r="BC22" s="260" t="s">
        <v>616</v>
      </c>
      <c r="BE22" s="106">
        <v>20</v>
      </c>
      <c r="BF22" s="24" t="s">
        <v>330</v>
      </c>
      <c r="BG22" s="24" t="s">
        <v>376</v>
      </c>
      <c r="BI22" s="198" t="str">
        <f t="shared" si="2"/>
        <v>32：産業専業(製造業)</v>
      </c>
      <c r="BJ22" s="447">
        <v>32</v>
      </c>
      <c r="BK22" s="446" t="s">
        <v>1185</v>
      </c>
      <c r="BL22" s="136" t="s">
        <v>1206</v>
      </c>
      <c r="BM22" s="295"/>
      <c r="BN22" s="186"/>
    </row>
    <row r="23" spans="2:66" ht="15" customHeight="1" x14ac:dyDescent="0.15">
      <c r="B23" s="406" t="s">
        <v>1066</v>
      </c>
      <c r="C23" s="140">
        <v>8</v>
      </c>
      <c r="D23" s="140" t="s">
        <v>1067</v>
      </c>
      <c r="E23" s="140"/>
      <c r="F23" s="140"/>
      <c r="G23" s="140"/>
      <c r="H23" s="292"/>
      <c r="I23" s="292"/>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X23" s="136" t="s">
        <v>1024</v>
      </c>
      <c r="BA23" s="198" t="str">
        <f t="shared" si="1"/>
        <v>08190：助産所（入所する者の寝室があるものに限る。）</v>
      </c>
      <c r="BB23" s="260" t="s">
        <v>454</v>
      </c>
      <c r="BC23" s="260" t="s">
        <v>1081</v>
      </c>
      <c r="BE23" s="106">
        <v>21</v>
      </c>
      <c r="BF23" s="24" t="s">
        <v>331</v>
      </c>
      <c r="BG23" s="24" t="s">
        <v>377</v>
      </c>
      <c r="BI23" s="198" t="str">
        <f t="shared" si="2"/>
        <v>33：産業専業(電気・ガス・熱供給・水道業)</v>
      </c>
      <c r="BJ23" s="447">
        <v>33</v>
      </c>
      <c r="BK23" s="446" t="s">
        <v>1186</v>
      </c>
      <c r="BL23" s="136" t="s">
        <v>1206</v>
      </c>
      <c r="BM23" s="295"/>
      <c r="BN23" s="186"/>
    </row>
    <row r="24" spans="2:66" ht="15" customHeight="1" x14ac:dyDescent="0.15">
      <c r="B24" s="406"/>
      <c r="C24" s="140"/>
      <c r="D24" s="140" t="s">
        <v>1068</v>
      </c>
      <c r="E24" s="140"/>
      <c r="F24" s="140"/>
      <c r="G24" s="140"/>
      <c r="H24" s="292"/>
      <c r="I24" s="292"/>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X24" s="136" t="s">
        <v>1025</v>
      </c>
      <c r="BA24" s="198" t="str">
        <f t="shared" si="1"/>
        <v>08192：助産所（入所する者の寝室がないものに限る。）</v>
      </c>
      <c r="BB24" s="263" t="s">
        <v>1082</v>
      </c>
      <c r="BC24" s="260" t="s">
        <v>1083</v>
      </c>
      <c r="BE24" s="106">
        <v>22</v>
      </c>
      <c r="BF24" s="24" t="s">
        <v>332</v>
      </c>
      <c r="BG24" s="24" t="s">
        <v>378</v>
      </c>
      <c r="BI24" s="198" t="str">
        <f t="shared" si="2"/>
        <v>34：産業専業(情報通信業)</v>
      </c>
      <c r="BJ24" s="447">
        <v>34</v>
      </c>
      <c r="BK24" s="446" t="s">
        <v>1187</v>
      </c>
      <c r="BL24" s="136" t="s">
        <v>1206</v>
      </c>
      <c r="BM24" s="295"/>
      <c r="BN24" s="186"/>
    </row>
    <row r="25" spans="2:66" ht="15" customHeight="1" x14ac:dyDescent="0.15">
      <c r="C25" s="140"/>
      <c r="D25" s="140"/>
      <c r="E25" s="140"/>
      <c r="F25" s="140"/>
      <c r="G25" s="140"/>
      <c r="H25" s="291"/>
      <c r="I25" s="291"/>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X25" s="136" t="s">
        <v>1026</v>
      </c>
      <c r="BA25" s="198" t="str">
        <f t="shared" si="1"/>
        <v>08210：児童福祉施設等（入所する者の寝室があるものに限る。）</v>
      </c>
      <c r="BB25" s="260" t="s">
        <v>455</v>
      </c>
      <c r="BC25" s="260" t="s">
        <v>1084</v>
      </c>
      <c r="BE25" s="106">
        <v>23</v>
      </c>
      <c r="BF25" s="24" t="s">
        <v>305</v>
      </c>
      <c r="BG25" s="24" t="s">
        <v>379</v>
      </c>
      <c r="BI25" s="198" t="str">
        <f t="shared" si="2"/>
        <v>35：産業専業(運輸業)</v>
      </c>
      <c r="BJ25" s="447">
        <v>35</v>
      </c>
      <c r="BK25" s="446" t="s">
        <v>1188</v>
      </c>
      <c r="BL25" s="136" t="s">
        <v>1206</v>
      </c>
      <c r="BM25" s="295"/>
      <c r="BN25" s="186"/>
    </row>
    <row r="26" spans="2:66" ht="15" customHeight="1" x14ac:dyDescent="0.15">
      <c r="B26" s="136" t="s">
        <v>801</v>
      </c>
      <c r="C26" s="140"/>
      <c r="D26" s="140"/>
      <c r="E26" s="140"/>
      <c r="F26" s="140"/>
      <c r="G26" s="140"/>
      <c r="H26" s="291"/>
      <c r="I26" s="291"/>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X26" s="136" t="s">
        <v>1027</v>
      </c>
      <c r="BA26" s="198" t="str">
        <f t="shared" si="1"/>
        <v>08220：児童福祉施設等（入所する者の寝室がないものに限る。）</v>
      </c>
      <c r="BB26" s="263" t="s">
        <v>1077</v>
      </c>
      <c r="BC26" s="260" t="s">
        <v>1078</v>
      </c>
      <c r="BE26" s="106">
        <v>24</v>
      </c>
      <c r="BF26" s="24" t="s">
        <v>333</v>
      </c>
      <c r="BG26" s="24" t="s">
        <v>380</v>
      </c>
      <c r="BI26" s="198" t="str">
        <f t="shared" si="2"/>
        <v>36：産業専業(卸売業、小売業)</v>
      </c>
      <c r="BJ26" s="447">
        <v>36</v>
      </c>
      <c r="BK26" s="446" t="s">
        <v>1189</v>
      </c>
      <c r="BL26" s="136" t="s">
        <v>1206</v>
      </c>
      <c r="BM26" s="295"/>
      <c r="BN26" s="186"/>
    </row>
    <row r="27" spans="2:66" ht="15" customHeight="1" x14ac:dyDescent="0.15">
      <c r="AX27" s="136" t="s">
        <v>1028</v>
      </c>
      <c r="BA27" s="198" t="str">
        <f t="shared" si="1"/>
        <v>08230：公衆浴場（個室付浴場業に係る公衆浴場を除く。）</v>
      </c>
      <c r="BB27" s="260" t="s">
        <v>456</v>
      </c>
      <c r="BC27" s="260" t="s">
        <v>617</v>
      </c>
      <c r="BE27" s="106">
        <v>25</v>
      </c>
      <c r="BF27" s="24" t="s">
        <v>334</v>
      </c>
      <c r="BG27" s="24" t="s">
        <v>381</v>
      </c>
      <c r="BI27" s="198" t="str">
        <f t="shared" si="2"/>
        <v>37：産業専業(金融業、保険業)</v>
      </c>
      <c r="BJ27" s="447">
        <v>37</v>
      </c>
      <c r="BK27" s="446" t="s">
        <v>1190</v>
      </c>
      <c r="BL27" s="136" t="s">
        <v>1206</v>
      </c>
      <c r="BM27" s="295"/>
      <c r="BN27" s="186"/>
    </row>
    <row r="28" spans="2:66" ht="15" customHeight="1" x14ac:dyDescent="0.15">
      <c r="C28" s="136">
        <v>1</v>
      </c>
      <c r="D28" s="136" t="s">
        <v>802</v>
      </c>
      <c r="AX28" s="136" t="s">
        <v>1029</v>
      </c>
      <c r="BA28" s="198" t="str">
        <f t="shared" si="1"/>
        <v>08240：診療所（患者の収容施設のあるものに限る。）</v>
      </c>
      <c r="BB28" s="260" t="s">
        <v>457</v>
      </c>
      <c r="BC28" s="260" t="s">
        <v>458</v>
      </c>
      <c r="BE28" s="106">
        <v>26</v>
      </c>
      <c r="BF28" s="24" t="s">
        <v>335</v>
      </c>
      <c r="BG28" s="24" t="s">
        <v>382</v>
      </c>
      <c r="BI28" s="198" t="str">
        <f t="shared" si="2"/>
        <v>38：産業専業(不動産業)</v>
      </c>
      <c r="BJ28" s="447">
        <v>38</v>
      </c>
      <c r="BK28" s="446" t="s">
        <v>1191</v>
      </c>
      <c r="BL28" s="136" t="s">
        <v>1206</v>
      </c>
      <c r="BM28" s="295"/>
      <c r="BN28" s="186"/>
    </row>
    <row r="29" spans="2:66" ht="15" customHeight="1" x14ac:dyDescent="0.15">
      <c r="C29" s="136">
        <v>2</v>
      </c>
      <c r="D29" s="136" t="s">
        <v>803</v>
      </c>
      <c r="AX29" s="136" t="s">
        <v>1030</v>
      </c>
      <c r="BA29" s="198" t="str">
        <f t="shared" si="1"/>
        <v>08250：診療所（患者の収容施設のないものに限る。）</v>
      </c>
      <c r="BB29" s="260" t="s">
        <v>459</v>
      </c>
      <c r="BC29" s="260" t="s">
        <v>460</v>
      </c>
      <c r="BE29" s="106">
        <v>27</v>
      </c>
      <c r="BF29" s="24" t="s">
        <v>336</v>
      </c>
      <c r="BG29" s="24" t="s">
        <v>383</v>
      </c>
      <c r="BI29" s="198" t="str">
        <f t="shared" si="2"/>
        <v>39：産業専業(宿泊業、飲食サービス業)</v>
      </c>
      <c r="BJ29" s="447">
        <v>39</v>
      </c>
      <c r="BK29" s="446" t="s">
        <v>1192</v>
      </c>
      <c r="BL29" s="136" t="s">
        <v>1206</v>
      </c>
      <c r="BM29" s="295"/>
      <c r="BN29" s="186"/>
    </row>
    <row r="30" spans="2:66" ht="15" customHeight="1" x14ac:dyDescent="0.15">
      <c r="C30" s="140">
        <v>3</v>
      </c>
      <c r="D30" s="140" t="s">
        <v>804</v>
      </c>
      <c r="E30" s="140"/>
      <c r="F30" s="140"/>
      <c r="G30" s="140"/>
      <c r="H30" s="140"/>
      <c r="I30" s="140"/>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X30" s="136" t="s">
        <v>1031</v>
      </c>
      <c r="BA30" s="198" t="str">
        <f t="shared" si="1"/>
        <v>08260：病院</v>
      </c>
      <c r="BB30" s="260" t="s">
        <v>461</v>
      </c>
      <c r="BC30" s="260" t="s">
        <v>462</v>
      </c>
      <c r="BE30" s="106">
        <v>28</v>
      </c>
      <c r="BF30" s="24" t="s">
        <v>337</v>
      </c>
      <c r="BG30" s="24" t="s">
        <v>384</v>
      </c>
      <c r="BI30" s="198" t="str">
        <f t="shared" si="2"/>
        <v>40：産業専業(教育、学習支援業)</v>
      </c>
      <c r="BJ30" s="447">
        <v>40</v>
      </c>
      <c r="BK30" s="446" t="s">
        <v>1193</v>
      </c>
      <c r="BL30" s="136" t="s">
        <v>1206</v>
      </c>
      <c r="BM30" s="295"/>
      <c r="BN30" s="186"/>
    </row>
    <row r="31" spans="2:66" ht="15" customHeight="1" x14ac:dyDescent="0.15">
      <c r="C31" s="140"/>
      <c r="D31" s="140" t="s">
        <v>805</v>
      </c>
      <c r="E31" s="140"/>
      <c r="F31" s="140"/>
      <c r="G31" s="140"/>
      <c r="H31" s="291"/>
      <c r="I31" s="291"/>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X31" s="136" t="s">
        <v>1032</v>
      </c>
      <c r="BA31" s="198" t="str">
        <f t="shared" si="1"/>
        <v>08270：巡査派出所</v>
      </c>
      <c r="BB31" s="260" t="s">
        <v>463</v>
      </c>
      <c r="BC31" s="260" t="s">
        <v>464</v>
      </c>
      <c r="BE31" s="106">
        <v>29</v>
      </c>
      <c r="BF31" s="24" t="s">
        <v>338</v>
      </c>
      <c r="BG31" s="24" t="s">
        <v>385</v>
      </c>
      <c r="BI31" s="198" t="str">
        <f t="shared" si="2"/>
        <v>41：産業専業(医療、福祉)</v>
      </c>
      <c r="BJ31" s="447">
        <v>41</v>
      </c>
      <c r="BK31" s="446" t="s">
        <v>1194</v>
      </c>
      <c r="BL31" s="136" t="s">
        <v>1206</v>
      </c>
      <c r="BM31" s="295"/>
      <c r="BN31" s="186"/>
    </row>
    <row r="32" spans="2:66" ht="15" customHeight="1" x14ac:dyDescent="0.15">
      <c r="C32" s="140"/>
      <c r="D32" s="140"/>
      <c r="E32" s="140"/>
      <c r="F32" s="140"/>
      <c r="G32" s="140"/>
      <c r="H32" s="292"/>
      <c r="I32" s="292"/>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X32" s="136" t="s">
        <v>1033</v>
      </c>
      <c r="BA32" s="198" t="str">
        <f t="shared" si="1"/>
        <v>08280：公衆電話所</v>
      </c>
      <c r="BB32" s="263" t="s">
        <v>618</v>
      </c>
      <c r="BC32" s="119" t="s">
        <v>620</v>
      </c>
      <c r="BE32" s="106">
        <v>30</v>
      </c>
      <c r="BF32" s="24" t="s">
        <v>339</v>
      </c>
      <c r="BG32" s="24" t="s">
        <v>386</v>
      </c>
      <c r="BI32" s="198" t="str">
        <f t="shared" si="2"/>
        <v>42：産業専業(その他のサービス業)</v>
      </c>
      <c r="BJ32" s="447">
        <v>42</v>
      </c>
      <c r="BK32" s="446" t="s">
        <v>1195</v>
      </c>
      <c r="BL32" s="136" t="s">
        <v>1206</v>
      </c>
      <c r="BM32" s="295"/>
      <c r="BN32" s="186"/>
    </row>
    <row r="33" spans="2:66" ht="15" customHeight="1" x14ac:dyDescent="0.15">
      <c r="B33" s="136" t="s">
        <v>816</v>
      </c>
      <c r="C33" s="140"/>
      <c r="D33" s="140"/>
      <c r="E33" s="140"/>
      <c r="F33" s="140"/>
      <c r="G33" s="140"/>
      <c r="H33" s="291"/>
      <c r="I33" s="291"/>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BA33" s="198" t="str">
        <f t="shared" si="1"/>
        <v>08290：郵便の業務の用に供する施設</v>
      </c>
      <c r="BB33" s="263" t="s">
        <v>619</v>
      </c>
      <c r="BC33" s="119" t="s">
        <v>869</v>
      </c>
      <c r="BE33" s="106">
        <v>31</v>
      </c>
      <c r="BF33" s="24" t="s">
        <v>340</v>
      </c>
      <c r="BG33" s="24" t="s">
        <v>387</v>
      </c>
      <c r="BI33" s="198" t="str">
        <f t="shared" si="2"/>
        <v>43：産業専業(国家公務、地方公務)</v>
      </c>
      <c r="BJ33" s="447">
        <v>43</v>
      </c>
      <c r="BK33" s="446" t="s">
        <v>537</v>
      </c>
      <c r="BL33" s="136" t="s">
        <v>1206</v>
      </c>
      <c r="BM33" s="295"/>
      <c r="BN33" s="186"/>
    </row>
    <row r="34" spans="2:66" ht="15" customHeight="1" x14ac:dyDescent="0.15">
      <c r="C34" s="140"/>
      <c r="D34" s="140"/>
      <c r="E34" s="140"/>
      <c r="F34" s="140"/>
      <c r="G34" s="140"/>
      <c r="H34" s="291"/>
      <c r="I34" s="291"/>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BA34" s="198" t="str">
        <f t="shared" si="1"/>
        <v>08300：地方公共団体の支庁又は支所</v>
      </c>
      <c r="BB34" s="260" t="s">
        <v>465</v>
      </c>
      <c r="BC34" s="260" t="s">
        <v>466</v>
      </c>
      <c r="BE34" s="106">
        <v>32</v>
      </c>
      <c r="BF34" s="24" t="s">
        <v>341</v>
      </c>
      <c r="BG34" s="24" t="s">
        <v>388</v>
      </c>
      <c r="BI34" s="198" t="str">
        <f t="shared" si="2"/>
        <v>44：産業専業(他に分類されないもの)</v>
      </c>
      <c r="BJ34" s="447">
        <v>44</v>
      </c>
      <c r="BK34" s="446" t="s">
        <v>538</v>
      </c>
      <c r="BL34" s="136" t="s">
        <v>1206</v>
      </c>
      <c r="BM34" s="295"/>
      <c r="BN34" s="186"/>
    </row>
    <row r="35" spans="2:66" ht="15" customHeight="1" x14ac:dyDescent="0.15">
      <c r="C35" s="136">
        <v>1</v>
      </c>
      <c r="D35" s="136" t="s">
        <v>793</v>
      </c>
      <c r="BA35" s="198" t="str">
        <f t="shared" si="1"/>
        <v>08310：公衆便所、休憩所又は路線バスの停留所の上家</v>
      </c>
      <c r="BB35" s="260" t="s">
        <v>467</v>
      </c>
      <c r="BC35" s="260" t="s">
        <v>468</v>
      </c>
      <c r="BE35" s="106">
        <v>33</v>
      </c>
      <c r="BF35" s="24" t="s">
        <v>342</v>
      </c>
      <c r="BG35" s="24" t="s">
        <v>389</v>
      </c>
      <c r="BM35" s="295"/>
      <c r="BN35" s="186"/>
    </row>
    <row r="36" spans="2:66" ht="15" customHeight="1" x14ac:dyDescent="0.15">
      <c r="D36" s="136" t="s">
        <v>806</v>
      </c>
      <c r="E36" s="136" t="s">
        <v>1112</v>
      </c>
      <c r="BA36" s="198" t="str">
        <f t="shared" si="1"/>
        <v>08320：建築基準法施行令第130条の4第5号に基づき国土交通大臣が指定する施設</v>
      </c>
      <c r="BB36" s="260" t="s">
        <v>469</v>
      </c>
      <c r="BC36" s="260" t="s">
        <v>621</v>
      </c>
      <c r="BE36" s="106">
        <v>34</v>
      </c>
      <c r="BF36" s="24" t="s">
        <v>343</v>
      </c>
      <c r="BG36" s="24" t="s">
        <v>390</v>
      </c>
      <c r="BM36" s="295"/>
      <c r="BN36" s="186"/>
    </row>
    <row r="37" spans="2:66" ht="15" customHeight="1" x14ac:dyDescent="0.15">
      <c r="D37" s="136" t="s">
        <v>807</v>
      </c>
      <c r="E37" s="136" t="s">
        <v>822</v>
      </c>
      <c r="BA37" s="198" t="str">
        <f t="shared" si="1"/>
        <v>08330：税務署、警察署、保健所又は消防署その他これらに類するもの</v>
      </c>
      <c r="BB37" s="260" t="s">
        <v>470</v>
      </c>
      <c r="BC37" s="260" t="s">
        <v>471</v>
      </c>
      <c r="BE37" s="106">
        <v>35</v>
      </c>
      <c r="BF37" s="24" t="s">
        <v>344</v>
      </c>
      <c r="BG37" s="24" t="s">
        <v>391</v>
      </c>
      <c r="BM37" s="295"/>
      <c r="BN37" s="186"/>
    </row>
    <row r="38" spans="2:66" ht="15" customHeight="1" x14ac:dyDescent="0.15">
      <c r="D38" s="136" t="s">
        <v>808</v>
      </c>
      <c r="E38" s="136" t="s">
        <v>809</v>
      </c>
      <c r="BA38" s="198" t="str">
        <f t="shared" si="1"/>
        <v>08340：工場（自動車修理工場を除く。）</v>
      </c>
      <c r="BB38" s="260" t="s">
        <v>472</v>
      </c>
      <c r="BC38" s="260" t="s">
        <v>622</v>
      </c>
      <c r="BE38" s="106">
        <v>36</v>
      </c>
      <c r="BF38" s="24" t="s">
        <v>345</v>
      </c>
      <c r="BG38" s="24" t="s">
        <v>392</v>
      </c>
      <c r="BM38" s="295"/>
      <c r="BN38" s="186"/>
    </row>
    <row r="39" spans="2:66" ht="15" customHeight="1" x14ac:dyDescent="0.15">
      <c r="D39" s="136" t="s">
        <v>810</v>
      </c>
      <c r="E39" s="136" t="s">
        <v>823</v>
      </c>
      <c r="BA39" s="198" t="str">
        <f t="shared" si="1"/>
        <v>08350：自動車修理工場</v>
      </c>
      <c r="BB39" s="260" t="s">
        <v>473</v>
      </c>
      <c r="BC39" s="260" t="s">
        <v>474</v>
      </c>
      <c r="BE39" s="106">
        <v>37</v>
      </c>
      <c r="BF39" s="24" t="s">
        <v>346</v>
      </c>
      <c r="BG39" s="24" t="s">
        <v>393</v>
      </c>
      <c r="BM39" s="295"/>
      <c r="BN39" s="186"/>
    </row>
    <row r="40" spans="2:66" ht="15" customHeight="1" x14ac:dyDescent="0.15">
      <c r="D40" s="136" t="s">
        <v>812</v>
      </c>
      <c r="E40" s="136" t="s">
        <v>824</v>
      </c>
      <c r="BA40" s="198" t="str">
        <f t="shared" si="1"/>
        <v>08360：危険物の貯蔵又は処理に供するもの</v>
      </c>
      <c r="BB40" s="260" t="s">
        <v>475</v>
      </c>
      <c r="BC40" s="260" t="s">
        <v>476</v>
      </c>
      <c r="BE40" s="106">
        <v>38</v>
      </c>
      <c r="BF40" s="24" t="s">
        <v>347</v>
      </c>
      <c r="BG40" s="24" t="s">
        <v>394</v>
      </c>
      <c r="BM40" s="295"/>
      <c r="BN40" s="186"/>
    </row>
    <row r="41" spans="2:66" ht="15" customHeight="1" x14ac:dyDescent="0.15">
      <c r="D41" s="136" t="s">
        <v>814</v>
      </c>
      <c r="E41" s="136" t="s">
        <v>811</v>
      </c>
      <c r="BA41" s="198" t="str">
        <f t="shared" si="1"/>
        <v>08370：ボーリング場、スケート場、水泳場、スキー場、ゴルフ練習場又はバッティング練習場</v>
      </c>
      <c r="BB41" s="260" t="s">
        <v>477</v>
      </c>
      <c r="BC41" s="260" t="s">
        <v>478</v>
      </c>
      <c r="BE41" s="106">
        <v>39</v>
      </c>
      <c r="BF41" s="24" t="s">
        <v>348</v>
      </c>
      <c r="BG41" s="24" t="s">
        <v>395</v>
      </c>
      <c r="BI41" s="198"/>
      <c r="BJ41" s="295"/>
      <c r="BK41" s="186"/>
      <c r="BM41" s="295"/>
      <c r="BN41" s="186"/>
    </row>
    <row r="42" spans="2:66" ht="15" customHeight="1" x14ac:dyDescent="0.15">
      <c r="D42" s="136" t="s">
        <v>815</v>
      </c>
      <c r="E42" s="136" t="s">
        <v>813</v>
      </c>
      <c r="BA42" s="198" t="str">
        <f t="shared" si="1"/>
        <v>08380：体育館又はスポーツの練習場（前項に掲げるものを除く。）</v>
      </c>
      <c r="BB42" s="260" t="s">
        <v>479</v>
      </c>
      <c r="BC42" s="260" t="s">
        <v>623</v>
      </c>
      <c r="BE42" s="106">
        <v>40</v>
      </c>
      <c r="BF42" s="24" t="s">
        <v>349</v>
      </c>
      <c r="BG42" s="24" t="s">
        <v>396</v>
      </c>
      <c r="BI42" s="198"/>
      <c r="BJ42" s="295"/>
      <c r="BK42" s="186"/>
      <c r="BM42" s="295"/>
      <c r="BN42" s="186"/>
    </row>
    <row r="43" spans="2:66" ht="15" customHeight="1" x14ac:dyDescent="0.15">
      <c r="BA43" s="198" t="str">
        <f t="shared" si="1"/>
        <v>08390：マージャン屋、ぱちんこ屋、射的場、勝馬投票券発売所、場外車券売場その他これらに類するもの又はカラオケボックスその他これらに類するもの</v>
      </c>
      <c r="BB43" s="260" t="s">
        <v>480</v>
      </c>
      <c r="BC43" s="260" t="s">
        <v>481</v>
      </c>
      <c r="BE43" s="106">
        <v>41</v>
      </c>
      <c r="BF43" s="24" t="s">
        <v>350</v>
      </c>
      <c r="BG43" s="24" t="s">
        <v>397</v>
      </c>
      <c r="BI43" s="198"/>
      <c r="BJ43" s="295"/>
      <c r="BK43" s="186"/>
      <c r="BM43" s="295"/>
      <c r="BN43" s="186"/>
    </row>
    <row r="44" spans="2:66" ht="15" customHeight="1" x14ac:dyDescent="0.15">
      <c r="C44" s="136">
        <v>2</v>
      </c>
      <c r="D44" s="136" t="s">
        <v>827</v>
      </c>
      <c r="BA44" s="198" t="str">
        <f t="shared" si="1"/>
        <v>08400：ホテル又は旅館</v>
      </c>
      <c r="BB44" s="260" t="s">
        <v>482</v>
      </c>
      <c r="BC44" s="260" t="s">
        <v>483</v>
      </c>
      <c r="BE44" s="106">
        <v>42</v>
      </c>
      <c r="BF44" s="24" t="s">
        <v>351</v>
      </c>
      <c r="BG44" s="24" t="s">
        <v>398</v>
      </c>
      <c r="BI44" s="198"/>
      <c r="BJ44" s="295"/>
      <c r="BK44" s="186"/>
      <c r="BM44" s="295"/>
      <c r="BN44" s="186"/>
    </row>
    <row r="45" spans="2:66" ht="15" customHeight="1" x14ac:dyDescent="0.15">
      <c r="D45" s="136" t="s">
        <v>806</v>
      </c>
      <c r="E45" s="136" t="s">
        <v>825</v>
      </c>
      <c r="BA45" s="198" t="str">
        <f t="shared" si="1"/>
        <v>08410：自動車教習所</v>
      </c>
      <c r="BB45" s="260" t="s">
        <v>484</v>
      </c>
      <c r="BC45" s="260" t="s">
        <v>485</v>
      </c>
      <c r="BE45" s="106">
        <v>43</v>
      </c>
      <c r="BF45" s="24" t="s">
        <v>352</v>
      </c>
      <c r="BG45" s="24" t="s">
        <v>399</v>
      </c>
      <c r="BI45" s="198"/>
      <c r="BJ45" s="295"/>
      <c r="BK45" s="186"/>
      <c r="BM45" s="295"/>
      <c r="BN45" s="186"/>
    </row>
    <row r="46" spans="2:66" ht="15" customHeight="1" x14ac:dyDescent="0.15">
      <c r="D46" s="136" t="s">
        <v>807</v>
      </c>
      <c r="E46" s="136" t="s">
        <v>829</v>
      </c>
      <c r="BA46" s="198" t="str">
        <f t="shared" si="1"/>
        <v>08420：畜舎</v>
      </c>
      <c r="BB46" s="260" t="s">
        <v>486</v>
      </c>
      <c r="BC46" s="260" t="s">
        <v>487</v>
      </c>
      <c r="BE46" s="106">
        <v>44</v>
      </c>
      <c r="BF46" s="24" t="s">
        <v>353</v>
      </c>
      <c r="BG46" s="24" t="s">
        <v>400</v>
      </c>
      <c r="BI46" s="198"/>
      <c r="BJ46" s="295"/>
      <c r="BK46" s="186"/>
      <c r="BM46" s="295"/>
      <c r="BN46" s="186"/>
    </row>
    <row r="47" spans="2:66" ht="15" customHeight="1" x14ac:dyDescent="0.15">
      <c r="D47" s="136" t="s">
        <v>808</v>
      </c>
      <c r="E47" s="136" t="s">
        <v>813</v>
      </c>
      <c r="O47" s="136" t="s">
        <v>818</v>
      </c>
      <c r="BA47" s="198" t="str">
        <f t="shared" si="1"/>
        <v>08430：堆肥舎又は水産物の増殖場若しくは養殖場</v>
      </c>
      <c r="BB47" s="260" t="s">
        <v>488</v>
      </c>
      <c r="BC47" s="260" t="s">
        <v>489</v>
      </c>
      <c r="BE47" s="106">
        <v>45</v>
      </c>
      <c r="BF47" s="24" t="s">
        <v>354</v>
      </c>
      <c r="BG47" s="24" t="s">
        <v>401</v>
      </c>
      <c r="BI47" s="198"/>
      <c r="BJ47" s="295"/>
      <c r="BK47" s="186"/>
    </row>
    <row r="48" spans="2:66" ht="15" customHeight="1" x14ac:dyDescent="0.15">
      <c r="D48" s="136" t="s">
        <v>810</v>
      </c>
      <c r="E48" s="136" t="s">
        <v>809</v>
      </c>
      <c r="O48" s="136" t="s">
        <v>817</v>
      </c>
      <c r="BA48" s="198" t="str">
        <f t="shared" si="1"/>
        <v>08438：日用品の販売を主たる目的とする店舗</v>
      </c>
      <c r="BB48" s="260" t="s">
        <v>490</v>
      </c>
      <c r="BC48" s="260" t="s">
        <v>491</v>
      </c>
      <c r="BE48" s="106">
        <v>46</v>
      </c>
      <c r="BF48" s="24" t="s">
        <v>355</v>
      </c>
      <c r="BG48" s="24" t="s">
        <v>402</v>
      </c>
    </row>
    <row r="49" spans="3:59" ht="15" customHeight="1" x14ac:dyDescent="0.15">
      <c r="BA49" s="198" t="str">
        <f t="shared" si="1"/>
        <v>08440：百貨店、マーケットその他の物品販売業を営む店舗（前項に掲げるもの及び専ら性的好奇心をそそる写真その他の物品の販売を行うもの並びに田園住居地域及びその周辺の地域で生産された農作物の販売を主たる目的とするものを除く。）</v>
      </c>
      <c r="BB49" s="260" t="s">
        <v>492</v>
      </c>
      <c r="BC49" s="260" t="s">
        <v>870</v>
      </c>
      <c r="BE49" s="106">
        <v>47</v>
      </c>
      <c r="BF49" s="24" t="s">
        <v>356</v>
      </c>
      <c r="BG49" s="24" t="s">
        <v>403</v>
      </c>
    </row>
    <row r="50" spans="3:59" ht="15" customHeight="1" x14ac:dyDescent="0.15">
      <c r="C50" s="136">
        <v>3</v>
      </c>
      <c r="D50" s="136" t="s">
        <v>828</v>
      </c>
      <c r="AD50" s="293"/>
      <c r="BA50" s="198" t="str">
        <f t="shared" si="1"/>
        <v>08450：飲食店（次項に掲げるもの並びに田園住居地域及びその周辺の地域で生産された農作物を材料とする料理の提供を主たる目的とするものを除く。）</v>
      </c>
      <c r="BB50" s="260" t="s">
        <v>493</v>
      </c>
      <c r="BC50" s="260" t="s">
        <v>871</v>
      </c>
    </row>
    <row r="51" spans="3:59" ht="15" customHeight="1" x14ac:dyDescent="0.15">
      <c r="D51" s="136" t="s">
        <v>806</v>
      </c>
      <c r="E51" s="136" t="s">
        <v>826</v>
      </c>
      <c r="BA51" s="198" t="str">
        <f t="shared" si="1"/>
        <v>08452：食堂又は喫茶店</v>
      </c>
      <c r="BB51" s="260" t="s">
        <v>494</v>
      </c>
      <c r="BC51" s="260" t="s">
        <v>495</v>
      </c>
    </row>
    <row r="52" spans="3:59" ht="15" customHeight="1" x14ac:dyDescent="0.15">
      <c r="D52" s="136" t="s">
        <v>807</v>
      </c>
      <c r="E52" s="136" t="s">
        <v>829</v>
      </c>
      <c r="BA52" s="198" t="str">
        <f t="shared" si="1"/>
        <v>08456：理髪店、美容院、クリーニング取次店、質屋、貸衣装屋、貸本屋その他これらに類するサービス業を営む店舗、洋服店、畳屋、建具屋、自転車店、家庭電気器具店その他これらに類するサービス業を営む店舗、自家販売のために食品製造業を営むパン屋、米屋、豆腐屋、菓子屋その他これらに類するもの、又は学習塾、華道教室、囲碁教室その他これらに類する施設</v>
      </c>
      <c r="BB52" s="260" t="s">
        <v>496</v>
      </c>
      <c r="BC52" s="260" t="s">
        <v>626</v>
      </c>
    </row>
    <row r="53" spans="3:59" ht="15" customHeight="1" x14ac:dyDescent="0.15">
      <c r="D53" s="136" t="s">
        <v>808</v>
      </c>
      <c r="E53" s="136" t="s">
        <v>813</v>
      </c>
      <c r="O53" s="136" t="s">
        <v>818</v>
      </c>
      <c r="BA53" s="198" t="str">
        <f t="shared" si="1"/>
        <v>08458：銀行の支店、損害保険代理店、宅地建物取引業を営む店舗そのたこれらに類するサービス業を営む店舗</v>
      </c>
      <c r="BB53" s="260" t="s">
        <v>497</v>
      </c>
      <c r="BC53" s="260" t="s">
        <v>498</v>
      </c>
    </row>
    <row r="54" spans="3:59" ht="15" customHeight="1" x14ac:dyDescent="0.15">
      <c r="D54" s="136" t="s">
        <v>810</v>
      </c>
      <c r="E54" s="136" t="s">
        <v>809</v>
      </c>
      <c r="O54" s="136" t="s">
        <v>817</v>
      </c>
      <c r="BA54" s="198" t="str">
        <f t="shared" si="1"/>
        <v>08460：物品販売業を営む店舗以外の店舗（前２項に掲げるものを除く。）</v>
      </c>
      <c r="BB54" s="260" t="s">
        <v>499</v>
      </c>
      <c r="BC54" s="260" t="s">
        <v>624</v>
      </c>
    </row>
    <row r="55" spans="3:59" ht="15" customHeight="1" x14ac:dyDescent="0.15">
      <c r="BA55" s="198" t="str">
        <f t="shared" si="1"/>
        <v>08470：事務所</v>
      </c>
      <c r="BB55" s="260" t="s">
        <v>500</v>
      </c>
      <c r="BC55" s="260" t="s">
        <v>501</v>
      </c>
    </row>
    <row r="56" spans="3:59" ht="15" customHeight="1" x14ac:dyDescent="0.15">
      <c r="BA56" s="198" t="str">
        <f t="shared" si="1"/>
        <v>08480：映画スタジオ又はテレビスタジオ</v>
      </c>
      <c r="BB56" s="260" t="s">
        <v>502</v>
      </c>
      <c r="BC56" s="260" t="s">
        <v>503</v>
      </c>
    </row>
    <row r="57" spans="3:59" ht="15" customHeight="1" x14ac:dyDescent="0.15">
      <c r="BA57" s="198" t="str">
        <f t="shared" si="1"/>
        <v>08490：自動車車庫</v>
      </c>
      <c r="BB57" s="260" t="s">
        <v>504</v>
      </c>
      <c r="BC57" s="260" t="s">
        <v>505</v>
      </c>
    </row>
    <row r="58" spans="3:59" ht="15" customHeight="1" x14ac:dyDescent="0.15">
      <c r="BA58" s="198" t="str">
        <f t="shared" si="1"/>
        <v>08500：自転車駐車場</v>
      </c>
      <c r="BB58" s="260" t="s">
        <v>506</v>
      </c>
      <c r="BC58" s="260" t="s">
        <v>507</v>
      </c>
    </row>
    <row r="59" spans="3:59" ht="15" customHeight="1" x14ac:dyDescent="0.15">
      <c r="BA59" s="198" t="str">
        <f t="shared" si="1"/>
        <v>08510：倉庫業を営む倉庫</v>
      </c>
      <c r="BB59" s="260" t="s">
        <v>508</v>
      </c>
      <c r="BC59" s="260" t="s">
        <v>509</v>
      </c>
    </row>
    <row r="60" spans="3:59" ht="15" customHeight="1" x14ac:dyDescent="0.15">
      <c r="BA60" s="198" t="str">
        <f t="shared" si="1"/>
        <v>08520：倉庫業を営まない倉庫</v>
      </c>
      <c r="BB60" s="260" t="s">
        <v>510</v>
      </c>
      <c r="BC60" s="260" t="s">
        <v>511</v>
      </c>
    </row>
    <row r="61" spans="3:59" ht="15" customHeight="1" x14ac:dyDescent="0.15">
      <c r="BA61" s="198" t="str">
        <f t="shared" si="1"/>
        <v>08530：劇場、映画館又は演芸場</v>
      </c>
      <c r="BB61" s="260" t="s">
        <v>512</v>
      </c>
      <c r="BC61" s="260" t="s">
        <v>513</v>
      </c>
    </row>
    <row r="62" spans="3:59" ht="15" customHeight="1" x14ac:dyDescent="0.15">
      <c r="BA62" s="198" t="str">
        <f t="shared" si="1"/>
        <v>08540：観覧場</v>
      </c>
      <c r="BB62" s="260" t="s">
        <v>514</v>
      </c>
      <c r="BC62" s="260" t="s">
        <v>515</v>
      </c>
    </row>
    <row r="63" spans="3:59" ht="15" customHeight="1" x14ac:dyDescent="0.15">
      <c r="BA63" s="198" t="str">
        <f t="shared" si="1"/>
        <v>08550：公会堂又は集会場</v>
      </c>
      <c r="BB63" s="260" t="s">
        <v>516</v>
      </c>
      <c r="BC63" s="260" t="s">
        <v>517</v>
      </c>
    </row>
    <row r="64" spans="3:59" ht="15" customHeight="1" x14ac:dyDescent="0.15">
      <c r="BA64" s="198" t="str">
        <f t="shared" si="1"/>
        <v>08560：展示場</v>
      </c>
      <c r="BB64" s="260" t="s">
        <v>518</v>
      </c>
      <c r="BC64" s="260" t="s">
        <v>519</v>
      </c>
    </row>
    <row r="65" spans="53:55" ht="15" customHeight="1" x14ac:dyDescent="0.15">
      <c r="BA65" s="198" t="str">
        <f t="shared" si="1"/>
        <v>08570：料理店</v>
      </c>
      <c r="BB65" s="260" t="s">
        <v>520</v>
      </c>
      <c r="BC65" s="260" t="s">
        <v>521</v>
      </c>
    </row>
    <row r="66" spans="53:55" ht="15" customHeight="1" x14ac:dyDescent="0.15">
      <c r="BA66" s="198" t="str">
        <f t="shared" si="1"/>
        <v>08580：キャバレー、カフェー、ナイトクラブ又はバー</v>
      </c>
      <c r="BB66" s="260" t="s">
        <v>522</v>
      </c>
      <c r="BC66" s="260" t="s">
        <v>523</v>
      </c>
    </row>
    <row r="67" spans="53:55" ht="15" customHeight="1" x14ac:dyDescent="0.15">
      <c r="BA67" s="198" t="str">
        <f t="shared" ref="BA67:BA74" si="3">BB67&amp;"："&amp;BC67</f>
        <v>08590：ダンスホール</v>
      </c>
      <c r="BB67" s="260" t="s">
        <v>524</v>
      </c>
      <c r="BC67" s="260" t="s">
        <v>525</v>
      </c>
    </row>
    <row r="68" spans="53:55" ht="15" customHeight="1" x14ac:dyDescent="0.15">
      <c r="BA68" s="198" t="str">
        <f t="shared" si="3"/>
        <v>08600：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v>
      </c>
      <c r="BB68" s="260" t="s">
        <v>526</v>
      </c>
      <c r="BC68" s="260" t="s">
        <v>625</v>
      </c>
    </row>
    <row r="69" spans="53:55" ht="15" customHeight="1" x14ac:dyDescent="0.15">
      <c r="BA69" s="198" t="str">
        <f t="shared" si="3"/>
        <v>08610：卸売市場</v>
      </c>
      <c r="BB69" s="260" t="s">
        <v>527</v>
      </c>
      <c r="BC69" s="260" t="s">
        <v>528</v>
      </c>
    </row>
    <row r="70" spans="53:55" ht="15" customHeight="1" x14ac:dyDescent="0.15">
      <c r="BA70" s="198" t="str">
        <f t="shared" si="3"/>
        <v>08620：火葬場又はと畜場、汚物処理場、ごみ焼却場その他の処理施設</v>
      </c>
      <c r="BB70" s="260" t="s">
        <v>529</v>
      </c>
      <c r="BC70" s="260" t="s">
        <v>530</v>
      </c>
    </row>
    <row r="71" spans="53:55" ht="15" customHeight="1" x14ac:dyDescent="0.15">
      <c r="BA71" s="198" t="str">
        <f t="shared" si="3"/>
        <v>08630：農作物の生産、出荷、処理又は貯蔵に供するもの</v>
      </c>
      <c r="BB71" s="263" t="s">
        <v>872</v>
      </c>
      <c r="BC71" s="260" t="s">
        <v>875</v>
      </c>
    </row>
    <row r="72" spans="53:55" ht="15" customHeight="1" x14ac:dyDescent="0.15">
      <c r="BA72" s="198" t="str">
        <f t="shared" si="3"/>
        <v>08640：農業の生産資材の貯蔵に供するもの</v>
      </c>
      <c r="BB72" s="263" t="s">
        <v>873</v>
      </c>
      <c r="BC72" s="260" t="s">
        <v>876</v>
      </c>
    </row>
    <row r="73" spans="53:55" ht="15" customHeight="1" x14ac:dyDescent="0.15">
      <c r="BA73" s="198" t="str">
        <f t="shared" si="3"/>
        <v>08650：田園住居地域及びその周辺の地域で生産された農作物の販売を主たる目的とする店舗、当該農作物を材料とする料理の提供を主たる目的とする飲食店又は自家販売のたまに食品製造業を営むパン屋、米屋、豆腐屋、菓子屋その他のこれらに類するもの（当該農産物を原材料とする食品の製造又は加工を目的とするものに限る。）で作業場の床面積の合計が５０平方メートル以内のもの（原動機を使用する場合にあっては、その出力が０．７５キロワット以下のものに限る。）</v>
      </c>
      <c r="BB73" s="263" t="s">
        <v>874</v>
      </c>
      <c r="BC73" s="260" t="s">
        <v>877</v>
      </c>
    </row>
    <row r="74" spans="53:55" ht="15" customHeight="1" x14ac:dyDescent="0.15">
      <c r="BA74" s="198" t="str">
        <f t="shared" si="3"/>
        <v>08990：その他</v>
      </c>
      <c r="BB74" s="263" t="s">
        <v>917</v>
      </c>
      <c r="BC74" s="260" t="s">
        <v>531</v>
      </c>
    </row>
    <row r="75" spans="53:55" ht="15" customHeight="1" x14ac:dyDescent="0.15"/>
    <row r="76" spans="53:55" ht="15" customHeight="1" x14ac:dyDescent="0.15"/>
    <row r="77" spans="53:55" ht="15" customHeight="1" x14ac:dyDescent="0.15"/>
    <row r="78" spans="53:55" ht="15" customHeight="1" x14ac:dyDescent="0.15"/>
    <row r="79" spans="53:55" ht="15" customHeight="1" x14ac:dyDescent="0.15"/>
    <row r="80" spans="53:55"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sheetData>
  <sheetProtection algorithmName="SHA-512" hashValue="25qToLATHQyEhy8B07VlUDTS9/E1n4fIOJ8B4oGVCopjazFmbNICeUCg1K7J0NGi2a5H8CeT9x4nH2nXauJbjA==" saltValue="b7AZK/lpPhJlsK7EDYIeEg==" spinCount="100000" sheet="1" objects="1" scenarios="1"/>
  <protectedRanges>
    <protectedRange sqref="K30:AI34 K8:AI13 K18:AI26" name="範囲1"/>
  </protectedRanges>
  <mergeCells count="4">
    <mergeCell ref="BA1:BC1"/>
    <mergeCell ref="BE1:BG1"/>
    <mergeCell ref="BI1:BK1"/>
    <mergeCell ref="BM1:BT1"/>
  </mergeCells>
  <phoneticPr fontId="2"/>
  <dataValidations count="5">
    <dataValidation type="textLength" imeMode="halfAlpha" allowBlank="1" showInputMessage="1" showErrorMessage="1" sqref="K26:AI26 K13:AI13 K34:AI34" xr:uid="{00000000-0002-0000-0000-000000000000}">
      <formula1>1</formula1>
      <formula2>15</formula2>
    </dataValidation>
    <dataValidation imeMode="halfAlpha" allowBlank="1" showInputMessage="1" showErrorMessage="1" sqref="K10:AI11 K32:AI32 K20:AI24" xr:uid="{00000000-0002-0000-0000-000001000000}"/>
    <dataValidation imeMode="off" allowBlank="1" showInputMessage="1" showErrorMessage="1" sqref="H20:I24 H34:I34 H32:I32 H13:I13 H10:I11 H26:I26" xr:uid="{00000000-0002-0000-0000-000002000000}"/>
    <dataValidation imeMode="halfKatakana" allowBlank="1" showInputMessage="1" showErrorMessage="1" sqref="H8:I8 H30:I30 H18:I18 K8:AI8 K18:AI18 K30:AI30" xr:uid="{00000000-0002-0000-0000-000003000000}"/>
    <dataValidation imeMode="hiragana" allowBlank="1" showInputMessage="1" showErrorMessage="1" sqref="H12:I12 H31:I31 H33:I33 H9:I9 H19:I19 H25:I25 BE4 BE6 BE10 BE8 BE12 BE14 BE16 BE18 BE20 BE22 BE24 BE26 BE28 BE30 BE32 BE34 BE36 BE38 BE40 BE42 BE44 BE46 BE48" xr:uid="{00000000-0002-0000-0000-000004000000}"/>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Ｐ明朝,標準"&amp;8NKBI-01kakunin Ver.23.2&amp;R&amp;"ＭＳ Ｐ明朝,標準"&amp;8(R0804)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HW115"/>
  <sheetViews>
    <sheetView view="pageBreakPreview" zoomScaleNormal="100" zoomScaleSheetLayoutView="100" workbookViewId="0">
      <selection activeCell="AI3" sqref="AI3"/>
    </sheetView>
  </sheetViews>
  <sheetFormatPr defaultColWidth="2.625" defaultRowHeight="12.75" x14ac:dyDescent="0.15"/>
  <cols>
    <col min="1" max="33" width="2.625" style="24" customWidth="1"/>
    <col min="34" max="36" width="2.625" style="24"/>
    <col min="37" max="37" width="2.625" style="24" customWidth="1"/>
    <col min="38" max="64" width="5.75" style="24" customWidth="1"/>
    <col min="65" max="213" width="5.625" style="24" customWidth="1"/>
    <col min="214" max="16384" width="2.625" style="24"/>
  </cols>
  <sheetData>
    <row r="1" spans="1:35" ht="13.5" customHeight="1" x14ac:dyDescent="0.15">
      <c r="A1" s="737" t="s">
        <v>198</v>
      </c>
      <c r="B1" s="737"/>
      <c r="C1" s="737"/>
      <c r="D1" s="737"/>
      <c r="E1" s="737"/>
      <c r="F1" s="737"/>
      <c r="G1" s="737"/>
      <c r="H1" s="737"/>
      <c r="I1" s="737"/>
      <c r="J1" s="737"/>
      <c r="K1" s="737"/>
      <c r="L1" s="737"/>
      <c r="M1" s="737"/>
      <c r="N1" s="737"/>
      <c r="O1" s="737"/>
      <c r="P1" s="737"/>
      <c r="Q1" s="737"/>
      <c r="R1" s="737"/>
      <c r="S1" s="737"/>
      <c r="T1" s="737"/>
      <c r="U1" s="737"/>
      <c r="V1" s="737"/>
      <c r="W1" s="737"/>
      <c r="X1" s="737"/>
      <c r="Y1" s="737"/>
      <c r="Z1" s="737"/>
      <c r="AA1" s="737"/>
      <c r="AB1" s="737"/>
      <c r="AC1" s="737"/>
      <c r="AD1" s="737"/>
      <c r="AE1" s="737"/>
      <c r="AF1" s="737"/>
      <c r="AG1" s="737"/>
      <c r="AH1" s="737"/>
      <c r="AI1" s="737"/>
    </row>
    <row r="2" spans="1:35" ht="13.5" customHeight="1" x14ac:dyDescent="0.15">
      <c r="A2" s="737"/>
      <c r="B2" s="737"/>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737"/>
      <c r="AC2" s="737"/>
      <c r="AD2" s="737"/>
      <c r="AE2" s="737"/>
      <c r="AF2" s="737"/>
      <c r="AG2" s="737"/>
      <c r="AH2" s="737"/>
      <c r="AI2" s="737"/>
    </row>
    <row r="3" spans="1:35" x14ac:dyDescent="0.15">
      <c r="B3" s="24" t="s">
        <v>199</v>
      </c>
    </row>
    <row r="4" spans="1:35" ht="6.75" customHeight="1" x14ac:dyDescent="0.15">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row>
    <row r="5" spans="1:35" ht="6.75" customHeight="1" x14ac:dyDescent="0.15">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row>
    <row r="6" spans="1:35" ht="13.5" x14ac:dyDescent="0.15">
      <c r="A6" s="24" t="s">
        <v>183</v>
      </c>
      <c r="F6" s="118"/>
      <c r="G6" s="118"/>
      <c r="H6" s="118"/>
      <c r="L6" s="507">
        <v>1</v>
      </c>
      <c r="M6" s="507"/>
      <c r="N6" s="507"/>
    </row>
    <row r="7" spans="1:35" ht="6.75" customHeight="1" x14ac:dyDescent="0.15">
      <c r="A7" s="99"/>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row>
    <row r="8" spans="1:35" ht="6.75" customHeight="1" x14ac:dyDescent="0.15">
      <c r="A8" s="107"/>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row>
    <row r="9" spans="1:35" ht="13.5" x14ac:dyDescent="0.15">
      <c r="A9" s="24" t="s">
        <v>200</v>
      </c>
      <c r="F9" s="118"/>
      <c r="G9" s="118"/>
      <c r="H9" s="118"/>
      <c r="L9" s="507" t="s">
        <v>1005</v>
      </c>
      <c r="M9" s="507"/>
      <c r="N9" s="507"/>
    </row>
    <row r="10" spans="1:35" ht="6.75" customHeight="1" x14ac:dyDescent="0.1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row>
    <row r="11" spans="1:35" ht="6.75" customHeight="1" x14ac:dyDescent="0.15">
      <c r="A11" s="107"/>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298"/>
      <c r="AH11" s="298"/>
      <c r="AI11" s="298"/>
    </row>
    <row r="12" spans="1:35" ht="13.5" x14ac:dyDescent="0.15">
      <c r="A12" s="24" t="s">
        <v>201</v>
      </c>
      <c r="L12" s="772"/>
      <c r="M12" s="772"/>
      <c r="N12" s="772"/>
      <c r="O12" s="24" t="s">
        <v>59</v>
      </c>
    </row>
    <row r="13" spans="1:35" ht="6.75" customHeight="1" x14ac:dyDescent="0.15">
      <c r="A13" s="99"/>
      <c r="B13" s="99"/>
      <c r="C13" s="99"/>
      <c r="D13" s="99"/>
      <c r="E13" s="99"/>
      <c r="F13" s="99"/>
      <c r="G13" s="99"/>
      <c r="H13" s="99"/>
      <c r="I13" s="99"/>
      <c r="J13" s="99"/>
      <c r="K13" s="99"/>
      <c r="L13" s="299"/>
      <c r="M13" s="299"/>
      <c r="N13" s="299"/>
      <c r="O13" s="99"/>
      <c r="P13" s="99"/>
      <c r="Q13" s="99"/>
      <c r="R13" s="99"/>
      <c r="S13" s="99"/>
      <c r="T13" s="99"/>
      <c r="U13" s="99"/>
      <c r="V13" s="99"/>
      <c r="W13" s="99"/>
      <c r="X13" s="99"/>
      <c r="Y13" s="99"/>
      <c r="Z13" s="99"/>
      <c r="AA13" s="99"/>
      <c r="AB13" s="99"/>
      <c r="AC13" s="99"/>
      <c r="AD13" s="99"/>
      <c r="AE13" s="99"/>
      <c r="AF13" s="99"/>
      <c r="AG13" s="99"/>
      <c r="AH13" s="99"/>
      <c r="AI13" s="99"/>
    </row>
    <row r="14" spans="1:35" ht="6.75" customHeight="1" x14ac:dyDescent="0.15">
      <c r="A14" s="107"/>
      <c r="B14" s="107"/>
      <c r="C14" s="107"/>
      <c r="D14" s="107"/>
      <c r="E14" s="107"/>
      <c r="F14" s="107"/>
      <c r="G14" s="107"/>
      <c r="H14" s="107"/>
      <c r="I14" s="107"/>
      <c r="J14" s="107"/>
      <c r="K14" s="107"/>
      <c r="L14" s="300"/>
      <c r="M14" s="300"/>
      <c r="N14" s="300"/>
      <c r="O14" s="107"/>
      <c r="P14" s="107"/>
      <c r="Q14" s="107"/>
      <c r="R14" s="107"/>
      <c r="S14" s="107"/>
      <c r="T14" s="107"/>
      <c r="U14" s="107"/>
      <c r="V14" s="107"/>
      <c r="W14" s="107"/>
      <c r="X14" s="107"/>
      <c r="Y14" s="107"/>
      <c r="Z14" s="107"/>
      <c r="AA14" s="107"/>
      <c r="AB14" s="107"/>
      <c r="AC14" s="107"/>
      <c r="AD14" s="107"/>
      <c r="AE14" s="107"/>
      <c r="AF14" s="107"/>
      <c r="AG14" s="107"/>
      <c r="AH14" s="107"/>
      <c r="AI14" s="107"/>
    </row>
    <row r="15" spans="1:35" ht="13.5" x14ac:dyDescent="0.15">
      <c r="A15" s="24" t="s">
        <v>202</v>
      </c>
      <c r="L15" s="772"/>
      <c r="M15" s="772"/>
      <c r="N15" s="772"/>
      <c r="O15" s="24" t="s">
        <v>59</v>
      </c>
    </row>
    <row r="16" spans="1:35" ht="6.75" customHeight="1" x14ac:dyDescent="0.15">
      <c r="A16" s="99"/>
      <c r="B16" s="99"/>
      <c r="C16" s="99"/>
      <c r="D16" s="99"/>
      <c r="E16" s="99"/>
      <c r="F16" s="99"/>
      <c r="G16" s="99"/>
      <c r="H16" s="99"/>
      <c r="I16" s="99"/>
      <c r="J16" s="99"/>
      <c r="K16" s="99"/>
      <c r="L16" s="299"/>
      <c r="M16" s="299"/>
      <c r="N16" s="299"/>
      <c r="O16" s="99"/>
      <c r="P16" s="99"/>
      <c r="Q16" s="99"/>
      <c r="R16" s="99"/>
      <c r="S16" s="99"/>
      <c r="T16" s="99"/>
      <c r="U16" s="99"/>
      <c r="V16" s="99"/>
      <c r="W16" s="99"/>
      <c r="X16" s="99"/>
      <c r="Y16" s="99"/>
      <c r="Z16" s="99"/>
      <c r="AA16" s="99"/>
      <c r="AB16" s="99"/>
      <c r="AC16" s="99"/>
      <c r="AD16" s="99"/>
      <c r="AE16" s="99"/>
      <c r="AF16" s="99"/>
      <c r="AG16" s="99"/>
      <c r="AH16" s="99"/>
      <c r="AI16" s="99"/>
    </row>
    <row r="17" spans="1:62" ht="6.75" customHeight="1" x14ac:dyDescent="0.15">
      <c r="A17" s="107"/>
      <c r="B17" s="107"/>
      <c r="C17" s="107"/>
      <c r="D17" s="107"/>
      <c r="E17" s="107"/>
      <c r="F17" s="107"/>
      <c r="G17" s="107"/>
      <c r="H17" s="107"/>
      <c r="I17" s="107"/>
      <c r="J17" s="107"/>
      <c r="K17" s="107"/>
      <c r="L17" s="300"/>
      <c r="M17" s="300"/>
      <c r="N17" s="300"/>
      <c r="O17" s="107"/>
      <c r="P17" s="107"/>
      <c r="Q17" s="107"/>
      <c r="R17" s="107"/>
      <c r="S17" s="107"/>
      <c r="T17" s="107"/>
      <c r="U17" s="107"/>
      <c r="V17" s="107"/>
      <c r="W17" s="107"/>
      <c r="X17" s="107"/>
      <c r="Y17" s="107"/>
      <c r="Z17" s="107"/>
      <c r="AA17" s="107"/>
      <c r="AB17" s="107"/>
      <c r="AC17" s="107"/>
      <c r="AD17" s="107"/>
      <c r="AE17" s="107"/>
      <c r="AF17" s="107"/>
      <c r="AG17" s="107"/>
      <c r="AH17" s="107"/>
      <c r="AI17" s="107"/>
    </row>
    <row r="18" spans="1:62" ht="13.5" x14ac:dyDescent="0.15">
      <c r="A18" s="24" t="s">
        <v>203</v>
      </c>
      <c r="L18" s="772"/>
      <c r="M18" s="772"/>
      <c r="N18" s="772"/>
      <c r="O18" s="24" t="s">
        <v>59</v>
      </c>
    </row>
    <row r="19" spans="1:62" ht="6.75" customHeight="1" x14ac:dyDescent="0.15">
      <c r="A19" s="99"/>
      <c r="B19" s="99"/>
      <c r="C19" s="99"/>
      <c r="D19" s="99"/>
      <c r="E19" s="99"/>
      <c r="F19" s="99"/>
      <c r="G19" s="99"/>
      <c r="H19" s="99"/>
      <c r="I19" s="99"/>
      <c r="J19" s="99"/>
      <c r="K19" s="99"/>
      <c r="L19" s="299"/>
      <c r="M19" s="299"/>
      <c r="N19" s="299"/>
      <c r="O19" s="99"/>
      <c r="P19" s="99"/>
      <c r="Q19" s="99"/>
      <c r="R19" s="99"/>
      <c r="S19" s="99"/>
      <c r="T19" s="99"/>
      <c r="U19" s="99"/>
      <c r="V19" s="99"/>
      <c r="W19" s="99"/>
      <c r="X19" s="99"/>
      <c r="Y19" s="99"/>
      <c r="Z19" s="99"/>
      <c r="AA19" s="99"/>
      <c r="AB19" s="99"/>
      <c r="AC19" s="99"/>
      <c r="AD19" s="99"/>
      <c r="AE19" s="99"/>
      <c r="AF19" s="99"/>
      <c r="AG19" s="99"/>
      <c r="AH19" s="99"/>
      <c r="AI19" s="99"/>
    </row>
    <row r="20" spans="1:62" ht="6.75" customHeight="1" x14ac:dyDescent="0.15">
      <c r="A20" s="107"/>
      <c r="B20" s="107"/>
      <c r="C20" s="107"/>
      <c r="D20" s="107"/>
      <c r="E20" s="107"/>
      <c r="F20" s="107"/>
      <c r="G20" s="107"/>
      <c r="H20" s="107"/>
      <c r="I20" s="107"/>
      <c r="J20" s="107"/>
      <c r="K20" s="107"/>
      <c r="L20" s="300"/>
      <c r="M20" s="300"/>
      <c r="N20" s="300"/>
      <c r="O20" s="107"/>
      <c r="P20" s="107"/>
      <c r="Q20" s="107"/>
      <c r="R20" s="107"/>
      <c r="S20" s="107"/>
      <c r="T20" s="107"/>
      <c r="U20" s="107"/>
      <c r="V20" s="107"/>
      <c r="W20" s="107"/>
      <c r="X20" s="107"/>
      <c r="Y20" s="107"/>
      <c r="Z20" s="107"/>
      <c r="AA20" s="107"/>
      <c r="AB20" s="107"/>
      <c r="AC20" s="107"/>
      <c r="AD20" s="107"/>
      <c r="AE20" s="107"/>
      <c r="AF20" s="107"/>
      <c r="AG20" s="107"/>
      <c r="AH20" s="107"/>
      <c r="AI20" s="107"/>
    </row>
    <row r="21" spans="1:62" ht="13.5" x14ac:dyDescent="0.15">
      <c r="A21" s="24" t="s">
        <v>597</v>
      </c>
      <c r="L21" s="163"/>
      <c r="M21" s="163"/>
      <c r="N21" s="163"/>
    </row>
    <row r="22" spans="1:62" ht="13.5" x14ac:dyDescent="0.15">
      <c r="C22" s="24" t="s">
        <v>598</v>
      </c>
      <c r="L22" s="772"/>
      <c r="M22" s="772"/>
      <c r="N22" s="772"/>
      <c r="O22" s="24" t="s">
        <v>59</v>
      </c>
    </row>
    <row r="23" spans="1:62" ht="13.5" x14ac:dyDescent="0.15">
      <c r="C23" s="24" t="s">
        <v>599</v>
      </c>
      <c r="L23" s="162"/>
      <c r="M23" s="162"/>
      <c r="N23" s="162"/>
      <c r="W23" s="111" t="s">
        <v>16</v>
      </c>
      <c r="X23" s="24" t="s">
        <v>194</v>
      </c>
      <c r="Z23" s="111" t="s">
        <v>16</v>
      </c>
      <c r="AA23" s="24" t="s">
        <v>195</v>
      </c>
    </row>
    <row r="24" spans="1:62" ht="6.75" customHeight="1" x14ac:dyDescent="0.15">
      <c r="A24" s="99"/>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row>
    <row r="25" spans="1:62" ht="6.75" customHeight="1" x14ac:dyDescent="0.15">
      <c r="A25" s="107"/>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row>
    <row r="26" spans="1:62" x14ac:dyDescent="0.15">
      <c r="A26" s="24" t="s">
        <v>204</v>
      </c>
      <c r="AL26" s="112" t="s">
        <v>539</v>
      </c>
    </row>
    <row r="27" spans="1:62" x14ac:dyDescent="0.15">
      <c r="F27" s="109" t="s">
        <v>12</v>
      </c>
      <c r="G27" s="24" t="s">
        <v>205</v>
      </c>
      <c r="K27" s="24" t="s">
        <v>15</v>
      </c>
      <c r="L27" s="109" t="s">
        <v>12</v>
      </c>
      <c r="M27" s="24" t="s">
        <v>206</v>
      </c>
      <c r="X27" s="24" t="s">
        <v>15</v>
      </c>
      <c r="Y27" s="109" t="s">
        <v>12</v>
      </c>
      <c r="Z27" s="24" t="s">
        <v>207</v>
      </c>
      <c r="AE27" s="24" t="s">
        <v>15</v>
      </c>
      <c r="AK27" s="112"/>
    </row>
    <row r="28" spans="1:62" ht="13.5" x14ac:dyDescent="0.15">
      <c r="C28" s="24" t="s">
        <v>83</v>
      </c>
      <c r="F28" s="109" t="s">
        <v>12</v>
      </c>
      <c r="G28" s="768" t="str">
        <f>IF(AL28="","",VLOOKUP($AL28,利用方法!$BA$2:$BC$74,2))</f>
        <v/>
      </c>
      <c r="H28" s="768"/>
      <c r="I28" s="768"/>
      <c r="J28" s="768"/>
      <c r="K28" s="24" t="s">
        <v>15</v>
      </c>
      <c r="L28" s="109" t="s">
        <v>12</v>
      </c>
      <c r="M28" s="773"/>
      <c r="N28" s="773"/>
      <c r="O28" s="773"/>
      <c r="P28" s="773"/>
      <c r="Q28" s="773"/>
      <c r="R28" s="773"/>
      <c r="S28" s="773"/>
      <c r="T28" s="773"/>
      <c r="U28" s="773"/>
      <c r="V28" s="773"/>
      <c r="W28" s="773"/>
      <c r="X28" s="24" t="s">
        <v>15</v>
      </c>
      <c r="Y28" s="109" t="s">
        <v>12</v>
      </c>
      <c r="Z28" s="770"/>
      <c r="AA28" s="770"/>
      <c r="AB28" s="770"/>
      <c r="AC28" s="770"/>
      <c r="AD28" s="770"/>
      <c r="AE28" s="24" t="s">
        <v>15</v>
      </c>
      <c r="AF28" s="24" t="s">
        <v>34</v>
      </c>
      <c r="AL28" s="774"/>
      <c r="AM28" s="774"/>
      <c r="AN28" s="774"/>
      <c r="AO28" s="774"/>
      <c r="AP28" s="774"/>
      <c r="AQ28" s="774"/>
      <c r="AR28" s="774"/>
      <c r="AS28" s="774"/>
      <c r="AT28" s="774"/>
      <c r="AU28" s="774"/>
      <c r="AV28" s="774"/>
      <c r="AW28" s="354"/>
      <c r="AX28" s="354"/>
      <c r="AY28" s="354"/>
      <c r="AZ28" s="354"/>
      <c r="BA28" s="354"/>
      <c r="BG28" s="198"/>
      <c r="BH28" s="261"/>
      <c r="BI28" s="260"/>
    </row>
    <row r="29" spans="1:62" ht="13.5" x14ac:dyDescent="0.15">
      <c r="C29" s="24" t="s">
        <v>84</v>
      </c>
      <c r="F29" s="109" t="s">
        <v>12</v>
      </c>
      <c r="G29" s="768" t="str">
        <f>IF(AL29="","",VLOOKUP($AL29,利用方法!$BA$2:$BC$74,2))</f>
        <v/>
      </c>
      <c r="H29" s="768"/>
      <c r="I29" s="768"/>
      <c r="J29" s="768"/>
      <c r="K29" s="24" t="s">
        <v>15</v>
      </c>
      <c r="L29" s="109" t="s">
        <v>12</v>
      </c>
      <c r="M29" s="773"/>
      <c r="N29" s="773"/>
      <c r="O29" s="773"/>
      <c r="P29" s="773"/>
      <c r="Q29" s="773"/>
      <c r="R29" s="773"/>
      <c r="S29" s="773"/>
      <c r="T29" s="773"/>
      <c r="U29" s="773"/>
      <c r="V29" s="773"/>
      <c r="W29" s="773"/>
      <c r="X29" s="24" t="s">
        <v>15</v>
      </c>
      <c r="Y29" s="109" t="s">
        <v>12</v>
      </c>
      <c r="Z29" s="770"/>
      <c r="AA29" s="770"/>
      <c r="AB29" s="770"/>
      <c r="AC29" s="770"/>
      <c r="AD29" s="770"/>
      <c r="AE29" s="24" t="s">
        <v>15</v>
      </c>
      <c r="AF29" s="24" t="s">
        <v>34</v>
      </c>
      <c r="AL29" s="774"/>
      <c r="AM29" s="774"/>
      <c r="AN29" s="774"/>
      <c r="AO29" s="774"/>
      <c r="AP29" s="774"/>
      <c r="AQ29" s="774"/>
      <c r="AR29" s="774"/>
      <c r="AS29" s="774"/>
      <c r="AT29" s="774"/>
      <c r="AU29" s="774"/>
      <c r="AV29" s="774"/>
      <c r="AW29" s="354"/>
      <c r="AX29" s="354"/>
      <c r="AY29" s="354"/>
      <c r="AZ29" s="354"/>
      <c r="BA29" s="354"/>
      <c r="BG29" s="198"/>
      <c r="BH29" s="260"/>
      <c r="BI29" s="260"/>
    </row>
    <row r="30" spans="1:62" ht="13.5" x14ac:dyDescent="0.15">
      <c r="C30" s="24" t="s">
        <v>85</v>
      </c>
      <c r="F30" s="109" t="s">
        <v>12</v>
      </c>
      <c r="G30" s="768" t="str">
        <f>IF(AL30="","",VLOOKUP($AL30,利用方法!$BA$2:$BC$74,2))</f>
        <v/>
      </c>
      <c r="H30" s="768"/>
      <c r="I30" s="768"/>
      <c r="J30" s="768"/>
      <c r="K30" s="24" t="s">
        <v>15</v>
      </c>
      <c r="L30" s="109" t="s">
        <v>12</v>
      </c>
      <c r="M30" s="773"/>
      <c r="N30" s="773"/>
      <c r="O30" s="773"/>
      <c r="P30" s="773"/>
      <c r="Q30" s="773"/>
      <c r="R30" s="773"/>
      <c r="S30" s="773"/>
      <c r="T30" s="773"/>
      <c r="U30" s="773"/>
      <c r="V30" s="773"/>
      <c r="W30" s="773"/>
      <c r="X30" s="24" t="s">
        <v>15</v>
      </c>
      <c r="Y30" s="109" t="s">
        <v>12</v>
      </c>
      <c r="Z30" s="770"/>
      <c r="AA30" s="770"/>
      <c r="AB30" s="770"/>
      <c r="AC30" s="770"/>
      <c r="AD30" s="770"/>
      <c r="AE30" s="24" t="s">
        <v>15</v>
      </c>
      <c r="AF30" s="24" t="s">
        <v>34</v>
      </c>
      <c r="AL30" s="774"/>
      <c r="AM30" s="774"/>
      <c r="AN30" s="774"/>
      <c r="AO30" s="774"/>
      <c r="AP30" s="774"/>
      <c r="AQ30" s="774"/>
      <c r="AR30" s="774"/>
      <c r="AS30" s="774"/>
      <c r="AT30" s="774"/>
      <c r="AU30" s="774"/>
      <c r="AV30" s="774"/>
      <c r="AW30" s="354"/>
      <c r="AX30" s="354"/>
      <c r="AY30" s="354"/>
      <c r="AZ30" s="354"/>
      <c r="BA30" s="354"/>
      <c r="BG30" s="198"/>
      <c r="BH30" s="260"/>
      <c r="BI30" s="260"/>
    </row>
    <row r="31" spans="1:62" ht="13.5" x14ac:dyDescent="0.15">
      <c r="C31" s="24" t="s">
        <v>86</v>
      </c>
      <c r="F31" s="109" t="s">
        <v>12</v>
      </c>
      <c r="G31" s="768" t="str">
        <f>IF(AL31="","",VLOOKUP($AL31,利用方法!$BA$2:$BC$74,2))</f>
        <v/>
      </c>
      <c r="H31" s="768"/>
      <c r="I31" s="768"/>
      <c r="J31" s="768"/>
      <c r="K31" s="24" t="s">
        <v>15</v>
      </c>
      <c r="L31" s="109" t="s">
        <v>12</v>
      </c>
      <c r="M31" s="773"/>
      <c r="N31" s="773"/>
      <c r="O31" s="773"/>
      <c r="P31" s="773"/>
      <c r="Q31" s="773"/>
      <c r="R31" s="773"/>
      <c r="S31" s="773"/>
      <c r="T31" s="773"/>
      <c r="U31" s="773"/>
      <c r="V31" s="773"/>
      <c r="W31" s="773"/>
      <c r="X31" s="24" t="s">
        <v>15</v>
      </c>
      <c r="Y31" s="109" t="s">
        <v>12</v>
      </c>
      <c r="Z31" s="770"/>
      <c r="AA31" s="770"/>
      <c r="AB31" s="770"/>
      <c r="AC31" s="770"/>
      <c r="AD31" s="770"/>
      <c r="AE31" s="24" t="s">
        <v>15</v>
      </c>
      <c r="AF31" s="24" t="s">
        <v>34</v>
      </c>
      <c r="AL31" s="774"/>
      <c r="AM31" s="774"/>
      <c r="AN31" s="774"/>
      <c r="AO31" s="774"/>
      <c r="AP31" s="774"/>
      <c r="AQ31" s="774"/>
      <c r="AR31" s="774"/>
      <c r="AS31" s="774"/>
      <c r="AT31" s="774"/>
      <c r="AU31" s="774"/>
      <c r="AV31" s="774"/>
      <c r="AW31" s="354"/>
      <c r="AX31" s="354"/>
      <c r="AY31" s="354"/>
      <c r="AZ31" s="354"/>
      <c r="BA31" s="354"/>
      <c r="BG31" s="198"/>
      <c r="BH31" s="260"/>
      <c r="BI31" s="260"/>
      <c r="BJ31" s="164"/>
    </row>
    <row r="32" spans="1:62" ht="13.5" x14ac:dyDescent="0.15">
      <c r="C32" s="24" t="s">
        <v>87</v>
      </c>
      <c r="F32" s="109" t="s">
        <v>12</v>
      </c>
      <c r="G32" s="768" t="str">
        <f>IF(AL32="","",VLOOKUP($AL32,利用方法!$BA$2:$BC$74,2))</f>
        <v/>
      </c>
      <c r="H32" s="768"/>
      <c r="I32" s="768"/>
      <c r="J32" s="768"/>
      <c r="K32" s="24" t="s">
        <v>15</v>
      </c>
      <c r="L32" s="109" t="s">
        <v>12</v>
      </c>
      <c r="M32" s="773"/>
      <c r="N32" s="773"/>
      <c r="O32" s="773"/>
      <c r="P32" s="773"/>
      <c r="Q32" s="773"/>
      <c r="R32" s="773"/>
      <c r="S32" s="773"/>
      <c r="T32" s="773"/>
      <c r="U32" s="773"/>
      <c r="V32" s="773"/>
      <c r="W32" s="773"/>
      <c r="X32" s="24" t="s">
        <v>15</v>
      </c>
      <c r="Y32" s="109" t="s">
        <v>12</v>
      </c>
      <c r="Z32" s="770"/>
      <c r="AA32" s="770"/>
      <c r="AB32" s="770"/>
      <c r="AC32" s="770"/>
      <c r="AD32" s="770"/>
      <c r="AE32" s="24" t="s">
        <v>15</v>
      </c>
      <c r="AF32" s="24" t="s">
        <v>34</v>
      </c>
      <c r="AL32" s="774"/>
      <c r="AM32" s="774"/>
      <c r="AN32" s="774"/>
      <c r="AO32" s="774"/>
      <c r="AP32" s="774"/>
      <c r="AQ32" s="774"/>
      <c r="AR32" s="774"/>
      <c r="AS32" s="774"/>
      <c r="AT32" s="774"/>
      <c r="AU32" s="774"/>
      <c r="AV32" s="774"/>
      <c r="AW32" s="354"/>
      <c r="AX32" s="354"/>
      <c r="AY32" s="354"/>
      <c r="AZ32" s="354"/>
      <c r="BA32" s="354"/>
      <c r="BG32" s="198"/>
      <c r="BH32" s="260"/>
      <c r="BI32" s="260"/>
      <c r="BJ32" s="164"/>
    </row>
    <row r="33" spans="1:62" ht="13.5" x14ac:dyDescent="0.15">
      <c r="C33" s="24" t="s">
        <v>88</v>
      </c>
      <c r="F33" s="109" t="s">
        <v>12</v>
      </c>
      <c r="G33" s="768" t="str">
        <f>IF(AL33="","",VLOOKUP($AL33,利用方法!$BA$2:$BC$74,2))</f>
        <v/>
      </c>
      <c r="H33" s="768"/>
      <c r="I33" s="768"/>
      <c r="J33" s="768"/>
      <c r="K33" s="24" t="s">
        <v>15</v>
      </c>
      <c r="L33" s="109" t="s">
        <v>12</v>
      </c>
      <c r="M33" s="773"/>
      <c r="N33" s="773"/>
      <c r="O33" s="773"/>
      <c r="P33" s="773"/>
      <c r="Q33" s="773"/>
      <c r="R33" s="773"/>
      <c r="S33" s="773"/>
      <c r="T33" s="773"/>
      <c r="U33" s="773"/>
      <c r="V33" s="773"/>
      <c r="W33" s="773"/>
      <c r="X33" s="24" t="s">
        <v>15</v>
      </c>
      <c r="Y33" s="109" t="s">
        <v>12</v>
      </c>
      <c r="Z33" s="770"/>
      <c r="AA33" s="770"/>
      <c r="AB33" s="770"/>
      <c r="AC33" s="770"/>
      <c r="AD33" s="770"/>
      <c r="AE33" s="24" t="s">
        <v>15</v>
      </c>
      <c r="AF33" s="24" t="s">
        <v>34</v>
      </c>
      <c r="AL33" s="774"/>
      <c r="AM33" s="774"/>
      <c r="AN33" s="774"/>
      <c r="AO33" s="774"/>
      <c r="AP33" s="774"/>
      <c r="AQ33" s="774"/>
      <c r="AR33" s="774"/>
      <c r="AS33" s="774"/>
      <c r="AT33" s="774"/>
      <c r="AU33" s="774"/>
      <c r="AV33" s="774"/>
      <c r="AW33" s="354"/>
      <c r="AX33" s="354"/>
      <c r="AY33" s="354"/>
      <c r="AZ33" s="354"/>
      <c r="BA33" s="354"/>
      <c r="BG33" s="198"/>
      <c r="BH33" s="260"/>
      <c r="BI33" s="260"/>
      <c r="BJ33" s="164"/>
    </row>
    <row r="34" spans="1:62" ht="6.75" customHeight="1" x14ac:dyDescent="0.15">
      <c r="A34" s="99"/>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BG34" s="198"/>
      <c r="BH34" s="260"/>
      <c r="BI34" s="260"/>
      <c r="BJ34" s="164"/>
    </row>
    <row r="35" spans="1:62" ht="6.75" customHeight="1" x14ac:dyDescent="0.15">
      <c r="A35" s="107"/>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BG35" s="198"/>
      <c r="BH35" s="260"/>
      <c r="BI35" s="260"/>
      <c r="BJ35" s="164"/>
    </row>
    <row r="36" spans="1:62" ht="13.5" customHeight="1" x14ac:dyDescent="0.15">
      <c r="A36" s="24" t="s">
        <v>208</v>
      </c>
      <c r="AL36" s="24" t="s">
        <v>607</v>
      </c>
      <c r="AO36" s="168" t="str">
        <f>SUM(Z28:AD33)&amp;"㎡"</f>
        <v>0㎡</v>
      </c>
      <c r="BG36" s="198"/>
      <c r="BH36" s="260"/>
      <c r="BI36" s="260"/>
      <c r="BJ36" s="164"/>
    </row>
    <row r="37" spans="1:62" ht="13.5" customHeight="1" x14ac:dyDescent="0.15">
      <c r="G37" s="771"/>
      <c r="H37" s="771"/>
      <c r="I37" s="771"/>
      <c r="J37" s="771"/>
      <c r="K37" s="771"/>
      <c r="L37" s="771"/>
      <c r="M37" s="771"/>
      <c r="N37" s="771"/>
      <c r="O37" s="771"/>
      <c r="P37" s="771"/>
      <c r="Q37" s="771"/>
      <c r="R37" s="771"/>
      <c r="S37" s="771"/>
      <c r="T37" s="771"/>
      <c r="U37" s="771"/>
      <c r="V37" s="771"/>
      <c r="W37" s="771"/>
      <c r="X37" s="771"/>
      <c r="Y37" s="771"/>
      <c r="Z37" s="771"/>
      <c r="AA37" s="771"/>
      <c r="AB37" s="771"/>
      <c r="AC37" s="771"/>
      <c r="AD37" s="771"/>
      <c r="AE37" s="771"/>
      <c r="AF37" s="771"/>
      <c r="AG37" s="771"/>
      <c r="AH37" s="771"/>
      <c r="AI37" s="771"/>
      <c r="AL37" s="24" t="s">
        <v>608</v>
      </c>
      <c r="AO37" s="168"/>
      <c r="BG37" s="198"/>
      <c r="BH37" s="260"/>
      <c r="BI37" s="260"/>
      <c r="BJ37" s="164"/>
    </row>
    <row r="38" spans="1:62" ht="13.5" customHeight="1" x14ac:dyDescent="0.15">
      <c r="G38" s="771"/>
      <c r="H38" s="771"/>
      <c r="I38" s="771"/>
      <c r="J38" s="771"/>
      <c r="K38" s="771"/>
      <c r="L38" s="771"/>
      <c r="M38" s="771"/>
      <c r="N38" s="771"/>
      <c r="O38" s="771"/>
      <c r="P38" s="771"/>
      <c r="Q38" s="771"/>
      <c r="R38" s="771"/>
      <c r="S38" s="771"/>
      <c r="T38" s="771"/>
      <c r="U38" s="771"/>
      <c r="V38" s="771"/>
      <c r="W38" s="771"/>
      <c r="X38" s="771"/>
      <c r="Y38" s="771"/>
      <c r="Z38" s="771"/>
      <c r="AA38" s="771"/>
      <c r="AB38" s="771"/>
      <c r="AC38" s="771"/>
      <c r="AD38" s="771"/>
      <c r="AE38" s="771"/>
      <c r="AF38" s="771"/>
      <c r="AG38" s="771"/>
      <c r="AH38" s="771"/>
      <c r="AI38" s="771"/>
      <c r="BG38" s="198"/>
      <c r="BH38" s="260"/>
      <c r="BI38" s="260"/>
      <c r="BJ38" s="164"/>
    </row>
    <row r="39" spans="1:62" ht="13.5" customHeight="1" x14ac:dyDescent="0.15">
      <c r="G39" s="771"/>
      <c r="H39" s="771"/>
      <c r="I39" s="771"/>
      <c r="J39" s="771"/>
      <c r="K39" s="771"/>
      <c r="L39" s="771"/>
      <c r="M39" s="771"/>
      <c r="N39" s="771"/>
      <c r="O39" s="771"/>
      <c r="P39" s="771"/>
      <c r="Q39" s="771"/>
      <c r="R39" s="771"/>
      <c r="S39" s="771"/>
      <c r="T39" s="771"/>
      <c r="U39" s="771"/>
      <c r="V39" s="771"/>
      <c r="W39" s="771"/>
      <c r="X39" s="771"/>
      <c r="Y39" s="771"/>
      <c r="Z39" s="771"/>
      <c r="AA39" s="771"/>
      <c r="AB39" s="771"/>
      <c r="AC39" s="771"/>
      <c r="AD39" s="771"/>
      <c r="AE39" s="771"/>
      <c r="AF39" s="771"/>
      <c r="AG39" s="771"/>
      <c r="AH39" s="771"/>
      <c r="AI39" s="771"/>
      <c r="BG39" s="198"/>
      <c r="BH39" s="260"/>
      <c r="BI39" s="260"/>
      <c r="BJ39" s="164"/>
    </row>
    <row r="40" spans="1:62" ht="13.5" x14ac:dyDescent="0.15">
      <c r="G40" s="771"/>
      <c r="H40" s="771"/>
      <c r="I40" s="771"/>
      <c r="J40" s="771"/>
      <c r="K40" s="771"/>
      <c r="L40" s="771"/>
      <c r="M40" s="771"/>
      <c r="N40" s="771"/>
      <c r="O40" s="771"/>
      <c r="P40" s="771"/>
      <c r="Q40" s="771"/>
      <c r="R40" s="771"/>
      <c r="S40" s="771"/>
      <c r="T40" s="771"/>
      <c r="U40" s="771"/>
      <c r="V40" s="771"/>
      <c r="W40" s="771"/>
      <c r="X40" s="771"/>
      <c r="Y40" s="771"/>
      <c r="Z40" s="771"/>
      <c r="AA40" s="771"/>
      <c r="AB40" s="771"/>
      <c r="AC40" s="771"/>
      <c r="AD40" s="771"/>
      <c r="AE40" s="771"/>
      <c r="AF40" s="771"/>
      <c r="AG40" s="771"/>
      <c r="AH40" s="771"/>
      <c r="AI40" s="771"/>
      <c r="AK40" s="117"/>
      <c r="AL40" s="117"/>
      <c r="AM40" s="117"/>
      <c r="BG40" s="198"/>
      <c r="BH40" s="260"/>
      <c r="BI40" s="260"/>
      <c r="BJ40" s="164"/>
    </row>
    <row r="41" spans="1:62" ht="6.75" customHeight="1" x14ac:dyDescent="0.15">
      <c r="A41" s="99"/>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BG41" s="198"/>
      <c r="BH41" s="260"/>
      <c r="BI41" s="260"/>
      <c r="BJ41" s="164"/>
    </row>
    <row r="42" spans="1:62" ht="6.75" customHeight="1" x14ac:dyDescent="0.15">
      <c r="A42" s="107"/>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BG42" s="198"/>
      <c r="BH42" s="263"/>
      <c r="BI42" s="260"/>
      <c r="BJ42" s="164"/>
    </row>
    <row r="43" spans="1:62" ht="13.5" x14ac:dyDescent="0.15">
      <c r="A43" s="24" t="s">
        <v>209</v>
      </c>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BG43" s="198"/>
      <c r="BH43" s="260"/>
      <c r="BI43" s="260"/>
      <c r="BJ43" s="164"/>
    </row>
    <row r="44" spans="1:62" ht="13.5" x14ac:dyDescent="0.15">
      <c r="G44" s="771"/>
      <c r="H44" s="771"/>
      <c r="I44" s="771"/>
      <c r="J44" s="771"/>
      <c r="K44" s="771"/>
      <c r="L44" s="771"/>
      <c r="M44" s="771"/>
      <c r="N44" s="771"/>
      <c r="O44" s="771"/>
      <c r="P44" s="771"/>
      <c r="Q44" s="771"/>
      <c r="R44" s="771"/>
      <c r="S44" s="771"/>
      <c r="T44" s="771"/>
      <c r="U44" s="771"/>
      <c r="V44" s="771"/>
      <c r="W44" s="771"/>
      <c r="X44" s="771"/>
      <c r="Y44" s="771"/>
      <c r="Z44" s="771"/>
      <c r="AA44" s="771"/>
      <c r="AB44" s="771"/>
      <c r="AC44" s="771"/>
      <c r="AD44" s="771"/>
      <c r="AE44" s="771"/>
      <c r="AF44" s="771"/>
      <c r="AG44" s="771"/>
      <c r="AH44" s="771"/>
      <c r="AI44" s="771"/>
      <c r="BG44" s="198"/>
      <c r="BH44" s="260"/>
      <c r="BI44" s="260"/>
      <c r="BJ44" s="164"/>
    </row>
    <row r="45" spans="1:62" ht="13.5" x14ac:dyDescent="0.15">
      <c r="G45" s="771"/>
      <c r="H45" s="771"/>
      <c r="I45" s="771"/>
      <c r="J45" s="771"/>
      <c r="K45" s="771"/>
      <c r="L45" s="771"/>
      <c r="M45" s="771"/>
      <c r="N45" s="771"/>
      <c r="O45" s="771"/>
      <c r="P45" s="771"/>
      <c r="Q45" s="771"/>
      <c r="R45" s="771"/>
      <c r="S45" s="771"/>
      <c r="T45" s="771"/>
      <c r="U45" s="771"/>
      <c r="V45" s="771"/>
      <c r="W45" s="771"/>
      <c r="X45" s="771"/>
      <c r="Y45" s="771"/>
      <c r="Z45" s="771"/>
      <c r="AA45" s="771"/>
      <c r="AB45" s="771"/>
      <c r="AC45" s="771"/>
      <c r="AD45" s="771"/>
      <c r="AE45" s="771"/>
      <c r="AF45" s="771"/>
      <c r="AG45" s="771"/>
      <c r="AH45" s="771"/>
      <c r="AI45" s="771"/>
      <c r="BG45" s="198"/>
      <c r="BH45" s="260"/>
      <c r="BI45" s="260"/>
      <c r="BJ45" s="164"/>
    </row>
    <row r="46" spans="1:62" ht="13.5" x14ac:dyDescent="0.15">
      <c r="G46" s="771"/>
      <c r="H46" s="771"/>
      <c r="I46" s="771"/>
      <c r="J46" s="771"/>
      <c r="K46" s="771"/>
      <c r="L46" s="771"/>
      <c r="M46" s="771"/>
      <c r="N46" s="771"/>
      <c r="O46" s="771"/>
      <c r="P46" s="771"/>
      <c r="Q46" s="771"/>
      <c r="R46" s="771"/>
      <c r="S46" s="771"/>
      <c r="T46" s="771"/>
      <c r="U46" s="771"/>
      <c r="V46" s="771"/>
      <c r="W46" s="771"/>
      <c r="X46" s="771"/>
      <c r="Y46" s="771"/>
      <c r="Z46" s="771"/>
      <c r="AA46" s="771"/>
      <c r="AB46" s="771"/>
      <c r="AC46" s="771"/>
      <c r="AD46" s="771"/>
      <c r="AE46" s="771"/>
      <c r="AF46" s="771"/>
      <c r="AG46" s="771"/>
      <c r="AH46" s="771"/>
      <c r="AI46" s="771"/>
      <c r="BG46" s="198"/>
      <c r="BH46" s="260"/>
      <c r="BI46" s="260"/>
      <c r="BJ46" s="164"/>
    </row>
    <row r="47" spans="1:62" ht="13.5" x14ac:dyDescent="0.15">
      <c r="G47" s="771"/>
      <c r="H47" s="771"/>
      <c r="I47" s="771"/>
      <c r="J47" s="771"/>
      <c r="K47" s="771"/>
      <c r="L47" s="771"/>
      <c r="M47" s="771"/>
      <c r="N47" s="771"/>
      <c r="O47" s="771"/>
      <c r="P47" s="771"/>
      <c r="Q47" s="771"/>
      <c r="R47" s="771"/>
      <c r="S47" s="771"/>
      <c r="T47" s="771"/>
      <c r="U47" s="771"/>
      <c r="V47" s="771"/>
      <c r="W47" s="771"/>
      <c r="X47" s="771"/>
      <c r="Y47" s="771"/>
      <c r="Z47" s="771"/>
      <c r="AA47" s="771"/>
      <c r="AB47" s="771"/>
      <c r="AC47" s="771"/>
      <c r="AD47" s="771"/>
      <c r="AE47" s="771"/>
      <c r="AF47" s="771"/>
      <c r="AG47" s="771"/>
      <c r="AH47" s="771"/>
      <c r="AI47" s="771"/>
      <c r="BG47" s="198"/>
      <c r="BH47" s="260"/>
      <c r="BI47" s="260"/>
      <c r="BJ47" s="164"/>
    </row>
    <row r="48" spans="1:62" ht="6.75" customHeight="1" x14ac:dyDescent="0.15">
      <c r="A48" s="99"/>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BG48" s="198"/>
      <c r="BH48" s="260"/>
      <c r="BI48" s="260"/>
      <c r="BJ48" s="164"/>
    </row>
    <row r="49" spans="6:231" ht="6.75" customHeight="1" x14ac:dyDescent="0.15">
      <c r="BG49" s="198"/>
      <c r="BH49" s="260"/>
      <c r="BI49" s="260"/>
      <c r="BJ49" s="164"/>
      <c r="CO49" s="160"/>
      <c r="CP49" s="141"/>
      <c r="CQ49" s="160"/>
    </row>
    <row r="50" spans="6:231" ht="13.5" customHeight="1" x14ac:dyDescent="0.15">
      <c r="BG50" s="198"/>
      <c r="BH50" s="260"/>
      <c r="BI50" s="260"/>
      <c r="BJ50" s="164"/>
      <c r="CO50" s="160"/>
      <c r="CP50" s="160"/>
      <c r="CQ50" s="160"/>
    </row>
    <row r="51" spans="6:231" ht="13.5" customHeight="1" x14ac:dyDescent="0.15">
      <c r="BG51" s="198"/>
      <c r="BH51" s="260"/>
      <c r="BI51" s="260"/>
      <c r="BJ51" s="164"/>
      <c r="CO51" s="160"/>
      <c r="CP51" s="160"/>
      <c r="CQ51" s="160"/>
    </row>
    <row r="52" spans="6:231" ht="13.5" customHeight="1" x14ac:dyDescent="0.15">
      <c r="BG52" s="198"/>
      <c r="BH52" s="260"/>
      <c r="BI52" s="260"/>
      <c r="BJ52" s="164"/>
      <c r="CO52" s="160"/>
      <c r="CP52" s="160"/>
      <c r="CQ52" s="160"/>
      <c r="CR52" s="164"/>
      <c r="CS52" s="164"/>
      <c r="CT52" s="164"/>
      <c r="CU52" s="164"/>
      <c r="CV52" s="164"/>
      <c r="CW52" s="164"/>
      <c r="CX52" s="164"/>
      <c r="CY52" s="164"/>
      <c r="CZ52" s="164"/>
      <c r="DA52" s="164"/>
      <c r="DB52" s="164"/>
      <c r="DC52" s="164"/>
      <c r="DD52" s="164"/>
      <c r="DE52" s="164"/>
      <c r="DF52" s="164"/>
      <c r="DG52" s="164"/>
      <c r="DH52" s="164"/>
      <c r="DI52" s="164"/>
      <c r="DJ52" s="164"/>
      <c r="DK52" s="164"/>
      <c r="DL52" s="164"/>
      <c r="DM52" s="164"/>
      <c r="DN52" s="164"/>
      <c r="DO52" s="164"/>
      <c r="DP52" s="164"/>
      <c r="DQ52" s="164"/>
      <c r="DR52" s="164"/>
      <c r="DS52" s="164"/>
      <c r="DT52" s="164"/>
      <c r="DU52" s="164"/>
      <c r="DV52" s="164"/>
      <c r="DW52" s="164"/>
      <c r="DX52" s="164"/>
      <c r="DY52" s="164"/>
      <c r="DZ52" s="164"/>
      <c r="EA52" s="164"/>
      <c r="EB52" s="164"/>
      <c r="EC52" s="164"/>
      <c r="ED52" s="164"/>
      <c r="EE52" s="164"/>
      <c r="EF52" s="164"/>
      <c r="EG52" s="164"/>
      <c r="EH52" s="164"/>
      <c r="EI52" s="164"/>
      <c r="EJ52" s="164"/>
      <c r="EK52" s="164"/>
      <c r="EL52" s="164"/>
      <c r="EM52" s="164"/>
      <c r="EN52" s="164"/>
      <c r="EO52" s="164"/>
      <c r="EP52" s="164"/>
      <c r="EQ52" s="164"/>
      <c r="ER52" s="164"/>
      <c r="ES52" s="164"/>
      <c r="ET52" s="164"/>
      <c r="EU52" s="164"/>
      <c r="EV52" s="164"/>
      <c r="EW52" s="164"/>
      <c r="EX52" s="164"/>
      <c r="EY52" s="164"/>
      <c r="EZ52" s="164"/>
      <c r="FA52" s="164"/>
      <c r="FB52" s="164"/>
      <c r="FC52" s="164"/>
      <c r="FD52" s="164"/>
      <c r="FE52" s="164"/>
      <c r="FF52" s="164"/>
      <c r="FG52" s="164"/>
      <c r="FH52" s="164"/>
      <c r="FI52" s="164"/>
      <c r="FJ52" s="164"/>
      <c r="FK52" s="164"/>
      <c r="FL52" s="164"/>
      <c r="FM52" s="164"/>
      <c r="FN52" s="164"/>
      <c r="FO52" s="164"/>
      <c r="FP52" s="164"/>
      <c r="FQ52" s="164"/>
      <c r="FR52" s="164"/>
      <c r="FS52" s="164"/>
      <c r="FT52" s="164"/>
      <c r="FU52" s="164"/>
      <c r="FV52" s="164"/>
      <c r="FW52" s="164"/>
      <c r="FX52" s="164"/>
      <c r="FY52" s="164"/>
      <c r="FZ52" s="164"/>
      <c r="GA52" s="164"/>
      <c r="GB52" s="164"/>
      <c r="GC52" s="164"/>
      <c r="GD52" s="164"/>
      <c r="GE52" s="164"/>
      <c r="GF52" s="164"/>
      <c r="GG52" s="164"/>
      <c r="GH52" s="164"/>
      <c r="GI52" s="164"/>
      <c r="GJ52" s="164"/>
      <c r="GK52" s="164"/>
      <c r="GL52" s="164"/>
      <c r="GM52" s="164"/>
      <c r="GN52" s="164"/>
      <c r="GO52" s="164"/>
      <c r="GP52" s="164"/>
      <c r="GQ52" s="164"/>
      <c r="GR52" s="164"/>
      <c r="GS52" s="164"/>
      <c r="GT52" s="164"/>
      <c r="GU52" s="164"/>
      <c r="GV52" s="164"/>
      <c r="GW52" s="164"/>
      <c r="GX52" s="164"/>
      <c r="GY52" s="164"/>
      <c r="GZ52" s="164"/>
      <c r="HA52" s="164"/>
      <c r="HB52" s="164"/>
      <c r="HC52" s="164"/>
      <c r="HD52" s="164"/>
      <c r="HE52" s="164"/>
      <c r="HF52" s="164"/>
      <c r="HG52" s="164"/>
      <c r="HH52" s="164"/>
      <c r="HI52" s="164"/>
      <c r="HJ52" s="164"/>
      <c r="HK52" s="164"/>
      <c r="HL52" s="164"/>
      <c r="HM52" s="164"/>
      <c r="HN52" s="164"/>
      <c r="HO52" s="164"/>
      <c r="HP52" s="164"/>
      <c r="HQ52" s="164"/>
      <c r="HR52" s="164"/>
      <c r="HS52" s="164"/>
      <c r="HT52" s="164"/>
      <c r="HU52" s="164"/>
      <c r="HV52" s="164"/>
      <c r="HW52" s="164"/>
    </row>
    <row r="53" spans="6:231" ht="13.5" customHeight="1" x14ac:dyDescent="0.15">
      <c r="F53" s="118"/>
      <c r="G53" s="118"/>
      <c r="H53" s="118"/>
      <c r="L53" s="4"/>
      <c r="M53" s="4"/>
      <c r="N53" s="4"/>
      <c r="BG53" s="198"/>
      <c r="BH53" s="260"/>
      <c r="BI53" s="260"/>
      <c r="BJ53" s="164"/>
      <c r="CO53" s="160"/>
      <c r="CP53" s="160"/>
      <c r="CQ53" s="160"/>
      <c r="CR53" s="164"/>
      <c r="CS53" s="164"/>
      <c r="CT53" s="164"/>
      <c r="CU53" s="164"/>
      <c r="CV53" s="164"/>
      <c r="CW53" s="164"/>
      <c r="CX53" s="164"/>
      <c r="CY53" s="164"/>
      <c r="CZ53" s="164"/>
      <c r="DA53" s="164"/>
      <c r="DB53" s="164"/>
      <c r="DC53" s="164"/>
      <c r="DD53" s="164"/>
      <c r="DE53" s="164"/>
      <c r="DF53" s="164"/>
      <c r="DG53" s="164"/>
      <c r="DH53" s="164"/>
      <c r="DI53" s="164"/>
      <c r="DJ53" s="164"/>
      <c r="DK53" s="164"/>
      <c r="DL53" s="164"/>
      <c r="DM53" s="164"/>
      <c r="DN53" s="164"/>
      <c r="DO53" s="164"/>
      <c r="DP53" s="164"/>
      <c r="DQ53" s="164"/>
      <c r="DR53" s="164"/>
      <c r="DS53" s="164"/>
      <c r="DT53" s="164"/>
      <c r="DU53" s="164"/>
      <c r="DV53" s="164"/>
      <c r="DW53" s="164"/>
      <c r="DX53" s="164"/>
      <c r="DY53" s="164"/>
      <c r="DZ53" s="164"/>
      <c r="EA53" s="164"/>
      <c r="EB53" s="164"/>
      <c r="EC53" s="164"/>
      <c r="ED53" s="164"/>
      <c r="EE53" s="164"/>
      <c r="EF53" s="164"/>
      <c r="EG53" s="164"/>
      <c r="EH53" s="164"/>
      <c r="EI53" s="164"/>
      <c r="EJ53" s="164"/>
      <c r="EK53" s="164"/>
      <c r="EL53" s="164"/>
      <c r="EM53" s="164"/>
      <c r="EN53" s="164"/>
      <c r="EO53" s="164"/>
      <c r="EP53" s="164"/>
      <c r="EQ53" s="164"/>
      <c r="ER53" s="164"/>
      <c r="ES53" s="164"/>
      <c r="ET53" s="164"/>
      <c r="EU53" s="164"/>
      <c r="EV53" s="164"/>
      <c r="EW53" s="164"/>
      <c r="EX53" s="164"/>
      <c r="EY53" s="164"/>
      <c r="EZ53" s="164"/>
      <c r="FA53" s="164"/>
      <c r="FB53" s="164"/>
      <c r="FC53" s="164"/>
      <c r="FD53" s="164"/>
      <c r="FE53" s="164"/>
      <c r="FF53" s="164"/>
      <c r="FG53" s="164"/>
      <c r="FH53" s="164"/>
      <c r="FI53" s="164"/>
      <c r="FJ53" s="164"/>
      <c r="FK53" s="164"/>
      <c r="FL53" s="164"/>
      <c r="FM53" s="164"/>
      <c r="FN53" s="164"/>
      <c r="FO53" s="164"/>
      <c r="FP53" s="164"/>
      <c r="FQ53" s="164"/>
      <c r="FR53" s="164"/>
      <c r="FS53" s="164"/>
      <c r="FT53" s="164"/>
      <c r="FU53" s="164"/>
      <c r="FV53" s="164"/>
      <c r="FW53" s="164"/>
      <c r="FX53" s="164"/>
      <c r="FY53" s="164"/>
      <c r="FZ53" s="164"/>
      <c r="GA53" s="164"/>
      <c r="GB53" s="164"/>
      <c r="GC53" s="164"/>
      <c r="GD53" s="164"/>
      <c r="GE53" s="164"/>
      <c r="GF53" s="164"/>
      <c r="GG53" s="164"/>
      <c r="GH53" s="164"/>
      <c r="GI53" s="164"/>
      <c r="GJ53" s="164"/>
      <c r="GK53" s="164"/>
      <c r="GL53" s="164"/>
      <c r="GM53" s="164"/>
      <c r="GN53" s="164"/>
      <c r="GO53" s="164"/>
      <c r="GP53" s="164"/>
      <c r="GQ53" s="164"/>
      <c r="GR53" s="164"/>
      <c r="GS53" s="164"/>
      <c r="GT53" s="164"/>
      <c r="GU53" s="164"/>
      <c r="GV53" s="164"/>
      <c r="GW53" s="164"/>
      <c r="GX53" s="164"/>
      <c r="GY53" s="164"/>
      <c r="GZ53" s="164"/>
      <c r="HA53" s="164"/>
      <c r="HB53" s="164"/>
      <c r="HC53" s="164"/>
      <c r="HD53" s="164"/>
      <c r="HE53" s="164"/>
      <c r="HF53" s="164"/>
      <c r="HG53" s="164"/>
      <c r="HH53" s="164"/>
      <c r="HI53" s="164"/>
      <c r="HJ53" s="164"/>
      <c r="HK53" s="164"/>
      <c r="HL53" s="164"/>
      <c r="HM53" s="164"/>
      <c r="HN53" s="164"/>
      <c r="HO53" s="164"/>
      <c r="HP53" s="164"/>
      <c r="HQ53" s="164"/>
      <c r="HR53" s="164"/>
      <c r="HS53" s="164"/>
      <c r="HT53" s="164"/>
      <c r="HU53" s="164"/>
      <c r="HV53" s="164"/>
      <c r="HW53" s="164"/>
    </row>
    <row r="54" spans="6:231" ht="13.5" customHeight="1" x14ac:dyDescent="0.15">
      <c r="BG54" s="198"/>
      <c r="BH54" s="260"/>
      <c r="BI54" s="260"/>
      <c r="BJ54" s="164"/>
      <c r="CO54" s="160"/>
      <c r="CP54" s="160"/>
      <c r="CQ54" s="160"/>
      <c r="CR54" s="164"/>
      <c r="CS54" s="164"/>
      <c r="CT54" s="164"/>
      <c r="CU54" s="164"/>
      <c r="CV54" s="164"/>
      <c r="CW54" s="164"/>
      <c r="CX54" s="164"/>
      <c r="CY54" s="164"/>
      <c r="CZ54" s="164"/>
      <c r="DA54" s="164"/>
      <c r="DB54" s="164"/>
      <c r="DC54" s="164"/>
      <c r="DD54" s="164"/>
      <c r="DE54" s="164"/>
      <c r="DF54" s="164"/>
      <c r="DG54" s="164"/>
      <c r="DH54" s="164"/>
      <c r="DI54" s="164"/>
      <c r="DJ54" s="164"/>
      <c r="DK54" s="164"/>
      <c r="DL54" s="164"/>
      <c r="DM54" s="164"/>
      <c r="DN54" s="164"/>
      <c r="DO54" s="164"/>
      <c r="DP54" s="164"/>
      <c r="DQ54" s="164"/>
      <c r="DR54" s="164"/>
      <c r="DS54" s="164"/>
      <c r="DT54" s="164"/>
      <c r="DU54" s="164"/>
      <c r="DV54" s="164"/>
      <c r="DW54" s="164"/>
      <c r="DX54" s="164"/>
      <c r="DY54" s="164"/>
      <c r="DZ54" s="164"/>
      <c r="EA54" s="164"/>
      <c r="EB54" s="164"/>
      <c r="EC54" s="164"/>
      <c r="ED54" s="164"/>
      <c r="EE54" s="164"/>
      <c r="EF54" s="164"/>
      <c r="EG54" s="164"/>
      <c r="EH54" s="164"/>
      <c r="EI54" s="164"/>
      <c r="EJ54" s="164"/>
      <c r="EK54" s="164"/>
      <c r="EL54" s="164"/>
      <c r="EM54" s="164"/>
      <c r="EN54" s="164"/>
      <c r="EO54" s="164"/>
      <c r="EP54" s="164"/>
      <c r="EQ54" s="164"/>
      <c r="ER54" s="164"/>
      <c r="ES54" s="164"/>
      <c r="ET54" s="164"/>
      <c r="EU54" s="164"/>
      <c r="EV54" s="164"/>
      <c r="EW54" s="164"/>
      <c r="EX54" s="164"/>
      <c r="EY54" s="164"/>
      <c r="EZ54" s="164"/>
      <c r="FA54" s="164"/>
      <c r="FB54" s="164"/>
      <c r="FC54" s="164"/>
      <c r="FD54" s="164"/>
      <c r="FE54" s="164"/>
      <c r="FF54" s="164"/>
      <c r="FG54" s="164"/>
      <c r="FH54" s="164"/>
      <c r="FI54" s="164"/>
      <c r="FJ54" s="164"/>
      <c r="FK54" s="164"/>
      <c r="FL54" s="164"/>
      <c r="FM54" s="164"/>
      <c r="FN54" s="164"/>
      <c r="FO54" s="164"/>
      <c r="FP54" s="164"/>
      <c r="FQ54" s="164"/>
      <c r="FR54" s="164"/>
      <c r="FS54" s="164"/>
      <c r="FT54" s="164"/>
      <c r="FU54" s="164"/>
      <c r="FV54" s="164"/>
      <c r="FW54" s="164"/>
      <c r="FX54" s="164"/>
      <c r="FY54" s="164"/>
      <c r="FZ54" s="164"/>
      <c r="GA54" s="164"/>
      <c r="GB54" s="164"/>
      <c r="GC54" s="164"/>
      <c r="GD54" s="164"/>
      <c r="GE54" s="164"/>
      <c r="GF54" s="164"/>
      <c r="GG54" s="164"/>
      <c r="GH54" s="164"/>
      <c r="GI54" s="164"/>
      <c r="GJ54" s="164"/>
      <c r="GK54" s="164"/>
      <c r="GL54" s="164"/>
      <c r="GM54" s="164"/>
      <c r="GN54" s="164"/>
      <c r="GO54" s="164"/>
      <c r="GP54" s="164"/>
      <c r="GQ54" s="164"/>
      <c r="GR54" s="164"/>
      <c r="GS54" s="164"/>
      <c r="GT54" s="164"/>
      <c r="GU54" s="164"/>
      <c r="GV54" s="164"/>
      <c r="GW54" s="164"/>
      <c r="GX54" s="164"/>
      <c r="GY54" s="164"/>
      <c r="GZ54" s="164"/>
      <c r="HA54" s="164"/>
      <c r="HB54" s="164"/>
      <c r="HC54" s="164"/>
      <c r="HD54" s="164"/>
      <c r="HE54" s="164"/>
      <c r="HF54" s="164"/>
      <c r="HG54" s="164"/>
      <c r="HH54" s="164"/>
      <c r="HI54" s="164"/>
      <c r="HJ54" s="164"/>
      <c r="HK54" s="164"/>
      <c r="HL54" s="164"/>
      <c r="HM54" s="164"/>
      <c r="HN54" s="164"/>
      <c r="HO54" s="164"/>
      <c r="HP54" s="164"/>
      <c r="HQ54" s="164"/>
      <c r="HR54" s="164"/>
      <c r="HS54" s="164"/>
      <c r="HT54" s="164"/>
      <c r="HU54" s="164"/>
      <c r="HV54" s="164"/>
      <c r="HW54" s="164"/>
    </row>
    <row r="55" spans="6:231" ht="13.5" customHeight="1" x14ac:dyDescent="0.15">
      <c r="BG55" s="198"/>
      <c r="BH55" s="260"/>
      <c r="BI55" s="260"/>
      <c r="BJ55" s="164"/>
      <c r="CO55" s="160"/>
      <c r="CP55" s="160"/>
      <c r="CQ55" s="160"/>
      <c r="CR55" s="164"/>
      <c r="CS55" s="164"/>
      <c r="CT55" s="164"/>
      <c r="CU55" s="164"/>
      <c r="CV55" s="164"/>
      <c r="CW55" s="164"/>
      <c r="CX55" s="164"/>
      <c r="CY55" s="164"/>
      <c r="CZ55" s="164"/>
      <c r="DA55" s="164"/>
      <c r="DB55" s="164"/>
      <c r="DC55" s="164"/>
      <c r="DD55" s="164"/>
      <c r="DE55" s="164"/>
      <c r="DF55" s="164"/>
      <c r="DG55" s="164"/>
      <c r="DH55" s="164"/>
      <c r="DI55" s="164"/>
      <c r="DJ55" s="164"/>
      <c r="DK55" s="164"/>
      <c r="DL55" s="164"/>
      <c r="DM55" s="164"/>
      <c r="DN55" s="164"/>
      <c r="DO55" s="164"/>
      <c r="DP55" s="164"/>
      <c r="DQ55" s="164"/>
      <c r="DR55" s="164"/>
      <c r="DS55" s="164"/>
      <c r="DT55" s="164"/>
      <c r="DU55" s="164"/>
      <c r="DV55" s="164"/>
      <c r="DW55" s="164"/>
      <c r="DX55" s="164"/>
      <c r="DY55" s="164"/>
      <c r="DZ55" s="164"/>
      <c r="EA55" s="164"/>
      <c r="EB55" s="164"/>
      <c r="EC55" s="164"/>
      <c r="ED55" s="164"/>
      <c r="EE55" s="164"/>
      <c r="EF55" s="164"/>
      <c r="EG55" s="164"/>
      <c r="EH55" s="164"/>
      <c r="EI55" s="164"/>
      <c r="EJ55" s="164"/>
      <c r="EK55" s="164"/>
      <c r="EL55" s="164"/>
      <c r="EM55" s="164"/>
      <c r="EN55" s="164"/>
      <c r="EO55" s="164"/>
      <c r="EP55" s="164"/>
      <c r="EQ55" s="164"/>
      <c r="ER55" s="164"/>
      <c r="ES55" s="164"/>
      <c r="ET55" s="164"/>
      <c r="EU55" s="164"/>
      <c r="EV55" s="164"/>
      <c r="EW55" s="164"/>
      <c r="EX55" s="164"/>
      <c r="EY55" s="164"/>
      <c r="EZ55" s="164"/>
      <c r="FA55" s="164"/>
      <c r="FB55" s="164"/>
      <c r="FC55" s="164"/>
      <c r="FD55" s="164"/>
      <c r="FE55" s="164"/>
      <c r="FF55" s="164"/>
      <c r="FG55" s="164"/>
      <c r="FH55" s="164"/>
      <c r="FI55" s="164"/>
      <c r="FJ55" s="164"/>
      <c r="FK55" s="164"/>
      <c r="FL55" s="164"/>
      <c r="FM55" s="164"/>
      <c r="FN55" s="164"/>
      <c r="FO55" s="164"/>
      <c r="FP55" s="164"/>
      <c r="FQ55" s="164"/>
      <c r="FR55" s="164"/>
      <c r="FS55" s="164"/>
      <c r="FT55" s="164"/>
      <c r="FU55" s="164"/>
      <c r="FV55" s="164"/>
      <c r="FW55" s="164"/>
      <c r="FX55" s="164"/>
      <c r="FY55" s="164"/>
      <c r="FZ55" s="164"/>
      <c r="GA55" s="164"/>
      <c r="GB55" s="164"/>
      <c r="GC55" s="164"/>
      <c r="GD55" s="164"/>
      <c r="GE55" s="164"/>
      <c r="GF55" s="164"/>
      <c r="GG55" s="164"/>
      <c r="GH55" s="164"/>
      <c r="GI55" s="164"/>
      <c r="GJ55" s="164"/>
      <c r="GK55" s="164"/>
      <c r="GL55" s="164"/>
      <c r="GM55" s="164"/>
      <c r="GN55" s="164"/>
      <c r="GO55" s="164"/>
      <c r="GP55" s="164"/>
      <c r="GQ55" s="164"/>
      <c r="GR55" s="164"/>
      <c r="GS55" s="164"/>
      <c r="GT55" s="164"/>
      <c r="GU55" s="164"/>
      <c r="GV55" s="164"/>
      <c r="GW55" s="164"/>
      <c r="GX55" s="164"/>
      <c r="GY55" s="164"/>
      <c r="GZ55" s="164"/>
      <c r="HA55" s="164"/>
      <c r="HB55" s="164"/>
      <c r="HC55" s="164"/>
      <c r="HD55" s="164"/>
      <c r="HE55" s="164"/>
      <c r="HF55" s="164"/>
      <c r="HG55" s="164"/>
      <c r="HH55" s="164"/>
      <c r="HI55" s="164"/>
      <c r="HJ55" s="164"/>
      <c r="HK55" s="164"/>
      <c r="HL55" s="164"/>
      <c r="HM55" s="164"/>
      <c r="HN55" s="164"/>
      <c r="HO55" s="164"/>
      <c r="HP55" s="164"/>
      <c r="HQ55" s="164"/>
      <c r="HR55" s="164"/>
      <c r="HS55" s="164"/>
      <c r="HT55" s="164"/>
      <c r="HU55" s="164"/>
      <c r="HV55" s="164"/>
      <c r="HW55" s="164"/>
    </row>
    <row r="56" spans="6:231" ht="13.5" customHeight="1" x14ac:dyDescent="0.15">
      <c r="F56" s="118"/>
      <c r="G56" s="118"/>
      <c r="H56" s="118"/>
      <c r="L56" s="4"/>
      <c r="M56" s="4"/>
      <c r="N56" s="4"/>
      <c r="BG56" s="198"/>
      <c r="BH56" s="260"/>
      <c r="BI56" s="260"/>
      <c r="BJ56" s="164"/>
      <c r="CO56" s="160"/>
      <c r="CP56" s="160"/>
      <c r="CQ56" s="160"/>
      <c r="CR56" s="164"/>
      <c r="CS56" s="164"/>
      <c r="CT56" s="164"/>
      <c r="CU56" s="164"/>
      <c r="CV56" s="164"/>
      <c r="CW56" s="164"/>
      <c r="CX56" s="164"/>
      <c r="CY56" s="164"/>
      <c r="CZ56" s="164"/>
      <c r="DA56" s="164"/>
      <c r="DB56" s="164"/>
      <c r="DC56" s="164"/>
      <c r="DD56" s="164"/>
      <c r="DE56" s="164"/>
      <c r="DF56" s="164"/>
      <c r="DG56" s="164"/>
      <c r="DH56" s="164"/>
      <c r="DI56" s="164"/>
      <c r="DJ56" s="164"/>
      <c r="DK56" s="164"/>
      <c r="DL56" s="164"/>
      <c r="DM56" s="164"/>
      <c r="DN56" s="164"/>
      <c r="DO56" s="164"/>
      <c r="DP56" s="164"/>
      <c r="DQ56" s="164"/>
      <c r="DR56" s="164"/>
      <c r="DS56" s="164"/>
      <c r="DT56" s="164"/>
      <c r="DU56" s="164"/>
      <c r="DV56" s="164"/>
      <c r="DW56" s="164"/>
      <c r="DX56" s="164"/>
      <c r="DY56" s="164"/>
      <c r="DZ56" s="164"/>
      <c r="EA56" s="164"/>
      <c r="EB56" s="164"/>
      <c r="EC56" s="164"/>
      <c r="ED56" s="164"/>
      <c r="EE56" s="164"/>
      <c r="EF56" s="164"/>
      <c r="EG56" s="164"/>
      <c r="EH56" s="164"/>
      <c r="EI56" s="164"/>
      <c r="EJ56" s="164"/>
      <c r="EK56" s="164"/>
      <c r="EL56" s="164"/>
      <c r="EM56" s="164"/>
      <c r="EN56" s="164"/>
      <c r="EO56" s="164"/>
      <c r="EP56" s="164"/>
      <c r="EQ56" s="164"/>
      <c r="ER56" s="164"/>
      <c r="ES56" s="164"/>
      <c r="ET56" s="164"/>
      <c r="EU56" s="164"/>
      <c r="EV56" s="164"/>
      <c r="EW56" s="164"/>
      <c r="EX56" s="164"/>
      <c r="EY56" s="164"/>
      <c r="EZ56" s="164"/>
      <c r="FA56" s="164"/>
      <c r="FB56" s="164"/>
      <c r="FC56" s="164"/>
      <c r="FD56" s="164"/>
      <c r="FE56" s="164"/>
      <c r="FF56" s="164"/>
      <c r="FG56" s="164"/>
      <c r="FH56" s="164"/>
      <c r="FI56" s="164"/>
      <c r="FJ56" s="164"/>
      <c r="FK56" s="164"/>
      <c r="FL56" s="164"/>
      <c r="FM56" s="164"/>
      <c r="FN56" s="164"/>
      <c r="FO56" s="164"/>
      <c r="FP56" s="164"/>
      <c r="FQ56" s="164"/>
      <c r="FR56" s="164"/>
      <c r="FS56" s="164"/>
      <c r="FT56" s="164"/>
      <c r="FU56" s="164"/>
      <c r="FV56" s="164"/>
      <c r="FW56" s="164"/>
      <c r="FX56" s="164"/>
      <c r="FY56" s="164"/>
      <c r="FZ56" s="164"/>
      <c r="GA56" s="164"/>
      <c r="GB56" s="164"/>
      <c r="GC56" s="164"/>
      <c r="GD56" s="164"/>
      <c r="GE56" s="164"/>
      <c r="GF56" s="164"/>
      <c r="GG56" s="164"/>
      <c r="GH56" s="164"/>
      <c r="GI56" s="164"/>
      <c r="GJ56" s="164"/>
      <c r="GK56" s="164"/>
      <c r="GL56" s="164"/>
      <c r="GM56" s="164"/>
      <c r="GN56" s="164"/>
      <c r="GO56" s="164"/>
      <c r="GP56" s="164"/>
      <c r="GQ56" s="164"/>
      <c r="GR56" s="164"/>
      <c r="GS56" s="164"/>
      <c r="GT56" s="164"/>
      <c r="GU56" s="164"/>
      <c r="GV56" s="164"/>
      <c r="GW56" s="164"/>
      <c r="GX56" s="164"/>
      <c r="GY56" s="164"/>
      <c r="GZ56" s="164"/>
      <c r="HA56" s="164"/>
      <c r="HB56" s="164"/>
      <c r="HC56" s="164"/>
      <c r="HD56" s="164"/>
      <c r="HE56" s="164"/>
      <c r="HF56" s="164"/>
      <c r="HG56" s="164"/>
      <c r="HH56" s="164"/>
      <c r="HI56" s="164"/>
      <c r="HJ56" s="164"/>
      <c r="HK56" s="164"/>
      <c r="HL56" s="164"/>
      <c r="HM56" s="164"/>
      <c r="HN56" s="164"/>
      <c r="HO56" s="164"/>
      <c r="HP56" s="164"/>
      <c r="HQ56" s="164"/>
      <c r="HR56" s="164"/>
      <c r="HS56" s="164"/>
      <c r="HT56" s="164"/>
      <c r="HU56" s="164"/>
      <c r="HV56" s="164"/>
      <c r="HW56" s="164"/>
    </row>
    <row r="57" spans="6:231" ht="13.5" customHeight="1" x14ac:dyDescent="0.15">
      <c r="BG57" s="198"/>
      <c r="BH57" s="263"/>
      <c r="BI57" s="119"/>
      <c r="BJ57" s="164"/>
      <c r="CO57" s="160"/>
      <c r="CP57" s="160"/>
      <c r="CQ57" s="160"/>
      <c r="CR57" s="164"/>
      <c r="CS57" s="164"/>
      <c r="CT57" s="164"/>
      <c r="CU57" s="164"/>
      <c r="CV57" s="164"/>
      <c r="CW57" s="164"/>
      <c r="CX57" s="164"/>
      <c r="CY57" s="164"/>
      <c r="CZ57" s="164"/>
      <c r="DA57" s="164"/>
      <c r="DB57" s="164"/>
      <c r="DC57" s="164"/>
      <c r="DD57" s="164"/>
      <c r="DE57" s="164"/>
      <c r="DF57" s="164"/>
      <c r="DG57" s="164"/>
      <c r="DH57" s="164"/>
      <c r="DI57" s="164"/>
      <c r="DJ57" s="164"/>
      <c r="DK57" s="164"/>
      <c r="DL57" s="164"/>
      <c r="DM57" s="164"/>
      <c r="DN57" s="164"/>
      <c r="DO57" s="164"/>
      <c r="DP57" s="164"/>
      <c r="DQ57" s="164"/>
      <c r="DR57" s="164"/>
      <c r="DS57" s="164"/>
      <c r="DT57" s="164"/>
      <c r="DU57" s="164"/>
      <c r="DV57" s="164"/>
      <c r="DW57" s="164"/>
      <c r="DX57" s="164"/>
      <c r="DY57" s="164"/>
      <c r="DZ57" s="164"/>
      <c r="EA57" s="164"/>
      <c r="EB57" s="164"/>
      <c r="EC57" s="164"/>
      <c r="ED57" s="164"/>
      <c r="EE57" s="164"/>
      <c r="EF57" s="164"/>
      <c r="EG57" s="164"/>
      <c r="EH57" s="164"/>
      <c r="EI57" s="164"/>
      <c r="EJ57" s="164"/>
      <c r="EK57" s="164"/>
      <c r="EL57" s="164"/>
      <c r="EM57" s="164"/>
      <c r="EN57" s="164"/>
      <c r="EO57" s="164"/>
      <c r="EP57" s="164"/>
      <c r="EQ57" s="164"/>
      <c r="ER57" s="164"/>
      <c r="ES57" s="164"/>
      <c r="ET57" s="164"/>
      <c r="EU57" s="164"/>
      <c r="EV57" s="164"/>
      <c r="EW57" s="164"/>
      <c r="EX57" s="164"/>
      <c r="EY57" s="164"/>
      <c r="EZ57" s="164"/>
      <c r="FA57" s="164"/>
      <c r="FB57" s="164"/>
      <c r="FC57" s="164"/>
      <c r="FD57" s="164"/>
      <c r="FE57" s="164"/>
      <c r="FF57" s="164"/>
      <c r="FG57" s="164"/>
      <c r="FH57" s="164"/>
      <c r="FI57" s="164"/>
      <c r="FJ57" s="164"/>
      <c r="FK57" s="164"/>
      <c r="FL57" s="164"/>
      <c r="FM57" s="164"/>
      <c r="FN57" s="164"/>
      <c r="FO57" s="164"/>
      <c r="FP57" s="164"/>
      <c r="FQ57" s="164"/>
      <c r="FR57" s="164"/>
      <c r="FS57" s="164"/>
      <c r="FT57" s="164"/>
      <c r="FU57" s="164"/>
      <c r="FV57" s="164"/>
      <c r="FW57" s="164"/>
      <c r="FX57" s="164"/>
      <c r="FY57" s="164"/>
      <c r="FZ57" s="164"/>
      <c r="GA57" s="164"/>
      <c r="GB57" s="164"/>
      <c r="GC57" s="164"/>
      <c r="GD57" s="164"/>
      <c r="GE57" s="164"/>
      <c r="GF57" s="164"/>
      <c r="GG57" s="164"/>
      <c r="GH57" s="164"/>
      <c r="GI57" s="164"/>
      <c r="GJ57" s="164"/>
      <c r="GK57" s="164"/>
      <c r="GL57" s="164"/>
      <c r="GM57" s="164"/>
      <c r="GN57" s="164"/>
      <c r="GO57" s="164"/>
      <c r="GP57" s="164"/>
      <c r="GQ57" s="164"/>
      <c r="GR57" s="164"/>
      <c r="GS57" s="164"/>
      <c r="GT57" s="164"/>
      <c r="GU57" s="164"/>
      <c r="GV57" s="164"/>
      <c r="GW57" s="164"/>
      <c r="GX57" s="164"/>
      <c r="GY57" s="164"/>
      <c r="GZ57" s="164"/>
      <c r="HA57" s="164"/>
      <c r="HB57" s="164"/>
      <c r="HC57" s="164"/>
      <c r="HD57" s="164"/>
      <c r="HE57" s="164"/>
      <c r="HF57" s="164"/>
      <c r="HG57" s="164"/>
      <c r="HH57" s="164"/>
      <c r="HI57" s="164"/>
      <c r="HJ57" s="164"/>
      <c r="HK57" s="164"/>
      <c r="HL57" s="164"/>
      <c r="HM57" s="164"/>
      <c r="HN57" s="164"/>
      <c r="HO57" s="164"/>
      <c r="HP57" s="164"/>
      <c r="HQ57" s="164"/>
      <c r="HR57" s="164"/>
      <c r="HS57" s="164"/>
      <c r="HT57" s="164"/>
      <c r="HU57" s="164"/>
      <c r="HV57" s="164"/>
      <c r="HW57" s="164"/>
    </row>
    <row r="58" spans="6:231" ht="13.5" customHeight="1" x14ac:dyDescent="0.15">
      <c r="AG58" s="109"/>
      <c r="AH58" s="109"/>
      <c r="AI58" s="109"/>
      <c r="BG58" s="198"/>
      <c r="BH58" s="263"/>
      <c r="BI58" s="119"/>
      <c r="BJ58" s="164"/>
      <c r="CO58" s="160"/>
      <c r="CP58" s="160"/>
      <c r="CQ58" s="160"/>
      <c r="CR58" s="164"/>
      <c r="CS58" s="164"/>
      <c r="CT58" s="164"/>
      <c r="CU58" s="164"/>
      <c r="CV58" s="164"/>
      <c r="CW58" s="164"/>
      <c r="CX58" s="164"/>
      <c r="CY58" s="164"/>
      <c r="CZ58" s="164"/>
      <c r="DA58" s="164"/>
      <c r="DB58" s="164"/>
      <c r="DC58" s="164"/>
      <c r="DD58" s="164"/>
      <c r="DE58" s="164"/>
      <c r="DF58" s="164"/>
      <c r="DG58" s="164"/>
      <c r="DH58" s="164"/>
      <c r="DI58" s="164"/>
      <c r="DJ58" s="164"/>
      <c r="DK58" s="164"/>
      <c r="DL58" s="164"/>
      <c r="DM58" s="164"/>
      <c r="DN58" s="164"/>
      <c r="DO58" s="164"/>
      <c r="DP58" s="164"/>
      <c r="DQ58" s="164"/>
      <c r="DR58" s="164"/>
      <c r="DS58" s="164"/>
      <c r="DT58" s="164"/>
      <c r="DU58" s="164"/>
      <c r="DV58" s="164"/>
      <c r="DW58" s="164"/>
      <c r="DX58" s="164"/>
      <c r="DY58" s="164"/>
      <c r="DZ58" s="164"/>
      <c r="EA58" s="164"/>
      <c r="EB58" s="164"/>
      <c r="EC58" s="164"/>
      <c r="ED58" s="164"/>
      <c r="EE58" s="164"/>
      <c r="EF58" s="164"/>
      <c r="EG58" s="164"/>
      <c r="EH58" s="164"/>
      <c r="EI58" s="164"/>
      <c r="EJ58" s="164"/>
      <c r="EK58" s="164"/>
      <c r="EL58" s="164"/>
      <c r="EM58" s="164"/>
      <c r="EN58" s="164"/>
      <c r="EO58" s="164"/>
      <c r="EP58" s="164"/>
      <c r="EQ58" s="164"/>
      <c r="ER58" s="164"/>
      <c r="ES58" s="164"/>
      <c r="ET58" s="164"/>
      <c r="EU58" s="164"/>
      <c r="EV58" s="164"/>
      <c r="EW58" s="164"/>
      <c r="EX58" s="164"/>
      <c r="EY58" s="164"/>
      <c r="EZ58" s="164"/>
      <c r="FA58" s="164"/>
      <c r="FB58" s="164"/>
      <c r="FC58" s="164"/>
      <c r="FD58" s="164"/>
      <c r="FE58" s="164"/>
      <c r="FF58" s="164"/>
      <c r="FG58" s="164"/>
      <c r="FH58" s="164"/>
      <c r="FI58" s="164"/>
      <c r="FJ58" s="164"/>
      <c r="FK58" s="164"/>
      <c r="FL58" s="164"/>
      <c r="FM58" s="164"/>
      <c r="FN58" s="164"/>
      <c r="FO58" s="164"/>
      <c r="FP58" s="164"/>
      <c r="FQ58" s="164"/>
      <c r="FR58" s="164"/>
      <c r="FS58" s="164"/>
      <c r="FT58" s="164"/>
      <c r="FU58" s="164"/>
      <c r="FV58" s="164"/>
      <c r="FW58" s="164"/>
      <c r="FX58" s="164"/>
      <c r="FY58" s="164"/>
      <c r="FZ58" s="164"/>
      <c r="GA58" s="164"/>
      <c r="GB58" s="164"/>
      <c r="GC58" s="164"/>
      <c r="GD58" s="164"/>
      <c r="GE58" s="164"/>
      <c r="GF58" s="164"/>
      <c r="GG58" s="164"/>
      <c r="GH58" s="164"/>
      <c r="GI58" s="164"/>
      <c r="GJ58" s="164"/>
      <c r="GK58" s="164"/>
      <c r="GL58" s="164"/>
      <c r="GM58" s="164"/>
      <c r="GN58" s="164"/>
      <c r="GO58" s="164"/>
      <c r="GP58" s="164"/>
      <c r="GQ58" s="164"/>
      <c r="GR58" s="164"/>
      <c r="GS58" s="164"/>
      <c r="GT58" s="164"/>
      <c r="GU58" s="164"/>
      <c r="GV58" s="164"/>
      <c r="GW58" s="164"/>
      <c r="GX58" s="164"/>
      <c r="GY58" s="164"/>
      <c r="GZ58" s="164"/>
      <c r="HA58" s="164"/>
      <c r="HB58" s="164"/>
      <c r="HC58" s="164"/>
      <c r="HD58" s="164"/>
      <c r="HE58" s="164"/>
      <c r="HF58" s="164"/>
      <c r="HG58" s="164"/>
      <c r="HH58" s="164"/>
      <c r="HI58" s="164"/>
      <c r="HJ58" s="164"/>
      <c r="HK58" s="164"/>
      <c r="HL58" s="164"/>
      <c r="HM58" s="164"/>
      <c r="HN58" s="164"/>
      <c r="HO58" s="164"/>
      <c r="HP58" s="164"/>
      <c r="HQ58" s="164"/>
      <c r="HR58" s="164"/>
      <c r="HS58" s="164"/>
      <c r="HT58" s="164"/>
      <c r="HU58" s="164"/>
      <c r="HV58" s="164"/>
      <c r="HW58" s="164"/>
    </row>
    <row r="59" spans="6:231" ht="13.5" customHeight="1" x14ac:dyDescent="0.15">
      <c r="L59" s="344"/>
      <c r="M59" s="344"/>
      <c r="N59" s="344"/>
      <c r="BG59" s="198"/>
      <c r="BH59" s="260"/>
      <c r="BI59" s="260"/>
      <c r="BJ59" s="164"/>
      <c r="CO59" s="160"/>
      <c r="CP59" s="160"/>
      <c r="CQ59" s="160"/>
      <c r="CR59" s="164"/>
      <c r="CS59" s="164"/>
      <c r="CT59" s="164"/>
      <c r="CU59" s="164"/>
      <c r="CV59" s="164"/>
      <c r="CW59" s="164"/>
      <c r="CX59" s="164"/>
      <c r="CY59" s="164"/>
      <c r="CZ59" s="164"/>
      <c r="DA59" s="164"/>
      <c r="DB59" s="164"/>
      <c r="DC59" s="164"/>
      <c r="DD59" s="164"/>
      <c r="DE59" s="164"/>
      <c r="DF59" s="164"/>
      <c r="DG59" s="164"/>
      <c r="DH59" s="164"/>
      <c r="DI59" s="164"/>
      <c r="DJ59" s="164"/>
      <c r="DK59" s="164"/>
      <c r="DL59" s="164"/>
      <c r="DM59" s="164"/>
      <c r="DN59" s="164"/>
      <c r="DO59" s="164"/>
      <c r="DP59" s="164"/>
      <c r="DQ59" s="164"/>
      <c r="DR59" s="164"/>
      <c r="DS59" s="164"/>
      <c r="DT59" s="164"/>
      <c r="DU59" s="164"/>
      <c r="DV59" s="164"/>
      <c r="DW59" s="164"/>
      <c r="DX59" s="164"/>
      <c r="DY59" s="164"/>
      <c r="DZ59" s="164"/>
      <c r="EA59" s="164"/>
      <c r="EB59" s="164"/>
      <c r="EC59" s="164"/>
      <c r="ED59" s="164"/>
      <c r="EE59" s="164"/>
      <c r="EF59" s="164"/>
      <c r="EG59" s="164"/>
      <c r="EH59" s="164"/>
      <c r="EI59" s="164"/>
      <c r="EJ59" s="164"/>
      <c r="EK59" s="164"/>
      <c r="EL59" s="164"/>
      <c r="EM59" s="164"/>
      <c r="EN59" s="164"/>
      <c r="EO59" s="164"/>
      <c r="EP59" s="164"/>
      <c r="EQ59" s="164"/>
      <c r="ER59" s="164"/>
      <c r="ES59" s="164"/>
      <c r="ET59" s="164"/>
      <c r="EU59" s="164"/>
      <c r="EV59" s="164"/>
      <c r="EW59" s="164"/>
      <c r="EX59" s="164"/>
      <c r="EY59" s="164"/>
      <c r="EZ59" s="164"/>
      <c r="FA59" s="164"/>
      <c r="FB59" s="164"/>
      <c r="FC59" s="164"/>
      <c r="FD59" s="164"/>
      <c r="FE59" s="164"/>
      <c r="FF59" s="164"/>
      <c r="FG59" s="164"/>
      <c r="FH59" s="164"/>
      <c r="FI59" s="164"/>
      <c r="FJ59" s="164"/>
      <c r="FK59" s="164"/>
      <c r="FL59" s="164"/>
      <c r="FM59" s="164"/>
      <c r="FN59" s="164"/>
      <c r="FO59" s="164"/>
      <c r="FP59" s="164"/>
      <c r="FQ59" s="164"/>
      <c r="FR59" s="164"/>
      <c r="FS59" s="164"/>
      <c r="FT59" s="164"/>
      <c r="FU59" s="164"/>
      <c r="FV59" s="164"/>
      <c r="FW59" s="164"/>
      <c r="FX59" s="164"/>
      <c r="FY59" s="164"/>
      <c r="FZ59" s="164"/>
      <c r="GA59" s="164"/>
      <c r="GB59" s="164"/>
      <c r="GC59" s="164"/>
      <c r="GD59" s="164"/>
      <c r="GE59" s="164"/>
      <c r="GF59" s="164"/>
      <c r="GG59" s="164"/>
      <c r="GH59" s="164"/>
      <c r="GI59" s="164"/>
      <c r="GJ59" s="164"/>
      <c r="GK59" s="164"/>
      <c r="GL59" s="164"/>
      <c r="GM59" s="164"/>
      <c r="GN59" s="164"/>
      <c r="GO59" s="164"/>
      <c r="GP59" s="164"/>
      <c r="GQ59" s="164"/>
      <c r="GR59" s="164"/>
      <c r="GS59" s="164"/>
      <c r="GT59" s="164"/>
      <c r="GU59" s="164"/>
      <c r="GV59" s="164"/>
      <c r="GW59" s="164"/>
      <c r="GX59" s="164"/>
      <c r="GY59" s="164"/>
      <c r="GZ59" s="164"/>
      <c r="HA59" s="164"/>
      <c r="HB59" s="164"/>
      <c r="HC59" s="164"/>
      <c r="HD59" s="164"/>
      <c r="HE59" s="164"/>
      <c r="HF59" s="164"/>
      <c r="HG59" s="164"/>
      <c r="HH59" s="164"/>
      <c r="HI59" s="164"/>
      <c r="HJ59" s="164"/>
      <c r="HK59" s="164"/>
      <c r="HL59" s="164"/>
      <c r="HM59" s="164"/>
      <c r="HN59" s="164"/>
      <c r="HO59" s="164"/>
      <c r="HP59" s="164"/>
      <c r="HQ59" s="164"/>
      <c r="HR59" s="164"/>
      <c r="HS59" s="164"/>
      <c r="HT59" s="164"/>
      <c r="HU59" s="164"/>
      <c r="HV59" s="164"/>
      <c r="HW59" s="164"/>
    </row>
    <row r="60" spans="6:231" ht="13.5" customHeight="1" x14ac:dyDescent="0.15">
      <c r="L60" s="117"/>
      <c r="M60" s="117"/>
      <c r="N60" s="117"/>
      <c r="BG60" s="198"/>
      <c r="BH60" s="260"/>
      <c r="BI60" s="260"/>
      <c r="BJ60" s="165"/>
      <c r="CO60" s="160"/>
      <c r="CP60" s="160"/>
      <c r="CQ60" s="160"/>
      <c r="CR60" s="164"/>
      <c r="CS60" s="164"/>
      <c r="CT60" s="164"/>
      <c r="CU60" s="164"/>
      <c r="CV60" s="164"/>
      <c r="CW60" s="164"/>
      <c r="CX60" s="164"/>
      <c r="CY60" s="164"/>
      <c r="CZ60" s="164"/>
      <c r="DA60" s="164"/>
      <c r="DB60" s="164"/>
      <c r="DC60" s="164"/>
      <c r="DD60" s="164"/>
      <c r="DE60" s="164"/>
      <c r="DF60" s="164"/>
      <c r="DG60" s="164"/>
      <c r="DH60" s="164"/>
      <c r="DI60" s="164"/>
      <c r="DJ60" s="164"/>
      <c r="DK60" s="164"/>
      <c r="DL60" s="164"/>
      <c r="DM60" s="164"/>
      <c r="DN60" s="164"/>
      <c r="DO60" s="164"/>
      <c r="DP60" s="164"/>
      <c r="DQ60" s="164"/>
      <c r="DR60" s="164"/>
      <c r="DS60" s="164"/>
      <c r="DT60" s="164"/>
      <c r="DU60" s="164"/>
      <c r="DV60" s="164"/>
      <c r="DW60" s="164"/>
      <c r="DX60" s="164"/>
      <c r="DY60" s="164"/>
      <c r="DZ60" s="164"/>
      <c r="EA60" s="164"/>
      <c r="EB60" s="164"/>
      <c r="EC60" s="164"/>
      <c r="ED60" s="164"/>
      <c r="EE60" s="164"/>
      <c r="EF60" s="164"/>
      <c r="EG60" s="164"/>
      <c r="EH60" s="164"/>
      <c r="EI60" s="164"/>
      <c r="EJ60" s="164"/>
      <c r="EK60" s="164"/>
      <c r="EL60" s="164"/>
      <c r="EM60" s="164"/>
      <c r="EN60" s="164"/>
      <c r="EO60" s="164"/>
      <c r="EP60" s="164"/>
      <c r="EQ60" s="164"/>
      <c r="ER60" s="164"/>
      <c r="ES60" s="164"/>
      <c r="ET60" s="164"/>
      <c r="EU60" s="164"/>
      <c r="EV60" s="164"/>
      <c r="EW60" s="164"/>
      <c r="EX60" s="164"/>
      <c r="EY60" s="164"/>
      <c r="EZ60" s="164"/>
      <c r="FA60" s="164"/>
      <c r="FB60" s="164"/>
      <c r="FC60" s="164"/>
      <c r="FD60" s="164"/>
      <c r="FE60" s="164"/>
      <c r="FF60" s="164"/>
      <c r="FG60" s="164"/>
      <c r="FH60" s="164"/>
      <c r="FI60" s="164"/>
      <c r="FJ60" s="164"/>
      <c r="FK60" s="164"/>
      <c r="FL60" s="164"/>
      <c r="FM60" s="164"/>
      <c r="FN60" s="164"/>
      <c r="FO60" s="164"/>
      <c r="FP60" s="164"/>
      <c r="FQ60" s="164"/>
      <c r="FR60" s="164"/>
      <c r="FS60" s="164"/>
      <c r="FT60" s="164"/>
      <c r="FU60" s="164"/>
      <c r="FV60" s="164"/>
      <c r="FW60" s="164"/>
      <c r="FX60" s="164"/>
      <c r="FY60" s="164"/>
      <c r="FZ60" s="164"/>
      <c r="GA60" s="164"/>
      <c r="GB60" s="164"/>
      <c r="GC60" s="164"/>
      <c r="GD60" s="164"/>
      <c r="GE60" s="164"/>
      <c r="GF60" s="164"/>
      <c r="GG60" s="164"/>
      <c r="GH60" s="164"/>
      <c r="GI60" s="164"/>
      <c r="GJ60" s="164"/>
      <c r="GK60" s="164"/>
      <c r="GL60" s="164"/>
      <c r="GM60" s="164"/>
      <c r="GN60" s="164"/>
      <c r="GO60" s="164"/>
      <c r="GP60" s="164"/>
      <c r="GQ60" s="164"/>
      <c r="GR60" s="164"/>
      <c r="GS60" s="164"/>
      <c r="GT60" s="164"/>
      <c r="GU60" s="164"/>
      <c r="GV60" s="164"/>
      <c r="GW60" s="164"/>
      <c r="GX60" s="164"/>
      <c r="GY60" s="164"/>
      <c r="GZ60" s="164"/>
      <c r="HA60" s="164"/>
      <c r="HB60" s="164"/>
      <c r="HC60" s="164"/>
      <c r="HD60" s="164"/>
      <c r="HE60" s="164"/>
      <c r="HF60" s="164"/>
      <c r="HG60" s="164"/>
      <c r="HH60" s="164"/>
      <c r="HI60" s="164"/>
      <c r="HJ60" s="164"/>
      <c r="HK60" s="164"/>
      <c r="HL60" s="164"/>
      <c r="HM60" s="164"/>
      <c r="HN60" s="164"/>
      <c r="HO60" s="164"/>
      <c r="HP60" s="164"/>
      <c r="HQ60" s="164"/>
      <c r="HR60" s="164"/>
      <c r="HS60" s="164"/>
      <c r="HT60" s="164"/>
      <c r="HU60" s="164"/>
      <c r="HV60" s="164"/>
      <c r="HW60" s="164"/>
    </row>
    <row r="61" spans="6:231" ht="13.5" customHeight="1" x14ac:dyDescent="0.15">
      <c r="L61" s="117"/>
      <c r="M61" s="117"/>
      <c r="N61" s="117"/>
      <c r="BG61" s="198"/>
      <c r="BH61" s="260"/>
      <c r="BI61" s="260"/>
      <c r="BJ61" s="164"/>
      <c r="CO61" s="160"/>
      <c r="CP61" s="160"/>
      <c r="CQ61" s="160"/>
      <c r="CR61" s="164"/>
      <c r="CS61" s="164"/>
      <c r="CT61" s="164"/>
      <c r="CU61" s="164"/>
      <c r="CV61" s="164"/>
      <c r="CW61" s="164"/>
      <c r="CX61" s="164"/>
      <c r="CY61" s="164"/>
      <c r="CZ61" s="164"/>
      <c r="DA61" s="164"/>
      <c r="DB61" s="164"/>
      <c r="DC61" s="164"/>
      <c r="DD61" s="164"/>
      <c r="DE61" s="164"/>
      <c r="DF61" s="164"/>
      <c r="DG61" s="164"/>
      <c r="DH61" s="164"/>
      <c r="DI61" s="164"/>
      <c r="DJ61" s="164"/>
      <c r="DK61" s="164"/>
      <c r="DL61" s="164"/>
      <c r="DM61" s="164"/>
      <c r="DN61" s="164"/>
      <c r="DO61" s="164"/>
      <c r="DP61" s="164"/>
      <c r="DQ61" s="164"/>
      <c r="DR61" s="164"/>
      <c r="DS61" s="164"/>
      <c r="DT61" s="164"/>
      <c r="DU61" s="164"/>
      <c r="DV61" s="164"/>
      <c r="DW61" s="164"/>
      <c r="DX61" s="164"/>
      <c r="DY61" s="164"/>
      <c r="DZ61" s="164"/>
      <c r="EA61" s="164"/>
      <c r="EB61" s="164"/>
      <c r="EC61" s="164"/>
      <c r="ED61" s="164"/>
      <c r="EE61" s="164"/>
      <c r="EF61" s="164"/>
      <c r="EG61" s="164"/>
      <c r="EH61" s="164"/>
      <c r="EI61" s="164"/>
      <c r="EJ61" s="164"/>
      <c r="EK61" s="164"/>
      <c r="EL61" s="164"/>
      <c r="EM61" s="164"/>
      <c r="EN61" s="164"/>
      <c r="EO61" s="164"/>
      <c r="EP61" s="164"/>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R61" s="164"/>
      <c r="FS61" s="164"/>
      <c r="FT61" s="164"/>
      <c r="FU61" s="164"/>
      <c r="FV61" s="164"/>
      <c r="FW61" s="164"/>
      <c r="FX61" s="164"/>
      <c r="FY61" s="164"/>
      <c r="FZ61" s="164"/>
      <c r="GA61" s="164"/>
      <c r="GB61" s="164"/>
      <c r="GC61" s="164"/>
      <c r="GD61" s="164"/>
      <c r="GE61" s="164"/>
      <c r="GF61" s="164"/>
      <c r="GG61" s="164"/>
      <c r="GH61" s="164"/>
      <c r="GI61" s="164"/>
      <c r="GJ61" s="164"/>
      <c r="GK61" s="164"/>
      <c r="GL61" s="164"/>
      <c r="GM61" s="164"/>
      <c r="GN61" s="164"/>
      <c r="GO61" s="164"/>
      <c r="GP61" s="164"/>
      <c r="GQ61" s="164"/>
      <c r="GR61" s="164"/>
      <c r="GS61" s="164"/>
      <c r="GT61" s="164"/>
      <c r="GU61" s="164"/>
      <c r="GV61" s="164"/>
      <c r="GW61" s="164"/>
      <c r="GX61" s="164"/>
      <c r="GY61" s="164"/>
      <c r="GZ61" s="164"/>
      <c r="HA61" s="164"/>
      <c r="HB61" s="164"/>
      <c r="HC61" s="164"/>
      <c r="HD61" s="164"/>
      <c r="HE61" s="164"/>
      <c r="HF61" s="164"/>
      <c r="HG61" s="164"/>
      <c r="HH61" s="164"/>
      <c r="HI61" s="164"/>
      <c r="HJ61" s="164"/>
      <c r="HK61" s="164"/>
      <c r="HL61" s="164"/>
      <c r="HM61" s="164"/>
      <c r="HN61" s="164"/>
      <c r="HO61" s="164"/>
      <c r="HP61" s="164"/>
      <c r="HQ61" s="164"/>
      <c r="HR61" s="164"/>
      <c r="HS61" s="164"/>
      <c r="HT61" s="164"/>
      <c r="HU61" s="164"/>
      <c r="HV61" s="164"/>
      <c r="HW61" s="164"/>
    </row>
    <row r="62" spans="6:231" ht="13.5" customHeight="1" x14ac:dyDescent="0.15">
      <c r="L62" s="344"/>
      <c r="M62" s="344"/>
      <c r="N62" s="344"/>
      <c r="BG62" s="198"/>
      <c r="BH62" s="260"/>
      <c r="BI62" s="260"/>
      <c r="BJ62" s="164"/>
      <c r="CO62" s="160"/>
      <c r="CP62" s="160"/>
      <c r="CQ62" s="160"/>
      <c r="CR62" s="164"/>
      <c r="CS62" s="164"/>
      <c r="CT62" s="164"/>
      <c r="CU62" s="164"/>
      <c r="CV62" s="164"/>
      <c r="CW62" s="164"/>
      <c r="CX62" s="164"/>
      <c r="CY62" s="164"/>
      <c r="CZ62" s="164"/>
      <c r="DA62" s="164"/>
      <c r="DB62" s="164"/>
      <c r="DC62" s="164"/>
      <c r="DD62" s="164"/>
      <c r="DE62" s="164"/>
      <c r="DF62" s="164"/>
      <c r="DG62" s="164"/>
      <c r="DH62" s="164"/>
      <c r="DI62" s="164"/>
      <c r="DJ62" s="164"/>
      <c r="DK62" s="164"/>
      <c r="DL62" s="164"/>
      <c r="DM62" s="164"/>
      <c r="DN62" s="164"/>
      <c r="DO62" s="164"/>
      <c r="DP62" s="164"/>
      <c r="DQ62" s="164"/>
      <c r="DR62" s="164"/>
      <c r="DS62" s="164"/>
      <c r="DT62" s="164"/>
      <c r="DU62" s="164"/>
      <c r="DV62" s="164"/>
      <c r="DW62" s="164"/>
      <c r="DX62" s="164"/>
      <c r="DY62" s="164"/>
      <c r="DZ62" s="164"/>
      <c r="EA62" s="164"/>
      <c r="EB62" s="164"/>
      <c r="EC62" s="164"/>
      <c r="ED62" s="164"/>
      <c r="EE62" s="164"/>
      <c r="EF62" s="164"/>
      <c r="EG62" s="164"/>
      <c r="EH62" s="164"/>
      <c r="EI62" s="164"/>
      <c r="EJ62" s="164"/>
      <c r="EK62" s="164"/>
      <c r="EL62" s="164"/>
      <c r="EM62" s="164"/>
      <c r="EN62" s="164"/>
      <c r="EO62" s="164"/>
      <c r="EP62" s="164"/>
      <c r="EQ62" s="164"/>
      <c r="ER62" s="164"/>
      <c r="ES62" s="164"/>
      <c r="ET62" s="164"/>
      <c r="EU62" s="164"/>
      <c r="EV62" s="164"/>
      <c r="EW62" s="164"/>
      <c r="EX62" s="164"/>
      <c r="EY62" s="164"/>
      <c r="EZ62" s="164"/>
      <c r="FA62" s="164"/>
      <c r="FB62" s="164"/>
      <c r="FC62" s="164"/>
      <c r="FD62" s="164"/>
      <c r="FE62" s="164"/>
      <c r="FF62" s="164"/>
      <c r="FG62" s="164"/>
      <c r="FH62" s="164"/>
      <c r="FI62" s="164"/>
      <c r="FJ62" s="164"/>
      <c r="FK62" s="164"/>
      <c r="FL62" s="164"/>
      <c r="FM62" s="164"/>
      <c r="FN62" s="164"/>
      <c r="FO62" s="164"/>
      <c r="FP62" s="164"/>
      <c r="FQ62" s="164"/>
      <c r="FR62" s="164"/>
      <c r="FS62" s="164"/>
      <c r="FT62" s="164"/>
      <c r="FU62" s="164"/>
      <c r="FV62" s="164"/>
      <c r="FW62" s="164"/>
      <c r="FX62" s="164"/>
      <c r="FY62" s="164"/>
      <c r="FZ62" s="164"/>
      <c r="GA62" s="164"/>
      <c r="GB62" s="164"/>
      <c r="GC62" s="164"/>
      <c r="GD62" s="164"/>
      <c r="GE62" s="164"/>
      <c r="GF62" s="164"/>
      <c r="GG62" s="164"/>
      <c r="GH62" s="164"/>
      <c r="GI62" s="164"/>
      <c r="GJ62" s="164"/>
      <c r="GK62" s="164"/>
      <c r="GL62" s="164"/>
      <c r="GM62" s="164"/>
      <c r="GN62" s="164"/>
      <c r="GO62" s="164"/>
      <c r="GP62" s="164"/>
      <c r="GQ62" s="164"/>
      <c r="GR62" s="164"/>
      <c r="GS62" s="164"/>
      <c r="GT62" s="164"/>
      <c r="GU62" s="164"/>
      <c r="GV62" s="164"/>
      <c r="GW62" s="164"/>
      <c r="GX62" s="164"/>
      <c r="GY62" s="164"/>
      <c r="GZ62" s="164"/>
      <c r="HA62" s="164"/>
      <c r="HB62" s="164"/>
      <c r="HC62" s="164"/>
      <c r="HD62" s="164"/>
      <c r="HE62" s="164"/>
      <c r="HF62" s="164"/>
      <c r="HG62" s="164"/>
      <c r="HH62" s="164"/>
      <c r="HI62" s="164"/>
      <c r="HJ62" s="164"/>
      <c r="HK62" s="164"/>
      <c r="HL62" s="164"/>
      <c r="HM62" s="164"/>
      <c r="HN62" s="164"/>
      <c r="HO62" s="164"/>
      <c r="HP62" s="164"/>
      <c r="HQ62" s="164"/>
      <c r="HR62" s="164"/>
      <c r="HS62" s="164"/>
      <c r="HT62" s="164"/>
      <c r="HU62" s="164"/>
      <c r="HV62" s="164"/>
      <c r="HW62" s="164"/>
    </row>
    <row r="63" spans="6:231" ht="13.5" customHeight="1" x14ac:dyDescent="0.15">
      <c r="L63" s="117"/>
      <c r="M63" s="117"/>
      <c r="N63" s="117"/>
      <c r="BG63" s="198"/>
      <c r="BH63" s="260"/>
      <c r="BI63" s="260"/>
      <c r="BJ63" s="164"/>
      <c r="CO63" s="160"/>
      <c r="CP63" s="160"/>
      <c r="CQ63" s="160"/>
      <c r="CR63" s="164"/>
      <c r="CS63" s="164"/>
      <c r="CT63" s="164"/>
      <c r="CU63" s="164"/>
      <c r="CV63" s="164"/>
      <c r="CW63" s="164"/>
      <c r="CX63" s="164"/>
      <c r="CY63" s="164"/>
      <c r="CZ63" s="164"/>
      <c r="DA63" s="164"/>
      <c r="DB63" s="164"/>
      <c r="DC63" s="164"/>
      <c r="DD63" s="164"/>
      <c r="DE63" s="164"/>
      <c r="DF63" s="164"/>
      <c r="DG63" s="164"/>
      <c r="DH63" s="164"/>
      <c r="DI63" s="164"/>
      <c r="DJ63" s="164"/>
      <c r="DK63" s="164"/>
      <c r="DL63" s="164"/>
      <c r="DM63" s="164"/>
      <c r="DN63" s="164"/>
      <c r="DO63" s="164"/>
      <c r="DP63" s="164"/>
      <c r="DQ63" s="164"/>
      <c r="DR63" s="164"/>
      <c r="DS63" s="164"/>
      <c r="DT63" s="164"/>
      <c r="DU63" s="164"/>
      <c r="DV63" s="164"/>
      <c r="DW63" s="164"/>
      <c r="DX63" s="164"/>
      <c r="DY63" s="164"/>
      <c r="DZ63" s="164"/>
      <c r="EA63" s="164"/>
      <c r="EB63" s="164"/>
      <c r="EC63" s="164"/>
      <c r="ED63" s="164"/>
      <c r="EE63" s="164"/>
      <c r="EF63" s="164"/>
      <c r="EG63" s="164"/>
      <c r="EH63" s="164"/>
      <c r="EI63" s="164"/>
      <c r="EJ63" s="164"/>
      <c r="EK63" s="164"/>
      <c r="EL63" s="164"/>
      <c r="EM63" s="164"/>
      <c r="EN63" s="164"/>
      <c r="EO63" s="164"/>
      <c r="EP63" s="164"/>
      <c r="EQ63" s="164"/>
      <c r="ER63" s="164"/>
      <c r="ES63" s="164"/>
      <c r="ET63" s="164"/>
      <c r="EU63" s="164"/>
      <c r="EV63" s="164"/>
      <c r="EW63" s="164"/>
      <c r="EX63" s="164"/>
      <c r="EY63" s="164"/>
      <c r="EZ63" s="164"/>
      <c r="FA63" s="164"/>
      <c r="FB63" s="164"/>
      <c r="FC63" s="164"/>
      <c r="FD63" s="164"/>
      <c r="FE63" s="164"/>
      <c r="FF63" s="164"/>
      <c r="FG63" s="164"/>
      <c r="FH63" s="164"/>
      <c r="FI63" s="164"/>
      <c r="FJ63" s="164"/>
      <c r="FK63" s="164"/>
      <c r="FL63" s="164"/>
      <c r="FM63" s="164"/>
      <c r="FN63" s="164"/>
      <c r="FO63" s="164"/>
      <c r="FP63" s="164"/>
      <c r="FQ63" s="164"/>
      <c r="FR63" s="164"/>
      <c r="FS63" s="164"/>
      <c r="FT63" s="164"/>
      <c r="FU63" s="164"/>
      <c r="FV63" s="164"/>
      <c r="FW63" s="164"/>
      <c r="FX63" s="164"/>
      <c r="FY63" s="164"/>
      <c r="FZ63" s="164"/>
      <c r="GA63" s="164"/>
      <c r="GB63" s="164"/>
      <c r="GC63" s="164"/>
      <c r="GD63" s="164"/>
      <c r="GE63" s="164"/>
      <c r="GF63" s="164"/>
      <c r="GG63" s="164"/>
      <c r="GH63" s="164"/>
      <c r="GI63" s="164"/>
      <c r="GJ63" s="164"/>
      <c r="GK63" s="164"/>
      <c r="GL63" s="164"/>
      <c r="GM63" s="164"/>
      <c r="GN63" s="164"/>
      <c r="GO63" s="164"/>
      <c r="GP63" s="164"/>
      <c r="GQ63" s="164"/>
      <c r="GR63" s="164"/>
      <c r="GS63" s="164"/>
      <c r="GT63" s="164"/>
      <c r="GU63" s="164"/>
      <c r="GV63" s="164"/>
      <c r="GW63" s="164"/>
      <c r="GX63" s="164"/>
      <c r="GY63" s="164"/>
      <c r="GZ63" s="164"/>
      <c r="HA63" s="164"/>
      <c r="HB63" s="164"/>
      <c r="HC63" s="164"/>
      <c r="HD63" s="164"/>
      <c r="HE63" s="164"/>
      <c r="HF63" s="164"/>
      <c r="HG63" s="164"/>
      <c r="HH63" s="164"/>
      <c r="HI63" s="164"/>
      <c r="HJ63" s="164"/>
      <c r="HK63" s="164"/>
      <c r="HL63" s="164"/>
      <c r="HM63" s="164"/>
      <c r="HN63" s="164"/>
      <c r="HO63" s="164"/>
      <c r="HP63" s="164"/>
      <c r="HQ63" s="164"/>
      <c r="HR63" s="164"/>
      <c r="HS63" s="164"/>
      <c r="HT63" s="164"/>
      <c r="HU63" s="164"/>
      <c r="HV63" s="164"/>
      <c r="HW63" s="164"/>
    </row>
    <row r="64" spans="6:231" ht="13.5" customHeight="1" x14ac:dyDescent="0.15">
      <c r="L64" s="117"/>
      <c r="M64" s="117"/>
      <c r="N64" s="117"/>
      <c r="BG64" s="198"/>
      <c r="BH64" s="260"/>
      <c r="BI64" s="260"/>
      <c r="BJ64" s="164"/>
      <c r="CO64" s="160"/>
      <c r="CP64" s="160"/>
      <c r="CQ64" s="160"/>
      <c r="CR64" s="164"/>
      <c r="CS64" s="164"/>
      <c r="CT64" s="164"/>
      <c r="CU64" s="164"/>
      <c r="CV64" s="164"/>
      <c r="CW64" s="164"/>
      <c r="CX64" s="164"/>
      <c r="CY64" s="164"/>
      <c r="CZ64" s="164"/>
      <c r="DA64" s="164"/>
      <c r="DB64" s="164"/>
      <c r="DC64" s="164"/>
      <c r="DD64" s="164"/>
      <c r="DE64" s="164"/>
      <c r="DF64" s="164"/>
      <c r="DG64" s="164"/>
      <c r="DH64" s="164"/>
      <c r="DI64" s="164"/>
      <c r="DJ64" s="164"/>
      <c r="DK64" s="164"/>
      <c r="DL64" s="164"/>
      <c r="DM64" s="164"/>
      <c r="DN64" s="164"/>
      <c r="DO64" s="164"/>
      <c r="DP64" s="164"/>
      <c r="DQ64" s="164"/>
      <c r="DR64" s="164"/>
      <c r="DS64" s="164"/>
      <c r="DT64" s="164"/>
      <c r="DU64" s="164"/>
      <c r="DV64" s="164"/>
      <c r="DW64" s="164"/>
      <c r="DX64" s="164"/>
      <c r="DY64" s="164"/>
      <c r="DZ64" s="164"/>
      <c r="EA64" s="164"/>
      <c r="EB64" s="164"/>
      <c r="EC64" s="164"/>
      <c r="ED64" s="164"/>
      <c r="EE64" s="164"/>
      <c r="EF64" s="164"/>
      <c r="EG64" s="164"/>
      <c r="EH64" s="164"/>
      <c r="EI64" s="164"/>
      <c r="EJ64" s="164"/>
      <c r="EK64" s="164"/>
      <c r="EL64" s="164"/>
      <c r="EM64" s="164"/>
      <c r="EN64" s="164"/>
      <c r="EO64" s="164"/>
      <c r="EP64" s="164"/>
      <c r="EQ64" s="164"/>
      <c r="ER64" s="164"/>
      <c r="ES64" s="164"/>
      <c r="ET64" s="164"/>
      <c r="EU64" s="164"/>
      <c r="EV64" s="164"/>
      <c r="EW64" s="164"/>
      <c r="EX64" s="164"/>
      <c r="EY64" s="164"/>
      <c r="EZ64" s="164"/>
      <c r="FA64" s="164"/>
      <c r="FB64" s="164"/>
      <c r="FC64" s="164"/>
      <c r="FD64" s="164"/>
      <c r="FE64" s="164"/>
      <c r="FF64" s="164"/>
      <c r="FG64" s="164"/>
      <c r="FH64" s="164"/>
      <c r="FI64" s="164"/>
      <c r="FJ64" s="164"/>
      <c r="FK64" s="164"/>
      <c r="FL64" s="164"/>
      <c r="FM64" s="164"/>
      <c r="FN64" s="164"/>
      <c r="FO64" s="164"/>
      <c r="FP64" s="164"/>
      <c r="FQ64" s="164"/>
      <c r="FR64" s="164"/>
      <c r="FS64" s="164"/>
      <c r="FT64" s="164"/>
      <c r="FU64" s="164"/>
      <c r="FV64" s="164"/>
      <c r="FW64" s="164"/>
      <c r="FX64" s="164"/>
      <c r="FY64" s="164"/>
      <c r="FZ64" s="164"/>
      <c r="GA64" s="164"/>
      <c r="GB64" s="164"/>
      <c r="GC64" s="164"/>
      <c r="GD64" s="164"/>
      <c r="GE64" s="164"/>
      <c r="GF64" s="164"/>
      <c r="GG64" s="164"/>
      <c r="GH64" s="164"/>
      <c r="GI64" s="164"/>
      <c r="GJ64" s="164"/>
      <c r="GK64" s="164"/>
      <c r="GL64" s="164"/>
      <c r="GM64" s="164"/>
      <c r="GN64" s="164"/>
      <c r="GO64" s="164"/>
      <c r="GP64" s="164"/>
      <c r="GQ64" s="164"/>
      <c r="GR64" s="164"/>
      <c r="GS64" s="164"/>
      <c r="GT64" s="164"/>
      <c r="GU64" s="164"/>
      <c r="GV64" s="164"/>
      <c r="GW64" s="164"/>
      <c r="GX64" s="164"/>
      <c r="GY64" s="164"/>
      <c r="GZ64" s="164"/>
      <c r="HA64" s="164"/>
      <c r="HB64" s="164"/>
      <c r="HC64" s="164"/>
      <c r="HD64" s="164"/>
      <c r="HE64" s="164"/>
      <c r="HF64" s="164"/>
      <c r="HG64" s="164"/>
      <c r="HH64" s="164"/>
      <c r="HI64" s="164"/>
      <c r="HJ64" s="164"/>
      <c r="HK64" s="164"/>
      <c r="HL64" s="164"/>
      <c r="HM64" s="164"/>
      <c r="HN64" s="164"/>
      <c r="HO64" s="164"/>
      <c r="HP64" s="164"/>
      <c r="HQ64" s="164"/>
      <c r="HR64" s="164"/>
      <c r="HS64" s="164"/>
      <c r="HT64" s="164"/>
      <c r="HU64" s="164"/>
      <c r="HV64" s="164"/>
      <c r="HW64" s="164"/>
    </row>
    <row r="65" spans="6:231" ht="13.5" customHeight="1" x14ac:dyDescent="0.15">
      <c r="L65" s="344"/>
      <c r="M65" s="344"/>
      <c r="N65" s="344"/>
      <c r="BG65" s="198"/>
      <c r="BH65" s="260"/>
      <c r="BI65" s="260"/>
      <c r="BJ65" s="164"/>
      <c r="CO65" s="160"/>
      <c r="CP65" s="160"/>
      <c r="CQ65" s="160"/>
      <c r="CR65" s="164"/>
      <c r="CS65" s="164"/>
      <c r="CT65" s="164"/>
      <c r="CU65" s="164"/>
      <c r="CV65" s="164"/>
      <c r="CW65" s="164"/>
      <c r="CX65" s="164"/>
      <c r="CY65" s="164"/>
      <c r="CZ65" s="164"/>
      <c r="DA65" s="164"/>
      <c r="DB65" s="164"/>
      <c r="DC65" s="164"/>
      <c r="DD65" s="164"/>
      <c r="DE65" s="164"/>
      <c r="DF65" s="164"/>
      <c r="DG65" s="164"/>
      <c r="DH65" s="164"/>
      <c r="DI65" s="164"/>
      <c r="DJ65" s="164"/>
      <c r="DK65" s="164"/>
      <c r="DL65" s="164"/>
      <c r="DM65" s="164"/>
      <c r="DN65" s="164"/>
      <c r="DO65" s="164"/>
      <c r="DP65" s="164"/>
      <c r="DQ65" s="164"/>
      <c r="DR65" s="164"/>
      <c r="DS65" s="164"/>
      <c r="DT65" s="164"/>
      <c r="DU65" s="164"/>
      <c r="DV65" s="164"/>
      <c r="DW65" s="164"/>
      <c r="DX65" s="164"/>
      <c r="DY65" s="164"/>
      <c r="DZ65" s="164"/>
      <c r="EA65" s="164"/>
      <c r="EB65" s="164"/>
      <c r="EC65" s="164"/>
      <c r="ED65" s="164"/>
      <c r="EE65" s="164"/>
      <c r="EF65" s="164"/>
      <c r="EG65" s="164"/>
      <c r="EH65" s="164"/>
      <c r="EI65" s="164"/>
      <c r="EJ65" s="164"/>
      <c r="EK65" s="164"/>
      <c r="EL65" s="164"/>
      <c r="EM65" s="164"/>
      <c r="EN65" s="164"/>
      <c r="EO65" s="164"/>
      <c r="EP65" s="164"/>
      <c r="EQ65" s="164"/>
      <c r="ER65" s="164"/>
      <c r="ES65" s="164"/>
      <c r="ET65" s="164"/>
      <c r="EU65" s="164"/>
      <c r="EV65" s="164"/>
      <c r="EW65" s="164"/>
      <c r="EX65" s="164"/>
      <c r="EY65" s="164"/>
      <c r="EZ65" s="164"/>
      <c r="FA65" s="164"/>
      <c r="FB65" s="164"/>
      <c r="FC65" s="164"/>
      <c r="FD65" s="164"/>
      <c r="FE65" s="164"/>
      <c r="FF65" s="164"/>
      <c r="FG65" s="164"/>
      <c r="FH65" s="164"/>
      <c r="FI65" s="164"/>
      <c r="FJ65" s="164"/>
      <c r="FK65" s="164"/>
      <c r="FL65" s="164"/>
      <c r="FM65" s="164"/>
      <c r="FN65" s="164"/>
      <c r="FO65" s="164"/>
      <c r="FP65" s="164"/>
      <c r="FQ65" s="164"/>
      <c r="FR65" s="164"/>
      <c r="FS65" s="164"/>
      <c r="FT65" s="164"/>
      <c r="FU65" s="164"/>
      <c r="FV65" s="164"/>
      <c r="FW65" s="164"/>
      <c r="FX65" s="164"/>
      <c r="FY65" s="164"/>
      <c r="FZ65" s="164"/>
      <c r="GA65" s="164"/>
      <c r="GB65" s="164"/>
      <c r="GC65" s="164"/>
      <c r="GD65" s="164"/>
      <c r="GE65" s="164"/>
      <c r="GF65" s="164"/>
      <c r="GG65" s="164"/>
      <c r="GH65" s="164"/>
      <c r="GI65" s="164"/>
      <c r="GJ65" s="164"/>
      <c r="GK65" s="164"/>
      <c r="GL65" s="164"/>
      <c r="GM65" s="164"/>
      <c r="GN65" s="164"/>
      <c r="GO65" s="164"/>
      <c r="GP65" s="164"/>
      <c r="GQ65" s="164"/>
      <c r="GR65" s="164"/>
      <c r="GS65" s="164"/>
      <c r="GT65" s="164"/>
      <c r="GU65" s="164"/>
      <c r="GV65" s="164"/>
      <c r="GW65" s="164"/>
      <c r="GX65" s="164"/>
      <c r="GY65" s="164"/>
      <c r="GZ65" s="164"/>
      <c r="HA65" s="164"/>
      <c r="HB65" s="164"/>
      <c r="HC65" s="164"/>
      <c r="HD65" s="164"/>
      <c r="HE65" s="164"/>
      <c r="HF65" s="164"/>
      <c r="HG65" s="164"/>
      <c r="HH65" s="164"/>
      <c r="HI65" s="164"/>
      <c r="HJ65" s="164"/>
      <c r="HK65" s="164"/>
      <c r="HL65" s="164"/>
      <c r="HM65" s="164"/>
      <c r="HN65" s="164"/>
      <c r="HO65" s="164"/>
      <c r="HP65" s="164"/>
      <c r="HQ65" s="164"/>
      <c r="HR65" s="164"/>
      <c r="HS65" s="164"/>
      <c r="HT65" s="164"/>
      <c r="HU65" s="164"/>
      <c r="HV65" s="164"/>
      <c r="HW65" s="164"/>
    </row>
    <row r="66" spans="6:231" ht="13.5" customHeight="1" x14ac:dyDescent="0.15">
      <c r="L66" s="163"/>
      <c r="M66" s="163"/>
      <c r="N66" s="163"/>
      <c r="BG66" s="198"/>
      <c r="BH66" s="260"/>
      <c r="BI66" s="260"/>
      <c r="BJ66" s="164"/>
      <c r="CO66" s="160"/>
      <c r="CP66" s="160"/>
      <c r="CQ66" s="160"/>
      <c r="CR66" s="164"/>
      <c r="CS66" s="164"/>
      <c r="CT66" s="164"/>
      <c r="CU66" s="164"/>
      <c r="CV66" s="164"/>
      <c r="CW66" s="164"/>
      <c r="CX66" s="164"/>
      <c r="CY66" s="164"/>
      <c r="CZ66" s="164"/>
      <c r="DA66" s="164"/>
      <c r="DB66" s="164"/>
      <c r="DC66" s="164"/>
      <c r="DD66" s="164"/>
      <c r="DE66" s="164"/>
      <c r="DF66" s="164"/>
      <c r="DG66" s="164"/>
      <c r="DH66" s="164"/>
      <c r="DI66" s="164"/>
      <c r="DJ66" s="164"/>
      <c r="DK66" s="164"/>
      <c r="DL66" s="164"/>
      <c r="DM66" s="164"/>
      <c r="DN66" s="164"/>
      <c r="DO66" s="164"/>
      <c r="DP66" s="164"/>
      <c r="DQ66" s="164"/>
      <c r="DR66" s="164"/>
      <c r="DS66" s="164"/>
      <c r="DT66" s="164"/>
      <c r="DU66" s="164"/>
      <c r="DV66" s="164"/>
      <c r="DW66" s="164"/>
      <c r="DX66" s="164"/>
      <c r="DY66" s="164"/>
      <c r="DZ66" s="164"/>
      <c r="EA66" s="164"/>
      <c r="EB66" s="164"/>
      <c r="EC66" s="164"/>
      <c r="ED66" s="164"/>
      <c r="EE66" s="164"/>
      <c r="EF66" s="164"/>
      <c r="EG66" s="164"/>
      <c r="EH66" s="164"/>
      <c r="EI66" s="164"/>
      <c r="EJ66" s="164"/>
      <c r="EK66" s="164"/>
      <c r="EL66" s="164"/>
      <c r="EM66" s="164"/>
      <c r="EN66" s="164"/>
      <c r="EO66" s="164"/>
      <c r="EP66" s="164"/>
      <c r="EQ66" s="164"/>
      <c r="ER66" s="164"/>
      <c r="ES66" s="164"/>
      <c r="ET66" s="164"/>
      <c r="EU66" s="164"/>
      <c r="EV66" s="164"/>
      <c r="EW66" s="164"/>
      <c r="EX66" s="164"/>
      <c r="EY66" s="164"/>
      <c r="EZ66" s="164"/>
      <c r="FA66" s="164"/>
      <c r="FB66" s="164"/>
      <c r="FC66" s="164"/>
      <c r="FD66" s="164"/>
      <c r="FE66" s="164"/>
      <c r="FF66" s="164"/>
      <c r="FG66" s="164"/>
      <c r="FH66" s="164"/>
      <c r="FI66" s="164"/>
      <c r="FJ66" s="164"/>
      <c r="FK66" s="164"/>
      <c r="FL66" s="164"/>
      <c r="FM66" s="164"/>
      <c r="FN66" s="164"/>
      <c r="FO66" s="164"/>
      <c r="FP66" s="164"/>
      <c r="FQ66" s="164"/>
      <c r="FR66" s="164"/>
      <c r="FS66" s="164"/>
      <c r="FT66" s="164"/>
      <c r="FU66" s="164"/>
      <c r="FV66" s="164"/>
      <c r="FW66" s="164"/>
      <c r="FX66" s="164"/>
      <c r="FY66" s="164"/>
      <c r="FZ66" s="164"/>
      <c r="GA66" s="164"/>
      <c r="GB66" s="164"/>
      <c r="GC66" s="164"/>
      <c r="GD66" s="164"/>
      <c r="GE66" s="164"/>
      <c r="GF66" s="164"/>
      <c r="GG66" s="164"/>
      <c r="GH66" s="164"/>
      <c r="GI66" s="164"/>
      <c r="GJ66" s="164"/>
      <c r="GK66" s="164"/>
      <c r="GL66" s="164"/>
      <c r="GM66" s="164"/>
      <c r="GN66" s="164"/>
      <c r="GO66" s="164"/>
      <c r="GP66" s="164"/>
      <c r="GQ66" s="164"/>
      <c r="GR66" s="164"/>
      <c r="GS66" s="164"/>
      <c r="GT66" s="164"/>
      <c r="GU66" s="164"/>
      <c r="GV66" s="164"/>
      <c r="GW66" s="164"/>
      <c r="GX66" s="164"/>
      <c r="GY66" s="164"/>
      <c r="GZ66" s="164"/>
      <c r="HA66" s="164"/>
      <c r="HB66" s="164"/>
      <c r="HC66" s="164"/>
      <c r="HD66" s="164"/>
      <c r="HE66" s="164"/>
      <c r="HF66" s="164"/>
      <c r="HG66" s="164"/>
      <c r="HH66" s="164"/>
      <c r="HI66" s="164"/>
      <c r="HJ66" s="164"/>
      <c r="HK66" s="164"/>
      <c r="HL66" s="164"/>
      <c r="HM66" s="164"/>
      <c r="HN66" s="164"/>
      <c r="HO66" s="164"/>
      <c r="HP66" s="164"/>
      <c r="HQ66" s="164"/>
      <c r="HR66" s="164"/>
      <c r="HS66" s="164"/>
      <c r="HT66" s="164"/>
      <c r="HU66" s="164"/>
      <c r="HV66" s="164"/>
      <c r="HW66" s="164"/>
    </row>
    <row r="67" spans="6:231" ht="13.5" customHeight="1" x14ac:dyDescent="0.15">
      <c r="L67" s="163"/>
      <c r="M67" s="163"/>
      <c r="N67" s="163"/>
      <c r="BG67" s="198"/>
      <c r="BH67" s="260"/>
      <c r="BI67" s="260"/>
      <c r="BJ67" s="164"/>
      <c r="CO67" s="160"/>
      <c r="CP67" s="160"/>
      <c r="CQ67" s="160"/>
      <c r="CR67" s="164"/>
      <c r="CS67" s="164"/>
      <c r="CT67" s="164"/>
      <c r="CU67" s="164"/>
      <c r="CV67" s="164"/>
      <c r="CW67" s="164"/>
      <c r="CX67" s="164"/>
      <c r="CY67" s="164"/>
      <c r="CZ67" s="164"/>
      <c r="DA67" s="164"/>
      <c r="DB67" s="164"/>
      <c r="DC67" s="164"/>
      <c r="DD67" s="164"/>
      <c r="DE67" s="164"/>
      <c r="DF67" s="164"/>
      <c r="DG67" s="164"/>
      <c r="DH67" s="164"/>
      <c r="DI67" s="164"/>
      <c r="DJ67" s="164"/>
      <c r="DK67" s="164"/>
      <c r="DL67" s="164"/>
      <c r="DM67" s="164"/>
      <c r="DN67" s="164"/>
      <c r="DO67" s="164"/>
      <c r="DP67" s="164"/>
      <c r="DQ67" s="164"/>
      <c r="DR67" s="164"/>
      <c r="DS67" s="164"/>
      <c r="DT67" s="164"/>
      <c r="DU67" s="164"/>
      <c r="DV67" s="164"/>
      <c r="DW67" s="164"/>
      <c r="DX67" s="164"/>
      <c r="DY67" s="164"/>
      <c r="DZ67" s="164"/>
      <c r="EA67" s="164"/>
      <c r="EB67" s="164"/>
      <c r="EC67" s="164"/>
      <c r="ED67" s="164"/>
      <c r="EE67" s="164"/>
      <c r="EF67" s="164"/>
      <c r="EG67" s="164"/>
      <c r="EH67" s="164"/>
      <c r="EI67" s="164"/>
      <c r="EJ67" s="164"/>
      <c r="EK67" s="164"/>
      <c r="EL67" s="164"/>
      <c r="EM67" s="164"/>
      <c r="EN67" s="164"/>
      <c r="EO67" s="164"/>
      <c r="EP67" s="164"/>
      <c r="EQ67" s="164"/>
      <c r="ER67" s="164"/>
      <c r="ES67" s="164"/>
      <c r="ET67" s="164"/>
      <c r="EU67" s="164"/>
      <c r="EV67" s="164"/>
      <c r="EW67" s="164"/>
      <c r="EX67" s="164"/>
      <c r="EY67" s="164"/>
      <c r="EZ67" s="164"/>
      <c r="FA67" s="164"/>
      <c r="FB67" s="164"/>
      <c r="FC67" s="164"/>
      <c r="FD67" s="164"/>
      <c r="FE67" s="164"/>
      <c r="FF67" s="164"/>
      <c r="FG67" s="164"/>
      <c r="FH67" s="164"/>
      <c r="FI67" s="164"/>
      <c r="FJ67" s="164"/>
      <c r="FK67" s="164"/>
      <c r="FL67" s="164"/>
      <c r="FM67" s="164"/>
      <c r="FN67" s="164"/>
      <c r="FO67" s="164"/>
      <c r="FP67" s="164"/>
      <c r="FQ67" s="164"/>
      <c r="FR67" s="164"/>
      <c r="FS67" s="164"/>
      <c r="FT67" s="164"/>
      <c r="FU67" s="164"/>
      <c r="FV67" s="164"/>
      <c r="FW67" s="164"/>
      <c r="FX67" s="164"/>
      <c r="FY67" s="164"/>
      <c r="FZ67" s="164"/>
      <c r="GA67" s="164"/>
      <c r="GB67" s="164"/>
      <c r="GC67" s="164"/>
      <c r="GD67" s="164"/>
      <c r="GE67" s="164"/>
      <c r="GF67" s="164"/>
      <c r="GG67" s="164"/>
      <c r="GH67" s="164"/>
      <c r="GI67" s="164"/>
      <c r="GJ67" s="164"/>
      <c r="GK67" s="164"/>
      <c r="GL67" s="164"/>
      <c r="GM67" s="164"/>
      <c r="GN67" s="164"/>
      <c r="GO67" s="164"/>
      <c r="GP67" s="164"/>
      <c r="GQ67" s="164"/>
      <c r="GR67" s="164"/>
      <c r="GS67" s="164"/>
      <c r="GT67" s="164"/>
      <c r="GU67" s="164"/>
      <c r="GV67" s="164"/>
      <c r="GW67" s="164"/>
      <c r="GX67" s="164"/>
      <c r="GY67" s="164"/>
      <c r="GZ67" s="164"/>
      <c r="HA67" s="164"/>
      <c r="HB67" s="164"/>
      <c r="HC67" s="164"/>
      <c r="HD67" s="164"/>
      <c r="HE67" s="164"/>
      <c r="HF67" s="164"/>
      <c r="HG67" s="164"/>
      <c r="HH67" s="164"/>
      <c r="HI67" s="164"/>
      <c r="HJ67" s="164"/>
      <c r="HK67" s="164"/>
      <c r="HL67" s="164"/>
      <c r="HM67" s="164"/>
      <c r="HN67" s="164"/>
      <c r="HO67" s="164"/>
      <c r="HP67" s="164"/>
      <c r="HQ67" s="164"/>
      <c r="HR67" s="164"/>
      <c r="HS67" s="164"/>
      <c r="HT67" s="164"/>
      <c r="HU67" s="164"/>
      <c r="HV67" s="164"/>
      <c r="HW67" s="164"/>
    </row>
    <row r="68" spans="6:231" ht="13.5" customHeight="1" x14ac:dyDescent="0.15">
      <c r="L68" s="162"/>
      <c r="M68" s="162"/>
      <c r="N68" s="162"/>
      <c r="W68" s="111"/>
      <c r="Z68" s="111"/>
      <c r="BG68" s="198"/>
      <c r="BH68" s="260"/>
      <c r="BI68" s="260"/>
      <c r="BJ68" s="164"/>
      <c r="CO68" s="160"/>
      <c r="CP68" s="160"/>
      <c r="CQ68" s="160"/>
      <c r="CR68" s="164"/>
      <c r="CS68" s="164"/>
      <c r="CT68" s="164"/>
      <c r="CU68" s="164"/>
      <c r="CV68" s="164"/>
      <c r="CW68" s="164"/>
      <c r="CX68" s="164"/>
      <c r="CY68" s="164"/>
      <c r="CZ68" s="164"/>
      <c r="DA68" s="164"/>
      <c r="DB68" s="164"/>
      <c r="DC68" s="164"/>
      <c r="DD68" s="164"/>
      <c r="DE68" s="164"/>
      <c r="DF68" s="164"/>
      <c r="DG68" s="164"/>
      <c r="DH68" s="164"/>
      <c r="DI68" s="164"/>
      <c r="DJ68" s="164"/>
      <c r="DK68" s="164"/>
      <c r="DL68" s="164"/>
      <c r="DM68" s="164"/>
      <c r="DN68" s="164"/>
      <c r="DO68" s="164"/>
      <c r="DP68" s="164"/>
      <c r="DQ68" s="164"/>
      <c r="DR68" s="164"/>
      <c r="DS68" s="164"/>
      <c r="DT68" s="164"/>
      <c r="DU68" s="164"/>
      <c r="DV68" s="164"/>
      <c r="DW68" s="164"/>
      <c r="DX68" s="164"/>
      <c r="DY68" s="164"/>
      <c r="DZ68" s="164"/>
      <c r="EA68" s="164"/>
      <c r="EB68" s="164"/>
      <c r="EC68" s="164"/>
      <c r="ED68" s="164"/>
      <c r="EE68" s="164"/>
      <c r="EF68" s="164"/>
      <c r="EG68" s="164"/>
      <c r="EH68" s="164"/>
      <c r="EI68" s="164"/>
      <c r="EJ68" s="164"/>
      <c r="EK68" s="164"/>
      <c r="EL68" s="164"/>
      <c r="EM68" s="164"/>
      <c r="EN68" s="164"/>
      <c r="EO68" s="164"/>
      <c r="EP68" s="164"/>
      <c r="EQ68" s="164"/>
      <c r="ER68" s="164"/>
      <c r="ES68" s="164"/>
      <c r="ET68" s="164"/>
      <c r="EU68" s="164"/>
      <c r="EV68" s="164"/>
      <c r="EW68" s="164"/>
      <c r="EX68" s="164"/>
      <c r="EY68" s="164"/>
      <c r="EZ68" s="164"/>
      <c r="FA68" s="164"/>
      <c r="FB68" s="164"/>
      <c r="FC68" s="164"/>
      <c r="FD68" s="164"/>
      <c r="FE68" s="164"/>
      <c r="FF68" s="164"/>
      <c r="FG68" s="164"/>
      <c r="FH68" s="164"/>
      <c r="FI68" s="164"/>
      <c r="FJ68" s="164"/>
      <c r="FK68" s="164"/>
      <c r="FL68" s="164"/>
      <c r="FM68" s="164"/>
      <c r="FN68" s="164"/>
      <c r="FO68" s="164"/>
      <c r="FP68" s="164"/>
      <c r="FQ68" s="164"/>
      <c r="FR68" s="164"/>
      <c r="FS68" s="164"/>
      <c r="FT68" s="164"/>
      <c r="FU68" s="164"/>
      <c r="FV68" s="164"/>
      <c r="FW68" s="164"/>
      <c r="FX68" s="164"/>
      <c r="FY68" s="164"/>
      <c r="FZ68" s="164"/>
      <c r="GA68" s="164"/>
      <c r="GB68" s="164"/>
      <c r="GC68" s="164"/>
      <c r="GD68" s="164"/>
      <c r="GE68" s="164"/>
      <c r="GF68" s="164"/>
      <c r="GG68" s="164"/>
      <c r="GH68" s="164"/>
      <c r="GI68" s="164"/>
      <c r="GJ68" s="164"/>
      <c r="GK68" s="164"/>
      <c r="GL68" s="164"/>
      <c r="GM68" s="164"/>
      <c r="GN68" s="164"/>
      <c r="GO68" s="164"/>
      <c r="GP68" s="164"/>
      <c r="GQ68" s="164"/>
      <c r="GR68" s="164"/>
      <c r="GS68" s="164"/>
      <c r="GT68" s="164"/>
      <c r="GU68" s="164"/>
      <c r="GV68" s="164"/>
      <c r="GW68" s="164"/>
      <c r="GX68" s="164"/>
      <c r="GY68" s="164"/>
      <c r="GZ68" s="164"/>
      <c r="HA68" s="164"/>
      <c r="HB68" s="164"/>
      <c r="HC68" s="164"/>
      <c r="HD68" s="164"/>
      <c r="HE68" s="164"/>
      <c r="HF68" s="164"/>
      <c r="HG68" s="164"/>
      <c r="HH68" s="164"/>
      <c r="HI68" s="164"/>
      <c r="HJ68" s="164"/>
      <c r="HK68" s="164"/>
      <c r="HL68" s="164"/>
      <c r="HM68" s="164"/>
      <c r="HN68" s="164"/>
      <c r="HO68" s="164"/>
      <c r="HP68" s="164"/>
      <c r="HQ68" s="164"/>
      <c r="HR68" s="164"/>
      <c r="HS68" s="164"/>
      <c r="HT68" s="164"/>
      <c r="HU68" s="164"/>
      <c r="HV68" s="164"/>
      <c r="HW68" s="164"/>
    </row>
    <row r="69" spans="6:231" ht="13.5" customHeight="1" x14ac:dyDescent="0.15">
      <c r="BG69" s="198"/>
      <c r="BH69" s="260"/>
      <c r="BI69" s="260"/>
      <c r="BJ69" s="164"/>
      <c r="CO69" s="160"/>
      <c r="CP69" s="160"/>
      <c r="CQ69" s="160"/>
      <c r="CR69" s="164"/>
      <c r="CS69" s="164"/>
      <c r="CT69" s="164"/>
      <c r="CU69" s="164"/>
      <c r="CV69" s="164"/>
      <c r="CW69" s="164"/>
      <c r="CX69" s="164"/>
      <c r="CY69" s="164"/>
      <c r="CZ69" s="164"/>
      <c r="DA69" s="164"/>
      <c r="DB69" s="164"/>
      <c r="DC69" s="164"/>
      <c r="DD69" s="164"/>
      <c r="DE69" s="164"/>
      <c r="DF69" s="164"/>
      <c r="DG69" s="164"/>
      <c r="DH69" s="164"/>
      <c r="DI69" s="164"/>
      <c r="DJ69" s="164"/>
      <c r="DK69" s="164"/>
      <c r="DL69" s="164"/>
      <c r="DM69" s="164"/>
      <c r="DN69" s="164"/>
      <c r="DO69" s="164"/>
      <c r="DP69" s="164"/>
      <c r="DQ69" s="164"/>
      <c r="DR69" s="164"/>
      <c r="DS69" s="164"/>
      <c r="DT69" s="164"/>
      <c r="DU69" s="164"/>
      <c r="DV69" s="164"/>
      <c r="DW69" s="164"/>
      <c r="DX69" s="164"/>
      <c r="DY69" s="164"/>
      <c r="DZ69" s="164"/>
      <c r="EA69" s="164"/>
      <c r="EB69" s="164"/>
      <c r="EC69" s="164"/>
      <c r="ED69" s="164"/>
      <c r="EE69" s="164"/>
      <c r="EF69" s="164"/>
      <c r="EG69" s="164"/>
      <c r="EH69" s="164"/>
      <c r="EI69" s="164"/>
      <c r="EJ69" s="164"/>
      <c r="EK69" s="164"/>
      <c r="EL69" s="164"/>
      <c r="EM69" s="164"/>
      <c r="EN69" s="164"/>
      <c r="EO69" s="164"/>
      <c r="EP69" s="164"/>
      <c r="EQ69" s="164"/>
      <c r="ER69" s="164"/>
      <c r="ES69" s="164"/>
      <c r="ET69" s="164"/>
      <c r="EU69" s="164"/>
      <c r="EV69" s="164"/>
      <c r="EW69" s="164"/>
      <c r="EX69" s="164"/>
      <c r="EY69" s="164"/>
      <c r="EZ69" s="164"/>
      <c r="FA69" s="164"/>
      <c r="FB69" s="164"/>
      <c r="FC69" s="164"/>
      <c r="FD69" s="164"/>
      <c r="FE69" s="164"/>
      <c r="FF69" s="164"/>
      <c r="FG69" s="164"/>
      <c r="FH69" s="164"/>
      <c r="FI69" s="164"/>
      <c r="FJ69" s="164"/>
      <c r="FK69" s="164"/>
      <c r="FL69" s="164"/>
      <c r="FM69" s="164"/>
      <c r="FN69" s="164"/>
      <c r="FO69" s="164"/>
      <c r="FP69" s="164"/>
      <c r="FQ69" s="164"/>
      <c r="FR69" s="164"/>
      <c r="FS69" s="164"/>
      <c r="FT69" s="164"/>
      <c r="FU69" s="164"/>
      <c r="FV69" s="164"/>
      <c r="FW69" s="164"/>
      <c r="FX69" s="164"/>
      <c r="FY69" s="164"/>
      <c r="FZ69" s="164"/>
      <c r="GA69" s="164"/>
      <c r="GB69" s="164"/>
      <c r="GC69" s="164"/>
      <c r="GD69" s="164"/>
      <c r="GE69" s="164"/>
      <c r="GF69" s="164"/>
      <c r="GG69" s="164"/>
      <c r="GH69" s="164"/>
      <c r="GI69" s="164"/>
      <c r="GJ69" s="164"/>
      <c r="GK69" s="164"/>
      <c r="GL69" s="164"/>
      <c r="GM69" s="164"/>
      <c r="GN69" s="164"/>
      <c r="GO69" s="164"/>
      <c r="GP69" s="164"/>
      <c r="GQ69" s="164"/>
      <c r="GR69" s="164"/>
      <c r="GS69" s="164"/>
      <c r="GT69" s="164"/>
      <c r="GU69" s="164"/>
      <c r="GV69" s="164"/>
      <c r="GW69" s="164"/>
      <c r="GX69" s="164"/>
      <c r="GY69" s="164"/>
      <c r="GZ69" s="164"/>
      <c r="HA69" s="164"/>
      <c r="HB69" s="164"/>
      <c r="HC69" s="164"/>
      <c r="HD69" s="164"/>
      <c r="HE69" s="164"/>
      <c r="HF69" s="164"/>
      <c r="HG69" s="164"/>
      <c r="HH69" s="164"/>
      <c r="HI69" s="164"/>
      <c r="HJ69" s="164"/>
      <c r="HK69" s="164"/>
      <c r="HL69" s="164"/>
      <c r="HM69" s="164"/>
      <c r="HN69" s="164"/>
      <c r="HO69" s="164"/>
      <c r="HP69" s="164"/>
      <c r="HQ69" s="164"/>
      <c r="HR69" s="164"/>
      <c r="HS69" s="164"/>
      <c r="HT69" s="164"/>
      <c r="HU69" s="164"/>
      <c r="HV69" s="164"/>
      <c r="HW69" s="164"/>
    </row>
    <row r="70" spans="6:231" ht="13.5" customHeight="1" x14ac:dyDescent="0.15">
      <c r="BG70" s="198"/>
      <c r="BH70" s="260"/>
      <c r="BI70" s="260"/>
      <c r="BJ70" s="164"/>
      <c r="CO70" s="160"/>
      <c r="CP70" s="160"/>
      <c r="CQ70" s="160"/>
      <c r="CR70" s="164"/>
      <c r="CS70" s="164"/>
      <c r="CT70" s="164"/>
      <c r="CU70" s="164"/>
      <c r="CV70" s="164"/>
      <c r="CW70" s="164"/>
      <c r="CX70" s="164"/>
      <c r="CY70" s="164"/>
      <c r="CZ70" s="164"/>
      <c r="DA70" s="164"/>
      <c r="DB70" s="164"/>
      <c r="DC70" s="164"/>
      <c r="DD70" s="164"/>
      <c r="DE70" s="164"/>
      <c r="DF70" s="164"/>
      <c r="DG70" s="164"/>
      <c r="DH70" s="164"/>
      <c r="DI70" s="164"/>
      <c r="DJ70" s="164"/>
      <c r="DK70" s="164"/>
      <c r="DL70" s="164"/>
      <c r="DM70" s="164"/>
      <c r="DN70" s="164"/>
      <c r="DO70" s="164"/>
      <c r="DP70" s="164"/>
      <c r="DQ70" s="164"/>
      <c r="DR70" s="164"/>
      <c r="DS70" s="164"/>
      <c r="DT70" s="164"/>
      <c r="DU70" s="164"/>
      <c r="DV70" s="164"/>
      <c r="DW70" s="164"/>
      <c r="DX70" s="164"/>
      <c r="DY70" s="164"/>
      <c r="DZ70" s="164"/>
      <c r="EA70" s="164"/>
      <c r="EB70" s="164"/>
      <c r="EC70" s="164"/>
      <c r="ED70" s="164"/>
      <c r="EE70" s="164"/>
      <c r="EF70" s="164"/>
      <c r="EG70" s="164"/>
      <c r="EH70" s="164"/>
      <c r="EI70" s="164"/>
      <c r="EJ70" s="164"/>
      <c r="EK70" s="164"/>
      <c r="EL70" s="164"/>
      <c r="EM70" s="164"/>
      <c r="EN70" s="164"/>
      <c r="EO70" s="164"/>
      <c r="EP70" s="164"/>
      <c r="EQ70" s="164"/>
      <c r="ER70" s="164"/>
      <c r="ES70" s="164"/>
      <c r="ET70" s="164"/>
      <c r="EU70" s="164"/>
      <c r="EV70" s="164"/>
      <c r="EW70" s="164"/>
      <c r="EX70" s="164"/>
      <c r="EY70" s="164"/>
      <c r="EZ70" s="164"/>
      <c r="FA70" s="164"/>
      <c r="FB70" s="164"/>
      <c r="FC70" s="164"/>
      <c r="FD70" s="164"/>
      <c r="FE70" s="164"/>
      <c r="FF70" s="164"/>
      <c r="FG70" s="164"/>
      <c r="FH70" s="164"/>
      <c r="FI70" s="164"/>
      <c r="FJ70" s="164"/>
      <c r="FK70" s="164"/>
      <c r="FL70" s="164"/>
      <c r="FM70" s="164"/>
      <c r="FN70" s="164"/>
      <c r="FO70" s="164"/>
      <c r="FP70" s="164"/>
      <c r="FQ70" s="164"/>
      <c r="FR70" s="164"/>
      <c r="FS70" s="164"/>
      <c r="FT70" s="164"/>
      <c r="FU70" s="164"/>
      <c r="FV70" s="164"/>
      <c r="FW70" s="164"/>
      <c r="FX70" s="164"/>
      <c r="FY70" s="164"/>
      <c r="FZ70" s="164"/>
      <c r="GA70" s="164"/>
      <c r="GB70" s="164"/>
      <c r="GC70" s="164"/>
      <c r="GD70" s="164"/>
      <c r="GE70" s="164"/>
      <c r="GF70" s="164"/>
      <c r="GG70" s="164"/>
      <c r="GH70" s="164"/>
      <c r="GI70" s="164"/>
      <c r="GJ70" s="164"/>
      <c r="GK70" s="164"/>
      <c r="GL70" s="164"/>
      <c r="GM70" s="164"/>
      <c r="GN70" s="164"/>
      <c r="GO70" s="164"/>
      <c r="GP70" s="164"/>
      <c r="GQ70" s="164"/>
      <c r="GR70" s="164"/>
      <c r="GS70" s="164"/>
      <c r="GT70" s="164"/>
      <c r="GU70" s="164"/>
      <c r="GV70" s="164"/>
      <c r="GW70" s="164"/>
      <c r="GX70" s="164"/>
      <c r="GY70" s="164"/>
      <c r="GZ70" s="164"/>
      <c r="HA70" s="164"/>
      <c r="HB70" s="164"/>
      <c r="HC70" s="164"/>
      <c r="HD70" s="164"/>
      <c r="HE70" s="164"/>
      <c r="HF70" s="164"/>
      <c r="HG70" s="164"/>
      <c r="HH70" s="164"/>
      <c r="HI70" s="164"/>
      <c r="HJ70" s="164"/>
      <c r="HK70" s="164"/>
      <c r="HL70" s="164"/>
      <c r="HM70" s="164"/>
      <c r="HN70" s="164"/>
      <c r="HO70" s="164"/>
      <c r="HP70" s="164"/>
      <c r="HQ70" s="164"/>
      <c r="HR70" s="164"/>
      <c r="HS70" s="164"/>
      <c r="HT70" s="164"/>
      <c r="HU70" s="164"/>
      <c r="HV70" s="164"/>
      <c r="HW70" s="164"/>
    </row>
    <row r="71" spans="6:231" ht="13.5" customHeight="1" x14ac:dyDescent="0.15">
      <c r="AL71" s="112"/>
      <c r="BG71" s="198"/>
      <c r="BH71" s="260"/>
      <c r="BI71" s="260"/>
      <c r="BJ71" s="164"/>
      <c r="CO71" s="160"/>
      <c r="CP71" s="160"/>
      <c r="CQ71" s="160"/>
      <c r="CR71" s="164"/>
      <c r="CS71" s="164"/>
      <c r="CT71" s="164"/>
      <c r="CU71" s="164"/>
      <c r="CV71" s="164"/>
      <c r="CW71" s="164"/>
      <c r="CX71" s="164"/>
      <c r="CY71" s="164"/>
      <c r="CZ71" s="164"/>
      <c r="DA71" s="164"/>
      <c r="DB71" s="164"/>
      <c r="DC71" s="164"/>
      <c r="DD71" s="164"/>
      <c r="DE71" s="164"/>
      <c r="DF71" s="164"/>
      <c r="DG71" s="164"/>
      <c r="DH71" s="164"/>
      <c r="DI71" s="164"/>
      <c r="DJ71" s="164"/>
      <c r="DK71" s="164"/>
      <c r="DL71" s="164"/>
      <c r="DM71" s="164"/>
      <c r="DN71" s="164"/>
      <c r="DO71" s="164"/>
      <c r="DP71" s="164"/>
      <c r="DQ71" s="164"/>
      <c r="DR71" s="164"/>
      <c r="DS71" s="164"/>
      <c r="DT71" s="164"/>
      <c r="DU71" s="164"/>
      <c r="DV71" s="164"/>
      <c r="DW71" s="164"/>
      <c r="DX71" s="164"/>
      <c r="DY71" s="164"/>
      <c r="DZ71" s="164"/>
      <c r="EA71" s="164"/>
      <c r="EB71" s="164"/>
      <c r="EC71" s="164"/>
      <c r="ED71" s="164"/>
      <c r="EE71" s="164"/>
      <c r="EF71" s="164"/>
      <c r="EG71" s="164"/>
      <c r="EH71" s="164"/>
      <c r="EI71" s="164"/>
      <c r="EJ71" s="164"/>
      <c r="EK71" s="164"/>
      <c r="EL71" s="164"/>
      <c r="EM71" s="164"/>
      <c r="EN71" s="164"/>
      <c r="EO71" s="164"/>
      <c r="EP71" s="164"/>
      <c r="EQ71" s="164"/>
      <c r="ER71" s="164"/>
      <c r="ES71" s="164"/>
      <c r="ET71" s="164"/>
      <c r="EU71" s="164"/>
      <c r="EV71" s="164"/>
      <c r="EW71" s="164"/>
      <c r="EX71" s="164"/>
      <c r="EY71" s="164"/>
      <c r="EZ71" s="164"/>
      <c r="FA71" s="164"/>
      <c r="FB71" s="164"/>
      <c r="FC71" s="164"/>
      <c r="FD71" s="164"/>
      <c r="FE71" s="164"/>
      <c r="FF71" s="164"/>
      <c r="FG71" s="164"/>
      <c r="FH71" s="164"/>
      <c r="FI71" s="164"/>
      <c r="FJ71" s="164"/>
      <c r="FK71" s="164"/>
      <c r="FL71" s="164"/>
      <c r="FM71" s="164"/>
      <c r="FN71" s="164"/>
      <c r="FO71" s="164"/>
      <c r="FP71" s="164"/>
      <c r="FQ71" s="164"/>
      <c r="FR71" s="164"/>
      <c r="FS71" s="164"/>
      <c r="FT71" s="164"/>
      <c r="FU71" s="164"/>
      <c r="FV71" s="164"/>
      <c r="FW71" s="164"/>
      <c r="FX71" s="164"/>
      <c r="FY71" s="164"/>
      <c r="FZ71" s="164"/>
      <c r="GA71" s="164"/>
      <c r="GB71" s="164"/>
      <c r="GC71" s="164"/>
      <c r="GD71" s="164"/>
      <c r="GE71" s="164"/>
      <c r="GF71" s="164"/>
      <c r="GG71" s="164"/>
      <c r="GH71" s="164"/>
      <c r="GI71" s="164"/>
      <c r="GJ71" s="164"/>
      <c r="GK71" s="164"/>
      <c r="GL71" s="164"/>
      <c r="GM71" s="164"/>
      <c r="GN71" s="164"/>
      <c r="GO71" s="164"/>
      <c r="GP71" s="164"/>
      <c r="GQ71" s="164"/>
      <c r="GR71" s="164"/>
      <c r="GS71" s="164"/>
      <c r="GT71" s="164"/>
      <c r="GU71" s="164"/>
      <c r="GV71" s="164"/>
      <c r="GW71" s="164"/>
      <c r="GX71" s="164"/>
      <c r="GY71" s="164"/>
      <c r="GZ71" s="164"/>
      <c r="HA71" s="164"/>
      <c r="HB71" s="164"/>
      <c r="HC71" s="164"/>
      <c r="HD71" s="164"/>
      <c r="HE71" s="164"/>
      <c r="HF71" s="164"/>
      <c r="HG71" s="164"/>
      <c r="HH71" s="164"/>
      <c r="HI71" s="164"/>
      <c r="HJ71" s="164"/>
      <c r="HK71" s="164"/>
      <c r="HL71" s="164"/>
      <c r="HM71" s="164"/>
      <c r="HN71" s="164"/>
      <c r="HO71" s="164"/>
      <c r="HP71" s="164"/>
      <c r="HQ71" s="164"/>
      <c r="HR71" s="164"/>
      <c r="HS71" s="164"/>
      <c r="HT71" s="164"/>
      <c r="HU71" s="164"/>
      <c r="HV71" s="164"/>
      <c r="HW71" s="164"/>
    </row>
    <row r="72" spans="6:231" ht="13.5" customHeight="1" thickBot="1" x14ac:dyDescent="0.2">
      <c r="F72" s="109"/>
      <c r="L72" s="109"/>
      <c r="Y72" s="109"/>
      <c r="AK72" s="112"/>
      <c r="BG72" s="198"/>
      <c r="BH72" s="260"/>
      <c r="BI72" s="260"/>
      <c r="BJ72" s="164"/>
      <c r="CO72" s="160"/>
      <c r="CP72" s="160"/>
      <c r="CQ72" s="160"/>
      <c r="CR72" s="164"/>
      <c r="CS72" s="164"/>
      <c r="CT72" s="164"/>
      <c r="CU72" s="164"/>
      <c r="CV72" s="164"/>
      <c r="CW72" s="164"/>
      <c r="CX72" s="164"/>
      <c r="CY72" s="164"/>
      <c r="CZ72" s="164"/>
      <c r="DA72" s="164"/>
      <c r="DB72" s="164"/>
      <c r="DC72" s="164"/>
      <c r="DD72" s="164"/>
      <c r="DE72" s="164"/>
      <c r="DF72" s="164"/>
      <c r="DG72" s="164"/>
      <c r="DH72" s="164"/>
      <c r="DI72" s="164"/>
      <c r="DJ72" s="164"/>
      <c r="DK72" s="164"/>
      <c r="DL72" s="164"/>
      <c r="DM72" s="164"/>
      <c r="DN72" s="164"/>
      <c r="DO72" s="164"/>
      <c r="DP72" s="164"/>
      <c r="DQ72" s="164"/>
      <c r="DR72" s="164"/>
      <c r="DS72" s="164"/>
      <c r="DT72" s="164"/>
      <c r="DU72" s="164"/>
      <c r="DV72" s="164"/>
      <c r="DW72" s="164"/>
      <c r="DX72" s="164"/>
      <c r="DY72" s="164"/>
      <c r="DZ72" s="164"/>
      <c r="EA72" s="164"/>
      <c r="EB72" s="164"/>
      <c r="EC72" s="164"/>
      <c r="ED72" s="164"/>
      <c r="EE72" s="164"/>
      <c r="EF72" s="164"/>
      <c r="EG72" s="164"/>
      <c r="EH72" s="164"/>
      <c r="EI72" s="164"/>
      <c r="EJ72" s="164"/>
      <c r="EK72" s="164"/>
      <c r="EL72" s="164"/>
      <c r="EM72" s="164"/>
      <c r="EN72" s="164"/>
      <c r="EO72" s="164"/>
      <c r="EP72" s="164"/>
      <c r="EQ72" s="164"/>
      <c r="ER72" s="164"/>
      <c r="ES72" s="164"/>
      <c r="ET72" s="164"/>
      <c r="EU72" s="164"/>
      <c r="EV72" s="164"/>
      <c r="EW72" s="164"/>
      <c r="EX72" s="164"/>
      <c r="EY72" s="164"/>
      <c r="EZ72" s="164"/>
      <c r="FA72" s="164"/>
      <c r="FB72" s="164"/>
      <c r="FC72" s="164"/>
      <c r="FD72" s="164"/>
      <c r="FE72" s="164"/>
      <c r="FF72" s="164"/>
      <c r="FG72" s="164"/>
      <c r="FH72" s="164"/>
      <c r="FI72" s="164"/>
      <c r="FJ72" s="164"/>
      <c r="FK72" s="164"/>
      <c r="FL72" s="164"/>
      <c r="FM72" s="164"/>
      <c r="FN72" s="164"/>
      <c r="FO72" s="164"/>
      <c r="FP72" s="164"/>
      <c r="FQ72" s="164"/>
      <c r="FR72" s="164"/>
      <c r="FS72" s="164"/>
      <c r="FT72" s="164"/>
      <c r="FU72" s="164"/>
      <c r="FV72" s="164"/>
      <c r="FW72" s="164"/>
      <c r="FX72" s="164"/>
      <c r="FY72" s="164"/>
      <c r="FZ72" s="164"/>
      <c r="GA72" s="164"/>
      <c r="GB72" s="164"/>
      <c r="GC72" s="164"/>
      <c r="GD72" s="164"/>
      <c r="GE72" s="164"/>
      <c r="GF72" s="164"/>
      <c r="GG72" s="164"/>
      <c r="GH72" s="164"/>
      <c r="GI72" s="164"/>
      <c r="GJ72" s="164"/>
      <c r="GK72" s="164"/>
      <c r="GL72" s="164"/>
      <c r="GM72" s="164"/>
      <c r="GN72" s="164"/>
      <c r="GO72" s="164"/>
      <c r="GP72" s="164"/>
      <c r="GQ72" s="164"/>
      <c r="GR72" s="164"/>
      <c r="GS72" s="164"/>
      <c r="GT72" s="164"/>
      <c r="GU72" s="164"/>
      <c r="GV72" s="164"/>
      <c r="GW72" s="164"/>
      <c r="GX72" s="164"/>
      <c r="GY72" s="164"/>
      <c r="GZ72" s="164"/>
      <c r="HA72" s="164"/>
      <c r="HB72" s="164"/>
      <c r="HC72" s="164"/>
      <c r="HD72" s="164"/>
      <c r="HE72" s="164"/>
      <c r="HF72" s="164"/>
      <c r="HG72" s="164"/>
      <c r="HH72" s="164"/>
      <c r="HI72" s="164"/>
      <c r="HJ72" s="164"/>
      <c r="HK72" s="164"/>
      <c r="HL72" s="164"/>
      <c r="HM72" s="164"/>
      <c r="HN72" s="164"/>
      <c r="HO72" s="164"/>
      <c r="HP72" s="164"/>
      <c r="HQ72" s="164"/>
      <c r="HR72" s="164"/>
      <c r="HS72" s="164"/>
      <c r="HT72" s="164"/>
      <c r="HU72" s="164"/>
      <c r="HV72" s="164"/>
      <c r="HW72" s="164"/>
    </row>
    <row r="73" spans="6:231" ht="13.5" customHeight="1" thickTop="1" x14ac:dyDescent="0.15">
      <c r="F73" s="109"/>
      <c r="G73" s="768"/>
      <c r="H73" s="768"/>
      <c r="I73" s="768"/>
      <c r="J73" s="768"/>
      <c r="L73" s="109"/>
      <c r="M73" s="769"/>
      <c r="N73" s="769"/>
      <c r="O73" s="769"/>
      <c r="P73" s="769"/>
      <c r="Q73" s="769"/>
      <c r="R73" s="769"/>
      <c r="S73" s="769"/>
      <c r="T73" s="769"/>
      <c r="U73" s="769"/>
      <c r="V73" s="769"/>
      <c r="W73" s="769"/>
      <c r="Y73" s="109"/>
      <c r="Z73" s="770"/>
      <c r="AA73" s="770"/>
      <c r="AB73" s="770"/>
      <c r="AC73" s="770"/>
      <c r="AD73" s="770"/>
      <c r="AJ73" s="283"/>
      <c r="AK73" s="265"/>
      <c r="AL73" s="167"/>
      <c r="AM73" s="167"/>
      <c r="AN73" s="167"/>
      <c r="AO73" s="167"/>
      <c r="AP73" s="167"/>
      <c r="AQ73" s="167"/>
      <c r="AR73" s="167"/>
      <c r="AS73" s="167"/>
      <c r="AT73" s="167"/>
      <c r="AU73" s="167"/>
      <c r="AV73" s="167"/>
      <c r="AW73" s="167"/>
      <c r="AX73" s="167"/>
      <c r="AY73" s="167"/>
      <c r="AZ73" s="167"/>
      <c r="BA73" s="167"/>
      <c r="BG73" s="198"/>
      <c r="BH73" s="260"/>
      <c r="BI73" s="260"/>
      <c r="BJ73" s="164"/>
      <c r="CO73" s="160"/>
      <c r="CP73" s="160"/>
      <c r="CQ73" s="160"/>
      <c r="CR73" s="164"/>
      <c r="CS73" s="164"/>
      <c r="CT73" s="164"/>
      <c r="CU73" s="164"/>
      <c r="CV73" s="164"/>
      <c r="CW73" s="164"/>
      <c r="CX73" s="164"/>
      <c r="CY73" s="164"/>
      <c r="CZ73" s="164"/>
      <c r="DA73" s="164"/>
      <c r="DB73" s="164"/>
      <c r="DC73" s="164"/>
      <c r="DD73" s="164"/>
      <c r="DE73" s="164"/>
      <c r="DF73" s="164"/>
      <c r="DG73" s="164"/>
      <c r="DH73" s="164"/>
      <c r="DI73" s="164"/>
      <c r="DJ73" s="164"/>
      <c r="DK73" s="164"/>
      <c r="DL73" s="164"/>
      <c r="DM73" s="164"/>
      <c r="DN73" s="164"/>
      <c r="DO73" s="164"/>
      <c r="DP73" s="164"/>
      <c r="DQ73" s="164"/>
      <c r="DR73" s="164"/>
      <c r="DS73" s="164"/>
      <c r="DT73" s="164"/>
      <c r="DU73" s="164"/>
      <c r="DV73" s="164"/>
      <c r="DW73" s="164"/>
      <c r="DX73" s="164"/>
      <c r="DY73" s="164"/>
      <c r="DZ73" s="164"/>
      <c r="EA73" s="164"/>
      <c r="EB73" s="164"/>
      <c r="EC73" s="164"/>
      <c r="ED73" s="164"/>
      <c r="EE73" s="164"/>
      <c r="EF73" s="164"/>
      <c r="EG73" s="164"/>
      <c r="EH73" s="164"/>
      <c r="EI73" s="164"/>
      <c r="EJ73" s="164"/>
      <c r="EK73" s="164"/>
      <c r="EL73" s="164"/>
      <c r="EM73" s="164"/>
      <c r="EN73" s="164"/>
      <c r="EO73" s="164"/>
      <c r="EP73" s="164"/>
      <c r="EQ73" s="164"/>
      <c r="ER73" s="164"/>
      <c r="ES73" s="164"/>
      <c r="ET73" s="164"/>
      <c r="EU73" s="164"/>
      <c r="EV73" s="164"/>
      <c r="EW73" s="164"/>
      <c r="EX73" s="164"/>
      <c r="EY73" s="164"/>
      <c r="EZ73" s="164"/>
      <c r="FA73" s="164"/>
      <c r="FB73" s="164"/>
      <c r="FC73" s="164"/>
      <c r="FD73" s="164"/>
      <c r="FE73" s="164"/>
      <c r="FF73" s="164"/>
      <c r="FG73" s="164"/>
      <c r="FH73" s="164"/>
      <c r="FI73" s="164"/>
      <c r="FJ73" s="164"/>
      <c r="FK73" s="164"/>
      <c r="FL73" s="164"/>
      <c r="FM73" s="164"/>
      <c r="FN73" s="164"/>
      <c r="FO73" s="164"/>
      <c r="FP73" s="164"/>
      <c r="FQ73" s="164"/>
      <c r="FR73" s="164"/>
      <c r="FS73" s="164"/>
      <c r="FT73" s="164"/>
      <c r="FU73" s="164"/>
      <c r="FV73" s="164"/>
      <c r="FW73" s="164"/>
      <c r="FX73" s="164"/>
      <c r="FY73" s="164"/>
      <c r="FZ73" s="164"/>
      <c r="GA73" s="164"/>
      <c r="GB73" s="164"/>
      <c r="GC73" s="164"/>
      <c r="GD73" s="164"/>
      <c r="GE73" s="164"/>
      <c r="GF73" s="164"/>
      <c r="GG73" s="164"/>
      <c r="GH73" s="164"/>
      <c r="GI73" s="164"/>
      <c r="GJ73" s="164"/>
      <c r="GK73" s="164"/>
      <c r="GL73" s="164"/>
      <c r="GM73" s="164"/>
      <c r="GN73" s="164"/>
      <c r="GO73" s="164"/>
      <c r="GP73" s="164"/>
      <c r="GQ73" s="164"/>
      <c r="GR73" s="164"/>
      <c r="GS73" s="164"/>
      <c r="GT73" s="164"/>
      <c r="GU73" s="164"/>
      <c r="GV73" s="164"/>
      <c r="GW73" s="164"/>
      <c r="GX73" s="164"/>
      <c r="GY73" s="164"/>
      <c r="GZ73" s="164"/>
      <c r="HA73" s="164"/>
      <c r="HB73" s="164"/>
      <c r="HC73" s="164"/>
      <c r="HD73" s="164"/>
      <c r="HE73" s="164"/>
      <c r="HF73" s="164"/>
      <c r="HG73" s="164"/>
      <c r="HH73" s="164"/>
      <c r="HI73" s="164"/>
      <c r="HJ73" s="164"/>
      <c r="HK73" s="164"/>
      <c r="HL73" s="164"/>
      <c r="HM73" s="164"/>
      <c r="HN73" s="164"/>
      <c r="HO73" s="164"/>
      <c r="HP73" s="164"/>
      <c r="HQ73" s="164"/>
      <c r="HR73" s="164"/>
      <c r="HS73" s="164"/>
      <c r="HT73" s="164"/>
      <c r="HU73" s="164"/>
      <c r="HV73" s="164"/>
      <c r="HW73" s="164"/>
    </row>
    <row r="74" spans="6:231" ht="13.5" customHeight="1" x14ac:dyDescent="0.15">
      <c r="F74" s="109"/>
      <c r="G74" s="768"/>
      <c r="H74" s="768"/>
      <c r="I74" s="768"/>
      <c r="J74" s="768"/>
      <c r="L74" s="109"/>
      <c r="M74" s="769"/>
      <c r="N74" s="769"/>
      <c r="O74" s="769"/>
      <c r="P74" s="769"/>
      <c r="Q74" s="769"/>
      <c r="R74" s="769"/>
      <c r="S74" s="769"/>
      <c r="T74" s="769"/>
      <c r="U74" s="769"/>
      <c r="V74" s="769"/>
      <c r="W74" s="769"/>
      <c r="Y74" s="109"/>
      <c r="Z74" s="770"/>
      <c r="AA74" s="770"/>
      <c r="AB74" s="770"/>
      <c r="AC74" s="770"/>
      <c r="AD74" s="770"/>
      <c r="AJ74" s="284"/>
      <c r="AL74" s="167"/>
      <c r="AM74" s="167"/>
      <c r="AN74" s="167"/>
      <c r="AO74" s="167"/>
      <c r="AP74" s="167"/>
      <c r="AQ74" s="167"/>
      <c r="AR74" s="167"/>
      <c r="AS74" s="167"/>
      <c r="AT74" s="167"/>
      <c r="AU74" s="167"/>
      <c r="AV74" s="167"/>
      <c r="AW74" s="167"/>
      <c r="AX74" s="167"/>
      <c r="AY74" s="167"/>
      <c r="AZ74" s="167"/>
      <c r="BA74" s="167"/>
      <c r="BG74" s="198"/>
      <c r="BH74" s="260"/>
      <c r="BI74" s="260"/>
      <c r="BJ74" s="164"/>
      <c r="CO74" s="160"/>
      <c r="CP74" s="160"/>
      <c r="CQ74" s="160"/>
      <c r="CR74" s="164"/>
      <c r="CS74" s="164"/>
      <c r="CT74" s="164"/>
      <c r="CU74" s="164"/>
      <c r="CV74" s="164"/>
      <c r="CW74" s="164"/>
      <c r="CX74" s="164"/>
      <c r="CY74" s="164"/>
      <c r="CZ74" s="164"/>
      <c r="DA74" s="164"/>
      <c r="DB74" s="164"/>
      <c r="DC74" s="164"/>
      <c r="DD74" s="164"/>
      <c r="DE74" s="164"/>
      <c r="DF74" s="164"/>
      <c r="DG74" s="164"/>
      <c r="DH74" s="164"/>
      <c r="DI74" s="164"/>
      <c r="DJ74" s="164"/>
      <c r="DK74" s="164"/>
      <c r="DL74" s="164"/>
      <c r="DM74" s="164"/>
      <c r="DN74" s="164"/>
      <c r="DO74" s="164"/>
      <c r="DP74" s="164"/>
      <c r="DQ74" s="164"/>
      <c r="DR74" s="164"/>
      <c r="DS74" s="164"/>
      <c r="DT74" s="164"/>
      <c r="DU74" s="164"/>
      <c r="DV74" s="164"/>
      <c r="DW74" s="164"/>
      <c r="DX74" s="164"/>
      <c r="DY74" s="164"/>
      <c r="DZ74" s="164"/>
      <c r="EA74" s="164"/>
      <c r="EB74" s="164"/>
      <c r="EC74" s="164"/>
      <c r="ED74" s="164"/>
      <c r="EE74" s="164"/>
      <c r="EF74" s="164"/>
      <c r="EG74" s="164"/>
      <c r="EH74" s="164"/>
      <c r="EI74" s="164"/>
      <c r="EJ74" s="164"/>
      <c r="EK74" s="164"/>
      <c r="EL74" s="164"/>
      <c r="EM74" s="164"/>
      <c r="EN74" s="164"/>
      <c r="EO74" s="164"/>
      <c r="EP74" s="164"/>
      <c r="EQ74" s="164"/>
      <c r="ER74" s="164"/>
      <c r="ES74" s="164"/>
      <c r="ET74" s="164"/>
      <c r="EU74" s="164"/>
      <c r="EV74" s="164"/>
      <c r="EW74" s="164"/>
      <c r="EX74" s="164"/>
      <c r="EY74" s="164"/>
      <c r="EZ74" s="164"/>
      <c r="FA74" s="164"/>
      <c r="FB74" s="164"/>
      <c r="FC74" s="164"/>
      <c r="FD74" s="164"/>
      <c r="FE74" s="164"/>
      <c r="FF74" s="164"/>
      <c r="FG74" s="164"/>
      <c r="FH74" s="164"/>
      <c r="FI74" s="164"/>
      <c r="FJ74" s="164"/>
      <c r="FK74" s="164"/>
      <c r="FL74" s="164"/>
      <c r="FM74" s="164"/>
      <c r="FN74" s="164"/>
      <c r="FO74" s="164"/>
      <c r="FP74" s="164"/>
      <c r="FQ74" s="164"/>
      <c r="FR74" s="164"/>
      <c r="FS74" s="164"/>
      <c r="FT74" s="164"/>
      <c r="FU74" s="164"/>
      <c r="FV74" s="164"/>
      <c r="FW74" s="164"/>
      <c r="FX74" s="164"/>
      <c r="FY74" s="164"/>
      <c r="FZ74" s="164"/>
      <c r="GA74" s="164"/>
      <c r="GB74" s="164"/>
      <c r="GC74" s="164"/>
      <c r="GD74" s="164"/>
      <c r="GE74" s="164"/>
      <c r="GF74" s="164"/>
      <c r="GG74" s="164"/>
      <c r="GH74" s="164"/>
      <c r="GI74" s="164"/>
      <c r="GJ74" s="164"/>
      <c r="GK74" s="164"/>
      <c r="GL74" s="164"/>
      <c r="GM74" s="164"/>
      <c r="GN74" s="164"/>
      <c r="GO74" s="164"/>
      <c r="GP74" s="164"/>
      <c r="GQ74" s="164"/>
      <c r="GR74" s="164"/>
      <c r="GS74" s="164"/>
      <c r="GT74" s="164"/>
      <c r="GU74" s="164"/>
      <c r="GV74" s="164"/>
      <c r="GW74" s="164"/>
      <c r="GX74" s="164"/>
      <c r="GY74" s="164"/>
      <c r="GZ74" s="164"/>
      <c r="HA74" s="164"/>
      <c r="HB74" s="164"/>
      <c r="HC74" s="164"/>
      <c r="HD74" s="164"/>
      <c r="HE74" s="164"/>
      <c r="HF74" s="164"/>
      <c r="HG74" s="164"/>
      <c r="HH74" s="164"/>
      <c r="HI74" s="164"/>
      <c r="HJ74" s="164"/>
      <c r="HK74" s="164"/>
      <c r="HL74" s="164"/>
      <c r="HM74" s="164"/>
      <c r="HN74" s="164"/>
      <c r="HO74" s="164"/>
      <c r="HP74" s="164"/>
      <c r="HQ74" s="164"/>
      <c r="HR74" s="164"/>
      <c r="HS74" s="164"/>
      <c r="HT74" s="164"/>
      <c r="HU74" s="164"/>
      <c r="HV74" s="164"/>
      <c r="HW74" s="164"/>
    </row>
    <row r="75" spans="6:231" ht="13.5" customHeight="1" x14ac:dyDescent="0.15">
      <c r="F75" s="109"/>
      <c r="G75" s="768"/>
      <c r="H75" s="768"/>
      <c r="I75" s="768"/>
      <c r="J75" s="768"/>
      <c r="L75" s="109"/>
      <c r="M75" s="769"/>
      <c r="N75" s="769"/>
      <c r="O75" s="769"/>
      <c r="P75" s="769"/>
      <c r="Q75" s="769"/>
      <c r="R75" s="769"/>
      <c r="S75" s="769"/>
      <c r="T75" s="769"/>
      <c r="U75" s="769"/>
      <c r="V75" s="769"/>
      <c r="W75" s="769"/>
      <c r="Y75" s="109"/>
      <c r="Z75" s="770"/>
      <c r="AA75" s="770"/>
      <c r="AB75" s="770"/>
      <c r="AC75" s="770"/>
      <c r="AD75" s="770"/>
      <c r="AL75" s="167"/>
      <c r="AM75" s="167"/>
      <c r="AN75" s="167"/>
      <c r="AO75" s="167"/>
      <c r="AP75" s="167"/>
      <c r="AQ75" s="167"/>
      <c r="AR75" s="167"/>
      <c r="AS75" s="167"/>
      <c r="AT75" s="167"/>
      <c r="AU75" s="167"/>
      <c r="AV75" s="167"/>
      <c r="AW75" s="167"/>
      <c r="AX75" s="167"/>
      <c r="AY75" s="167"/>
      <c r="AZ75" s="167"/>
      <c r="BA75" s="167"/>
      <c r="BG75" s="198"/>
      <c r="BH75" s="260"/>
      <c r="BI75" s="260"/>
      <c r="BJ75" s="164"/>
      <c r="CO75" s="160"/>
      <c r="CP75" s="160"/>
      <c r="CQ75" s="160"/>
      <c r="CR75" s="165"/>
      <c r="CS75" s="165"/>
      <c r="CT75" s="165"/>
      <c r="CU75" s="165"/>
      <c r="CV75" s="165"/>
      <c r="CW75" s="165"/>
      <c r="CX75" s="165"/>
      <c r="CY75" s="164"/>
      <c r="CZ75" s="164"/>
      <c r="DA75" s="164"/>
      <c r="DB75" s="164"/>
      <c r="DC75" s="164"/>
      <c r="DD75" s="164"/>
      <c r="DE75" s="164"/>
      <c r="DF75" s="164"/>
      <c r="DG75" s="164"/>
      <c r="DH75" s="164"/>
      <c r="DI75" s="164"/>
      <c r="DJ75" s="164"/>
      <c r="DK75" s="164"/>
      <c r="DL75" s="164"/>
      <c r="DM75" s="164"/>
      <c r="DN75" s="164"/>
      <c r="DO75" s="164"/>
      <c r="DP75" s="164"/>
      <c r="DQ75" s="164"/>
      <c r="DR75" s="164"/>
      <c r="DS75" s="164"/>
      <c r="DT75" s="164"/>
      <c r="DU75" s="164"/>
      <c r="DV75" s="164"/>
      <c r="DW75" s="164"/>
      <c r="DX75" s="164"/>
      <c r="DY75" s="164"/>
      <c r="DZ75" s="164"/>
      <c r="EA75" s="164"/>
      <c r="EB75" s="164"/>
      <c r="EC75" s="164"/>
      <c r="ED75" s="164"/>
      <c r="EE75" s="164"/>
      <c r="EF75" s="164"/>
      <c r="EG75" s="164"/>
      <c r="EH75" s="164"/>
      <c r="EI75" s="164"/>
      <c r="EJ75" s="164"/>
      <c r="EK75" s="164"/>
      <c r="EL75" s="164"/>
      <c r="EM75" s="164"/>
      <c r="EN75" s="164"/>
      <c r="EO75" s="164"/>
      <c r="EP75" s="164"/>
      <c r="EQ75" s="164"/>
      <c r="ER75" s="164"/>
      <c r="ES75" s="164"/>
      <c r="ET75" s="164"/>
      <c r="EU75" s="164"/>
      <c r="EV75" s="164"/>
      <c r="EW75" s="164"/>
      <c r="EX75" s="164"/>
      <c r="EY75" s="164"/>
      <c r="EZ75" s="164"/>
      <c r="FA75" s="164"/>
      <c r="FB75" s="164"/>
      <c r="FC75" s="164"/>
      <c r="FD75" s="164"/>
      <c r="FE75" s="164"/>
      <c r="FF75" s="164"/>
      <c r="FG75" s="164"/>
      <c r="FH75" s="164"/>
      <c r="FI75" s="164"/>
      <c r="FJ75" s="164"/>
      <c r="FK75" s="164"/>
      <c r="FL75" s="164"/>
      <c r="FM75" s="164"/>
      <c r="FN75" s="164"/>
      <c r="FO75" s="164"/>
      <c r="FP75" s="164"/>
      <c r="FQ75" s="164"/>
      <c r="FR75" s="164"/>
      <c r="FS75" s="164"/>
      <c r="FT75" s="164"/>
      <c r="FU75" s="164"/>
      <c r="FV75" s="164"/>
      <c r="FW75" s="164"/>
      <c r="FX75" s="164"/>
      <c r="FY75" s="164"/>
      <c r="FZ75" s="164"/>
      <c r="GA75" s="164"/>
      <c r="GB75" s="164"/>
      <c r="GC75" s="164"/>
      <c r="GD75" s="164"/>
      <c r="GE75" s="164"/>
      <c r="GF75" s="164"/>
      <c r="GG75" s="164"/>
      <c r="GH75" s="164"/>
      <c r="GI75" s="164"/>
      <c r="GJ75" s="164"/>
      <c r="GK75" s="164"/>
      <c r="GL75" s="164"/>
      <c r="GM75" s="164"/>
      <c r="GN75" s="164"/>
      <c r="GO75" s="164"/>
      <c r="GP75" s="164"/>
      <c r="GQ75" s="164"/>
      <c r="GR75" s="164"/>
      <c r="GS75" s="164"/>
      <c r="GT75" s="164"/>
      <c r="GU75" s="164"/>
      <c r="GV75" s="164"/>
      <c r="GW75" s="164"/>
      <c r="GX75" s="164"/>
      <c r="GY75" s="164"/>
      <c r="GZ75" s="164"/>
      <c r="HA75" s="164"/>
      <c r="HB75" s="164"/>
      <c r="HC75" s="164"/>
      <c r="HD75" s="164"/>
      <c r="HE75" s="164"/>
      <c r="HF75" s="164"/>
      <c r="HG75" s="164"/>
      <c r="HH75" s="164"/>
      <c r="HI75" s="164"/>
      <c r="HJ75" s="164"/>
      <c r="HK75" s="164"/>
      <c r="HL75" s="164"/>
      <c r="HM75" s="164"/>
      <c r="HN75" s="164"/>
      <c r="HO75" s="164"/>
      <c r="HP75" s="164"/>
      <c r="HQ75" s="164"/>
      <c r="HR75" s="164"/>
      <c r="HS75" s="164"/>
      <c r="HT75" s="164"/>
      <c r="HU75" s="164"/>
      <c r="HV75" s="164"/>
      <c r="HW75" s="164"/>
    </row>
    <row r="76" spans="6:231" ht="13.5" customHeight="1" x14ac:dyDescent="0.15">
      <c r="F76" s="109"/>
      <c r="G76" s="768"/>
      <c r="H76" s="768"/>
      <c r="I76" s="768"/>
      <c r="J76" s="768"/>
      <c r="L76" s="109"/>
      <c r="M76" s="769"/>
      <c r="N76" s="769"/>
      <c r="O76" s="769"/>
      <c r="P76" s="769"/>
      <c r="Q76" s="769"/>
      <c r="R76" s="769"/>
      <c r="S76" s="769"/>
      <c r="T76" s="769"/>
      <c r="U76" s="769"/>
      <c r="V76" s="769"/>
      <c r="W76" s="769"/>
      <c r="Y76" s="109"/>
      <c r="Z76" s="770"/>
      <c r="AA76" s="770"/>
      <c r="AB76" s="770"/>
      <c r="AC76" s="770"/>
      <c r="AD76" s="770"/>
      <c r="AL76" s="167"/>
      <c r="AM76" s="167"/>
      <c r="AN76" s="167"/>
      <c r="AO76" s="167"/>
      <c r="AP76" s="167"/>
      <c r="AQ76" s="167"/>
      <c r="AR76" s="167"/>
      <c r="AS76" s="167"/>
      <c r="AT76" s="167"/>
      <c r="AU76" s="167"/>
      <c r="AV76" s="167"/>
      <c r="AW76" s="167"/>
      <c r="AX76" s="167"/>
      <c r="AY76" s="167"/>
      <c r="AZ76" s="167"/>
      <c r="BA76" s="167"/>
      <c r="BG76" s="198"/>
      <c r="BH76" s="260"/>
      <c r="BI76" s="260"/>
      <c r="BJ76" s="164"/>
      <c r="CO76" s="160"/>
      <c r="CP76" s="160"/>
      <c r="CQ76" s="160"/>
      <c r="CR76" s="164"/>
      <c r="CS76" s="164"/>
      <c r="CT76" s="164"/>
      <c r="CU76" s="164"/>
      <c r="CV76" s="164"/>
      <c r="CW76" s="164"/>
      <c r="CX76" s="164"/>
      <c r="CY76" s="164"/>
      <c r="CZ76" s="164"/>
      <c r="DA76" s="164"/>
      <c r="DB76" s="164"/>
      <c r="DC76" s="164"/>
      <c r="DD76" s="164"/>
      <c r="DE76" s="164"/>
      <c r="DF76" s="164"/>
      <c r="DG76" s="164"/>
      <c r="DH76" s="164"/>
      <c r="DI76" s="164"/>
      <c r="DJ76" s="164"/>
      <c r="DK76" s="164"/>
      <c r="DL76" s="164"/>
      <c r="DM76" s="164"/>
      <c r="DN76" s="164"/>
      <c r="DO76" s="164"/>
      <c r="DP76" s="164"/>
      <c r="DQ76" s="164"/>
      <c r="DR76" s="164"/>
      <c r="DS76" s="164"/>
      <c r="DT76" s="164"/>
      <c r="DU76" s="164"/>
      <c r="DV76" s="164"/>
      <c r="DW76" s="164"/>
      <c r="DX76" s="164"/>
      <c r="DY76" s="164"/>
      <c r="DZ76" s="164"/>
      <c r="EA76" s="164"/>
      <c r="EB76" s="164"/>
      <c r="EC76" s="164"/>
      <c r="ED76" s="164"/>
      <c r="EE76" s="164"/>
      <c r="EF76" s="164"/>
      <c r="EG76" s="164"/>
      <c r="EH76" s="164"/>
      <c r="EI76" s="164"/>
      <c r="EJ76" s="164"/>
      <c r="EK76" s="164"/>
      <c r="EL76" s="164"/>
      <c r="EM76" s="164"/>
      <c r="EN76" s="164"/>
      <c r="EO76" s="164"/>
      <c r="EP76" s="164"/>
      <c r="EQ76" s="164"/>
      <c r="ER76" s="164"/>
      <c r="ES76" s="164"/>
      <c r="ET76" s="164"/>
      <c r="EU76" s="164"/>
      <c r="EV76" s="164"/>
      <c r="EW76" s="164"/>
      <c r="EX76" s="164"/>
      <c r="EY76" s="164"/>
      <c r="EZ76" s="164"/>
      <c r="FA76" s="164"/>
      <c r="FB76" s="164"/>
      <c r="FC76" s="164"/>
      <c r="FD76" s="164"/>
      <c r="FE76" s="164"/>
      <c r="FF76" s="164"/>
      <c r="FG76" s="164"/>
      <c r="FH76" s="164"/>
      <c r="FI76" s="164"/>
      <c r="FJ76" s="164"/>
      <c r="FK76" s="164"/>
      <c r="FL76" s="164"/>
      <c r="FM76" s="164"/>
      <c r="FN76" s="164"/>
      <c r="FO76" s="164"/>
      <c r="FP76" s="164"/>
      <c r="FQ76" s="164"/>
      <c r="FR76" s="164"/>
      <c r="FS76" s="164"/>
      <c r="FT76" s="164"/>
      <c r="FU76" s="164"/>
      <c r="FV76" s="164"/>
      <c r="FW76" s="164"/>
      <c r="FX76" s="164"/>
      <c r="FY76" s="164"/>
      <c r="FZ76" s="164"/>
      <c r="GA76" s="164"/>
      <c r="GB76" s="164"/>
      <c r="GC76" s="164"/>
      <c r="GD76" s="164"/>
      <c r="GE76" s="164"/>
      <c r="GF76" s="164"/>
      <c r="GG76" s="164"/>
      <c r="GH76" s="164"/>
      <c r="GI76" s="164"/>
      <c r="GJ76" s="164"/>
      <c r="GK76" s="164"/>
      <c r="GL76" s="164"/>
      <c r="GM76" s="164"/>
      <c r="GN76" s="164"/>
      <c r="GO76" s="164"/>
      <c r="GP76" s="164"/>
      <c r="GQ76" s="164"/>
      <c r="GR76" s="164"/>
      <c r="GS76" s="164"/>
      <c r="GT76" s="164"/>
      <c r="GU76" s="164"/>
      <c r="GV76" s="164"/>
      <c r="GW76" s="164"/>
      <c r="GX76" s="164"/>
      <c r="GY76" s="164"/>
      <c r="GZ76" s="164"/>
      <c r="HA76" s="164"/>
      <c r="HB76" s="164"/>
      <c r="HC76" s="164"/>
      <c r="HD76" s="164"/>
      <c r="HE76" s="164"/>
      <c r="HF76" s="164"/>
      <c r="HG76" s="164"/>
      <c r="HH76" s="164"/>
      <c r="HI76" s="164"/>
      <c r="HJ76" s="164"/>
      <c r="HK76" s="164"/>
      <c r="HL76" s="164"/>
      <c r="HM76" s="164"/>
      <c r="HN76" s="164"/>
      <c r="HO76" s="164"/>
      <c r="HP76" s="164"/>
      <c r="HQ76" s="164"/>
      <c r="HR76" s="164"/>
      <c r="HS76" s="164"/>
      <c r="HT76" s="164"/>
      <c r="HU76" s="164"/>
      <c r="HV76" s="164"/>
      <c r="HW76" s="164"/>
    </row>
    <row r="77" spans="6:231" ht="13.5" customHeight="1" x14ac:dyDescent="0.15">
      <c r="BG77" s="198"/>
      <c r="BH77" s="260"/>
      <c r="BI77" s="260"/>
      <c r="BJ77" s="164"/>
      <c r="CO77" s="160"/>
      <c r="CP77" s="160"/>
      <c r="CQ77" s="160"/>
      <c r="CR77" s="164"/>
      <c r="CS77" s="164"/>
      <c r="CT77" s="164"/>
      <c r="CU77" s="164"/>
      <c r="CV77" s="164"/>
      <c r="CW77" s="164"/>
      <c r="CX77" s="164"/>
      <c r="CY77" s="165"/>
      <c r="CZ77" s="165"/>
      <c r="DA77" s="164"/>
      <c r="DB77" s="164"/>
      <c r="DC77" s="164"/>
      <c r="DD77" s="164"/>
      <c r="DE77" s="164"/>
      <c r="DF77" s="164"/>
      <c r="DG77" s="164"/>
      <c r="DH77" s="164"/>
      <c r="DI77" s="164"/>
      <c r="DJ77" s="164"/>
      <c r="DK77" s="164"/>
      <c r="DL77" s="164"/>
      <c r="DM77" s="164"/>
      <c r="DN77" s="164"/>
      <c r="DO77" s="164"/>
      <c r="DP77" s="164"/>
      <c r="DQ77" s="164"/>
      <c r="DR77" s="164"/>
      <c r="DS77" s="164"/>
      <c r="DT77" s="164"/>
      <c r="DU77" s="164"/>
      <c r="DV77" s="164"/>
      <c r="DW77" s="164"/>
      <c r="DX77" s="164"/>
      <c r="DY77" s="164"/>
      <c r="DZ77" s="164"/>
      <c r="EA77" s="164"/>
      <c r="EB77" s="164"/>
      <c r="EC77" s="164"/>
      <c r="ED77" s="164"/>
      <c r="EE77" s="164"/>
      <c r="EF77" s="164"/>
      <c r="EG77" s="164"/>
      <c r="EH77" s="164"/>
      <c r="EI77" s="164"/>
      <c r="EJ77" s="164"/>
      <c r="EK77" s="164"/>
      <c r="EL77" s="164"/>
      <c r="EM77" s="164"/>
      <c r="EN77" s="164"/>
      <c r="EO77" s="164"/>
      <c r="EP77" s="164"/>
      <c r="EQ77" s="164"/>
      <c r="ER77" s="164"/>
      <c r="ES77" s="164"/>
      <c r="ET77" s="164"/>
      <c r="EU77" s="164"/>
      <c r="EV77" s="164"/>
      <c r="EW77" s="164"/>
      <c r="EX77" s="164"/>
      <c r="EY77" s="164"/>
      <c r="EZ77" s="164"/>
      <c r="FA77" s="164"/>
      <c r="FB77" s="164"/>
      <c r="FC77" s="164"/>
      <c r="FD77" s="164"/>
      <c r="FE77" s="164"/>
      <c r="FF77" s="164"/>
      <c r="FG77" s="164"/>
      <c r="FH77" s="164"/>
      <c r="FI77" s="164"/>
      <c r="FJ77" s="164"/>
      <c r="FK77" s="164"/>
      <c r="FL77" s="164"/>
      <c r="FM77" s="164"/>
      <c r="FN77" s="164"/>
      <c r="FO77" s="164"/>
      <c r="FP77" s="164"/>
      <c r="FQ77" s="164"/>
      <c r="FR77" s="164"/>
      <c r="FS77" s="164"/>
      <c r="FT77" s="164"/>
      <c r="FU77" s="164"/>
      <c r="FV77" s="164"/>
      <c r="FW77" s="164"/>
      <c r="FX77" s="164"/>
      <c r="FY77" s="164"/>
      <c r="FZ77" s="164"/>
      <c r="GA77" s="164"/>
      <c r="GB77" s="164"/>
      <c r="GC77" s="164"/>
      <c r="GD77" s="164"/>
      <c r="GE77" s="164"/>
      <c r="GF77" s="164"/>
      <c r="GG77" s="164"/>
      <c r="GH77" s="164"/>
      <c r="GI77" s="164"/>
      <c r="GJ77" s="164"/>
      <c r="GK77" s="164"/>
      <c r="GL77" s="164"/>
      <c r="GM77" s="164"/>
      <c r="GN77" s="164"/>
      <c r="GO77" s="164"/>
      <c r="GP77" s="164"/>
      <c r="GQ77" s="164"/>
      <c r="GR77" s="164"/>
      <c r="GS77" s="164"/>
      <c r="GT77" s="164"/>
      <c r="GU77" s="164"/>
      <c r="GV77" s="164"/>
      <c r="GW77" s="164"/>
      <c r="GX77" s="164"/>
      <c r="GY77" s="164"/>
      <c r="GZ77" s="164"/>
      <c r="HA77" s="164"/>
      <c r="HB77" s="164"/>
      <c r="HC77" s="164"/>
      <c r="HD77" s="164"/>
      <c r="HE77" s="164"/>
      <c r="HF77" s="164"/>
      <c r="HG77" s="164"/>
      <c r="HH77" s="164"/>
      <c r="HI77" s="164"/>
      <c r="HJ77" s="164"/>
      <c r="HK77" s="164"/>
      <c r="HL77" s="164"/>
      <c r="HM77" s="164"/>
      <c r="HN77" s="164"/>
      <c r="HO77" s="164"/>
      <c r="HP77" s="164"/>
      <c r="HQ77" s="164"/>
      <c r="HR77" s="164"/>
      <c r="HS77" s="164"/>
      <c r="HT77" s="164"/>
      <c r="HU77" s="164"/>
      <c r="HV77" s="164"/>
      <c r="HW77" s="164"/>
    </row>
    <row r="78" spans="6:231" ht="13.5" customHeight="1" x14ac:dyDescent="0.15">
      <c r="BG78" s="198"/>
      <c r="BH78" s="260"/>
      <c r="BI78" s="260"/>
      <c r="BJ78" s="164"/>
      <c r="CO78" s="160"/>
      <c r="CP78" s="160"/>
      <c r="CQ78" s="160"/>
      <c r="CR78" s="164"/>
      <c r="CS78" s="164"/>
      <c r="CT78" s="164"/>
      <c r="CU78" s="164"/>
      <c r="CV78" s="164"/>
      <c r="CW78" s="164"/>
      <c r="CX78" s="164"/>
      <c r="CY78" s="164"/>
      <c r="CZ78" s="164"/>
      <c r="DA78" s="164"/>
      <c r="DB78" s="164"/>
      <c r="DC78" s="164"/>
      <c r="DD78" s="164"/>
      <c r="DE78" s="164"/>
      <c r="DF78" s="164"/>
      <c r="DG78" s="164"/>
      <c r="DH78" s="164"/>
      <c r="DI78" s="164"/>
      <c r="DJ78" s="164"/>
      <c r="DK78" s="164"/>
      <c r="DL78" s="164"/>
      <c r="DM78" s="164"/>
      <c r="DN78" s="164"/>
      <c r="DO78" s="164"/>
      <c r="DP78" s="164"/>
      <c r="DQ78" s="164"/>
      <c r="DR78" s="164"/>
      <c r="DS78" s="164"/>
      <c r="DT78" s="164"/>
      <c r="DU78" s="164"/>
      <c r="DV78" s="164"/>
      <c r="DW78" s="164"/>
      <c r="DX78" s="164"/>
      <c r="DY78" s="164"/>
      <c r="DZ78" s="164"/>
      <c r="EA78" s="164"/>
      <c r="EB78" s="164"/>
      <c r="EC78" s="164"/>
      <c r="ED78" s="164"/>
      <c r="EE78" s="164"/>
      <c r="EF78" s="164"/>
      <c r="EG78" s="164"/>
      <c r="EH78" s="164"/>
      <c r="EI78" s="164"/>
      <c r="EJ78" s="164"/>
      <c r="EK78" s="164"/>
      <c r="EL78" s="164"/>
      <c r="EM78" s="164"/>
      <c r="EN78" s="164"/>
      <c r="EO78" s="164"/>
      <c r="EP78" s="164"/>
      <c r="EQ78" s="164"/>
      <c r="ER78" s="164"/>
      <c r="ES78" s="164"/>
      <c r="ET78" s="164"/>
      <c r="EU78" s="164"/>
      <c r="EV78" s="164"/>
      <c r="EW78" s="164"/>
      <c r="EX78" s="164"/>
      <c r="EY78" s="164"/>
      <c r="EZ78" s="164"/>
      <c r="FA78" s="164"/>
      <c r="FB78" s="164"/>
      <c r="FC78" s="164"/>
      <c r="FD78" s="164"/>
      <c r="FE78" s="164"/>
      <c r="FF78" s="164"/>
      <c r="FG78" s="164"/>
      <c r="FH78" s="164"/>
      <c r="FI78" s="164"/>
      <c r="FJ78" s="164"/>
      <c r="FK78" s="164"/>
      <c r="FL78" s="164"/>
      <c r="FM78" s="164"/>
      <c r="FN78" s="164"/>
      <c r="FO78" s="164"/>
      <c r="FP78" s="164"/>
      <c r="FQ78" s="164"/>
      <c r="FR78" s="164"/>
      <c r="FS78" s="164"/>
      <c r="FT78" s="164"/>
      <c r="FU78" s="164"/>
      <c r="FV78" s="164"/>
      <c r="FW78" s="164"/>
      <c r="FX78" s="164"/>
      <c r="FY78" s="164"/>
      <c r="FZ78" s="164"/>
      <c r="GA78" s="164"/>
      <c r="GB78" s="164"/>
      <c r="GC78" s="164"/>
      <c r="GD78" s="164"/>
      <c r="GE78" s="164"/>
      <c r="GF78" s="164"/>
      <c r="GG78" s="164"/>
      <c r="GH78" s="164"/>
      <c r="GI78" s="164"/>
      <c r="GJ78" s="164"/>
      <c r="GK78" s="164"/>
      <c r="GL78" s="164"/>
      <c r="GM78" s="164"/>
      <c r="GN78" s="164"/>
      <c r="GO78" s="164"/>
      <c r="GP78" s="164"/>
      <c r="GQ78" s="164"/>
      <c r="GR78" s="164"/>
      <c r="GS78" s="164"/>
      <c r="GT78" s="164"/>
      <c r="GU78" s="164"/>
      <c r="GV78" s="164"/>
      <c r="GW78" s="164"/>
      <c r="GX78" s="164"/>
      <c r="GY78" s="164"/>
      <c r="GZ78" s="164"/>
      <c r="HA78" s="164"/>
      <c r="HB78" s="164"/>
      <c r="HC78" s="164"/>
      <c r="HD78" s="164"/>
      <c r="HE78" s="164"/>
      <c r="HF78" s="164"/>
      <c r="HG78" s="164"/>
      <c r="HH78" s="164"/>
      <c r="HI78" s="164"/>
      <c r="HJ78" s="164"/>
      <c r="HK78" s="164"/>
      <c r="HL78" s="164"/>
      <c r="HM78" s="164"/>
      <c r="HN78" s="164"/>
      <c r="HO78" s="164"/>
      <c r="HP78" s="164"/>
      <c r="HQ78" s="164"/>
      <c r="HR78" s="164"/>
      <c r="HS78" s="164"/>
      <c r="HT78" s="164"/>
      <c r="HU78" s="164"/>
      <c r="HV78" s="164"/>
      <c r="HW78" s="164"/>
    </row>
    <row r="79" spans="6:231" ht="13.5" customHeight="1" x14ac:dyDescent="0.15">
      <c r="BG79" s="198"/>
      <c r="BH79" s="260"/>
      <c r="BI79" s="260"/>
      <c r="BJ79" s="164"/>
      <c r="CO79" s="160"/>
      <c r="CP79" s="160"/>
      <c r="CQ79" s="160"/>
      <c r="CR79" s="164"/>
      <c r="CS79" s="164"/>
      <c r="CT79" s="164"/>
      <c r="CU79" s="164"/>
      <c r="CV79" s="164"/>
      <c r="CW79" s="164"/>
      <c r="CX79" s="164"/>
      <c r="CY79" s="164"/>
      <c r="CZ79" s="164"/>
      <c r="DA79" s="164"/>
      <c r="DB79" s="164"/>
      <c r="DC79" s="164"/>
      <c r="DD79" s="164"/>
      <c r="DE79" s="164"/>
      <c r="DF79" s="164"/>
      <c r="DG79" s="164"/>
      <c r="DH79" s="164"/>
      <c r="DI79" s="164"/>
      <c r="DJ79" s="164"/>
      <c r="DK79" s="164"/>
      <c r="DL79" s="164"/>
      <c r="DM79" s="164"/>
      <c r="DN79" s="164"/>
      <c r="DO79" s="164"/>
      <c r="DP79" s="164"/>
      <c r="DQ79" s="164"/>
      <c r="DR79" s="164"/>
      <c r="DS79" s="164"/>
      <c r="DT79" s="164"/>
      <c r="DU79" s="164"/>
      <c r="DV79" s="164"/>
      <c r="DW79" s="164"/>
      <c r="DX79" s="164"/>
      <c r="DY79" s="164"/>
      <c r="DZ79" s="164"/>
      <c r="EA79" s="164"/>
      <c r="EB79" s="164"/>
      <c r="EC79" s="164"/>
      <c r="ED79" s="164"/>
      <c r="EE79" s="164"/>
      <c r="EF79" s="164"/>
      <c r="EG79" s="164"/>
      <c r="EH79" s="164"/>
      <c r="EI79" s="164"/>
      <c r="EJ79" s="164"/>
      <c r="EK79" s="164"/>
      <c r="EL79" s="164"/>
      <c r="EM79" s="164"/>
      <c r="EN79" s="164"/>
      <c r="EO79" s="164"/>
      <c r="EP79" s="164"/>
      <c r="EQ79" s="164"/>
      <c r="ER79" s="164"/>
      <c r="ES79" s="164"/>
      <c r="ET79" s="164"/>
      <c r="EU79" s="164"/>
      <c r="EV79" s="164"/>
      <c r="EW79" s="164"/>
      <c r="EX79" s="164"/>
      <c r="EY79" s="164"/>
      <c r="EZ79" s="164"/>
      <c r="FA79" s="164"/>
      <c r="FB79" s="164"/>
      <c r="FC79" s="164"/>
      <c r="FD79" s="164"/>
      <c r="FE79" s="164"/>
      <c r="FF79" s="164"/>
      <c r="FG79" s="164"/>
      <c r="FH79" s="164"/>
      <c r="FI79" s="164"/>
      <c r="FJ79" s="164"/>
      <c r="FK79" s="164"/>
      <c r="FL79" s="164"/>
      <c r="FM79" s="164"/>
      <c r="FN79" s="164"/>
      <c r="FO79" s="164"/>
      <c r="FP79" s="164"/>
      <c r="FQ79" s="164"/>
      <c r="FR79" s="164"/>
      <c r="FS79" s="164"/>
      <c r="FT79" s="164"/>
      <c r="FU79" s="164"/>
      <c r="FV79" s="164"/>
      <c r="FW79" s="164"/>
      <c r="FX79" s="164"/>
      <c r="FY79" s="164"/>
      <c r="FZ79" s="164"/>
      <c r="GA79" s="164"/>
      <c r="GB79" s="164"/>
      <c r="GC79" s="164"/>
      <c r="GD79" s="164"/>
      <c r="GE79" s="164"/>
      <c r="GF79" s="164"/>
      <c r="GG79" s="164"/>
      <c r="GH79" s="164"/>
      <c r="GI79" s="164"/>
      <c r="GJ79" s="164"/>
      <c r="GK79" s="164"/>
      <c r="GL79" s="164"/>
      <c r="GM79" s="164"/>
      <c r="GN79" s="164"/>
      <c r="GO79" s="164"/>
      <c r="GP79" s="164"/>
      <c r="GQ79" s="164"/>
      <c r="GR79" s="164"/>
      <c r="GS79" s="164"/>
      <c r="GT79" s="164"/>
      <c r="GU79" s="164"/>
      <c r="GV79" s="164"/>
      <c r="GW79" s="164"/>
      <c r="GX79" s="164"/>
      <c r="GY79" s="164"/>
      <c r="GZ79" s="164"/>
      <c r="HA79" s="164"/>
      <c r="HB79" s="164"/>
      <c r="HC79" s="164"/>
      <c r="HD79" s="164"/>
      <c r="HE79" s="164"/>
      <c r="HF79" s="164"/>
      <c r="HG79" s="164"/>
      <c r="HH79" s="164"/>
      <c r="HI79" s="164"/>
      <c r="HJ79" s="164"/>
      <c r="HK79" s="164"/>
      <c r="HL79" s="164"/>
      <c r="HM79" s="164"/>
      <c r="HN79" s="164"/>
      <c r="HO79" s="164"/>
      <c r="HP79" s="164"/>
      <c r="HQ79" s="164"/>
      <c r="HR79" s="164"/>
      <c r="HS79" s="164"/>
      <c r="HT79" s="164"/>
      <c r="HU79" s="164"/>
      <c r="HV79" s="164"/>
      <c r="HW79" s="164"/>
    </row>
    <row r="80" spans="6:231" ht="13.5" customHeight="1" x14ac:dyDescent="0.15">
      <c r="G80" s="731"/>
      <c r="H80" s="731"/>
      <c r="I80" s="731"/>
      <c r="J80" s="731"/>
      <c r="K80" s="731"/>
      <c r="L80" s="731"/>
      <c r="M80" s="731"/>
      <c r="N80" s="731"/>
      <c r="O80" s="731"/>
      <c r="P80" s="731"/>
      <c r="Q80" s="731"/>
      <c r="R80" s="731"/>
      <c r="S80" s="731"/>
      <c r="T80" s="731"/>
      <c r="U80" s="731"/>
      <c r="V80" s="731"/>
      <c r="W80" s="731"/>
      <c r="X80" s="731"/>
      <c r="Y80" s="731"/>
      <c r="Z80" s="731"/>
      <c r="AA80" s="731"/>
      <c r="AB80" s="731"/>
      <c r="AC80" s="731"/>
      <c r="AD80" s="731"/>
      <c r="AE80" s="731"/>
      <c r="AF80" s="731"/>
      <c r="AG80" s="731"/>
      <c r="AH80" s="731"/>
      <c r="AI80" s="731"/>
      <c r="BG80" s="198"/>
      <c r="BH80" s="260"/>
      <c r="BI80" s="260"/>
      <c r="BJ80" s="164"/>
      <c r="CO80" s="160"/>
      <c r="CP80" s="160"/>
      <c r="CQ80" s="160"/>
      <c r="CR80" s="164"/>
      <c r="CS80" s="164"/>
      <c r="CT80" s="164"/>
      <c r="CU80" s="164"/>
      <c r="CV80" s="164"/>
      <c r="CW80" s="164"/>
      <c r="CX80" s="164"/>
      <c r="CY80" s="164"/>
      <c r="CZ80" s="164"/>
      <c r="DA80" s="164"/>
      <c r="DB80" s="164"/>
      <c r="DC80" s="164"/>
      <c r="DD80" s="164"/>
      <c r="DE80" s="164"/>
      <c r="DF80" s="164"/>
      <c r="DG80" s="164"/>
      <c r="DH80" s="164"/>
      <c r="DI80" s="164"/>
      <c r="DJ80" s="164"/>
      <c r="DK80" s="164"/>
      <c r="DL80" s="164"/>
      <c r="DM80" s="164"/>
      <c r="DN80" s="164"/>
      <c r="DO80" s="164"/>
      <c r="DP80" s="164"/>
      <c r="DQ80" s="164"/>
      <c r="DR80" s="164"/>
      <c r="DS80" s="164"/>
      <c r="DT80" s="164"/>
      <c r="DU80" s="164"/>
      <c r="DV80" s="164"/>
      <c r="DW80" s="164"/>
      <c r="DX80" s="164"/>
      <c r="DY80" s="164"/>
      <c r="DZ80" s="164"/>
      <c r="EA80" s="164"/>
      <c r="EB80" s="164"/>
      <c r="EC80" s="164"/>
      <c r="ED80" s="164"/>
      <c r="EE80" s="164"/>
      <c r="EF80" s="164"/>
      <c r="EG80" s="164"/>
      <c r="EH80" s="164"/>
      <c r="EI80" s="164"/>
      <c r="EJ80" s="164"/>
      <c r="EK80" s="164"/>
      <c r="EL80" s="164"/>
      <c r="EM80" s="164"/>
      <c r="EN80" s="164"/>
      <c r="EO80" s="164"/>
      <c r="EP80" s="164"/>
      <c r="EQ80" s="164"/>
      <c r="ER80" s="164"/>
      <c r="ES80" s="164"/>
      <c r="ET80" s="164"/>
      <c r="EU80" s="164"/>
      <c r="EV80" s="164"/>
      <c r="EW80" s="164"/>
      <c r="EX80" s="164"/>
      <c r="EY80" s="164"/>
      <c r="EZ80" s="164"/>
      <c r="FA80" s="164"/>
      <c r="FB80" s="164"/>
      <c r="FC80" s="164"/>
      <c r="FD80" s="164"/>
      <c r="FE80" s="164"/>
      <c r="FF80" s="164"/>
      <c r="FG80" s="164"/>
      <c r="FH80" s="164"/>
      <c r="FI80" s="164"/>
      <c r="FJ80" s="164"/>
      <c r="FK80" s="164"/>
      <c r="FL80" s="164"/>
      <c r="FM80" s="164"/>
      <c r="FN80" s="164"/>
      <c r="FO80" s="164"/>
      <c r="FP80" s="164"/>
      <c r="FQ80" s="164"/>
      <c r="FR80" s="164"/>
      <c r="FS80" s="164"/>
      <c r="FT80" s="164"/>
      <c r="FU80" s="164"/>
      <c r="FV80" s="164"/>
      <c r="FW80" s="164"/>
      <c r="FX80" s="164"/>
      <c r="FY80" s="164"/>
      <c r="FZ80" s="164"/>
      <c r="GA80" s="164"/>
      <c r="GB80" s="164"/>
      <c r="GC80" s="164"/>
      <c r="GD80" s="164"/>
      <c r="GE80" s="164"/>
      <c r="GF80" s="164"/>
      <c r="GG80" s="164"/>
      <c r="GH80" s="164"/>
      <c r="GI80" s="164"/>
      <c r="GJ80" s="164"/>
      <c r="GK80" s="164"/>
      <c r="GL80" s="164"/>
      <c r="GM80" s="164"/>
      <c r="GN80" s="164"/>
      <c r="GO80" s="164"/>
      <c r="GP80" s="164"/>
      <c r="GQ80" s="164"/>
      <c r="GR80" s="164"/>
      <c r="GS80" s="164"/>
      <c r="GT80" s="164"/>
      <c r="GU80" s="164"/>
      <c r="GV80" s="164"/>
      <c r="GW80" s="164"/>
      <c r="GX80" s="164"/>
      <c r="GY80" s="164"/>
      <c r="GZ80" s="164"/>
      <c r="HA80" s="164"/>
      <c r="HB80" s="164"/>
      <c r="HC80" s="164"/>
      <c r="HD80" s="164"/>
      <c r="HE80" s="164"/>
      <c r="HF80" s="164"/>
      <c r="HG80" s="164"/>
      <c r="HH80" s="164"/>
      <c r="HI80" s="164"/>
      <c r="HJ80" s="164"/>
      <c r="HK80" s="164"/>
      <c r="HL80" s="164"/>
      <c r="HM80" s="164"/>
      <c r="HN80" s="164"/>
      <c r="HO80" s="164"/>
      <c r="HP80" s="164"/>
      <c r="HQ80" s="164"/>
      <c r="HR80" s="164"/>
      <c r="HS80" s="164"/>
      <c r="HT80" s="164"/>
      <c r="HU80" s="164"/>
      <c r="HV80" s="164"/>
      <c r="HW80" s="164"/>
    </row>
    <row r="81" spans="7:231" ht="13.5" customHeight="1" x14ac:dyDescent="0.15">
      <c r="BG81" s="198"/>
      <c r="BH81" s="260"/>
      <c r="BI81" s="260"/>
      <c r="BJ81" s="164"/>
      <c r="CO81" s="160"/>
      <c r="CP81" s="160"/>
      <c r="CQ81" s="160"/>
      <c r="CR81" s="164"/>
      <c r="CS81" s="164"/>
      <c r="CT81" s="164"/>
      <c r="CU81" s="164"/>
      <c r="CV81" s="164"/>
      <c r="CW81" s="164"/>
      <c r="CX81" s="164"/>
      <c r="CY81" s="164"/>
      <c r="CZ81" s="164"/>
      <c r="DA81" s="164"/>
      <c r="DB81" s="164"/>
      <c r="DC81" s="164"/>
      <c r="DD81" s="164"/>
      <c r="DE81" s="164"/>
      <c r="DF81" s="164"/>
      <c r="DG81" s="164"/>
      <c r="DH81" s="164"/>
      <c r="DI81" s="164"/>
      <c r="DJ81" s="164"/>
      <c r="DK81" s="164"/>
      <c r="DL81" s="164"/>
      <c r="DM81" s="164"/>
      <c r="DN81" s="164"/>
      <c r="DO81" s="164"/>
      <c r="DP81" s="164"/>
      <c r="DQ81" s="164"/>
      <c r="DR81" s="164"/>
      <c r="DS81" s="164"/>
      <c r="DT81" s="164"/>
      <c r="DU81" s="164"/>
      <c r="DV81" s="164"/>
      <c r="DW81" s="164"/>
      <c r="DX81" s="164"/>
      <c r="DY81" s="164"/>
      <c r="DZ81" s="164"/>
      <c r="EA81" s="164"/>
      <c r="EB81" s="164"/>
      <c r="EC81" s="164"/>
      <c r="ED81" s="164"/>
      <c r="EE81" s="164"/>
      <c r="EF81" s="164"/>
      <c r="EG81" s="164"/>
      <c r="EH81" s="164"/>
      <c r="EI81" s="164"/>
      <c r="EJ81" s="164"/>
      <c r="EK81" s="164"/>
      <c r="EL81" s="164"/>
      <c r="EM81" s="164"/>
      <c r="EN81" s="164"/>
      <c r="EO81" s="164"/>
      <c r="EP81" s="164"/>
      <c r="EQ81" s="164"/>
      <c r="ER81" s="164"/>
      <c r="ES81" s="164"/>
      <c r="ET81" s="164"/>
      <c r="EU81" s="164"/>
      <c r="EV81" s="164"/>
      <c r="EW81" s="164"/>
      <c r="EX81" s="164"/>
      <c r="EY81" s="164"/>
      <c r="EZ81" s="164"/>
      <c r="FA81" s="164"/>
      <c r="FB81" s="164"/>
      <c r="FC81" s="164"/>
      <c r="FD81" s="164"/>
      <c r="FE81" s="164"/>
      <c r="FF81" s="164"/>
      <c r="FG81" s="164"/>
      <c r="FH81" s="164"/>
      <c r="FI81" s="164"/>
      <c r="FJ81" s="164"/>
      <c r="FK81" s="164"/>
      <c r="FL81" s="164"/>
      <c r="FM81" s="164"/>
      <c r="FN81" s="164"/>
      <c r="FO81" s="164"/>
      <c r="FP81" s="164"/>
      <c r="FQ81" s="164"/>
      <c r="FR81" s="164"/>
      <c r="FS81" s="164"/>
      <c r="FT81" s="164"/>
      <c r="FU81" s="164"/>
      <c r="FV81" s="164"/>
      <c r="FW81" s="164"/>
      <c r="FX81" s="164"/>
      <c r="FY81" s="164"/>
      <c r="FZ81" s="164"/>
      <c r="GA81" s="164"/>
      <c r="GB81" s="164"/>
      <c r="GC81" s="164"/>
      <c r="GD81" s="164"/>
      <c r="GE81" s="164"/>
      <c r="GF81" s="164"/>
      <c r="GG81" s="164"/>
      <c r="GH81" s="164"/>
      <c r="GI81" s="164"/>
      <c r="GJ81" s="164"/>
      <c r="GK81" s="164"/>
      <c r="GL81" s="164"/>
      <c r="GM81" s="164"/>
      <c r="GN81" s="164"/>
      <c r="GO81" s="164"/>
      <c r="GP81" s="164"/>
      <c r="GQ81" s="164"/>
      <c r="GR81" s="164"/>
      <c r="GS81" s="164"/>
      <c r="GT81" s="164"/>
      <c r="GU81" s="164"/>
      <c r="GV81" s="164"/>
      <c r="GW81" s="164"/>
      <c r="GX81" s="164"/>
      <c r="GY81" s="164"/>
      <c r="GZ81" s="164"/>
      <c r="HA81" s="164"/>
      <c r="HB81" s="164"/>
      <c r="HC81" s="164"/>
      <c r="HD81" s="164"/>
      <c r="HE81" s="164"/>
      <c r="HF81" s="164"/>
      <c r="HG81" s="164"/>
      <c r="HH81" s="164"/>
      <c r="HI81" s="164"/>
      <c r="HJ81" s="164"/>
      <c r="HK81" s="164"/>
      <c r="HL81" s="164"/>
      <c r="HM81" s="164"/>
      <c r="HN81" s="164"/>
      <c r="HO81" s="164"/>
      <c r="HP81" s="164"/>
      <c r="HQ81" s="164"/>
      <c r="HR81" s="164"/>
      <c r="HS81" s="164"/>
      <c r="HT81" s="164"/>
      <c r="HU81" s="164"/>
      <c r="HV81" s="164"/>
      <c r="HW81" s="164"/>
    </row>
    <row r="82" spans="7:231" ht="13.5" customHeight="1" x14ac:dyDescent="0.15">
      <c r="BG82" s="198"/>
      <c r="BH82" s="260"/>
      <c r="BI82" s="260"/>
      <c r="BJ82" s="164"/>
      <c r="CO82" s="160"/>
      <c r="CP82" s="160"/>
      <c r="CQ82" s="160"/>
      <c r="CR82" s="164"/>
      <c r="CS82" s="164"/>
      <c r="CT82" s="164"/>
      <c r="CU82" s="164"/>
      <c r="CV82" s="164"/>
      <c r="CW82" s="164"/>
      <c r="CX82" s="164"/>
      <c r="CY82" s="164"/>
      <c r="CZ82" s="164"/>
      <c r="DA82" s="164"/>
      <c r="DB82" s="164"/>
      <c r="DC82" s="164"/>
      <c r="DD82" s="164"/>
      <c r="DE82" s="164"/>
      <c r="DF82" s="164"/>
      <c r="DG82" s="164"/>
      <c r="DH82" s="164"/>
      <c r="DI82" s="164"/>
      <c r="DJ82" s="164"/>
      <c r="DK82" s="164"/>
      <c r="DL82" s="164"/>
      <c r="DM82" s="164"/>
      <c r="DN82" s="164"/>
      <c r="DO82" s="164"/>
      <c r="DP82" s="164"/>
      <c r="DQ82" s="164"/>
      <c r="DR82" s="164"/>
      <c r="DS82" s="164"/>
      <c r="DT82" s="164"/>
      <c r="DU82" s="164"/>
      <c r="DV82" s="164"/>
      <c r="DW82" s="164"/>
      <c r="DX82" s="164"/>
      <c r="DY82" s="164"/>
      <c r="DZ82" s="164"/>
      <c r="EA82" s="164"/>
      <c r="EB82" s="164"/>
      <c r="EC82" s="164"/>
      <c r="ED82" s="164"/>
      <c r="EE82" s="164"/>
      <c r="EF82" s="164"/>
      <c r="EG82" s="164"/>
      <c r="EH82" s="164"/>
      <c r="EI82" s="164"/>
      <c r="EJ82" s="164"/>
      <c r="EK82" s="164"/>
      <c r="EL82" s="164"/>
      <c r="EM82" s="164"/>
      <c r="EN82" s="164"/>
      <c r="EO82" s="164"/>
      <c r="EP82" s="164"/>
      <c r="EQ82" s="164"/>
      <c r="ER82" s="164"/>
      <c r="ES82" s="164"/>
      <c r="ET82" s="164"/>
      <c r="EU82" s="164"/>
      <c r="EV82" s="164"/>
      <c r="EW82" s="164"/>
      <c r="EX82" s="164"/>
      <c r="EY82" s="164"/>
      <c r="EZ82" s="164"/>
      <c r="FA82" s="164"/>
      <c r="FB82" s="164"/>
      <c r="FC82" s="164"/>
      <c r="FD82" s="164"/>
      <c r="FE82" s="164"/>
      <c r="FF82" s="164"/>
      <c r="FG82" s="164"/>
      <c r="FH82" s="164"/>
      <c r="FI82" s="164"/>
      <c r="FJ82" s="164"/>
      <c r="FK82" s="164"/>
      <c r="FL82" s="164"/>
      <c r="FM82" s="164"/>
      <c r="FN82" s="164"/>
      <c r="FO82" s="164"/>
      <c r="FP82" s="164"/>
      <c r="FQ82" s="164"/>
      <c r="FR82" s="164"/>
      <c r="FS82" s="164"/>
      <c r="FT82" s="164"/>
      <c r="FU82" s="164"/>
      <c r="FV82" s="164"/>
      <c r="FW82" s="164"/>
      <c r="FX82" s="164"/>
      <c r="FY82" s="164"/>
      <c r="FZ82" s="164"/>
      <c r="GA82" s="164"/>
      <c r="GB82" s="164"/>
      <c r="GC82" s="164"/>
      <c r="GD82" s="164"/>
      <c r="GE82" s="164"/>
      <c r="GF82" s="164"/>
      <c r="GG82" s="164"/>
      <c r="GH82" s="164"/>
      <c r="GI82" s="164"/>
      <c r="GJ82" s="164"/>
      <c r="GK82" s="164"/>
      <c r="GL82" s="164"/>
      <c r="GM82" s="164"/>
      <c r="GN82" s="164"/>
      <c r="GO82" s="164"/>
      <c r="GP82" s="164"/>
      <c r="GQ82" s="164"/>
      <c r="GR82" s="164"/>
      <c r="GS82" s="164"/>
      <c r="GT82" s="164"/>
      <c r="GU82" s="164"/>
      <c r="GV82" s="164"/>
      <c r="GW82" s="164"/>
      <c r="GX82" s="164"/>
      <c r="GY82" s="164"/>
      <c r="GZ82" s="164"/>
      <c r="HA82" s="164"/>
      <c r="HB82" s="164"/>
      <c r="HC82" s="164"/>
      <c r="HD82" s="164"/>
      <c r="HE82" s="164"/>
      <c r="HF82" s="164"/>
      <c r="HG82" s="164"/>
      <c r="HH82" s="164"/>
      <c r="HI82" s="164"/>
      <c r="HJ82" s="164"/>
      <c r="HK82" s="164"/>
      <c r="HL82" s="164"/>
      <c r="HM82" s="164"/>
      <c r="HN82" s="164"/>
      <c r="HO82" s="164"/>
      <c r="HP82" s="164"/>
      <c r="HQ82" s="164"/>
      <c r="HR82" s="164"/>
      <c r="HS82" s="164"/>
      <c r="HT82" s="164"/>
      <c r="HU82" s="164"/>
      <c r="HV82" s="164"/>
      <c r="HW82" s="164"/>
    </row>
    <row r="83" spans="7:231" ht="13.5" customHeight="1" x14ac:dyDescent="0.15">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BG83" s="198"/>
      <c r="BH83" s="260"/>
      <c r="BI83" s="260"/>
      <c r="BJ83" s="164"/>
      <c r="CO83" s="160"/>
      <c r="CP83" s="160"/>
      <c r="CQ83" s="160"/>
      <c r="CR83" s="164"/>
      <c r="CS83" s="164"/>
      <c r="CT83" s="164"/>
      <c r="CU83" s="164"/>
      <c r="CV83" s="164"/>
      <c r="CW83" s="164"/>
      <c r="CX83" s="164"/>
      <c r="CY83" s="164"/>
      <c r="CZ83" s="164"/>
      <c r="DA83" s="164"/>
      <c r="DB83" s="164"/>
      <c r="DC83" s="164"/>
      <c r="DD83" s="164"/>
      <c r="DE83" s="164"/>
      <c r="DF83" s="164"/>
      <c r="DG83" s="164"/>
      <c r="DH83" s="164"/>
      <c r="DI83" s="164"/>
      <c r="DJ83" s="164"/>
      <c r="DK83" s="164"/>
      <c r="DL83" s="164"/>
      <c r="DM83" s="164"/>
      <c r="DN83" s="164"/>
      <c r="DO83" s="164"/>
      <c r="DP83" s="164"/>
      <c r="DQ83" s="164"/>
      <c r="DR83" s="164"/>
      <c r="DS83" s="164"/>
      <c r="DT83" s="164"/>
      <c r="DU83" s="164"/>
      <c r="DV83" s="164"/>
      <c r="DW83" s="164"/>
      <c r="DX83" s="164"/>
      <c r="DY83" s="164"/>
      <c r="DZ83" s="164"/>
      <c r="EA83" s="164"/>
      <c r="EB83" s="164"/>
      <c r="EC83" s="164"/>
      <c r="ED83" s="164"/>
      <c r="EE83" s="164"/>
      <c r="EF83" s="164"/>
      <c r="EG83" s="164"/>
      <c r="EH83" s="164"/>
      <c r="EI83" s="164"/>
      <c r="EJ83" s="164"/>
      <c r="EK83" s="164"/>
      <c r="EL83" s="164"/>
      <c r="EM83" s="164"/>
      <c r="EN83" s="164"/>
      <c r="EO83" s="164"/>
      <c r="EP83" s="164"/>
      <c r="EQ83" s="164"/>
      <c r="ER83" s="164"/>
      <c r="ES83" s="164"/>
      <c r="ET83" s="164"/>
      <c r="EU83" s="164"/>
      <c r="EV83" s="164"/>
      <c r="EW83" s="164"/>
      <c r="EX83" s="164"/>
      <c r="EY83" s="164"/>
      <c r="EZ83" s="164"/>
      <c r="FA83" s="164"/>
      <c r="FB83" s="164"/>
      <c r="FC83" s="164"/>
      <c r="FD83" s="164"/>
      <c r="FE83" s="164"/>
      <c r="FF83" s="164"/>
      <c r="FG83" s="164"/>
      <c r="FH83" s="164"/>
      <c r="FI83" s="164"/>
      <c r="FJ83" s="164"/>
      <c r="FK83" s="164"/>
      <c r="FL83" s="164"/>
      <c r="FM83" s="164"/>
      <c r="FN83" s="164"/>
      <c r="FO83" s="164"/>
      <c r="FP83" s="164"/>
      <c r="FQ83" s="164"/>
      <c r="FR83" s="164"/>
      <c r="FS83" s="164"/>
      <c r="FT83" s="164"/>
      <c r="FU83" s="164"/>
      <c r="FV83" s="164"/>
      <c r="FW83" s="164"/>
      <c r="FX83" s="164"/>
      <c r="FY83" s="164"/>
      <c r="FZ83" s="164"/>
      <c r="GA83" s="164"/>
      <c r="GB83" s="164"/>
      <c r="GC83" s="164"/>
      <c r="GD83" s="164"/>
      <c r="GE83" s="164"/>
      <c r="GF83" s="164"/>
      <c r="GG83" s="164"/>
      <c r="GH83" s="164"/>
      <c r="GI83" s="164"/>
      <c r="GJ83" s="164"/>
      <c r="GK83" s="164"/>
      <c r="GL83" s="164"/>
      <c r="GM83" s="164"/>
      <c r="GN83" s="164"/>
      <c r="GO83" s="164"/>
      <c r="GP83" s="164"/>
      <c r="GQ83" s="164"/>
      <c r="GR83" s="164"/>
      <c r="GS83" s="164"/>
      <c r="GT83" s="164"/>
      <c r="GU83" s="164"/>
      <c r="GV83" s="164"/>
      <c r="GW83" s="164"/>
      <c r="GX83" s="164"/>
      <c r="GY83" s="164"/>
      <c r="GZ83" s="164"/>
      <c r="HA83" s="164"/>
      <c r="HB83" s="164"/>
      <c r="HC83" s="164"/>
      <c r="HD83" s="164"/>
      <c r="HE83" s="164"/>
      <c r="HF83" s="164"/>
      <c r="HG83" s="164"/>
      <c r="HH83" s="164"/>
      <c r="HI83" s="164"/>
      <c r="HJ83" s="164"/>
      <c r="HK83" s="164"/>
      <c r="HL83" s="164"/>
      <c r="HM83" s="164"/>
      <c r="HN83" s="164"/>
      <c r="HO83" s="164"/>
      <c r="HP83" s="164"/>
      <c r="HQ83" s="164"/>
      <c r="HR83" s="164"/>
      <c r="HS83" s="164"/>
      <c r="HT83" s="164"/>
      <c r="HU83" s="164"/>
      <c r="HV83" s="164"/>
      <c r="HW83" s="164"/>
    </row>
    <row r="84" spans="7:231" ht="13.5" customHeight="1" x14ac:dyDescent="0.15">
      <c r="G84" s="731"/>
      <c r="H84" s="731"/>
      <c r="I84" s="731"/>
      <c r="J84" s="731"/>
      <c r="K84" s="731"/>
      <c r="L84" s="731"/>
      <c r="M84" s="731"/>
      <c r="N84" s="731"/>
      <c r="O84" s="731"/>
      <c r="P84" s="731"/>
      <c r="Q84" s="731"/>
      <c r="R84" s="731"/>
      <c r="S84" s="731"/>
      <c r="T84" s="731"/>
      <c r="U84" s="731"/>
      <c r="V84" s="731"/>
      <c r="W84" s="731"/>
      <c r="X84" s="731"/>
      <c r="Y84" s="731"/>
      <c r="Z84" s="731"/>
      <c r="AA84" s="731"/>
      <c r="AB84" s="731"/>
      <c r="AC84" s="731"/>
      <c r="AD84" s="731"/>
      <c r="AE84" s="731"/>
      <c r="AF84" s="731"/>
      <c r="AG84" s="731"/>
      <c r="AH84" s="731"/>
      <c r="AI84" s="731"/>
      <c r="BG84" s="198"/>
      <c r="BH84" s="260"/>
      <c r="BI84" s="260"/>
      <c r="BJ84" s="164"/>
      <c r="CO84" s="160"/>
      <c r="CP84" s="160"/>
      <c r="CQ84" s="160"/>
      <c r="CR84" s="164"/>
      <c r="CS84" s="164"/>
      <c r="CT84" s="164"/>
      <c r="CU84" s="164"/>
      <c r="CV84" s="164"/>
      <c r="CW84" s="164"/>
      <c r="CX84" s="164"/>
      <c r="CY84" s="164"/>
      <c r="CZ84" s="164"/>
      <c r="DA84" s="164"/>
      <c r="DB84" s="164"/>
      <c r="DC84" s="164"/>
      <c r="DD84" s="164"/>
      <c r="DE84" s="164"/>
      <c r="DF84" s="164"/>
      <c r="DG84" s="164"/>
      <c r="DH84" s="164"/>
      <c r="DI84" s="164"/>
      <c r="DJ84" s="164"/>
      <c r="DK84" s="164"/>
      <c r="DL84" s="164"/>
      <c r="DM84" s="164"/>
      <c r="DN84" s="164"/>
      <c r="DO84" s="164"/>
      <c r="DP84" s="164"/>
      <c r="DQ84" s="164"/>
      <c r="DR84" s="164"/>
      <c r="DS84" s="164"/>
      <c r="DT84" s="164"/>
      <c r="DU84" s="164"/>
      <c r="DV84" s="164"/>
      <c r="DW84" s="164"/>
      <c r="DX84" s="164"/>
      <c r="DY84" s="164"/>
      <c r="DZ84" s="164"/>
      <c r="EA84" s="164"/>
      <c r="EB84" s="164"/>
      <c r="EC84" s="164"/>
      <c r="ED84" s="164"/>
      <c r="EE84" s="164"/>
      <c r="EF84" s="164"/>
      <c r="EG84" s="164"/>
      <c r="EH84" s="164"/>
      <c r="EI84" s="164"/>
      <c r="EJ84" s="164"/>
      <c r="EK84" s="164"/>
      <c r="EL84" s="164"/>
      <c r="EM84" s="164"/>
      <c r="EN84" s="164"/>
      <c r="EO84" s="164"/>
      <c r="EP84" s="164"/>
      <c r="EQ84" s="164"/>
      <c r="ER84" s="164"/>
      <c r="ES84" s="164"/>
      <c r="ET84" s="164"/>
      <c r="EU84" s="164"/>
      <c r="EV84" s="164"/>
      <c r="EW84" s="164"/>
      <c r="EX84" s="164"/>
      <c r="EY84" s="164"/>
      <c r="EZ84" s="164"/>
      <c r="FA84" s="164"/>
      <c r="FB84" s="164"/>
      <c r="FC84" s="164"/>
      <c r="FD84" s="164"/>
      <c r="FE84" s="164"/>
      <c r="FF84" s="164"/>
      <c r="FG84" s="164"/>
      <c r="FH84" s="164"/>
      <c r="FI84" s="164"/>
      <c r="FJ84" s="164"/>
      <c r="FK84" s="164"/>
      <c r="FL84" s="164"/>
      <c r="FM84" s="164"/>
      <c r="FN84" s="164"/>
      <c r="FO84" s="164"/>
      <c r="FP84" s="164"/>
      <c r="FQ84" s="164"/>
      <c r="FR84" s="164"/>
      <c r="FS84" s="164"/>
      <c r="FT84" s="164"/>
      <c r="FU84" s="164"/>
      <c r="FV84" s="164"/>
      <c r="FW84" s="164"/>
      <c r="FX84" s="164"/>
      <c r="FY84" s="164"/>
      <c r="FZ84" s="164"/>
      <c r="GA84" s="164"/>
      <c r="GB84" s="164"/>
      <c r="GC84" s="164"/>
      <c r="GD84" s="164"/>
      <c r="GE84" s="164"/>
      <c r="GF84" s="164"/>
      <c r="GG84" s="164"/>
      <c r="GH84" s="164"/>
      <c r="GI84" s="164"/>
      <c r="GJ84" s="164"/>
      <c r="GK84" s="164"/>
      <c r="GL84" s="164"/>
      <c r="GM84" s="164"/>
      <c r="GN84" s="164"/>
      <c r="GO84" s="164"/>
      <c r="GP84" s="164"/>
      <c r="GQ84" s="164"/>
      <c r="GR84" s="164"/>
      <c r="GS84" s="164"/>
      <c r="GT84" s="164"/>
      <c r="GU84" s="164"/>
      <c r="GV84" s="164"/>
      <c r="GW84" s="164"/>
      <c r="GX84" s="164"/>
      <c r="GY84" s="164"/>
      <c r="GZ84" s="164"/>
      <c r="HA84" s="164"/>
      <c r="HB84" s="164"/>
      <c r="HC84" s="164"/>
      <c r="HD84" s="164"/>
      <c r="HE84" s="164"/>
      <c r="HF84" s="164"/>
      <c r="HG84" s="164"/>
      <c r="HH84" s="164"/>
      <c r="HI84" s="164"/>
      <c r="HJ84" s="164"/>
      <c r="HK84" s="164"/>
      <c r="HL84" s="164"/>
      <c r="HM84" s="164"/>
      <c r="HN84" s="164"/>
      <c r="HO84" s="164"/>
      <c r="HP84" s="164"/>
      <c r="HQ84" s="164"/>
      <c r="HR84" s="164"/>
      <c r="HS84" s="164"/>
      <c r="HT84" s="164"/>
      <c r="HU84" s="164"/>
      <c r="HV84" s="164"/>
      <c r="HW84" s="164"/>
    </row>
    <row r="85" spans="7:231" ht="13.5" customHeight="1" x14ac:dyDescent="0.15">
      <c r="BG85" s="198"/>
      <c r="BH85" s="260"/>
      <c r="BI85" s="260"/>
      <c r="BJ85" s="164"/>
      <c r="CO85" s="160"/>
      <c r="CP85" s="160"/>
      <c r="CQ85" s="160"/>
      <c r="CR85" s="164"/>
      <c r="CS85" s="164"/>
      <c r="CT85" s="164"/>
      <c r="CU85" s="164"/>
      <c r="CV85" s="164"/>
      <c r="CW85" s="164"/>
      <c r="CX85" s="164"/>
      <c r="CY85" s="164"/>
      <c r="CZ85" s="164"/>
      <c r="DA85" s="164"/>
      <c r="DB85" s="164"/>
      <c r="DC85" s="164"/>
      <c r="DD85" s="164"/>
      <c r="DE85" s="164"/>
      <c r="DF85" s="164"/>
      <c r="DG85" s="164"/>
      <c r="DH85" s="164"/>
      <c r="DI85" s="164"/>
      <c r="DJ85" s="164"/>
      <c r="DK85" s="164"/>
      <c r="DL85" s="164"/>
      <c r="DM85" s="164"/>
      <c r="DN85" s="164"/>
      <c r="DO85" s="164"/>
      <c r="DP85" s="164"/>
      <c r="DQ85" s="164"/>
      <c r="DR85" s="164"/>
      <c r="DS85" s="164"/>
      <c r="DT85" s="164"/>
      <c r="DU85" s="164"/>
      <c r="DV85" s="164"/>
      <c r="DW85" s="164"/>
      <c r="DX85" s="164"/>
      <c r="DY85" s="164"/>
      <c r="DZ85" s="164"/>
      <c r="EA85" s="164"/>
      <c r="EB85" s="164"/>
      <c r="EC85" s="164"/>
      <c r="ED85" s="164"/>
      <c r="EE85" s="164"/>
      <c r="EF85" s="164"/>
      <c r="EG85" s="164"/>
      <c r="EH85" s="164"/>
      <c r="EI85" s="164"/>
      <c r="EJ85" s="164"/>
      <c r="EK85" s="164"/>
      <c r="EL85" s="164"/>
      <c r="EM85" s="164"/>
      <c r="EN85" s="164"/>
      <c r="EO85" s="164"/>
      <c r="EP85" s="164"/>
      <c r="EQ85" s="164"/>
      <c r="ER85" s="164"/>
      <c r="ES85" s="164"/>
      <c r="ET85" s="164"/>
      <c r="EU85" s="164"/>
      <c r="EV85" s="164"/>
      <c r="EW85" s="164"/>
      <c r="EX85" s="164"/>
      <c r="EY85" s="164"/>
      <c r="EZ85" s="164"/>
      <c r="FA85" s="164"/>
      <c r="FB85" s="164"/>
      <c r="FC85" s="164"/>
      <c r="FD85" s="164"/>
      <c r="FE85" s="164"/>
      <c r="FF85" s="164"/>
      <c r="FG85" s="164"/>
      <c r="FH85" s="164"/>
      <c r="FI85" s="164"/>
      <c r="FJ85" s="164"/>
      <c r="FK85" s="164"/>
      <c r="FL85" s="164"/>
      <c r="FM85" s="164"/>
      <c r="FN85" s="164"/>
      <c r="FO85" s="164"/>
      <c r="FP85" s="164"/>
      <c r="FQ85" s="164"/>
      <c r="FR85" s="164"/>
      <c r="FS85" s="164"/>
      <c r="FT85" s="164"/>
      <c r="FU85" s="164"/>
      <c r="FV85" s="164"/>
      <c r="FW85" s="164"/>
      <c r="FX85" s="164"/>
      <c r="FY85" s="164"/>
      <c r="FZ85" s="164"/>
      <c r="GA85" s="164"/>
      <c r="GB85" s="164"/>
      <c r="GC85" s="164"/>
      <c r="GD85" s="164"/>
      <c r="GE85" s="164"/>
      <c r="GF85" s="164"/>
      <c r="GG85" s="164"/>
      <c r="GH85" s="164"/>
      <c r="GI85" s="164"/>
      <c r="GJ85" s="164"/>
      <c r="GK85" s="164"/>
      <c r="GL85" s="164"/>
      <c r="GM85" s="164"/>
      <c r="GN85" s="164"/>
      <c r="GO85" s="164"/>
      <c r="GP85" s="164"/>
      <c r="GQ85" s="164"/>
      <c r="GR85" s="164"/>
      <c r="GS85" s="164"/>
      <c r="GT85" s="164"/>
      <c r="GU85" s="164"/>
      <c r="GV85" s="164"/>
      <c r="GW85" s="164"/>
      <c r="GX85" s="164"/>
      <c r="GY85" s="164"/>
      <c r="GZ85" s="164"/>
      <c r="HA85" s="164"/>
      <c r="HB85" s="164"/>
      <c r="HC85" s="164"/>
      <c r="HD85" s="164"/>
      <c r="HE85" s="164"/>
      <c r="HF85" s="164"/>
      <c r="HG85" s="164"/>
      <c r="HH85" s="164"/>
      <c r="HI85" s="164"/>
      <c r="HJ85" s="164"/>
      <c r="HK85" s="164"/>
      <c r="HL85" s="164"/>
      <c r="HM85" s="164"/>
      <c r="HN85" s="164"/>
      <c r="HO85" s="164"/>
      <c r="HP85" s="164"/>
      <c r="HQ85" s="164"/>
      <c r="HR85" s="164"/>
      <c r="HS85" s="164"/>
      <c r="HT85" s="164"/>
      <c r="HU85" s="164"/>
      <c r="HV85" s="164"/>
      <c r="HW85" s="164"/>
    </row>
    <row r="86" spans="7:231" ht="13.5" customHeight="1" x14ac:dyDescent="0.15">
      <c r="BG86" s="198"/>
      <c r="BH86" s="260"/>
      <c r="BI86" s="260"/>
      <c r="BJ86" s="164"/>
      <c r="CO86" s="160"/>
      <c r="CP86" s="160"/>
      <c r="CQ86" s="160"/>
      <c r="CR86" s="164"/>
      <c r="CS86" s="164"/>
      <c r="CT86" s="164"/>
      <c r="CU86" s="164"/>
      <c r="CV86" s="164"/>
      <c r="CW86" s="164"/>
      <c r="CX86" s="164"/>
      <c r="CY86" s="164"/>
      <c r="CZ86" s="164"/>
      <c r="DA86" s="164"/>
      <c r="DB86" s="164"/>
      <c r="DC86" s="164"/>
      <c r="DD86" s="164"/>
      <c r="DE86" s="164"/>
      <c r="DF86" s="164"/>
      <c r="DG86" s="164"/>
      <c r="DH86" s="164"/>
      <c r="DI86" s="164"/>
      <c r="DJ86" s="164"/>
      <c r="DK86" s="164"/>
      <c r="DL86" s="164"/>
      <c r="DM86" s="164"/>
      <c r="DN86" s="164"/>
      <c r="DO86" s="164"/>
      <c r="DP86" s="164"/>
      <c r="DQ86" s="164"/>
      <c r="DR86" s="164"/>
      <c r="DS86" s="164"/>
      <c r="DT86" s="164"/>
      <c r="DU86" s="164"/>
      <c r="DV86" s="164"/>
      <c r="DW86" s="164"/>
      <c r="DX86" s="164"/>
      <c r="DY86" s="164"/>
      <c r="DZ86" s="164"/>
      <c r="EA86" s="164"/>
      <c r="EB86" s="164"/>
      <c r="EC86" s="164"/>
      <c r="ED86" s="164"/>
      <c r="EE86" s="164"/>
      <c r="EF86" s="164"/>
      <c r="EG86" s="164"/>
      <c r="EH86" s="164"/>
      <c r="EI86" s="164"/>
      <c r="EJ86" s="164"/>
      <c r="EK86" s="164"/>
      <c r="EL86" s="164"/>
      <c r="EM86" s="164"/>
      <c r="EN86" s="164"/>
      <c r="EO86" s="164"/>
      <c r="EP86" s="164"/>
      <c r="EQ86" s="164"/>
      <c r="ER86" s="164"/>
      <c r="ES86" s="164"/>
      <c r="ET86" s="164"/>
      <c r="EU86" s="164"/>
      <c r="EV86" s="164"/>
      <c r="EW86" s="164"/>
      <c r="EX86" s="164"/>
      <c r="EY86" s="164"/>
      <c r="EZ86" s="164"/>
      <c r="FA86" s="164"/>
      <c r="FB86" s="164"/>
      <c r="FC86" s="164"/>
      <c r="FD86" s="164"/>
      <c r="FE86" s="164"/>
      <c r="FF86" s="164"/>
      <c r="FG86" s="164"/>
      <c r="FH86" s="164"/>
      <c r="FI86" s="164"/>
      <c r="FJ86" s="164"/>
      <c r="FK86" s="164"/>
      <c r="FL86" s="164"/>
      <c r="FM86" s="164"/>
      <c r="FN86" s="164"/>
      <c r="FO86" s="164"/>
      <c r="FP86" s="164"/>
      <c r="FQ86" s="164"/>
      <c r="FR86" s="164"/>
      <c r="FS86" s="164"/>
      <c r="FT86" s="164"/>
      <c r="FU86" s="164"/>
      <c r="FV86" s="164"/>
      <c r="FW86" s="164"/>
      <c r="FX86" s="164"/>
      <c r="FY86" s="164"/>
      <c r="FZ86" s="164"/>
      <c r="GA86" s="164"/>
      <c r="GB86" s="164"/>
      <c r="GC86" s="164"/>
      <c r="GD86" s="164"/>
      <c r="GE86" s="164"/>
      <c r="GF86" s="164"/>
      <c r="GG86" s="164"/>
      <c r="GH86" s="164"/>
      <c r="GI86" s="164"/>
      <c r="GJ86" s="164"/>
      <c r="GK86" s="164"/>
      <c r="GL86" s="164"/>
      <c r="GM86" s="164"/>
      <c r="GN86" s="164"/>
      <c r="GO86" s="164"/>
      <c r="GP86" s="164"/>
      <c r="GQ86" s="164"/>
      <c r="GR86" s="164"/>
      <c r="GS86" s="164"/>
      <c r="GT86" s="164"/>
      <c r="GU86" s="164"/>
      <c r="GV86" s="164"/>
      <c r="GW86" s="164"/>
      <c r="GX86" s="164"/>
      <c r="GY86" s="164"/>
      <c r="GZ86" s="164"/>
      <c r="HA86" s="164"/>
      <c r="HB86" s="164"/>
      <c r="HC86" s="164"/>
      <c r="HD86" s="164"/>
      <c r="HE86" s="164"/>
      <c r="HF86" s="164"/>
      <c r="HG86" s="164"/>
      <c r="HH86" s="164"/>
      <c r="HI86" s="164"/>
      <c r="HJ86" s="164"/>
      <c r="HK86" s="164"/>
      <c r="HL86" s="164"/>
      <c r="HM86" s="164"/>
      <c r="HN86" s="164"/>
      <c r="HO86" s="164"/>
      <c r="HP86" s="164"/>
      <c r="HQ86" s="164"/>
      <c r="HR86" s="164"/>
      <c r="HS86" s="164"/>
      <c r="HT86" s="164"/>
      <c r="HU86" s="164"/>
      <c r="HV86" s="164"/>
      <c r="HW86" s="164"/>
    </row>
    <row r="87" spans="7:231" ht="13.5" customHeight="1" x14ac:dyDescent="0.15">
      <c r="BG87" s="198"/>
      <c r="BH87" s="260"/>
      <c r="BI87" s="260"/>
      <c r="BJ87" s="164"/>
      <c r="CO87" s="160"/>
      <c r="CP87" s="160"/>
      <c r="CQ87" s="160"/>
      <c r="CR87" s="164"/>
      <c r="CS87" s="164"/>
      <c r="CT87" s="164"/>
      <c r="CU87" s="164"/>
      <c r="CV87" s="164"/>
      <c r="CW87" s="164"/>
      <c r="CX87" s="164"/>
      <c r="CY87" s="164"/>
      <c r="CZ87" s="164"/>
      <c r="DA87" s="164"/>
      <c r="DB87" s="164"/>
      <c r="DC87" s="164"/>
      <c r="DD87" s="164"/>
      <c r="DE87" s="164"/>
      <c r="DF87" s="164"/>
      <c r="DG87" s="164"/>
      <c r="DH87" s="164"/>
      <c r="DI87" s="164"/>
      <c r="DJ87" s="164"/>
      <c r="DK87" s="164"/>
      <c r="DL87" s="164"/>
      <c r="DM87" s="164"/>
      <c r="DN87" s="164"/>
      <c r="DO87" s="164"/>
      <c r="DP87" s="164"/>
      <c r="DQ87" s="164"/>
      <c r="DR87" s="164"/>
      <c r="DS87" s="164"/>
      <c r="DT87" s="164"/>
      <c r="DU87" s="164"/>
      <c r="DV87" s="164"/>
      <c r="DW87" s="164"/>
      <c r="DX87" s="164"/>
      <c r="DY87" s="164"/>
      <c r="DZ87" s="164"/>
      <c r="EA87" s="164"/>
      <c r="EB87" s="164"/>
      <c r="EC87" s="164"/>
      <c r="ED87" s="164"/>
      <c r="EE87" s="164"/>
      <c r="EF87" s="164"/>
      <c r="EG87" s="164"/>
      <c r="EH87" s="164"/>
      <c r="EI87" s="164"/>
      <c r="EJ87" s="164"/>
      <c r="EK87" s="164"/>
      <c r="EL87" s="164"/>
      <c r="EM87" s="164"/>
      <c r="EN87" s="164"/>
      <c r="EO87" s="164"/>
      <c r="EP87" s="164"/>
      <c r="EQ87" s="164"/>
      <c r="ER87" s="164"/>
      <c r="ES87" s="164"/>
      <c r="ET87" s="164"/>
      <c r="EU87" s="164"/>
      <c r="EV87" s="164"/>
      <c r="EW87" s="164"/>
      <c r="EX87" s="164"/>
      <c r="EY87" s="164"/>
      <c r="EZ87" s="164"/>
      <c r="FA87" s="164"/>
      <c r="FB87" s="164"/>
      <c r="FC87" s="164"/>
      <c r="FD87" s="164"/>
      <c r="FE87" s="164"/>
      <c r="FF87" s="164"/>
      <c r="FG87" s="164"/>
      <c r="FH87" s="164"/>
      <c r="FI87" s="164"/>
      <c r="FJ87" s="164"/>
      <c r="FK87" s="164"/>
      <c r="FL87" s="164"/>
      <c r="FM87" s="164"/>
      <c r="FN87" s="164"/>
      <c r="FO87" s="164"/>
      <c r="FP87" s="164"/>
      <c r="FQ87" s="164"/>
      <c r="FR87" s="164"/>
      <c r="FS87" s="164"/>
      <c r="FT87" s="164"/>
      <c r="FU87" s="164"/>
      <c r="FV87" s="164"/>
      <c r="FW87" s="164"/>
      <c r="FX87" s="164"/>
      <c r="FY87" s="164"/>
      <c r="FZ87" s="164"/>
      <c r="GA87" s="164"/>
      <c r="GB87" s="164"/>
      <c r="GC87" s="164"/>
      <c r="GD87" s="164"/>
      <c r="GE87" s="164"/>
      <c r="GF87" s="164"/>
      <c r="GG87" s="164"/>
      <c r="GH87" s="164"/>
      <c r="GI87" s="164"/>
      <c r="GJ87" s="164"/>
      <c r="GK87" s="164"/>
      <c r="GL87" s="164"/>
      <c r="GM87" s="164"/>
      <c r="GN87" s="164"/>
      <c r="GO87" s="164"/>
      <c r="GP87" s="164"/>
      <c r="GQ87" s="164"/>
      <c r="GR87" s="164"/>
      <c r="GS87" s="164"/>
      <c r="GT87" s="164"/>
      <c r="GU87" s="164"/>
      <c r="GV87" s="164"/>
      <c r="GW87" s="164"/>
      <c r="GX87" s="164"/>
      <c r="GY87" s="164"/>
      <c r="GZ87" s="164"/>
      <c r="HA87" s="164"/>
      <c r="HB87" s="164"/>
      <c r="HC87" s="164"/>
      <c r="HD87" s="164"/>
      <c r="HE87" s="164"/>
      <c r="HF87" s="164"/>
      <c r="HG87" s="164"/>
      <c r="HH87" s="164"/>
      <c r="HI87" s="164"/>
      <c r="HJ87" s="164"/>
      <c r="HK87" s="164"/>
      <c r="HL87" s="164"/>
      <c r="HM87" s="164"/>
      <c r="HN87" s="164"/>
      <c r="HO87" s="164"/>
      <c r="HP87" s="164"/>
      <c r="HQ87" s="164"/>
      <c r="HR87" s="164"/>
      <c r="HS87" s="164"/>
      <c r="HT87" s="164"/>
      <c r="HU87" s="164"/>
      <c r="HV87" s="164"/>
      <c r="HW87" s="164"/>
    </row>
    <row r="88" spans="7:231" ht="13.5" customHeight="1" x14ac:dyDescent="0.15">
      <c r="BG88" s="198"/>
      <c r="BH88" s="260"/>
      <c r="BI88" s="260"/>
      <c r="BJ88" s="164"/>
      <c r="CO88" s="160"/>
      <c r="CP88" s="160"/>
      <c r="CQ88" s="160"/>
      <c r="CR88" s="164"/>
      <c r="CS88" s="164"/>
      <c r="CT88" s="164"/>
      <c r="CU88" s="164"/>
      <c r="CV88" s="164"/>
      <c r="CW88" s="164"/>
      <c r="CX88" s="164"/>
      <c r="CY88" s="164"/>
      <c r="CZ88" s="164"/>
      <c r="DA88" s="164"/>
      <c r="DB88" s="164"/>
      <c r="DC88" s="164"/>
      <c r="DD88" s="164"/>
      <c r="DE88" s="164"/>
      <c r="DF88" s="164"/>
      <c r="DG88" s="164"/>
      <c r="DH88" s="164"/>
      <c r="DI88" s="164"/>
      <c r="DJ88" s="164"/>
      <c r="DK88" s="164"/>
      <c r="DL88" s="164"/>
      <c r="DM88" s="164"/>
      <c r="DN88" s="164"/>
      <c r="DO88" s="164"/>
      <c r="DP88" s="164"/>
      <c r="DQ88" s="164"/>
      <c r="DR88" s="164"/>
      <c r="DS88" s="164"/>
      <c r="DT88" s="164"/>
      <c r="DU88" s="164"/>
      <c r="DV88" s="164"/>
      <c r="DW88" s="164"/>
      <c r="DX88" s="164"/>
      <c r="DY88" s="164"/>
      <c r="DZ88" s="164"/>
      <c r="EA88" s="164"/>
      <c r="EB88" s="164"/>
      <c r="EC88" s="164"/>
      <c r="ED88" s="164"/>
      <c r="EE88" s="164"/>
      <c r="EF88" s="164"/>
      <c r="EG88" s="164"/>
      <c r="EH88" s="164"/>
      <c r="EI88" s="164"/>
      <c r="EJ88" s="164"/>
      <c r="EK88" s="164"/>
      <c r="EL88" s="164"/>
      <c r="EM88" s="164"/>
      <c r="EN88" s="164"/>
      <c r="EO88" s="164"/>
      <c r="EP88" s="164"/>
      <c r="EQ88" s="164"/>
      <c r="ER88" s="164"/>
      <c r="ES88" s="164"/>
      <c r="ET88" s="164"/>
      <c r="EU88" s="164"/>
      <c r="EV88" s="164"/>
      <c r="EW88" s="164"/>
      <c r="EX88" s="164"/>
      <c r="EY88" s="164"/>
      <c r="EZ88" s="164"/>
      <c r="FA88" s="164"/>
      <c r="FB88" s="164"/>
      <c r="FC88" s="164"/>
      <c r="FD88" s="164"/>
      <c r="FE88" s="164"/>
      <c r="FF88" s="164"/>
      <c r="FG88" s="164"/>
      <c r="FH88" s="164"/>
      <c r="FI88" s="164"/>
      <c r="FJ88" s="164"/>
      <c r="FK88" s="164"/>
      <c r="FL88" s="164"/>
      <c r="FM88" s="164"/>
      <c r="FN88" s="164"/>
      <c r="FO88" s="164"/>
      <c r="FP88" s="164"/>
      <c r="FQ88" s="164"/>
      <c r="FR88" s="164"/>
      <c r="FS88" s="164"/>
      <c r="FT88" s="164"/>
      <c r="FU88" s="164"/>
      <c r="FV88" s="164"/>
      <c r="FW88" s="164"/>
      <c r="FX88" s="164"/>
      <c r="FY88" s="164"/>
      <c r="FZ88" s="164"/>
      <c r="GA88" s="164"/>
      <c r="GB88" s="164"/>
      <c r="GC88" s="164"/>
      <c r="GD88" s="164"/>
      <c r="GE88" s="164"/>
      <c r="GF88" s="164"/>
      <c r="GG88" s="164"/>
      <c r="GH88" s="164"/>
      <c r="GI88" s="164"/>
      <c r="GJ88" s="164"/>
      <c r="GK88" s="164"/>
      <c r="GL88" s="164"/>
      <c r="GM88" s="164"/>
      <c r="GN88" s="164"/>
      <c r="GO88" s="164"/>
      <c r="GP88" s="164"/>
      <c r="GQ88" s="164"/>
      <c r="GR88" s="164"/>
      <c r="GS88" s="164"/>
      <c r="GT88" s="164"/>
      <c r="GU88" s="164"/>
      <c r="GV88" s="164"/>
      <c r="GW88" s="164"/>
      <c r="GX88" s="164"/>
      <c r="GY88" s="164"/>
      <c r="GZ88" s="164"/>
      <c r="HA88" s="164"/>
      <c r="HB88" s="164"/>
      <c r="HC88" s="164"/>
      <c r="HD88" s="164"/>
      <c r="HE88" s="164"/>
      <c r="HF88" s="164"/>
      <c r="HG88" s="164"/>
      <c r="HH88" s="164"/>
      <c r="HI88" s="164"/>
      <c r="HJ88" s="164"/>
      <c r="HK88" s="164"/>
      <c r="HL88" s="164"/>
      <c r="HM88" s="164"/>
      <c r="HN88" s="164"/>
      <c r="HO88" s="164"/>
      <c r="HP88" s="164"/>
      <c r="HQ88" s="164"/>
      <c r="HR88" s="164"/>
      <c r="HS88" s="164"/>
      <c r="HT88" s="164"/>
      <c r="HU88" s="164"/>
      <c r="HV88" s="164"/>
      <c r="HW88" s="164"/>
    </row>
    <row r="89" spans="7:231" ht="13.5" x14ac:dyDescent="0.15">
      <c r="BG89" s="198"/>
      <c r="BH89" s="260"/>
      <c r="BI89" s="260"/>
      <c r="BJ89" s="164"/>
      <c r="CO89" s="160"/>
      <c r="CP89" s="160"/>
      <c r="CQ89" s="160"/>
      <c r="CR89" s="164"/>
      <c r="CS89" s="164"/>
      <c r="CT89" s="164"/>
      <c r="CU89" s="164"/>
      <c r="CV89" s="164"/>
      <c r="CW89" s="164"/>
      <c r="CX89" s="164"/>
      <c r="CY89" s="164"/>
      <c r="CZ89" s="164"/>
      <c r="DA89" s="164"/>
      <c r="DB89" s="164"/>
      <c r="DC89" s="164"/>
      <c r="DD89" s="164"/>
      <c r="DE89" s="164"/>
      <c r="DF89" s="164"/>
      <c r="DG89" s="164"/>
      <c r="DH89" s="164"/>
      <c r="DI89" s="164"/>
      <c r="DJ89" s="164"/>
      <c r="DK89" s="164"/>
      <c r="DL89" s="164"/>
      <c r="DM89" s="164"/>
      <c r="DN89" s="164"/>
      <c r="DO89" s="164"/>
      <c r="DP89" s="164"/>
      <c r="DQ89" s="164"/>
      <c r="DR89" s="164"/>
      <c r="DS89" s="164"/>
      <c r="DT89" s="164"/>
      <c r="DU89" s="164"/>
      <c r="DV89" s="164"/>
      <c r="DW89" s="164"/>
      <c r="DX89" s="164"/>
      <c r="DY89" s="164"/>
      <c r="DZ89" s="164"/>
      <c r="EA89" s="164"/>
      <c r="EB89" s="164"/>
      <c r="EC89" s="164"/>
      <c r="ED89" s="164"/>
      <c r="EE89" s="164"/>
      <c r="EF89" s="164"/>
      <c r="EG89" s="164"/>
      <c r="EH89" s="164"/>
      <c r="EI89" s="164"/>
      <c r="EJ89" s="164"/>
      <c r="EK89" s="164"/>
      <c r="EL89" s="164"/>
      <c r="EM89" s="164"/>
      <c r="EN89" s="164"/>
      <c r="EO89" s="164"/>
      <c r="EP89" s="164"/>
      <c r="EQ89" s="164"/>
      <c r="ER89" s="164"/>
      <c r="ES89" s="164"/>
      <c r="ET89" s="164"/>
      <c r="EU89" s="164"/>
      <c r="EV89" s="164"/>
      <c r="EW89" s="164"/>
      <c r="EX89" s="164"/>
      <c r="EY89" s="164"/>
      <c r="EZ89" s="164"/>
      <c r="FA89" s="164"/>
      <c r="FB89" s="164"/>
      <c r="FC89" s="164"/>
      <c r="FD89" s="164"/>
      <c r="FE89" s="164"/>
      <c r="FF89" s="164"/>
      <c r="FG89" s="164"/>
      <c r="FH89" s="164"/>
      <c r="FI89" s="164"/>
      <c r="FJ89" s="164"/>
      <c r="FK89" s="164"/>
      <c r="FL89" s="164"/>
      <c r="FM89" s="164"/>
      <c r="FN89" s="164"/>
      <c r="FO89" s="164"/>
      <c r="FP89" s="164"/>
      <c r="FQ89" s="164"/>
      <c r="FR89" s="164"/>
      <c r="FS89" s="164"/>
      <c r="FT89" s="164"/>
      <c r="FU89" s="164"/>
      <c r="FV89" s="164"/>
      <c r="FW89" s="164"/>
      <c r="FX89" s="164"/>
      <c r="FY89" s="164"/>
      <c r="FZ89" s="164"/>
      <c r="GA89" s="164"/>
      <c r="GB89" s="164"/>
      <c r="GC89" s="164"/>
      <c r="GD89" s="164"/>
      <c r="GE89" s="164"/>
      <c r="GF89" s="164"/>
      <c r="GG89" s="164"/>
      <c r="GH89" s="164"/>
      <c r="GI89" s="164"/>
      <c r="GJ89" s="164"/>
      <c r="GK89" s="164"/>
      <c r="GL89" s="164"/>
      <c r="GM89" s="164"/>
      <c r="GN89" s="164"/>
      <c r="GO89" s="164"/>
      <c r="GP89" s="164"/>
      <c r="GQ89" s="164"/>
      <c r="GR89" s="164"/>
      <c r="GS89" s="164"/>
      <c r="GT89" s="164"/>
      <c r="GU89" s="164"/>
      <c r="GV89" s="164"/>
      <c r="GW89" s="164"/>
      <c r="GX89" s="164"/>
      <c r="GY89" s="164"/>
      <c r="GZ89" s="164"/>
      <c r="HA89" s="164"/>
      <c r="HB89" s="164"/>
      <c r="HC89" s="164"/>
      <c r="HD89" s="164"/>
      <c r="HE89" s="164"/>
      <c r="HF89" s="164"/>
      <c r="HG89" s="164"/>
      <c r="HH89" s="164"/>
      <c r="HI89" s="164"/>
      <c r="HJ89" s="164"/>
      <c r="HK89" s="164"/>
      <c r="HL89" s="164"/>
      <c r="HM89" s="164"/>
      <c r="HN89" s="164"/>
      <c r="HO89" s="164"/>
      <c r="HP89" s="164"/>
      <c r="HQ89" s="164"/>
      <c r="HR89" s="164"/>
      <c r="HS89" s="164"/>
      <c r="HT89" s="164"/>
      <c r="HU89" s="164"/>
      <c r="HV89" s="164"/>
      <c r="HW89" s="164"/>
    </row>
    <row r="90" spans="7:231" ht="13.5" x14ac:dyDescent="0.15">
      <c r="BG90" s="198"/>
      <c r="BH90" s="260"/>
      <c r="BI90" s="260"/>
      <c r="BJ90" s="164"/>
      <c r="CO90" s="160"/>
      <c r="CP90" s="160"/>
      <c r="CQ90" s="160"/>
      <c r="CR90" s="164"/>
      <c r="CS90" s="164"/>
      <c r="CT90" s="164"/>
      <c r="CU90" s="164"/>
      <c r="CV90" s="164"/>
      <c r="CW90" s="164"/>
      <c r="CX90" s="164"/>
      <c r="CY90" s="164"/>
      <c r="CZ90" s="164"/>
      <c r="DA90" s="164"/>
      <c r="DB90" s="164"/>
      <c r="DC90" s="164"/>
      <c r="DD90" s="164"/>
      <c r="DE90" s="164"/>
      <c r="DF90" s="164"/>
      <c r="DG90" s="164"/>
      <c r="DH90" s="164"/>
      <c r="DI90" s="164"/>
      <c r="DJ90" s="164"/>
      <c r="DK90" s="164"/>
      <c r="DL90" s="164"/>
      <c r="DM90" s="164"/>
      <c r="DN90" s="164"/>
      <c r="DO90" s="164"/>
      <c r="DP90" s="164"/>
      <c r="DQ90" s="164"/>
      <c r="DR90" s="164"/>
      <c r="DS90" s="164"/>
      <c r="DT90" s="164"/>
      <c r="DU90" s="164"/>
      <c r="DV90" s="164"/>
      <c r="DW90" s="164"/>
      <c r="DX90" s="164"/>
      <c r="DY90" s="164"/>
      <c r="DZ90" s="164"/>
      <c r="EA90" s="164"/>
      <c r="EB90" s="164"/>
      <c r="EC90" s="164"/>
      <c r="ED90" s="164"/>
      <c r="EE90" s="164"/>
      <c r="EF90" s="164"/>
      <c r="EG90" s="164"/>
      <c r="EH90" s="164"/>
      <c r="EI90" s="164"/>
      <c r="EJ90" s="164"/>
      <c r="EK90" s="164"/>
      <c r="EL90" s="164"/>
      <c r="EM90" s="164"/>
      <c r="EN90" s="164"/>
      <c r="EO90" s="164"/>
      <c r="EP90" s="164"/>
      <c r="EQ90" s="164"/>
      <c r="ER90" s="164"/>
      <c r="ES90" s="164"/>
      <c r="ET90" s="164"/>
      <c r="EU90" s="164"/>
      <c r="EV90" s="164"/>
      <c r="EW90" s="164"/>
      <c r="EX90" s="164"/>
      <c r="EY90" s="164"/>
      <c r="EZ90" s="164"/>
      <c r="FA90" s="164"/>
      <c r="FB90" s="164"/>
      <c r="FC90" s="164"/>
      <c r="FD90" s="164"/>
      <c r="FE90" s="164"/>
      <c r="FF90" s="164"/>
      <c r="FG90" s="164"/>
      <c r="FH90" s="164"/>
      <c r="FI90" s="164"/>
      <c r="FJ90" s="164"/>
      <c r="FK90" s="164"/>
      <c r="FL90" s="164"/>
      <c r="FM90" s="164"/>
      <c r="FN90" s="164"/>
      <c r="FO90" s="164"/>
      <c r="FP90" s="164"/>
      <c r="FQ90" s="164"/>
      <c r="FR90" s="164"/>
      <c r="FS90" s="164"/>
      <c r="FT90" s="164"/>
      <c r="FU90" s="164"/>
      <c r="FV90" s="164"/>
      <c r="FW90" s="164"/>
      <c r="FX90" s="164"/>
      <c r="FY90" s="164"/>
      <c r="FZ90" s="164"/>
      <c r="GA90" s="164"/>
      <c r="GB90" s="164"/>
      <c r="GC90" s="164"/>
      <c r="GD90" s="164"/>
      <c r="GE90" s="164"/>
      <c r="GF90" s="164"/>
      <c r="GG90" s="164"/>
      <c r="GH90" s="164"/>
      <c r="GI90" s="164"/>
      <c r="GJ90" s="164"/>
      <c r="GK90" s="164"/>
      <c r="GL90" s="164"/>
      <c r="GM90" s="164"/>
      <c r="GN90" s="164"/>
      <c r="GO90" s="164"/>
      <c r="GP90" s="164"/>
      <c r="GQ90" s="164"/>
      <c r="GR90" s="164"/>
      <c r="GS90" s="164"/>
      <c r="GT90" s="164"/>
      <c r="GU90" s="164"/>
      <c r="GV90" s="164"/>
      <c r="GW90" s="164"/>
      <c r="GX90" s="164"/>
      <c r="GY90" s="164"/>
      <c r="GZ90" s="164"/>
      <c r="HA90" s="164"/>
      <c r="HB90" s="164"/>
      <c r="HC90" s="164"/>
      <c r="HD90" s="164"/>
      <c r="HE90" s="164"/>
      <c r="HF90" s="164"/>
      <c r="HG90" s="164"/>
      <c r="HH90" s="164"/>
      <c r="HI90" s="164"/>
      <c r="HJ90" s="164"/>
      <c r="HK90" s="164"/>
      <c r="HL90" s="164"/>
      <c r="HM90" s="164"/>
      <c r="HN90" s="164"/>
      <c r="HO90" s="164"/>
      <c r="HP90" s="164"/>
      <c r="HQ90" s="164"/>
      <c r="HR90" s="164"/>
      <c r="HS90" s="164"/>
      <c r="HT90" s="164"/>
      <c r="HU90" s="164"/>
      <c r="HV90" s="164"/>
      <c r="HW90" s="164"/>
    </row>
    <row r="91" spans="7:231" ht="13.5" x14ac:dyDescent="0.15">
      <c r="BG91" s="198"/>
      <c r="BH91" s="260"/>
      <c r="BI91" s="260"/>
      <c r="BJ91" s="164"/>
      <c r="CO91" s="160"/>
      <c r="CP91" s="160"/>
      <c r="CQ91" s="160"/>
      <c r="CR91" s="164"/>
      <c r="CS91" s="164"/>
      <c r="CT91" s="164"/>
      <c r="CU91" s="164"/>
      <c r="CV91" s="164"/>
      <c r="CW91" s="164"/>
      <c r="CX91" s="164"/>
      <c r="CY91" s="164"/>
      <c r="CZ91" s="164"/>
      <c r="DA91" s="164"/>
      <c r="DB91" s="164"/>
      <c r="DC91" s="164"/>
      <c r="DD91" s="164"/>
      <c r="DE91" s="164"/>
      <c r="DF91" s="164"/>
      <c r="DG91" s="164"/>
      <c r="DH91" s="164"/>
      <c r="DI91" s="164"/>
      <c r="DJ91" s="164"/>
      <c r="DK91" s="164"/>
      <c r="DL91" s="164"/>
      <c r="DM91" s="164"/>
      <c r="DN91" s="164"/>
      <c r="DO91" s="164"/>
      <c r="DP91" s="164"/>
      <c r="DQ91" s="164"/>
      <c r="DR91" s="164"/>
      <c r="DS91" s="164"/>
      <c r="DT91" s="164"/>
      <c r="DU91" s="164"/>
      <c r="DV91" s="164"/>
      <c r="DW91" s="164"/>
      <c r="DX91" s="164"/>
      <c r="DY91" s="164"/>
      <c r="DZ91" s="164"/>
      <c r="EA91" s="164"/>
      <c r="EB91" s="164"/>
      <c r="EC91" s="164"/>
      <c r="ED91" s="164"/>
      <c r="EE91" s="164"/>
      <c r="EF91" s="164"/>
      <c r="EG91" s="164"/>
      <c r="EH91" s="164"/>
      <c r="EI91" s="164"/>
      <c r="EJ91" s="164"/>
      <c r="EK91" s="164"/>
      <c r="EL91" s="164"/>
      <c r="EM91" s="164"/>
      <c r="EN91" s="164"/>
      <c r="EO91" s="164"/>
      <c r="EP91" s="164"/>
      <c r="EQ91" s="164"/>
      <c r="ER91" s="164"/>
      <c r="ES91" s="164"/>
      <c r="ET91" s="164"/>
      <c r="EU91" s="164"/>
      <c r="EV91" s="164"/>
      <c r="EW91" s="164"/>
      <c r="EX91" s="164"/>
      <c r="EY91" s="164"/>
      <c r="EZ91" s="164"/>
      <c r="FA91" s="164"/>
      <c r="FB91" s="164"/>
      <c r="FC91" s="164"/>
      <c r="FD91" s="164"/>
      <c r="FE91" s="164"/>
      <c r="FF91" s="164"/>
      <c r="FG91" s="164"/>
      <c r="FH91" s="164"/>
      <c r="FI91" s="164"/>
      <c r="FJ91" s="164"/>
      <c r="FK91" s="164"/>
      <c r="FL91" s="164"/>
      <c r="FM91" s="164"/>
      <c r="FN91" s="164"/>
      <c r="FO91" s="164"/>
      <c r="FP91" s="164"/>
      <c r="FQ91" s="164"/>
      <c r="FR91" s="164"/>
      <c r="FS91" s="164"/>
      <c r="FT91" s="164"/>
      <c r="FU91" s="164"/>
      <c r="FV91" s="164"/>
      <c r="FW91" s="164"/>
      <c r="FX91" s="164"/>
      <c r="FY91" s="164"/>
      <c r="FZ91" s="164"/>
      <c r="GA91" s="164"/>
      <c r="GB91" s="164"/>
      <c r="GC91" s="164"/>
      <c r="GD91" s="164"/>
      <c r="GE91" s="164"/>
      <c r="GF91" s="164"/>
      <c r="GG91" s="164"/>
      <c r="GH91" s="164"/>
      <c r="GI91" s="164"/>
      <c r="GJ91" s="164"/>
      <c r="GK91" s="164"/>
      <c r="GL91" s="164"/>
      <c r="GM91" s="164"/>
      <c r="GN91" s="164"/>
      <c r="GO91" s="164"/>
      <c r="GP91" s="164"/>
      <c r="GQ91" s="164"/>
      <c r="GR91" s="164"/>
      <c r="GS91" s="164"/>
      <c r="GT91" s="164"/>
      <c r="GU91" s="164"/>
      <c r="GV91" s="164"/>
      <c r="GW91" s="164"/>
      <c r="GX91" s="164"/>
      <c r="GY91" s="164"/>
      <c r="GZ91" s="164"/>
      <c r="HA91" s="164"/>
      <c r="HB91" s="164"/>
      <c r="HC91" s="164"/>
      <c r="HD91" s="164"/>
      <c r="HE91" s="164"/>
      <c r="HF91" s="164"/>
      <c r="HG91" s="164"/>
      <c r="HH91" s="164"/>
      <c r="HI91" s="164"/>
      <c r="HJ91" s="164"/>
      <c r="HK91" s="164"/>
      <c r="HL91" s="164"/>
      <c r="HM91" s="164"/>
      <c r="HN91" s="164"/>
      <c r="HO91" s="164"/>
      <c r="HP91" s="164"/>
      <c r="HQ91" s="164"/>
      <c r="HR91" s="164"/>
      <c r="HS91" s="164"/>
      <c r="HT91" s="164"/>
      <c r="HU91" s="164"/>
      <c r="HV91" s="164"/>
      <c r="HW91" s="164"/>
    </row>
    <row r="92" spans="7:231" ht="13.5" x14ac:dyDescent="0.15">
      <c r="BG92" s="198"/>
      <c r="BH92" s="260"/>
      <c r="BI92" s="260"/>
      <c r="CO92" s="160"/>
      <c r="CP92" s="160"/>
      <c r="CQ92" s="160"/>
      <c r="CR92" s="164"/>
      <c r="CS92" s="164"/>
      <c r="CT92" s="164"/>
      <c r="CU92" s="164"/>
      <c r="CV92" s="164"/>
      <c r="CW92" s="164"/>
      <c r="CX92" s="164"/>
      <c r="CY92" s="164"/>
      <c r="CZ92" s="164"/>
      <c r="DA92" s="164"/>
      <c r="DB92" s="164"/>
      <c r="DC92" s="164"/>
      <c r="DD92" s="164"/>
      <c r="DE92" s="164"/>
      <c r="DF92" s="164"/>
      <c r="DG92" s="164"/>
      <c r="DH92" s="164"/>
      <c r="DI92" s="164"/>
      <c r="DJ92" s="164"/>
      <c r="DK92" s="164"/>
      <c r="DL92" s="164"/>
      <c r="DM92" s="164"/>
      <c r="DN92" s="164"/>
      <c r="DO92" s="164"/>
      <c r="DP92" s="164"/>
      <c r="DQ92" s="164"/>
      <c r="DR92" s="164"/>
      <c r="DS92" s="164"/>
      <c r="DT92" s="164"/>
      <c r="DU92" s="164"/>
      <c r="DV92" s="164"/>
      <c r="DW92" s="164"/>
      <c r="DX92" s="164"/>
      <c r="DY92" s="164"/>
      <c r="DZ92" s="164"/>
      <c r="EA92" s="164"/>
      <c r="EB92" s="164"/>
      <c r="EC92" s="164"/>
      <c r="ED92" s="164"/>
      <c r="EE92" s="164"/>
      <c r="EF92" s="164"/>
      <c r="EG92" s="164"/>
      <c r="EH92" s="164"/>
      <c r="EI92" s="164"/>
      <c r="EJ92" s="164"/>
      <c r="EK92" s="164"/>
      <c r="EL92" s="164"/>
      <c r="EM92" s="164"/>
      <c r="EN92" s="164"/>
      <c r="EO92" s="164"/>
      <c r="EP92" s="164"/>
      <c r="EQ92" s="164"/>
      <c r="ER92" s="164"/>
      <c r="ES92" s="164"/>
      <c r="ET92" s="164"/>
      <c r="EU92" s="164"/>
      <c r="EV92" s="164"/>
      <c r="EW92" s="164"/>
      <c r="EX92" s="164"/>
      <c r="EY92" s="164"/>
      <c r="EZ92" s="164"/>
      <c r="FA92" s="164"/>
      <c r="FB92" s="164"/>
      <c r="FC92" s="164"/>
      <c r="FD92" s="164"/>
      <c r="FE92" s="164"/>
      <c r="FF92" s="164"/>
      <c r="FG92" s="164"/>
      <c r="FH92" s="164"/>
      <c r="FI92" s="164"/>
      <c r="FJ92" s="164"/>
      <c r="FK92" s="164"/>
      <c r="FL92" s="164"/>
      <c r="FM92" s="164"/>
      <c r="FN92" s="164"/>
      <c r="FO92" s="164"/>
      <c r="FP92" s="164"/>
      <c r="FQ92" s="164"/>
      <c r="FR92" s="164"/>
      <c r="FS92" s="164"/>
      <c r="FT92" s="164"/>
      <c r="FU92" s="164"/>
      <c r="FV92" s="164"/>
      <c r="FW92" s="164"/>
      <c r="FX92" s="164"/>
      <c r="FY92" s="164"/>
      <c r="FZ92" s="164"/>
      <c r="GA92" s="164"/>
      <c r="GB92" s="164"/>
      <c r="GC92" s="164"/>
      <c r="GD92" s="164"/>
      <c r="GE92" s="164"/>
      <c r="GF92" s="164"/>
      <c r="GG92" s="164"/>
      <c r="GH92" s="164"/>
      <c r="GI92" s="164"/>
      <c r="GJ92" s="164"/>
      <c r="GK92" s="164"/>
      <c r="GL92" s="164"/>
      <c r="GM92" s="164"/>
      <c r="GN92" s="164"/>
      <c r="GO92" s="164"/>
      <c r="GP92" s="164"/>
      <c r="GQ92" s="164"/>
      <c r="GR92" s="164"/>
      <c r="GS92" s="164"/>
      <c r="GT92" s="164"/>
      <c r="GU92" s="164"/>
      <c r="GV92" s="164"/>
      <c r="GW92" s="164"/>
      <c r="GX92" s="164"/>
      <c r="GY92" s="164"/>
      <c r="GZ92" s="164"/>
      <c r="HA92" s="164"/>
      <c r="HB92" s="164"/>
      <c r="HC92" s="164"/>
      <c r="HD92" s="164"/>
      <c r="HE92" s="164"/>
      <c r="HF92" s="164"/>
      <c r="HG92" s="164"/>
      <c r="HH92" s="164"/>
      <c r="HI92" s="164"/>
      <c r="HJ92" s="164"/>
      <c r="HK92" s="164"/>
      <c r="HL92" s="164"/>
      <c r="HM92" s="164"/>
      <c r="HN92" s="164"/>
      <c r="HO92" s="164"/>
      <c r="HP92" s="164"/>
      <c r="HQ92" s="164"/>
      <c r="HR92" s="164"/>
      <c r="HS92" s="164"/>
      <c r="HT92" s="164"/>
      <c r="HU92" s="164"/>
      <c r="HV92" s="164"/>
      <c r="HW92" s="164"/>
    </row>
    <row r="93" spans="7:231" ht="13.5" x14ac:dyDescent="0.15">
      <c r="BG93" s="198"/>
      <c r="BH93" s="260"/>
      <c r="BI93" s="260"/>
      <c r="CO93" s="160"/>
      <c r="CP93" s="160"/>
      <c r="CQ93" s="160"/>
      <c r="CR93" s="164"/>
      <c r="CS93" s="164"/>
      <c r="CT93" s="164"/>
      <c r="CU93" s="164"/>
      <c r="CV93" s="164"/>
      <c r="CW93" s="164"/>
      <c r="CX93" s="164"/>
      <c r="CY93" s="164"/>
      <c r="CZ93" s="164"/>
      <c r="DA93" s="164"/>
      <c r="DB93" s="164"/>
      <c r="DC93" s="164"/>
      <c r="DD93" s="164"/>
      <c r="DE93" s="164"/>
      <c r="DF93" s="164"/>
      <c r="DG93" s="164"/>
      <c r="DH93" s="164"/>
      <c r="DI93" s="164"/>
      <c r="DJ93" s="164"/>
      <c r="DK93" s="164"/>
      <c r="DL93" s="164"/>
      <c r="DM93" s="164"/>
      <c r="DN93" s="164"/>
      <c r="DO93" s="164"/>
      <c r="DP93" s="164"/>
      <c r="DQ93" s="164"/>
      <c r="DR93" s="164"/>
      <c r="DS93" s="164"/>
      <c r="DT93" s="164"/>
      <c r="DU93" s="164"/>
      <c r="DV93" s="164"/>
      <c r="DW93" s="164"/>
      <c r="DX93" s="164"/>
      <c r="DY93" s="164"/>
      <c r="DZ93" s="164"/>
      <c r="EA93" s="164"/>
      <c r="EB93" s="164"/>
      <c r="EC93" s="164"/>
      <c r="ED93" s="164"/>
      <c r="EE93" s="164"/>
      <c r="EF93" s="164"/>
      <c r="EG93" s="164"/>
      <c r="EH93" s="164"/>
      <c r="EI93" s="164"/>
      <c r="EJ93" s="164"/>
      <c r="EK93" s="164"/>
      <c r="EL93" s="164"/>
      <c r="EM93" s="164"/>
      <c r="EN93" s="164"/>
      <c r="EO93" s="164"/>
      <c r="EP93" s="164"/>
      <c r="EQ93" s="164"/>
      <c r="ER93" s="164"/>
      <c r="ES93" s="164"/>
      <c r="ET93" s="164"/>
      <c r="EU93" s="164"/>
      <c r="EV93" s="164"/>
      <c r="EW93" s="164"/>
      <c r="EX93" s="164"/>
      <c r="EY93" s="164"/>
      <c r="EZ93" s="164"/>
      <c r="FA93" s="164"/>
      <c r="FB93" s="164"/>
      <c r="FC93" s="164"/>
      <c r="FD93" s="164"/>
      <c r="FE93" s="164"/>
      <c r="FF93" s="164"/>
      <c r="FG93" s="164"/>
      <c r="FH93" s="164"/>
      <c r="FI93" s="164"/>
      <c r="FJ93" s="164"/>
      <c r="FK93" s="164"/>
      <c r="FL93" s="164"/>
      <c r="FM93" s="164"/>
      <c r="FN93" s="164"/>
      <c r="FO93" s="164"/>
      <c r="FP93" s="164"/>
      <c r="FQ93" s="164"/>
      <c r="FR93" s="164"/>
      <c r="FS93" s="164"/>
      <c r="FT93" s="164"/>
      <c r="FU93" s="164"/>
      <c r="FV93" s="164"/>
      <c r="FW93" s="164"/>
      <c r="FX93" s="164"/>
      <c r="FY93" s="164"/>
      <c r="FZ93" s="164"/>
      <c r="GA93" s="164"/>
      <c r="GB93" s="164"/>
      <c r="GC93" s="164"/>
      <c r="GD93" s="164"/>
      <c r="GE93" s="164"/>
      <c r="GF93" s="164"/>
      <c r="GG93" s="164"/>
      <c r="GH93" s="164"/>
      <c r="GI93" s="164"/>
      <c r="GJ93" s="164"/>
      <c r="GK93" s="164"/>
      <c r="GL93" s="164"/>
      <c r="GM93" s="164"/>
      <c r="GN93" s="164"/>
      <c r="GO93" s="164"/>
      <c r="GP93" s="164"/>
      <c r="GQ93" s="164"/>
      <c r="GR93" s="164"/>
      <c r="GS93" s="164"/>
      <c r="GT93" s="164"/>
      <c r="GU93" s="164"/>
      <c r="GV93" s="164"/>
      <c r="GW93" s="164"/>
      <c r="GX93" s="164"/>
      <c r="GY93" s="164"/>
      <c r="GZ93" s="164"/>
      <c r="HA93" s="164"/>
      <c r="HB93" s="164"/>
      <c r="HC93" s="164"/>
      <c r="HD93" s="164"/>
      <c r="HE93" s="164"/>
      <c r="HF93" s="164"/>
      <c r="HG93" s="164"/>
      <c r="HH93" s="164"/>
      <c r="HI93" s="164"/>
      <c r="HJ93" s="164"/>
      <c r="HK93" s="164"/>
      <c r="HL93" s="164"/>
      <c r="HM93" s="164"/>
      <c r="HN93" s="164"/>
      <c r="HO93" s="164"/>
      <c r="HP93" s="164"/>
      <c r="HQ93" s="164"/>
      <c r="HR93" s="164"/>
      <c r="HS93" s="164"/>
      <c r="HT93" s="164"/>
      <c r="HU93" s="164"/>
      <c r="HV93" s="164"/>
      <c r="HW93" s="164"/>
    </row>
    <row r="94" spans="7:231" ht="13.5" x14ac:dyDescent="0.15">
      <c r="BG94" s="198"/>
      <c r="BH94" s="260"/>
      <c r="BI94" s="260"/>
      <c r="CO94" s="160"/>
      <c r="CP94" s="160"/>
      <c r="CQ94" s="160"/>
      <c r="CR94" s="164"/>
      <c r="CS94" s="164"/>
      <c r="CT94" s="164"/>
      <c r="CU94" s="164"/>
      <c r="CV94" s="164"/>
      <c r="CW94" s="164"/>
      <c r="CX94" s="164"/>
      <c r="CY94" s="164"/>
      <c r="CZ94" s="164"/>
      <c r="DA94" s="164"/>
      <c r="DB94" s="164"/>
      <c r="DC94" s="164"/>
      <c r="DD94" s="164"/>
      <c r="DE94" s="164"/>
      <c r="DF94" s="164"/>
      <c r="DG94" s="164"/>
      <c r="DH94" s="164"/>
      <c r="DI94" s="164"/>
      <c r="DJ94" s="164"/>
      <c r="DK94" s="164"/>
      <c r="DL94" s="164"/>
      <c r="DM94" s="164"/>
      <c r="DN94" s="164"/>
      <c r="DO94" s="164"/>
      <c r="DP94" s="164"/>
      <c r="DQ94" s="164"/>
      <c r="DR94" s="164"/>
      <c r="DS94" s="164"/>
      <c r="DT94" s="164"/>
      <c r="DU94" s="164"/>
      <c r="DV94" s="164"/>
      <c r="DW94" s="164"/>
      <c r="DX94" s="164"/>
      <c r="DY94" s="164"/>
      <c r="DZ94" s="164"/>
      <c r="EA94" s="164"/>
      <c r="EB94" s="164"/>
      <c r="EC94" s="164"/>
      <c r="ED94" s="164"/>
      <c r="EE94" s="164"/>
      <c r="EF94" s="164"/>
      <c r="EG94" s="164"/>
      <c r="EH94" s="164"/>
      <c r="EI94" s="164"/>
      <c r="EJ94" s="164"/>
      <c r="EK94" s="164"/>
      <c r="EL94" s="164"/>
      <c r="EM94" s="164"/>
      <c r="EN94" s="164"/>
      <c r="EO94" s="164"/>
      <c r="EP94" s="164"/>
      <c r="EQ94" s="164"/>
      <c r="ER94" s="164"/>
      <c r="ES94" s="164"/>
      <c r="ET94" s="164"/>
      <c r="EU94" s="164"/>
      <c r="EV94" s="164"/>
      <c r="EW94" s="164"/>
      <c r="EX94" s="164"/>
      <c r="EY94" s="164"/>
      <c r="EZ94" s="164"/>
      <c r="FA94" s="164"/>
      <c r="FB94" s="164"/>
      <c r="FC94" s="164"/>
      <c r="FD94" s="164"/>
      <c r="FE94" s="164"/>
      <c r="FF94" s="164"/>
      <c r="FG94" s="164"/>
      <c r="FH94" s="164"/>
      <c r="FI94" s="164"/>
      <c r="FJ94" s="164"/>
      <c r="FK94" s="164"/>
      <c r="FL94" s="164"/>
      <c r="FM94" s="164"/>
      <c r="FN94" s="164"/>
      <c r="FO94" s="164"/>
      <c r="FP94" s="164"/>
      <c r="FQ94" s="164"/>
      <c r="FR94" s="164"/>
      <c r="FS94" s="164"/>
      <c r="FT94" s="164"/>
      <c r="FU94" s="164"/>
      <c r="FV94" s="164"/>
      <c r="FW94" s="164"/>
      <c r="FX94" s="164"/>
      <c r="FY94" s="164"/>
      <c r="FZ94" s="164"/>
      <c r="GA94" s="164"/>
      <c r="GB94" s="164"/>
      <c r="GC94" s="164"/>
      <c r="GD94" s="164"/>
      <c r="GE94" s="164"/>
      <c r="GF94" s="164"/>
      <c r="GG94" s="164"/>
      <c r="GH94" s="164"/>
      <c r="GI94" s="164"/>
      <c r="GJ94" s="164"/>
      <c r="GK94" s="164"/>
      <c r="GL94" s="164"/>
      <c r="GM94" s="164"/>
      <c r="GN94" s="164"/>
      <c r="GO94" s="164"/>
      <c r="GP94" s="164"/>
      <c r="GQ94" s="164"/>
      <c r="GR94" s="164"/>
      <c r="GS94" s="164"/>
      <c r="GT94" s="164"/>
      <c r="GU94" s="164"/>
      <c r="GV94" s="164"/>
      <c r="GW94" s="164"/>
      <c r="GX94" s="164"/>
      <c r="GY94" s="164"/>
      <c r="GZ94" s="164"/>
      <c r="HA94" s="164"/>
      <c r="HB94" s="164"/>
      <c r="HC94" s="164"/>
      <c r="HD94" s="164"/>
      <c r="HE94" s="164"/>
      <c r="HF94" s="164"/>
      <c r="HG94" s="164"/>
      <c r="HH94" s="164"/>
      <c r="HI94" s="164"/>
      <c r="HJ94" s="164"/>
      <c r="HK94" s="164"/>
      <c r="HL94" s="164"/>
      <c r="HM94" s="164"/>
      <c r="HN94" s="164"/>
      <c r="HO94" s="164"/>
      <c r="HP94" s="164"/>
      <c r="HQ94" s="164"/>
      <c r="HR94" s="164"/>
      <c r="HS94" s="164"/>
      <c r="HT94" s="164"/>
      <c r="HU94" s="164"/>
      <c r="HV94" s="164"/>
      <c r="HW94" s="164"/>
    </row>
    <row r="95" spans="7:231" ht="13.5" x14ac:dyDescent="0.15">
      <c r="BG95" s="198"/>
      <c r="BH95" s="260"/>
      <c r="BI95" s="260"/>
      <c r="CO95" s="160"/>
      <c r="CP95" s="160"/>
      <c r="CQ95" s="160"/>
      <c r="CR95" s="164"/>
      <c r="CS95" s="164"/>
      <c r="CT95" s="164"/>
      <c r="CU95" s="164"/>
      <c r="CV95" s="164"/>
      <c r="CW95" s="164"/>
      <c r="CX95" s="164"/>
      <c r="CY95" s="164"/>
      <c r="CZ95" s="164"/>
      <c r="DA95" s="164"/>
      <c r="DB95" s="164"/>
      <c r="DC95" s="164"/>
      <c r="DD95" s="164"/>
      <c r="DE95" s="164"/>
      <c r="DF95" s="164"/>
      <c r="DG95" s="164"/>
      <c r="DH95" s="164"/>
      <c r="DI95" s="164"/>
      <c r="DJ95" s="164"/>
      <c r="DK95" s="164"/>
      <c r="DL95" s="164"/>
      <c r="DM95" s="164"/>
      <c r="DN95" s="164"/>
      <c r="DO95" s="164"/>
      <c r="DP95" s="164"/>
      <c r="DQ95" s="164"/>
      <c r="DR95" s="164"/>
      <c r="DS95" s="164"/>
      <c r="DT95" s="164"/>
      <c r="DU95" s="164"/>
      <c r="DV95" s="164"/>
      <c r="DW95" s="164"/>
      <c r="DX95" s="164"/>
      <c r="DY95" s="164"/>
      <c r="DZ95" s="164"/>
      <c r="EA95" s="164"/>
      <c r="EB95" s="164"/>
      <c r="EC95" s="164"/>
      <c r="ED95" s="164"/>
      <c r="EE95" s="164"/>
      <c r="EF95" s="164"/>
      <c r="EG95" s="164"/>
      <c r="EH95" s="164"/>
      <c r="EI95" s="164"/>
      <c r="EJ95" s="164"/>
      <c r="EK95" s="164"/>
      <c r="EL95" s="164"/>
      <c r="EM95" s="164"/>
      <c r="EN95" s="164"/>
      <c r="EO95" s="164"/>
      <c r="EP95" s="164"/>
      <c r="EQ95" s="164"/>
      <c r="ER95" s="164"/>
      <c r="ES95" s="164"/>
      <c r="ET95" s="164"/>
      <c r="EU95" s="164"/>
      <c r="EV95" s="164"/>
      <c r="EW95" s="164"/>
      <c r="EX95" s="164"/>
      <c r="EY95" s="164"/>
      <c r="EZ95" s="164"/>
      <c r="FA95" s="164"/>
      <c r="FB95" s="164"/>
      <c r="FC95" s="164"/>
      <c r="FD95" s="164"/>
      <c r="FE95" s="164"/>
      <c r="FF95" s="164"/>
      <c r="FG95" s="164"/>
      <c r="FH95" s="164"/>
      <c r="FI95" s="164"/>
      <c r="FJ95" s="164"/>
      <c r="FK95" s="164"/>
      <c r="FL95" s="164"/>
      <c r="FM95" s="164"/>
      <c r="FN95" s="164"/>
      <c r="FO95" s="164"/>
      <c r="FP95" s="164"/>
      <c r="FQ95" s="164"/>
      <c r="FR95" s="164"/>
      <c r="FS95" s="164"/>
      <c r="FT95" s="164"/>
      <c r="FU95" s="164"/>
      <c r="FV95" s="164"/>
      <c r="FW95" s="164"/>
      <c r="FX95" s="164"/>
      <c r="FY95" s="164"/>
      <c r="FZ95" s="164"/>
      <c r="GA95" s="164"/>
      <c r="GB95" s="164"/>
      <c r="GC95" s="164"/>
      <c r="GD95" s="164"/>
      <c r="GE95" s="164"/>
      <c r="GF95" s="164"/>
      <c r="GG95" s="164"/>
      <c r="GH95" s="164"/>
      <c r="GI95" s="164"/>
      <c r="GJ95" s="164"/>
      <c r="GK95" s="164"/>
      <c r="GL95" s="164"/>
      <c r="GM95" s="164"/>
      <c r="GN95" s="164"/>
      <c r="GO95" s="164"/>
      <c r="GP95" s="164"/>
      <c r="GQ95" s="164"/>
      <c r="GR95" s="164"/>
      <c r="GS95" s="164"/>
      <c r="GT95" s="164"/>
      <c r="GU95" s="164"/>
      <c r="GV95" s="164"/>
      <c r="GW95" s="164"/>
      <c r="GX95" s="164"/>
      <c r="GY95" s="164"/>
      <c r="GZ95" s="164"/>
      <c r="HA95" s="164"/>
      <c r="HB95" s="164"/>
      <c r="HC95" s="164"/>
      <c r="HD95" s="164"/>
      <c r="HE95" s="164"/>
      <c r="HF95" s="164"/>
      <c r="HG95" s="164"/>
      <c r="HH95" s="164"/>
      <c r="HI95" s="164"/>
      <c r="HJ95" s="164"/>
      <c r="HK95" s="164"/>
      <c r="HL95" s="164"/>
      <c r="HM95" s="164"/>
      <c r="HN95" s="164"/>
      <c r="HO95" s="164"/>
      <c r="HP95" s="164"/>
      <c r="HQ95" s="164"/>
      <c r="HR95" s="164"/>
      <c r="HS95" s="164"/>
      <c r="HT95" s="164"/>
      <c r="HU95" s="164"/>
      <c r="HV95" s="164"/>
      <c r="HW95" s="164"/>
    </row>
    <row r="96" spans="7:231" ht="13.5" x14ac:dyDescent="0.15">
      <c r="BG96" s="198"/>
      <c r="BH96" s="263"/>
      <c r="BI96" s="260"/>
      <c r="CO96" s="160"/>
      <c r="CP96" s="160"/>
      <c r="CQ96" s="160"/>
      <c r="CR96" s="164"/>
      <c r="CS96" s="164"/>
      <c r="CT96" s="164"/>
      <c r="CU96" s="164"/>
      <c r="CV96" s="164"/>
      <c r="CW96" s="164"/>
      <c r="CX96" s="164"/>
      <c r="CY96" s="164"/>
      <c r="CZ96" s="164"/>
      <c r="DA96" s="164"/>
      <c r="DB96" s="164"/>
      <c r="DC96" s="164"/>
      <c r="DD96" s="164"/>
      <c r="DE96" s="164"/>
      <c r="DF96" s="164"/>
      <c r="DG96" s="164"/>
      <c r="DH96" s="164"/>
      <c r="DI96" s="164"/>
      <c r="DJ96" s="164"/>
      <c r="DK96" s="164"/>
      <c r="DL96" s="164"/>
      <c r="DM96" s="164"/>
      <c r="DN96" s="164"/>
      <c r="DO96" s="164"/>
      <c r="DP96" s="164"/>
      <c r="DQ96" s="164"/>
      <c r="DR96" s="164"/>
      <c r="DS96" s="164"/>
      <c r="DT96" s="164"/>
      <c r="DU96" s="164"/>
      <c r="DV96" s="164"/>
      <c r="DW96" s="164"/>
      <c r="DX96" s="164"/>
      <c r="DY96" s="164"/>
      <c r="DZ96" s="164"/>
      <c r="EA96" s="164"/>
      <c r="EB96" s="164"/>
      <c r="EC96" s="164"/>
      <c r="ED96" s="164"/>
      <c r="EE96" s="164"/>
      <c r="EF96" s="164"/>
      <c r="EG96" s="164"/>
      <c r="EH96" s="164"/>
      <c r="EI96" s="164"/>
      <c r="EJ96" s="164"/>
      <c r="EK96" s="164"/>
      <c r="EL96" s="164"/>
      <c r="EM96" s="164"/>
      <c r="EN96" s="164"/>
      <c r="EO96" s="164"/>
      <c r="EP96" s="164"/>
      <c r="EQ96" s="164"/>
      <c r="ER96" s="164"/>
      <c r="ES96" s="164"/>
      <c r="ET96" s="164"/>
      <c r="EU96" s="164"/>
      <c r="EV96" s="164"/>
      <c r="EW96" s="164"/>
      <c r="EX96" s="164"/>
      <c r="EY96" s="164"/>
      <c r="EZ96" s="164"/>
      <c r="FA96" s="164"/>
      <c r="FB96" s="164"/>
      <c r="FC96" s="164"/>
      <c r="FD96" s="164"/>
      <c r="FE96" s="164"/>
      <c r="FF96" s="164"/>
      <c r="FG96" s="164"/>
      <c r="FH96" s="164"/>
      <c r="FI96" s="164"/>
      <c r="FJ96" s="164"/>
      <c r="FK96" s="164"/>
      <c r="FL96" s="164"/>
      <c r="FM96" s="164"/>
      <c r="FN96" s="164"/>
      <c r="FO96" s="164"/>
      <c r="FP96" s="164"/>
      <c r="FQ96" s="164"/>
      <c r="FR96" s="164"/>
      <c r="FS96" s="164"/>
      <c r="FT96" s="164"/>
      <c r="FU96" s="164"/>
      <c r="FV96" s="164"/>
      <c r="FW96" s="164"/>
      <c r="FX96" s="164"/>
      <c r="FY96" s="164"/>
      <c r="FZ96" s="164"/>
      <c r="GA96" s="164"/>
      <c r="GB96" s="164"/>
      <c r="GC96" s="164"/>
      <c r="GD96" s="164"/>
      <c r="GE96" s="164"/>
      <c r="GF96" s="164"/>
      <c r="GG96" s="164"/>
      <c r="GH96" s="164"/>
      <c r="GI96" s="164"/>
      <c r="GJ96" s="164"/>
      <c r="GK96" s="164"/>
      <c r="GL96" s="164"/>
      <c r="GM96" s="164"/>
      <c r="GN96" s="164"/>
      <c r="GO96" s="164"/>
      <c r="GP96" s="164"/>
      <c r="GQ96" s="164"/>
      <c r="GR96" s="164"/>
      <c r="GS96" s="164"/>
      <c r="GT96" s="164"/>
      <c r="GU96" s="164"/>
      <c r="GV96" s="164"/>
      <c r="GW96" s="164"/>
      <c r="GX96" s="164"/>
      <c r="GY96" s="164"/>
      <c r="GZ96" s="164"/>
      <c r="HA96" s="164"/>
      <c r="HB96" s="164"/>
      <c r="HC96" s="164"/>
      <c r="HD96" s="164"/>
      <c r="HE96" s="164"/>
      <c r="HF96" s="164"/>
      <c r="HG96" s="164"/>
      <c r="HH96" s="164"/>
      <c r="HI96" s="164"/>
      <c r="HJ96" s="164"/>
      <c r="HK96" s="164"/>
      <c r="HL96" s="164"/>
      <c r="HM96" s="164"/>
      <c r="HN96" s="164"/>
      <c r="HO96" s="164"/>
      <c r="HP96" s="164"/>
      <c r="HQ96" s="164"/>
      <c r="HR96" s="164"/>
      <c r="HS96" s="164"/>
      <c r="HT96" s="164"/>
      <c r="HU96" s="164"/>
      <c r="HV96" s="164"/>
      <c r="HW96" s="164"/>
    </row>
    <row r="97" spans="59:231" ht="13.5" x14ac:dyDescent="0.15">
      <c r="BG97" s="198"/>
      <c r="BH97" s="263"/>
      <c r="BI97" s="260"/>
      <c r="CO97" s="160"/>
      <c r="CP97" s="160"/>
      <c r="CQ97" s="160"/>
      <c r="CR97" s="164"/>
      <c r="CS97" s="164"/>
      <c r="CT97" s="164"/>
      <c r="CU97" s="164"/>
      <c r="CV97" s="164"/>
      <c r="CW97" s="164"/>
      <c r="CX97" s="164"/>
      <c r="CY97" s="164"/>
      <c r="CZ97" s="164"/>
      <c r="DA97" s="164"/>
      <c r="DB97" s="164"/>
      <c r="DC97" s="164"/>
      <c r="DD97" s="164"/>
      <c r="DE97" s="164"/>
      <c r="DF97" s="164"/>
      <c r="DG97" s="164"/>
      <c r="DH97" s="164"/>
      <c r="DI97" s="164"/>
      <c r="DJ97" s="164"/>
      <c r="DK97" s="164"/>
      <c r="DL97" s="164"/>
      <c r="DM97" s="164"/>
      <c r="DN97" s="164"/>
      <c r="DO97" s="164"/>
      <c r="DP97" s="164"/>
      <c r="DQ97" s="164"/>
      <c r="DR97" s="164"/>
      <c r="DS97" s="164"/>
      <c r="DT97" s="164"/>
      <c r="DU97" s="164"/>
      <c r="DV97" s="164"/>
      <c r="DW97" s="164"/>
      <c r="DX97" s="164"/>
      <c r="DY97" s="164"/>
      <c r="DZ97" s="164"/>
      <c r="EA97" s="164"/>
      <c r="EB97" s="164"/>
      <c r="EC97" s="164"/>
      <c r="ED97" s="164"/>
      <c r="EE97" s="164"/>
      <c r="EF97" s="164"/>
      <c r="EG97" s="164"/>
      <c r="EH97" s="164"/>
      <c r="EI97" s="164"/>
      <c r="EJ97" s="164"/>
      <c r="EK97" s="164"/>
      <c r="EL97" s="164"/>
      <c r="EM97" s="164"/>
      <c r="EN97" s="164"/>
      <c r="EO97" s="164"/>
      <c r="EP97" s="164"/>
      <c r="EQ97" s="164"/>
      <c r="ER97" s="164"/>
      <c r="ES97" s="164"/>
      <c r="ET97" s="164"/>
      <c r="EU97" s="164"/>
      <c r="EV97" s="164"/>
      <c r="EW97" s="164"/>
      <c r="EX97" s="164"/>
      <c r="EY97" s="164"/>
      <c r="EZ97" s="164"/>
      <c r="FA97" s="164"/>
      <c r="FB97" s="164"/>
      <c r="FC97" s="164"/>
      <c r="FD97" s="164"/>
      <c r="FE97" s="164"/>
      <c r="FF97" s="164"/>
      <c r="FG97" s="164"/>
      <c r="FH97" s="164"/>
      <c r="FI97" s="164"/>
      <c r="FJ97" s="164"/>
      <c r="FK97" s="164"/>
      <c r="FL97" s="164"/>
      <c r="FM97" s="164"/>
      <c r="FN97" s="164"/>
      <c r="FO97" s="164"/>
      <c r="FP97" s="164"/>
      <c r="FQ97" s="164"/>
      <c r="FR97" s="164"/>
      <c r="FS97" s="164"/>
      <c r="FT97" s="164"/>
      <c r="FU97" s="164"/>
      <c r="FV97" s="164"/>
      <c r="FW97" s="164"/>
      <c r="FX97" s="164"/>
      <c r="FY97" s="164"/>
      <c r="FZ97" s="164"/>
      <c r="GA97" s="164"/>
      <c r="GB97" s="164"/>
      <c r="GC97" s="164"/>
      <c r="GD97" s="164"/>
      <c r="GE97" s="164"/>
      <c r="GF97" s="164"/>
      <c r="GG97" s="164"/>
      <c r="GH97" s="164"/>
      <c r="GI97" s="164"/>
      <c r="GJ97" s="164"/>
      <c r="GK97" s="164"/>
      <c r="GL97" s="164"/>
      <c r="GM97" s="164"/>
      <c r="GN97" s="164"/>
      <c r="GO97" s="164"/>
      <c r="GP97" s="164"/>
      <c r="GQ97" s="164"/>
      <c r="GR97" s="164"/>
      <c r="GS97" s="164"/>
      <c r="GT97" s="164"/>
      <c r="GU97" s="164"/>
      <c r="GV97" s="164"/>
      <c r="GW97" s="164"/>
      <c r="GX97" s="164"/>
      <c r="GY97" s="164"/>
      <c r="GZ97" s="164"/>
      <c r="HA97" s="164"/>
      <c r="HB97" s="164"/>
      <c r="HC97" s="164"/>
      <c r="HD97" s="164"/>
      <c r="HE97" s="164"/>
      <c r="HF97" s="164"/>
      <c r="HG97" s="164"/>
      <c r="HH97" s="164"/>
      <c r="HI97" s="164"/>
      <c r="HJ97" s="164"/>
      <c r="HK97" s="164"/>
      <c r="HL97" s="164"/>
      <c r="HM97" s="164"/>
      <c r="HN97" s="164"/>
      <c r="HO97" s="164"/>
      <c r="HP97" s="164"/>
      <c r="HQ97" s="164"/>
      <c r="HR97" s="164"/>
      <c r="HS97" s="164"/>
      <c r="HT97" s="164"/>
      <c r="HU97" s="164"/>
      <c r="HV97" s="164"/>
      <c r="HW97" s="164"/>
    </row>
    <row r="98" spans="59:231" ht="13.5" x14ac:dyDescent="0.15">
      <c r="BG98" s="198"/>
      <c r="BH98" s="263"/>
      <c r="BI98" s="260"/>
      <c r="CO98" s="160"/>
      <c r="CP98" s="160"/>
      <c r="CQ98" s="160"/>
      <c r="CR98" s="164"/>
      <c r="CS98" s="164"/>
      <c r="CT98" s="164"/>
      <c r="CU98" s="164"/>
      <c r="CV98" s="164"/>
      <c r="CW98" s="164"/>
      <c r="CX98" s="164"/>
      <c r="CY98" s="164"/>
      <c r="CZ98" s="164"/>
      <c r="DA98" s="164"/>
      <c r="DB98" s="164"/>
      <c r="DC98" s="164"/>
      <c r="DD98" s="164"/>
      <c r="DE98" s="164"/>
      <c r="DF98" s="164"/>
      <c r="DG98" s="164"/>
      <c r="DH98" s="164"/>
      <c r="DI98" s="164"/>
      <c r="DJ98" s="164"/>
      <c r="DK98" s="164"/>
      <c r="DL98" s="164"/>
      <c r="DM98" s="164"/>
      <c r="DN98" s="164"/>
      <c r="DO98" s="164"/>
      <c r="DP98" s="164"/>
      <c r="DQ98" s="164"/>
      <c r="DR98" s="164"/>
      <c r="DS98" s="164"/>
      <c r="DT98" s="164"/>
      <c r="DU98" s="164"/>
      <c r="DV98" s="164"/>
      <c r="DW98" s="164"/>
      <c r="DX98" s="164"/>
      <c r="DY98" s="164"/>
      <c r="DZ98" s="164"/>
      <c r="EA98" s="164"/>
      <c r="EB98" s="164"/>
      <c r="EC98" s="164"/>
      <c r="ED98" s="164"/>
      <c r="EE98" s="164"/>
      <c r="EF98" s="164"/>
      <c r="EG98" s="164"/>
      <c r="EH98" s="164"/>
      <c r="EI98" s="164"/>
      <c r="EJ98" s="164"/>
      <c r="EK98" s="164"/>
      <c r="EL98" s="164"/>
      <c r="EM98" s="164"/>
      <c r="EN98" s="164"/>
      <c r="EO98" s="164"/>
      <c r="EP98" s="164"/>
      <c r="EQ98" s="164"/>
      <c r="ER98" s="164"/>
      <c r="ES98" s="164"/>
      <c r="ET98" s="164"/>
      <c r="EU98" s="164"/>
      <c r="EV98" s="164"/>
      <c r="EW98" s="164"/>
      <c r="EX98" s="164"/>
      <c r="EY98" s="164"/>
      <c r="EZ98" s="164"/>
      <c r="FA98" s="164"/>
      <c r="FB98" s="164"/>
      <c r="FC98" s="164"/>
      <c r="FD98" s="164"/>
      <c r="FE98" s="164"/>
      <c r="FF98" s="164"/>
      <c r="FG98" s="164"/>
      <c r="FH98" s="164"/>
      <c r="FI98" s="164"/>
      <c r="FJ98" s="164"/>
      <c r="FK98" s="164"/>
      <c r="FL98" s="164"/>
      <c r="FM98" s="164"/>
      <c r="FN98" s="164"/>
      <c r="FO98" s="164"/>
      <c r="FP98" s="164"/>
      <c r="FQ98" s="164"/>
      <c r="FR98" s="164"/>
      <c r="FS98" s="164"/>
      <c r="FT98" s="164"/>
      <c r="FU98" s="164"/>
      <c r="FV98" s="164"/>
      <c r="FW98" s="164"/>
      <c r="FX98" s="164"/>
      <c r="FY98" s="164"/>
      <c r="FZ98" s="164"/>
      <c r="GA98" s="164"/>
      <c r="GB98" s="164"/>
      <c r="GC98" s="164"/>
      <c r="GD98" s="164"/>
      <c r="GE98" s="164"/>
      <c r="GF98" s="164"/>
      <c r="GG98" s="164"/>
      <c r="GH98" s="164"/>
      <c r="GI98" s="164"/>
      <c r="GJ98" s="164"/>
      <c r="GK98" s="164"/>
      <c r="GL98" s="164"/>
      <c r="GM98" s="164"/>
      <c r="GN98" s="164"/>
      <c r="GO98" s="164"/>
      <c r="GP98" s="164"/>
      <c r="GQ98" s="164"/>
      <c r="GR98" s="164"/>
      <c r="GS98" s="164"/>
      <c r="GT98" s="164"/>
      <c r="GU98" s="164"/>
      <c r="GV98" s="164"/>
      <c r="GW98" s="164"/>
      <c r="GX98" s="164"/>
      <c r="GY98" s="164"/>
      <c r="GZ98" s="164"/>
      <c r="HA98" s="164"/>
      <c r="HB98" s="164"/>
      <c r="HC98" s="164"/>
      <c r="HD98" s="164"/>
      <c r="HE98" s="164"/>
      <c r="HF98" s="164"/>
      <c r="HG98" s="164"/>
      <c r="HH98" s="164"/>
      <c r="HI98" s="164"/>
      <c r="HJ98" s="164"/>
      <c r="HK98" s="164"/>
      <c r="HL98" s="164"/>
      <c r="HM98" s="164"/>
      <c r="HN98" s="164"/>
      <c r="HO98" s="164"/>
      <c r="HP98" s="164"/>
      <c r="HQ98" s="164"/>
      <c r="HR98" s="164"/>
      <c r="HS98" s="164"/>
      <c r="HT98" s="164"/>
      <c r="HU98" s="164"/>
      <c r="HV98" s="164"/>
      <c r="HW98" s="164"/>
    </row>
    <row r="99" spans="59:231" ht="13.5" x14ac:dyDescent="0.15">
      <c r="BG99" s="198"/>
      <c r="BH99" s="263"/>
      <c r="BI99" s="260"/>
      <c r="CO99" s="160"/>
      <c r="CP99" s="160"/>
      <c r="CQ99" s="160"/>
      <c r="CR99" s="164"/>
      <c r="CS99" s="164"/>
      <c r="CT99" s="164"/>
      <c r="CU99" s="164"/>
      <c r="CV99" s="164"/>
      <c r="CW99" s="164"/>
      <c r="CX99" s="164"/>
      <c r="CY99" s="164"/>
      <c r="CZ99" s="164"/>
      <c r="DA99" s="164"/>
      <c r="DB99" s="164"/>
      <c r="DC99" s="164"/>
      <c r="DD99" s="164"/>
      <c r="DE99" s="164"/>
      <c r="DF99" s="164"/>
      <c r="DG99" s="164"/>
      <c r="DH99" s="164"/>
      <c r="DI99" s="164"/>
      <c r="DJ99" s="164"/>
      <c r="DK99" s="164"/>
      <c r="DL99" s="164"/>
      <c r="DM99" s="164"/>
      <c r="DN99" s="164"/>
      <c r="DO99" s="164"/>
      <c r="DP99" s="164"/>
      <c r="DQ99" s="164"/>
      <c r="DR99" s="164"/>
      <c r="DS99" s="164"/>
      <c r="DT99" s="164"/>
      <c r="DU99" s="164"/>
      <c r="DV99" s="164"/>
      <c r="DW99" s="164"/>
      <c r="DX99" s="164"/>
      <c r="DY99" s="164"/>
      <c r="DZ99" s="164"/>
      <c r="EA99" s="164"/>
      <c r="EB99" s="164"/>
      <c r="EC99" s="164"/>
      <c r="ED99" s="164"/>
      <c r="EE99" s="164"/>
      <c r="EF99" s="164"/>
      <c r="EG99" s="164"/>
      <c r="EH99" s="164"/>
      <c r="EI99" s="164"/>
      <c r="EJ99" s="164"/>
      <c r="EK99" s="164"/>
      <c r="EL99" s="164"/>
      <c r="EM99" s="164"/>
      <c r="EN99" s="164"/>
      <c r="EO99" s="164"/>
      <c r="EP99" s="164"/>
      <c r="EQ99" s="164"/>
      <c r="ER99" s="164"/>
      <c r="ES99" s="164"/>
      <c r="ET99" s="164"/>
      <c r="EU99" s="164"/>
      <c r="EV99" s="164"/>
      <c r="EW99" s="164"/>
      <c r="EX99" s="164"/>
      <c r="EY99" s="164"/>
      <c r="EZ99" s="164"/>
      <c r="FA99" s="164"/>
      <c r="FB99" s="164"/>
      <c r="FC99" s="164"/>
      <c r="FD99" s="164"/>
      <c r="FE99" s="164"/>
      <c r="FF99" s="164"/>
      <c r="FG99" s="164"/>
      <c r="FH99" s="164"/>
      <c r="FI99" s="164"/>
      <c r="FJ99" s="164"/>
      <c r="FK99" s="164"/>
      <c r="FL99" s="164"/>
      <c r="FM99" s="164"/>
      <c r="FN99" s="164"/>
      <c r="FO99" s="164"/>
      <c r="FP99" s="164"/>
      <c r="FQ99" s="164"/>
      <c r="FR99" s="164"/>
      <c r="FS99" s="164"/>
      <c r="FT99" s="164"/>
      <c r="FU99" s="164"/>
      <c r="FV99" s="164"/>
      <c r="FW99" s="164"/>
      <c r="FX99" s="164"/>
      <c r="FY99" s="164"/>
      <c r="FZ99" s="164"/>
      <c r="GA99" s="164"/>
      <c r="GB99" s="164"/>
      <c r="GC99" s="164"/>
      <c r="GD99" s="164"/>
      <c r="GE99" s="164"/>
      <c r="GF99" s="164"/>
      <c r="GG99" s="164"/>
      <c r="GH99" s="164"/>
      <c r="GI99" s="164"/>
      <c r="GJ99" s="164"/>
      <c r="GK99" s="164"/>
      <c r="GL99" s="164"/>
      <c r="GM99" s="164"/>
      <c r="GN99" s="164"/>
      <c r="GO99" s="164"/>
      <c r="GP99" s="164"/>
      <c r="GQ99" s="164"/>
      <c r="GR99" s="164"/>
      <c r="GS99" s="164"/>
      <c r="GT99" s="164"/>
      <c r="GU99" s="164"/>
      <c r="GV99" s="164"/>
      <c r="GW99" s="164"/>
      <c r="GX99" s="164"/>
      <c r="GY99" s="164"/>
      <c r="GZ99" s="164"/>
      <c r="HA99" s="164"/>
      <c r="HB99" s="164"/>
      <c r="HC99" s="164"/>
      <c r="HD99" s="164"/>
      <c r="HE99" s="164"/>
      <c r="HF99" s="164"/>
      <c r="HG99" s="164"/>
      <c r="HH99" s="164"/>
      <c r="HI99" s="164"/>
      <c r="HJ99" s="164"/>
      <c r="HK99" s="164"/>
      <c r="HL99" s="164"/>
      <c r="HM99" s="164"/>
      <c r="HN99" s="164"/>
      <c r="HO99" s="164"/>
      <c r="HP99" s="164"/>
      <c r="HQ99" s="164"/>
      <c r="HR99" s="164"/>
      <c r="HS99" s="164"/>
      <c r="HT99" s="164"/>
      <c r="HU99" s="164"/>
      <c r="HV99" s="164"/>
      <c r="HW99" s="164"/>
    </row>
    <row r="100" spans="59:231" ht="13.5" x14ac:dyDescent="0.15">
      <c r="CO100" s="160"/>
      <c r="CP100" s="160"/>
      <c r="CQ100" s="160"/>
      <c r="CR100" s="164"/>
      <c r="CS100" s="164"/>
      <c r="CT100" s="164"/>
      <c r="CU100" s="164"/>
      <c r="CV100" s="164"/>
      <c r="CW100" s="164"/>
      <c r="CX100" s="164"/>
      <c r="CY100" s="164"/>
      <c r="CZ100" s="164"/>
      <c r="DA100" s="164"/>
      <c r="DB100" s="164"/>
      <c r="DC100" s="164"/>
      <c r="DD100" s="164"/>
      <c r="DE100" s="164"/>
      <c r="DF100" s="164"/>
      <c r="DG100" s="164"/>
      <c r="DH100" s="164"/>
      <c r="DI100" s="164"/>
      <c r="DJ100" s="164"/>
      <c r="DK100" s="164"/>
      <c r="DL100" s="164"/>
      <c r="DM100" s="164"/>
      <c r="DN100" s="164"/>
      <c r="DO100" s="164"/>
      <c r="DP100" s="164"/>
      <c r="DQ100" s="164"/>
      <c r="DR100" s="164"/>
      <c r="DS100" s="164"/>
      <c r="DT100" s="164"/>
      <c r="DU100" s="164"/>
      <c r="DV100" s="164"/>
      <c r="DW100" s="164"/>
      <c r="DX100" s="164"/>
      <c r="DY100" s="164"/>
      <c r="DZ100" s="164"/>
      <c r="EA100" s="164"/>
      <c r="EB100" s="164"/>
      <c r="EC100" s="164"/>
      <c r="ED100" s="164"/>
      <c r="EE100" s="164"/>
      <c r="EF100" s="164"/>
      <c r="EG100" s="164"/>
      <c r="EH100" s="164"/>
      <c r="EI100" s="164"/>
      <c r="EJ100" s="164"/>
      <c r="EK100" s="164"/>
      <c r="EL100" s="164"/>
      <c r="EM100" s="164"/>
      <c r="EN100" s="164"/>
      <c r="EO100" s="164"/>
      <c r="EP100" s="164"/>
      <c r="EQ100" s="164"/>
      <c r="ER100" s="164"/>
      <c r="ES100" s="164"/>
      <c r="ET100" s="164"/>
      <c r="EU100" s="164"/>
      <c r="EV100" s="164"/>
      <c r="EW100" s="164"/>
      <c r="EX100" s="164"/>
      <c r="EY100" s="164"/>
      <c r="EZ100" s="164"/>
      <c r="FA100" s="164"/>
      <c r="FB100" s="164"/>
      <c r="FC100" s="164"/>
      <c r="FD100" s="164"/>
      <c r="FE100" s="164"/>
      <c r="FF100" s="164"/>
      <c r="FG100" s="164"/>
      <c r="FH100" s="164"/>
      <c r="FI100" s="164"/>
      <c r="FJ100" s="164"/>
      <c r="FK100" s="164"/>
      <c r="FL100" s="164"/>
      <c r="FM100" s="164"/>
      <c r="FN100" s="164"/>
      <c r="FO100" s="164"/>
      <c r="FP100" s="164"/>
      <c r="FQ100" s="164"/>
      <c r="FR100" s="164"/>
      <c r="FS100" s="164"/>
      <c r="FT100" s="164"/>
      <c r="FU100" s="164"/>
      <c r="FV100" s="164"/>
      <c r="FW100" s="164"/>
      <c r="FX100" s="164"/>
      <c r="FY100" s="164"/>
      <c r="FZ100" s="164"/>
      <c r="GA100" s="164"/>
      <c r="GB100" s="164"/>
      <c r="GC100" s="164"/>
      <c r="GD100" s="164"/>
      <c r="GE100" s="164"/>
      <c r="GF100" s="164"/>
      <c r="GG100" s="164"/>
      <c r="GH100" s="164"/>
      <c r="GI100" s="164"/>
      <c r="GJ100" s="164"/>
      <c r="GK100" s="164"/>
      <c r="GL100" s="164"/>
      <c r="GM100" s="164"/>
      <c r="GN100" s="164"/>
      <c r="GO100" s="164"/>
      <c r="GP100" s="164"/>
      <c r="GQ100" s="164"/>
      <c r="GR100" s="164"/>
      <c r="GS100" s="164"/>
      <c r="GT100" s="164"/>
      <c r="GU100" s="164"/>
      <c r="GV100" s="164"/>
      <c r="GW100" s="164"/>
      <c r="GX100" s="164"/>
      <c r="GY100" s="164"/>
      <c r="GZ100" s="164"/>
      <c r="HA100" s="164"/>
      <c r="HB100" s="164"/>
      <c r="HC100" s="164"/>
      <c r="HD100" s="164"/>
      <c r="HE100" s="164"/>
      <c r="HF100" s="164"/>
      <c r="HG100" s="164"/>
      <c r="HH100" s="164"/>
      <c r="HI100" s="164"/>
      <c r="HJ100" s="164"/>
      <c r="HK100" s="164"/>
      <c r="HL100" s="164"/>
      <c r="HM100" s="164"/>
      <c r="HN100" s="164"/>
      <c r="HO100" s="164"/>
      <c r="HP100" s="164"/>
      <c r="HQ100" s="164"/>
      <c r="HR100" s="164"/>
      <c r="HS100" s="164"/>
      <c r="HT100" s="164"/>
      <c r="HU100" s="164"/>
      <c r="HV100" s="164"/>
      <c r="HW100" s="164"/>
    </row>
    <row r="101" spans="59:231" ht="13.5" x14ac:dyDescent="0.15">
      <c r="CO101" s="160"/>
      <c r="CP101" s="160"/>
      <c r="CQ101" s="160"/>
      <c r="CR101" s="164"/>
      <c r="CS101" s="164"/>
      <c r="CT101" s="164"/>
      <c r="CU101" s="164"/>
      <c r="CV101" s="164"/>
      <c r="CW101" s="164"/>
      <c r="CX101" s="164"/>
      <c r="CY101" s="164"/>
      <c r="CZ101" s="164"/>
      <c r="DA101" s="164"/>
      <c r="DB101" s="164"/>
      <c r="DC101" s="164"/>
      <c r="DD101" s="164"/>
      <c r="DE101" s="164"/>
      <c r="DF101" s="164"/>
      <c r="DG101" s="164"/>
      <c r="DH101" s="164"/>
      <c r="DI101" s="164"/>
      <c r="DJ101" s="164"/>
      <c r="DK101" s="164"/>
      <c r="DL101" s="164"/>
      <c r="DM101" s="164"/>
      <c r="DN101" s="164"/>
      <c r="DO101" s="164"/>
      <c r="DP101" s="164"/>
      <c r="DQ101" s="164"/>
      <c r="DR101" s="164"/>
      <c r="DS101" s="164"/>
      <c r="DT101" s="164"/>
      <c r="DU101" s="164"/>
      <c r="DV101" s="164"/>
      <c r="DW101" s="164"/>
      <c r="DX101" s="164"/>
      <c r="DY101" s="164"/>
      <c r="DZ101" s="164"/>
      <c r="EA101" s="164"/>
      <c r="EB101" s="164"/>
      <c r="EC101" s="164"/>
      <c r="ED101" s="164"/>
      <c r="EE101" s="164"/>
      <c r="EF101" s="164"/>
      <c r="EG101" s="164"/>
      <c r="EH101" s="164"/>
      <c r="EI101" s="164"/>
      <c r="EJ101" s="164"/>
      <c r="EK101" s="164"/>
      <c r="EL101" s="164"/>
      <c r="EM101" s="164"/>
      <c r="EN101" s="164"/>
      <c r="EO101" s="164"/>
      <c r="EP101" s="164"/>
      <c r="EQ101" s="164"/>
      <c r="ER101" s="164"/>
      <c r="ES101" s="164"/>
      <c r="ET101" s="164"/>
      <c r="EU101" s="164"/>
      <c r="EV101" s="164"/>
      <c r="EW101" s="164"/>
      <c r="EX101" s="164"/>
      <c r="EY101" s="164"/>
      <c r="EZ101" s="164"/>
      <c r="FA101" s="164"/>
      <c r="FB101" s="164"/>
      <c r="FC101" s="164"/>
      <c r="FD101" s="164"/>
      <c r="FE101" s="164"/>
      <c r="FF101" s="164"/>
      <c r="FG101" s="164"/>
      <c r="FH101" s="164"/>
      <c r="FI101" s="164"/>
      <c r="FJ101" s="164"/>
      <c r="FK101" s="164"/>
      <c r="FL101" s="164"/>
      <c r="FM101" s="164"/>
      <c r="FN101" s="164"/>
      <c r="FO101" s="164"/>
      <c r="FP101" s="164"/>
      <c r="FQ101" s="164"/>
      <c r="FR101" s="164"/>
      <c r="FS101" s="164"/>
      <c r="FT101" s="164"/>
      <c r="FU101" s="164"/>
      <c r="FV101" s="164"/>
      <c r="FW101" s="164"/>
      <c r="FX101" s="164"/>
      <c r="FY101" s="164"/>
      <c r="FZ101" s="164"/>
      <c r="GA101" s="164"/>
      <c r="GB101" s="164"/>
      <c r="GC101" s="164"/>
      <c r="GD101" s="164"/>
      <c r="GE101" s="164"/>
      <c r="GF101" s="164"/>
      <c r="GG101" s="164"/>
      <c r="GH101" s="164"/>
      <c r="GI101" s="164"/>
      <c r="GJ101" s="164"/>
      <c r="GK101" s="164"/>
      <c r="GL101" s="164"/>
      <c r="GM101" s="164"/>
      <c r="GN101" s="164"/>
      <c r="GO101" s="164"/>
      <c r="GP101" s="164"/>
      <c r="GQ101" s="164"/>
      <c r="GR101" s="164"/>
      <c r="GS101" s="164"/>
      <c r="GT101" s="164"/>
      <c r="GU101" s="164"/>
      <c r="GV101" s="164"/>
      <c r="GW101" s="164"/>
      <c r="GX101" s="164"/>
      <c r="GY101" s="164"/>
      <c r="GZ101" s="164"/>
      <c r="HA101" s="164"/>
      <c r="HB101" s="164"/>
      <c r="HC101" s="164"/>
      <c r="HD101" s="164"/>
      <c r="HE101" s="164"/>
      <c r="HF101" s="164"/>
      <c r="HG101" s="164"/>
      <c r="HH101" s="164"/>
      <c r="HI101" s="164"/>
      <c r="HJ101" s="164"/>
      <c r="HK101" s="164"/>
      <c r="HL101" s="164"/>
      <c r="HM101" s="164"/>
      <c r="HN101" s="164"/>
      <c r="HO101" s="164"/>
      <c r="HP101" s="164"/>
      <c r="HQ101" s="164"/>
      <c r="HR101" s="164"/>
      <c r="HS101" s="164"/>
      <c r="HT101" s="164"/>
      <c r="HU101" s="164"/>
      <c r="HV101" s="164"/>
      <c r="HW101" s="164"/>
    </row>
    <row r="102" spans="59:231" ht="13.5" x14ac:dyDescent="0.15">
      <c r="CO102" s="160"/>
      <c r="CP102" s="160"/>
      <c r="CQ102" s="160"/>
      <c r="CR102" s="164"/>
      <c r="CS102" s="164"/>
      <c r="CT102" s="164"/>
      <c r="CU102" s="164"/>
      <c r="CV102" s="164"/>
      <c r="CW102" s="164"/>
      <c r="CX102" s="164"/>
      <c r="CY102" s="164"/>
      <c r="CZ102" s="164"/>
      <c r="DA102" s="164"/>
      <c r="DB102" s="164"/>
      <c r="DC102" s="164"/>
      <c r="DD102" s="164"/>
      <c r="DE102" s="164"/>
      <c r="DF102" s="164"/>
      <c r="DG102" s="164"/>
      <c r="DH102" s="164"/>
      <c r="DI102" s="164"/>
      <c r="DJ102" s="164"/>
      <c r="DK102" s="164"/>
      <c r="DL102" s="164"/>
      <c r="DM102" s="164"/>
      <c r="DN102" s="164"/>
      <c r="DO102" s="164"/>
      <c r="DP102" s="164"/>
      <c r="DQ102" s="164"/>
      <c r="DR102" s="164"/>
      <c r="DS102" s="164"/>
      <c r="DT102" s="164"/>
      <c r="DU102" s="164"/>
      <c r="DV102" s="164"/>
      <c r="DW102" s="164"/>
      <c r="DX102" s="164"/>
      <c r="DY102" s="164"/>
      <c r="DZ102" s="164"/>
      <c r="EA102" s="164"/>
      <c r="EB102" s="164"/>
      <c r="EC102" s="164"/>
      <c r="ED102" s="164"/>
      <c r="EE102" s="164"/>
      <c r="EF102" s="164"/>
      <c r="EG102" s="164"/>
      <c r="EH102" s="164"/>
      <c r="EI102" s="164"/>
      <c r="EJ102" s="164"/>
      <c r="EK102" s="164"/>
      <c r="EL102" s="164"/>
      <c r="EM102" s="164"/>
      <c r="EN102" s="164"/>
      <c r="EO102" s="164"/>
      <c r="EP102" s="164"/>
      <c r="EQ102" s="164"/>
      <c r="ER102" s="164"/>
      <c r="ES102" s="164"/>
      <c r="ET102" s="164"/>
      <c r="EU102" s="164"/>
      <c r="EV102" s="164"/>
      <c r="EW102" s="164"/>
      <c r="EX102" s="164"/>
      <c r="EY102" s="164"/>
      <c r="EZ102" s="164"/>
      <c r="FA102" s="164"/>
      <c r="FB102" s="164"/>
      <c r="FC102" s="164"/>
      <c r="FD102" s="164"/>
      <c r="FE102" s="164"/>
      <c r="FF102" s="164"/>
      <c r="FG102" s="164"/>
      <c r="FH102" s="164"/>
      <c r="FI102" s="164"/>
      <c r="FJ102" s="164"/>
      <c r="FK102" s="164"/>
      <c r="FL102" s="164"/>
      <c r="FM102" s="164"/>
      <c r="FN102" s="164"/>
      <c r="FO102" s="164"/>
      <c r="FP102" s="164"/>
      <c r="FQ102" s="164"/>
      <c r="FR102" s="164"/>
      <c r="FS102" s="164"/>
      <c r="FT102" s="164"/>
      <c r="FU102" s="164"/>
      <c r="FV102" s="164"/>
      <c r="FW102" s="164"/>
      <c r="FX102" s="164"/>
      <c r="FY102" s="164"/>
      <c r="FZ102" s="164"/>
      <c r="GA102" s="164"/>
      <c r="GB102" s="164"/>
      <c r="GC102" s="164"/>
      <c r="GD102" s="164"/>
      <c r="GE102" s="164"/>
      <c r="GF102" s="164"/>
      <c r="GG102" s="164"/>
      <c r="GH102" s="164"/>
      <c r="GI102" s="164"/>
      <c r="GJ102" s="164"/>
      <c r="GK102" s="164"/>
      <c r="GL102" s="164"/>
      <c r="GM102" s="164"/>
      <c r="GN102" s="164"/>
      <c r="GO102" s="164"/>
      <c r="GP102" s="164"/>
      <c r="GQ102" s="164"/>
      <c r="GR102" s="164"/>
      <c r="GS102" s="164"/>
      <c r="GT102" s="164"/>
      <c r="GU102" s="164"/>
      <c r="GV102" s="164"/>
      <c r="GW102" s="164"/>
      <c r="GX102" s="164"/>
      <c r="GY102" s="164"/>
      <c r="GZ102" s="164"/>
      <c r="HA102" s="164"/>
      <c r="HB102" s="164"/>
      <c r="HC102" s="164"/>
      <c r="HD102" s="164"/>
      <c r="HE102" s="164"/>
      <c r="HF102" s="164"/>
      <c r="HG102" s="164"/>
      <c r="HH102" s="164"/>
      <c r="HI102" s="164"/>
      <c r="HJ102" s="164"/>
      <c r="HK102" s="164"/>
      <c r="HL102" s="164"/>
      <c r="HM102" s="164"/>
      <c r="HN102" s="164"/>
      <c r="HO102" s="164"/>
      <c r="HP102" s="164"/>
      <c r="HQ102" s="164"/>
      <c r="HR102" s="164"/>
      <c r="HS102" s="164"/>
      <c r="HT102" s="164"/>
      <c r="HU102" s="164"/>
      <c r="HV102" s="164"/>
      <c r="HW102" s="164"/>
    </row>
    <row r="103" spans="59:231" ht="13.5" x14ac:dyDescent="0.15">
      <c r="CO103" s="160"/>
      <c r="CP103" s="160"/>
      <c r="CQ103" s="160"/>
      <c r="CR103" s="164"/>
      <c r="CS103" s="164"/>
      <c r="CT103" s="164"/>
      <c r="CU103" s="164"/>
      <c r="CV103" s="164"/>
      <c r="CW103" s="164"/>
      <c r="CX103" s="164"/>
      <c r="CY103" s="164"/>
      <c r="CZ103" s="164"/>
      <c r="DA103" s="164"/>
      <c r="DB103" s="164"/>
      <c r="DC103" s="164"/>
      <c r="DD103" s="164"/>
      <c r="DE103" s="164"/>
      <c r="DF103" s="164"/>
      <c r="DG103" s="164"/>
      <c r="DH103" s="164"/>
      <c r="DI103" s="164"/>
      <c r="DJ103" s="164"/>
      <c r="DK103" s="164"/>
      <c r="DL103" s="164"/>
      <c r="DM103" s="164"/>
      <c r="DN103" s="164"/>
      <c r="DO103" s="164"/>
      <c r="DP103" s="164"/>
      <c r="DQ103" s="164"/>
      <c r="DR103" s="164"/>
      <c r="DS103" s="164"/>
      <c r="DT103" s="164"/>
      <c r="DU103" s="164"/>
      <c r="DV103" s="164"/>
      <c r="DW103" s="164"/>
      <c r="DX103" s="164"/>
      <c r="DY103" s="164"/>
      <c r="DZ103" s="164"/>
      <c r="EA103" s="164"/>
      <c r="EB103" s="164"/>
      <c r="EC103" s="164"/>
      <c r="ED103" s="164"/>
      <c r="EE103" s="164"/>
      <c r="EF103" s="164"/>
      <c r="EG103" s="164"/>
      <c r="EH103" s="164"/>
      <c r="EI103" s="164"/>
      <c r="EJ103" s="164"/>
      <c r="EK103" s="164"/>
      <c r="EL103" s="164"/>
      <c r="EM103" s="164"/>
      <c r="EN103" s="164"/>
      <c r="EO103" s="164"/>
      <c r="EP103" s="164"/>
      <c r="EQ103" s="164"/>
      <c r="ER103" s="164"/>
      <c r="ES103" s="164"/>
      <c r="ET103" s="164"/>
      <c r="EU103" s="164"/>
      <c r="EV103" s="164"/>
      <c r="EW103" s="164"/>
      <c r="EX103" s="164"/>
      <c r="EY103" s="164"/>
      <c r="EZ103" s="164"/>
      <c r="FA103" s="164"/>
      <c r="FB103" s="164"/>
      <c r="FC103" s="164"/>
      <c r="FD103" s="164"/>
      <c r="FE103" s="164"/>
      <c r="FF103" s="164"/>
      <c r="FG103" s="164"/>
      <c r="FH103" s="164"/>
      <c r="FI103" s="164"/>
      <c r="FJ103" s="164"/>
      <c r="FK103" s="164"/>
      <c r="FL103" s="164"/>
      <c r="FM103" s="164"/>
      <c r="FN103" s="164"/>
      <c r="FO103" s="164"/>
      <c r="FP103" s="164"/>
      <c r="FQ103" s="164"/>
      <c r="FR103" s="164"/>
      <c r="FS103" s="164"/>
      <c r="FT103" s="164"/>
      <c r="FU103" s="164"/>
      <c r="FV103" s="164"/>
      <c r="FW103" s="164"/>
      <c r="FX103" s="164"/>
      <c r="FY103" s="164"/>
      <c r="FZ103" s="164"/>
      <c r="GA103" s="164"/>
      <c r="GB103" s="164"/>
      <c r="GC103" s="164"/>
      <c r="GD103" s="164"/>
      <c r="GE103" s="164"/>
      <c r="GF103" s="164"/>
      <c r="GG103" s="164"/>
      <c r="GH103" s="164"/>
      <c r="GI103" s="164"/>
      <c r="GJ103" s="164"/>
      <c r="GK103" s="164"/>
      <c r="GL103" s="164"/>
      <c r="GM103" s="164"/>
      <c r="GN103" s="164"/>
      <c r="GO103" s="164"/>
      <c r="GP103" s="164"/>
      <c r="GQ103" s="164"/>
      <c r="GR103" s="164"/>
      <c r="GS103" s="164"/>
      <c r="GT103" s="164"/>
      <c r="GU103" s="164"/>
      <c r="GV103" s="164"/>
      <c r="GW103" s="164"/>
      <c r="GX103" s="164"/>
      <c r="GY103" s="164"/>
      <c r="GZ103" s="164"/>
      <c r="HA103" s="164"/>
      <c r="HB103" s="164"/>
      <c r="HC103" s="164"/>
      <c r="HD103" s="164"/>
      <c r="HE103" s="164"/>
      <c r="HF103" s="164"/>
      <c r="HG103" s="164"/>
      <c r="HH103" s="164"/>
      <c r="HI103" s="164"/>
      <c r="HJ103" s="164"/>
      <c r="HK103" s="164"/>
      <c r="HL103" s="164"/>
      <c r="HM103" s="164"/>
      <c r="HN103" s="164"/>
      <c r="HO103" s="164"/>
      <c r="HP103" s="164"/>
      <c r="HQ103" s="164"/>
      <c r="HR103" s="164"/>
      <c r="HS103" s="164"/>
      <c r="HT103" s="164"/>
      <c r="HU103" s="164"/>
      <c r="HV103" s="164"/>
      <c r="HW103" s="164"/>
    </row>
    <row r="104" spans="59:231" ht="13.5" x14ac:dyDescent="0.15">
      <c r="CO104" s="160"/>
      <c r="CP104" s="160"/>
      <c r="CQ104" s="160"/>
      <c r="CR104" s="164"/>
      <c r="CS104" s="164"/>
      <c r="CT104" s="164"/>
      <c r="CU104" s="164"/>
      <c r="CV104" s="164"/>
      <c r="CW104" s="164"/>
      <c r="CX104" s="164"/>
      <c r="CY104" s="164"/>
      <c r="CZ104" s="164"/>
      <c r="DA104" s="164"/>
      <c r="DB104" s="164"/>
      <c r="DC104" s="164"/>
      <c r="DD104" s="164"/>
      <c r="DE104" s="164"/>
      <c r="DF104" s="164"/>
      <c r="DG104" s="164"/>
      <c r="DH104" s="164"/>
      <c r="DI104" s="164"/>
      <c r="DJ104" s="164"/>
      <c r="DK104" s="164"/>
      <c r="DL104" s="164"/>
      <c r="DM104" s="164"/>
      <c r="DN104" s="164"/>
      <c r="DO104" s="164"/>
      <c r="DP104" s="164"/>
      <c r="DQ104" s="164"/>
      <c r="DR104" s="164"/>
      <c r="DS104" s="164"/>
      <c r="DT104" s="164"/>
      <c r="DU104" s="164"/>
      <c r="DV104" s="164"/>
      <c r="DW104" s="164"/>
      <c r="DX104" s="164"/>
      <c r="DY104" s="164"/>
      <c r="DZ104" s="164"/>
      <c r="EA104" s="164"/>
      <c r="EB104" s="164"/>
      <c r="EC104" s="164"/>
      <c r="ED104" s="164"/>
      <c r="EE104" s="164"/>
      <c r="EF104" s="164"/>
      <c r="EG104" s="164"/>
      <c r="EH104" s="164"/>
      <c r="EI104" s="164"/>
      <c r="EJ104" s="164"/>
      <c r="EK104" s="164"/>
      <c r="EL104" s="164"/>
      <c r="EM104" s="164"/>
      <c r="EN104" s="164"/>
      <c r="EO104" s="164"/>
      <c r="EP104" s="164"/>
      <c r="EQ104" s="164"/>
      <c r="ER104" s="164"/>
      <c r="ES104" s="164"/>
      <c r="ET104" s="164"/>
      <c r="EU104" s="164"/>
      <c r="EV104" s="164"/>
      <c r="EW104" s="164"/>
      <c r="EX104" s="164"/>
      <c r="EY104" s="164"/>
      <c r="EZ104" s="164"/>
      <c r="FA104" s="164"/>
      <c r="FB104" s="164"/>
      <c r="FC104" s="164"/>
      <c r="FD104" s="164"/>
      <c r="FE104" s="164"/>
      <c r="FF104" s="164"/>
      <c r="FG104" s="164"/>
      <c r="FH104" s="164"/>
      <c r="FI104" s="164"/>
      <c r="FJ104" s="164"/>
      <c r="FK104" s="164"/>
      <c r="FL104" s="164"/>
      <c r="FM104" s="164"/>
      <c r="FN104" s="164"/>
      <c r="FO104" s="164"/>
      <c r="FP104" s="164"/>
      <c r="FQ104" s="164"/>
      <c r="FR104" s="164"/>
      <c r="FS104" s="164"/>
      <c r="FT104" s="164"/>
      <c r="FU104" s="164"/>
      <c r="FV104" s="164"/>
      <c r="FW104" s="164"/>
      <c r="FX104" s="164"/>
      <c r="FY104" s="164"/>
      <c r="FZ104" s="164"/>
      <c r="GA104" s="164"/>
      <c r="GB104" s="164"/>
      <c r="GC104" s="164"/>
      <c r="GD104" s="164"/>
      <c r="GE104" s="164"/>
      <c r="GF104" s="164"/>
      <c r="GG104" s="164"/>
      <c r="GH104" s="164"/>
      <c r="GI104" s="164"/>
      <c r="GJ104" s="164"/>
      <c r="GK104" s="164"/>
      <c r="GL104" s="164"/>
      <c r="GM104" s="164"/>
      <c r="GN104" s="164"/>
      <c r="GO104" s="164"/>
      <c r="GP104" s="164"/>
      <c r="GQ104" s="164"/>
      <c r="GR104" s="164"/>
      <c r="GS104" s="164"/>
      <c r="GT104" s="164"/>
      <c r="GU104" s="164"/>
      <c r="GV104" s="164"/>
      <c r="GW104" s="164"/>
      <c r="GX104" s="164"/>
      <c r="GY104" s="164"/>
      <c r="GZ104" s="164"/>
      <c r="HA104" s="164"/>
      <c r="HB104" s="164"/>
      <c r="HC104" s="164"/>
      <c r="HD104" s="164"/>
      <c r="HE104" s="164"/>
      <c r="HF104" s="164"/>
      <c r="HG104" s="164"/>
      <c r="HH104" s="164"/>
      <c r="HI104" s="164"/>
      <c r="HJ104" s="164"/>
      <c r="HK104" s="164"/>
      <c r="HL104" s="164"/>
      <c r="HM104" s="164"/>
      <c r="HN104" s="164"/>
      <c r="HO104" s="164"/>
      <c r="HP104" s="164"/>
      <c r="HQ104" s="164"/>
      <c r="HR104" s="164"/>
      <c r="HS104" s="164"/>
      <c r="HT104" s="164"/>
      <c r="HU104" s="164"/>
      <c r="HV104" s="164"/>
      <c r="HW104" s="164"/>
    </row>
    <row r="105" spans="59:231" ht="13.5" x14ac:dyDescent="0.15">
      <c r="CO105" s="160"/>
      <c r="CP105" s="160"/>
      <c r="CQ105" s="160"/>
      <c r="CR105" s="164"/>
      <c r="CS105" s="164"/>
      <c r="CT105" s="164"/>
      <c r="CU105" s="164"/>
      <c r="CV105" s="164"/>
      <c r="CW105" s="164"/>
      <c r="CX105" s="164"/>
      <c r="CY105" s="164"/>
      <c r="CZ105" s="164"/>
      <c r="DA105" s="164"/>
      <c r="DB105" s="164"/>
      <c r="DC105" s="164"/>
      <c r="DD105" s="164"/>
      <c r="DE105" s="164"/>
      <c r="DF105" s="164"/>
      <c r="DG105" s="164"/>
      <c r="DH105" s="164"/>
      <c r="DI105" s="164"/>
      <c r="DJ105" s="164"/>
      <c r="DK105" s="164"/>
      <c r="DL105" s="164"/>
      <c r="DM105" s="164"/>
      <c r="DN105" s="164"/>
      <c r="DO105" s="164"/>
      <c r="DP105" s="164"/>
      <c r="DQ105" s="164"/>
      <c r="DR105" s="164"/>
      <c r="DS105" s="164"/>
      <c r="DT105" s="164"/>
      <c r="DU105" s="164"/>
      <c r="DV105" s="164"/>
      <c r="DW105" s="164"/>
      <c r="DX105" s="164"/>
      <c r="DY105" s="164"/>
      <c r="DZ105" s="164"/>
      <c r="EA105" s="164"/>
      <c r="EB105" s="164"/>
      <c r="EC105" s="164"/>
      <c r="ED105" s="164"/>
      <c r="EE105" s="164"/>
      <c r="EF105" s="164"/>
      <c r="EG105" s="164"/>
      <c r="EH105" s="164"/>
      <c r="EI105" s="164"/>
      <c r="EJ105" s="164"/>
      <c r="EK105" s="164"/>
      <c r="EL105" s="164"/>
      <c r="EM105" s="164"/>
      <c r="EN105" s="164"/>
      <c r="EO105" s="164"/>
      <c r="EP105" s="164"/>
      <c r="EQ105" s="164"/>
      <c r="ER105" s="164"/>
      <c r="ES105" s="164"/>
      <c r="ET105" s="164"/>
      <c r="EU105" s="164"/>
      <c r="EV105" s="164"/>
      <c r="EW105" s="164"/>
      <c r="EX105" s="164"/>
      <c r="EY105" s="164"/>
      <c r="EZ105" s="164"/>
      <c r="FA105" s="164"/>
      <c r="FB105" s="164"/>
      <c r="FC105" s="164"/>
      <c r="FD105" s="164"/>
      <c r="FE105" s="164"/>
      <c r="FF105" s="164"/>
      <c r="FG105" s="164"/>
      <c r="FH105" s="164"/>
      <c r="FI105" s="164"/>
      <c r="FJ105" s="164"/>
      <c r="FK105" s="164"/>
      <c r="FL105" s="164"/>
      <c r="FM105" s="164"/>
      <c r="FN105" s="164"/>
      <c r="FO105" s="164"/>
      <c r="FP105" s="164"/>
      <c r="FQ105" s="164"/>
      <c r="FR105" s="164"/>
      <c r="FS105" s="164"/>
      <c r="FT105" s="164"/>
      <c r="FU105" s="164"/>
      <c r="FV105" s="164"/>
      <c r="FW105" s="164"/>
      <c r="FX105" s="164"/>
      <c r="FY105" s="164"/>
      <c r="FZ105" s="164"/>
      <c r="GA105" s="164"/>
      <c r="GB105" s="164"/>
      <c r="GC105" s="164"/>
      <c r="GD105" s="164"/>
      <c r="GE105" s="164"/>
      <c r="GF105" s="164"/>
      <c r="GG105" s="164"/>
      <c r="GH105" s="164"/>
      <c r="GI105" s="164"/>
      <c r="GJ105" s="164"/>
      <c r="GK105" s="164"/>
      <c r="GL105" s="164"/>
      <c r="GM105" s="164"/>
      <c r="GN105" s="164"/>
      <c r="GO105" s="164"/>
      <c r="GP105" s="164"/>
      <c r="GQ105" s="164"/>
      <c r="GR105" s="164"/>
      <c r="GS105" s="164"/>
      <c r="GT105" s="164"/>
      <c r="GU105" s="164"/>
      <c r="GV105" s="164"/>
      <c r="GW105" s="164"/>
      <c r="GX105" s="164"/>
      <c r="GY105" s="164"/>
      <c r="GZ105" s="164"/>
      <c r="HA105" s="164"/>
      <c r="HB105" s="164"/>
      <c r="HC105" s="164"/>
      <c r="HD105" s="164"/>
      <c r="HE105" s="164"/>
      <c r="HF105" s="164"/>
      <c r="HG105" s="164"/>
      <c r="HH105" s="164"/>
      <c r="HI105" s="164"/>
      <c r="HJ105" s="164"/>
      <c r="HK105" s="164"/>
      <c r="HL105" s="164"/>
      <c r="HM105" s="164"/>
      <c r="HN105" s="164"/>
      <c r="HO105" s="164"/>
      <c r="HP105" s="164"/>
      <c r="HQ105" s="164"/>
      <c r="HR105" s="164"/>
      <c r="HS105" s="164"/>
      <c r="HT105" s="164"/>
      <c r="HU105" s="164"/>
      <c r="HV105" s="164"/>
      <c r="HW105" s="164"/>
    </row>
    <row r="106" spans="59:231" ht="13.5" x14ac:dyDescent="0.15">
      <c r="CO106" s="160"/>
      <c r="CP106" s="160"/>
      <c r="CQ106" s="160"/>
      <c r="CR106" s="164"/>
      <c r="CS106" s="164"/>
      <c r="CT106" s="164"/>
      <c r="CU106" s="164"/>
      <c r="CV106" s="164"/>
      <c r="CW106" s="164"/>
      <c r="CX106" s="164"/>
      <c r="CY106" s="164"/>
      <c r="CZ106" s="164"/>
      <c r="DA106" s="164"/>
      <c r="DB106" s="164"/>
      <c r="DC106" s="164"/>
      <c r="DD106" s="164"/>
      <c r="DE106" s="164"/>
      <c r="DF106" s="164"/>
      <c r="DG106" s="164"/>
      <c r="DH106" s="164"/>
      <c r="DI106" s="164"/>
      <c r="DJ106" s="164"/>
      <c r="DK106" s="164"/>
      <c r="DL106" s="164"/>
      <c r="DM106" s="164"/>
      <c r="DN106" s="164"/>
      <c r="DO106" s="164"/>
      <c r="DP106" s="164"/>
      <c r="DQ106" s="164"/>
      <c r="DR106" s="164"/>
      <c r="DS106" s="164"/>
      <c r="DT106" s="164"/>
      <c r="DU106" s="164"/>
      <c r="DV106" s="164"/>
      <c r="DW106" s="164"/>
      <c r="DX106" s="164"/>
      <c r="DY106" s="164"/>
      <c r="DZ106" s="164"/>
      <c r="EA106" s="164"/>
      <c r="EB106" s="164"/>
      <c r="EC106" s="164"/>
      <c r="ED106" s="164"/>
      <c r="EE106" s="164"/>
      <c r="EF106" s="164"/>
      <c r="EG106" s="164"/>
      <c r="EH106" s="164"/>
      <c r="EI106" s="164"/>
      <c r="EJ106" s="164"/>
      <c r="EK106" s="164"/>
      <c r="EL106" s="164"/>
      <c r="EM106" s="164"/>
      <c r="EN106" s="164"/>
      <c r="EO106" s="164"/>
      <c r="EP106" s="164"/>
      <c r="EQ106" s="164"/>
      <c r="ER106" s="164"/>
      <c r="ES106" s="164"/>
      <c r="ET106" s="164"/>
      <c r="EU106" s="164"/>
      <c r="EV106" s="164"/>
      <c r="EW106" s="164"/>
      <c r="EX106" s="164"/>
      <c r="EY106" s="164"/>
      <c r="EZ106" s="164"/>
      <c r="FA106" s="164"/>
      <c r="FB106" s="164"/>
      <c r="FC106" s="164"/>
      <c r="FD106" s="164"/>
      <c r="FE106" s="164"/>
      <c r="FF106" s="164"/>
      <c r="FG106" s="164"/>
      <c r="FH106" s="164"/>
      <c r="FI106" s="164"/>
      <c r="FJ106" s="164"/>
      <c r="FK106" s="164"/>
      <c r="FL106" s="164"/>
      <c r="FM106" s="164"/>
      <c r="FN106" s="164"/>
      <c r="FO106" s="164"/>
      <c r="FP106" s="164"/>
      <c r="FQ106" s="164"/>
      <c r="FR106" s="164"/>
      <c r="FS106" s="164"/>
      <c r="FT106" s="164"/>
      <c r="FU106" s="164"/>
      <c r="FV106" s="164"/>
      <c r="FW106" s="164"/>
      <c r="FX106" s="164"/>
      <c r="FY106" s="164"/>
      <c r="FZ106" s="164"/>
      <c r="GA106" s="164"/>
      <c r="GB106" s="164"/>
      <c r="GC106" s="164"/>
      <c r="GD106" s="164"/>
      <c r="GE106" s="164"/>
      <c r="GF106" s="164"/>
      <c r="GG106" s="164"/>
      <c r="GH106" s="164"/>
      <c r="GI106" s="164"/>
      <c r="GJ106" s="164"/>
      <c r="GK106" s="164"/>
      <c r="GL106" s="164"/>
      <c r="GM106" s="164"/>
      <c r="GN106" s="164"/>
      <c r="GO106" s="164"/>
      <c r="GP106" s="164"/>
      <c r="GQ106" s="164"/>
      <c r="GR106" s="164"/>
      <c r="GS106" s="164"/>
      <c r="GT106" s="164"/>
      <c r="GU106" s="164"/>
      <c r="GV106" s="164"/>
      <c r="GW106" s="164"/>
      <c r="GX106" s="164"/>
      <c r="GY106" s="164"/>
      <c r="GZ106" s="164"/>
      <c r="HA106" s="164"/>
      <c r="HB106" s="164"/>
      <c r="HC106" s="164"/>
      <c r="HD106" s="164"/>
      <c r="HE106" s="164"/>
      <c r="HF106" s="164"/>
      <c r="HG106" s="164"/>
      <c r="HH106" s="164"/>
      <c r="HI106" s="164"/>
      <c r="HJ106" s="164"/>
      <c r="HK106" s="164"/>
      <c r="HL106" s="164"/>
      <c r="HM106" s="164"/>
      <c r="HN106" s="164"/>
      <c r="HO106" s="164"/>
      <c r="HP106" s="164"/>
      <c r="HQ106" s="164"/>
      <c r="HR106" s="164"/>
      <c r="HS106" s="164"/>
      <c r="HT106" s="164"/>
      <c r="HU106" s="164"/>
      <c r="HV106" s="164"/>
      <c r="HW106" s="164"/>
    </row>
    <row r="107" spans="59:231" ht="13.5" x14ac:dyDescent="0.15">
      <c r="CO107" s="160"/>
      <c r="CP107" s="160"/>
      <c r="CQ107" s="160"/>
      <c r="CR107" s="164"/>
      <c r="CS107" s="164"/>
      <c r="CT107" s="164"/>
      <c r="CU107" s="164"/>
      <c r="CV107" s="164"/>
      <c r="CW107" s="164"/>
      <c r="CX107" s="164"/>
      <c r="CY107" s="164"/>
      <c r="CZ107" s="164"/>
      <c r="DA107" s="164"/>
      <c r="DB107" s="164"/>
      <c r="DC107" s="164"/>
      <c r="DD107" s="164"/>
      <c r="DE107" s="164"/>
      <c r="DF107" s="164"/>
      <c r="DG107" s="164"/>
      <c r="DH107" s="164"/>
      <c r="DI107" s="164"/>
      <c r="DJ107" s="164"/>
      <c r="DK107" s="164"/>
      <c r="DL107" s="164"/>
      <c r="DM107" s="164"/>
      <c r="DN107" s="164"/>
      <c r="DO107" s="164"/>
      <c r="DP107" s="164"/>
      <c r="DQ107" s="164"/>
      <c r="DR107" s="164"/>
      <c r="DS107" s="164"/>
      <c r="DT107" s="164"/>
      <c r="DU107" s="164"/>
      <c r="DV107" s="164"/>
      <c r="DW107" s="164"/>
      <c r="DX107" s="164"/>
      <c r="DY107" s="164"/>
      <c r="DZ107" s="164"/>
      <c r="EA107" s="164"/>
      <c r="EB107" s="164"/>
      <c r="EC107" s="164"/>
      <c r="ED107" s="164"/>
      <c r="EE107" s="164"/>
      <c r="EF107" s="164"/>
      <c r="EG107" s="164"/>
      <c r="EH107" s="164"/>
      <c r="EI107" s="164"/>
      <c r="EJ107" s="164"/>
      <c r="EK107" s="164"/>
      <c r="EL107" s="164"/>
      <c r="EM107" s="164"/>
      <c r="EN107" s="164"/>
      <c r="EO107" s="164"/>
      <c r="EP107" s="164"/>
      <c r="EQ107" s="164"/>
      <c r="ER107" s="164"/>
      <c r="ES107" s="164"/>
      <c r="ET107" s="164"/>
      <c r="EU107" s="164"/>
      <c r="EV107" s="164"/>
      <c r="EW107" s="164"/>
      <c r="EX107" s="164"/>
      <c r="EY107" s="164"/>
      <c r="EZ107" s="164"/>
      <c r="FA107" s="164"/>
      <c r="FB107" s="164"/>
      <c r="FC107" s="164"/>
      <c r="FD107" s="164"/>
      <c r="FE107" s="164"/>
      <c r="FF107" s="164"/>
      <c r="FG107" s="164"/>
      <c r="FH107" s="164"/>
      <c r="FI107" s="164"/>
      <c r="FJ107" s="164"/>
      <c r="FK107" s="164"/>
      <c r="FL107" s="164"/>
      <c r="FM107" s="164"/>
      <c r="FN107" s="164"/>
      <c r="FO107" s="164"/>
      <c r="FP107" s="164"/>
      <c r="FQ107" s="164"/>
      <c r="FR107" s="164"/>
      <c r="FS107" s="164"/>
      <c r="FT107" s="164"/>
      <c r="FU107" s="164"/>
      <c r="FV107" s="164"/>
      <c r="FW107" s="164"/>
      <c r="FX107" s="164"/>
      <c r="FY107" s="164"/>
      <c r="FZ107" s="164"/>
      <c r="GA107" s="164"/>
      <c r="GB107" s="164"/>
      <c r="GC107" s="164"/>
      <c r="GD107" s="164"/>
      <c r="GE107" s="164"/>
      <c r="GF107" s="164"/>
      <c r="GG107" s="164"/>
      <c r="GH107" s="164"/>
      <c r="GI107" s="164"/>
      <c r="GJ107" s="164"/>
      <c r="GK107" s="164"/>
      <c r="GL107" s="164"/>
      <c r="GM107" s="164"/>
      <c r="GN107" s="164"/>
      <c r="GO107" s="164"/>
      <c r="GP107" s="164"/>
      <c r="GQ107" s="164"/>
      <c r="GR107" s="164"/>
      <c r="GS107" s="164"/>
      <c r="GT107" s="164"/>
      <c r="GU107" s="164"/>
      <c r="GV107" s="164"/>
      <c r="GW107" s="164"/>
      <c r="GX107" s="164"/>
      <c r="GY107" s="164"/>
      <c r="GZ107" s="164"/>
      <c r="HA107" s="164"/>
      <c r="HB107" s="164"/>
      <c r="HC107" s="164"/>
      <c r="HD107" s="164"/>
      <c r="HE107" s="164"/>
      <c r="HF107" s="164"/>
      <c r="HG107" s="164"/>
      <c r="HH107" s="164"/>
      <c r="HI107" s="164"/>
      <c r="HJ107" s="164"/>
      <c r="HK107" s="164"/>
      <c r="HL107" s="164"/>
      <c r="HM107" s="164"/>
      <c r="HN107" s="164"/>
      <c r="HO107" s="164"/>
      <c r="HP107" s="164"/>
      <c r="HQ107" s="164"/>
      <c r="HR107" s="164"/>
      <c r="HS107" s="164"/>
      <c r="HT107" s="164"/>
      <c r="HU107" s="164"/>
      <c r="HV107" s="164"/>
      <c r="HW107" s="164"/>
    </row>
    <row r="108" spans="59:231" ht="13.5" x14ac:dyDescent="0.15">
      <c r="CO108" s="160"/>
      <c r="CP108" s="160"/>
      <c r="CQ108" s="160"/>
      <c r="CR108" s="164"/>
      <c r="CS108" s="164"/>
      <c r="CT108" s="164"/>
      <c r="CU108" s="164"/>
      <c r="CV108" s="164"/>
      <c r="CW108" s="164"/>
      <c r="CX108" s="164"/>
      <c r="CY108" s="164"/>
      <c r="CZ108" s="164"/>
      <c r="DA108" s="164"/>
      <c r="DB108" s="164"/>
      <c r="DC108" s="164"/>
      <c r="DD108" s="164"/>
      <c r="DE108" s="164"/>
      <c r="DF108" s="164"/>
      <c r="DG108" s="164"/>
      <c r="DH108" s="164"/>
      <c r="DI108" s="164"/>
      <c r="DJ108" s="164"/>
      <c r="DK108" s="164"/>
      <c r="DL108" s="164"/>
      <c r="DM108" s="164"/>
      <c r="DN108" s="164"/>
      <c r="DO108" s="164"/>
      <c r="DP108" s="164"/>
      <c r="DQ108" s="164"/>
      <c r="DR108" s="164"/>
      <c r="DS108" s="164"/>
      <c r="DT108" s="164"/>
      <c r="DU108" s="164"/>
      <c r="DV108" s="164"/>
      <c r="DW108" s="164"/>
      <c r="DX108" s="164"/>
      <c r="DY108" s="164"/>
      <c r="DZ108" s="164"/>
      <c r="EA108" s="164"/>
      <c r="EB108" s="164"/>
      <c r="EC108" s="164"/>
      <c r="ED108" s="164"/>
      <c r="EE108" s="164"/>
      <c r="EF108" s="164"/>
      <c r="EG108" s="164"/>
      <c r="EH108" s="164"/>
      <c r="EI108" s="164"/>
      <c r="EJ108" s="164"/>
      <c r="EK108" s="164"/>
      <c r="EL108" s="164"/>
      <c r="EM108" s="164"/>
      <c r="EN108" s="164"/>
      <c r="EO108" s="164"/>
      <c r="EP108" s="164"/>
      <c r="EQ108" s="164"/>
      <c r="ER108" s="164"/>
      <c r="ES108" s="164"/>
      <c r="ET108" s="164"/>
      <c r="EU108" s="164"/>
      <c r="EV108" s="164"/>
      <c r="EW108" s="164"/>
      <c r="EX108" s="164"/>
      <c r="EY108" s="164"/>
      <c r="EZ108" s="164"/>
      <c r="FA108" s="164"/>
      <c r="FB108" s="164"/>
      <c r="FC108" s="164"/>
      <c r="FD108" s="164"/>
      <c r="FE108" s="164"/>
      <c r="FF108" s="164"/>
      <c r="FG108" s="164"/>
      <c r="FH108" s="164"/>
      <c r="FI108" s="164"/>
      <c r="FJ108" s="164"/>
      <c r="FK108" s="164"/>
      <c r="FL108" s="164"/>
      <c r="FM108" s="164"/>
      <c r="FN108" s="164"/>
      <c r="FO108" s="164"/>
      <c r="FP108" s="164"/>
      <c r="FQ108" s="164"/>
      <c r="FR108" s="164"/>
      <c r="FS108" s="164"/>
      <c r="FT108" s="164"/>
      <c r="FU108" s="164"/>
      <c r="FV108" s="164"/>
      <c r="FW108" s="164"/>
      <c r="FX108" s="164"/>
      <c r="FY108" s="164"/>
      <c r="FZ108" s="164"/>
      <c r="GA108" s="164"/>
      <c r="GB108" s="164"/>
      <c r="GC108" s="164"/>
      <c r="GD108" s="164"/>
      <c r="GE108" s="164"/>
      <c r="GF108" s="164"/>
      <c r="GG108" s="164"/>
      <c r="GH108" s="164"/>
      <c r="GI108" s="164"/>
      <c r="GJ108" s="164"/>
      <c r="GK108" s="164"/>
      <c r="GL108" s="164"/>
      <c r="GM108" s="164"/>
      <c r="GN108" s="164"/>
      <c r="GO108" s="164"/>
      <c r="GP108" s="164"/>
      <c r="GQ108" s="164"/>
      <c r="GR108" s="164"/>
      <c r="GS108" s="164"/>
      <c r="GT108" s="164"/>
      <c r="GU108" s="164"/>
      <c r="GV108" s="164"/>
      <c r="GW108" s="164"/>
      <c r="GX108" s="164"/>
      <c r="GY108" s="164"/>
      <c r="GZ108" s="164"/>
      <c r="HA108" s="164"/>
      <c r="HB108" s="164"/>
      <c r="HC108" s="164"/>
      <c r="HD108" s="164"/>
      <c r="HE108" s="164"/>
      <c r="HF108" s="164"/>
      <c r="HG108" s="164"/>
      <c r="HH108" s="164"/>
      <c r="HI108" s="164"/>
      <c r="HJ108" s="164"/>
      <c r="HK108" s="164"/>
      <c r="HL108" s="164"/>
      <c r="HM108" s="164"/>
      <c r="HN108" s="164"/>
      <c r="HO108" s="164"/>
      <c r="HP108" s="164"/>
      <c r="HQ108" s="164"/>
      <c r="HR108" s="164"/>
      <c r="HS108" s="164"/>
      <c r="HT108" s="164"/>
      <c r="HU108" s="164"/>
      <c r="HV108" s="164"/>
      <c r="HW108" s="164"/>
    </row>
    <row r="109" spans="59:231" ht="13.5" x14ac:dyDescent="0.15">
      <c r="CO109" s="160"/>
      <c r="CP109" s="160"/>
      <c r="CQ109" s="160"/>
      <c r="CR109" s="164"/>
      <c r="CS109" s="164"/>
      <c r="CT109" s="164"/>
      <c r="CU109" s="164"/>
      <c r="CV109" s="164"/>
      <c r="CW109" s="164"/>
      <c r="CX109" s="164"/>
      <c r="CY109" s="164"/>
      <c r="CZ109" s="164"/>
      <c r="DA109" s="164"/>
      <c r="DB109" s="164"/>
      <c r="DC109" s="164"/>
      <c r="DD109" s="164"/>
      <c r="DE109" s="164"/>
      <c r="DF109" s="164"/>
      <c r="DG109" s="164"/>
      <c r="DH109" s="164"/>
      <c r="DI109" s="164"/>
      <c r="DJ109" s="164"/>
      <c r="DK109" s="164"/>
      <c r="DL109" s="164"/>
      <c r="DM109" s="164"/>
      <c r="DN109" s="164"/>
      <c r="DO109" s="164"/>
      <c r="DP109" s="164"/>
      <c r="DQ109" s="164"/>
      <c r="DR109" s="164"/>
      <c r="DS109" s="164"/>
      <c r="DT109" s="164"/>
      <c r="DU109" s="164"/>
      <c r="DV109" s="164"/>
      <c r="DW109" s="164"/>
      <c r="DX109" s="164"/>
      <c r="DY109" s="164"/>
      <c r="DZ109" s="164"/>
      <c r="EA109" s="164"/>
      <c r="EB109" s="164"/>
      <c r="EC109" s="164"/>
      <c r="ED109" s="164"/>
      <c r="EE109" s="164"/>
      <c r="EF109" s="164"/>
      <c r="EG109" s="164"/>
      <c r="EH109" s="164"/>
      <c r="EI109" s="164"/>
      <c r="EJ109" s="164"/>
      <c r="EK109" s="164"/>
      <c r="EL109" s="164"/>
      <c r="EM109" s="164"/>
      <c r="EN109" s="164"/>
      <c r="EO109" s="164"/>
      <c r="EP109" s="164"/>
      <c r="EQ109" s="164"/>
      <c r="ER109" s="164"/>
      <c r="ES109" s="164"/>
      <c r="ET109" s="164"/>
      <c r="EU109" s="164"/>
      <c r="EV109" s="164"/>
      <c r="EW109" s="164"/>
      <c r="EX109" s="164"/>
      <c r="EY109" s="164"/>
      <c r="EZ109" s="164"/>
      <c r="FA109" s="164"/>
      <c r="FB109" s="164"/>
      <c r="FC109" s="164"/>
      <c r="FD109" s="164"/>
      <c r="FE109" s="164"/>
      <c r="FF109" s="164"/>
      <c r="FG109" s="164"/>
      <c r="FH109" s="164"/>
      <c r="FI109" s="164"/>
      <c r="FJ109" s="164"/>
      <c r="FK109" s="164"/>
      <c r="FL109" s="164"/>
      <c r="FM109" s="164"/>
      <c r="FN109" s="164"/>
      <c r="FO109" s="164"/>
      <c r="FP109" s="164"/>
      <c r="FQ109" s="164"/>
      <c r="FR109" s="164"/>
      <c r="FS109" s="164"/>
      <c r="FT109" s="164"/>
      <c r="FU109" s="164"/>
      <c r="FV109" s="164"/>
      <c r="FW109" s="164"/>
      <c r="FX109" s="164"/>
      <c r="FY109" s="164"/>
      <c r="FZ109" s="164"/>
      <c r="GA109" s="164"/>
      <c r="GB109" s="164"/>
      <c r="GC109" s="164"/>
      <c r="GD109" s="164"/>
      <c r="GE109" s="164"/>
      <c r="GF109" s="164"/>
      <c r="GG109" s="164"/>
      <c r="GH109" s="164"/>
      <c r="GI109" s="164"/>
      <c r="GJ109" s="164"/>
      <c r="GK109" s="164"/>
      <c r="GL109" s="164"/>
      <c r="GM109" s="164"/>
      <c r="GN109" s="164"/>
      <c r="GO109" s="164"/>
      <c r="GP109" s="164"/>
      <c r="GQ109" s="164"/>
      <c r="GR109" s="164"/>
      <c r="GS109" s="164"/>
      <c r="GT109" s="164"/>
      <c r="GU109" s="164"/>
      <c r="GV109" s="164"/>
      <c r="GW109" s="164"/>
      <c r="GX109" s="164"/>
      <c r="GY109" s="164"/>
      <c r="GZ109" s="164"/>
      <c r="HA109" s="164"/>
      <c r="HB109" s="164"/>
      <c r="HC109" s="164"/>
      <c r="HD109" s="164"/>
      <c r="HE109" s="164"/>
      <c r="HF109" s="164"/>
      <c r="HG109" s="164"/>
      <c r="HH109" s="164"/>
      <c r="HI109" s="164"/>
      <c r="HJ109" s="164"/>
      <c r="HK109" s="164"/>
      <c r="HL109" s="164"/>
      <c r="HM109" s="164"/>
      <c r="HN109" s="164"/>
      <c r="HO109" s="164"/>
      <c r="HP109" s="164"/>
      <c r="HQ109" s="164"/>
      <c r="HR109" s="164"/>
      <c r="HS109" s="164"/>
      <c r="HT109" s="164"/>
      <c r="HU109" s="164"/>
      <c r="HV109" s="164"/>
      <c r="HW109" s="164"/>
    </row>
    <row r="110" spans="59:231" ht="13.5" x14ac:dyDescent="0.15">
      <c r="CO110" s="160"/>
      <c r="CP110" s="160"/>
      <c r="CQ110" s="160"/>
      <c r="CR110" s="164"/>
      <c r="CS110" s="164"/>
      <c r="CT110" s="164"/>
      <c r="CU110" s="164"/>
      <c r="CV110" s="164"/>
      <c r="CW110" s="164"/>
      <c r="CX110" s="164"/>
      <c r="CY110" s="164"/>
      <c r="CZ110" s="164"/>
      <c r="DA110" s="164"/>
      <c r="DB110" s="164"/>
      <c r="DC110" s="164"/>
      <c r="DD110" s="164"/>
      <c r="DE110" s="164"/>
      <c r="DF110" s="164"/>
      <c r="DG110" s="164"/>
      <c r="DH110" s="164"/>
      <c r="DI110" s="164"/>
      <c r="DJ110" s="164"/>
      <c r="DK110" s="164"/>
      <c r="DL110" s="164"/>
      <c r="DM110" s="164"/>
      <c r="DN110" s="164"/>
      <c r="DO110" s="164"/>
      <c r="DP110" s="164"/>
      <c r="DQ110" s="164"/>
      <c r="DR110" s="164"/>
      <c r="DS110" s="164"/>
      <c r="DT110" s="164"/>
      <c r="DU110" s="164"/>
      <c r="DV110" s="164"/>
      <c r="DW110" s="164"/>
      <c r="DX110" s="164"/>
      <c r="DY110" s="164"/>
      <c r="DZ110" s="164"/>
      <c r="EA110" s="164"/>
      <c r="EB110" s="164"/>
      <c r="EC110" s="164"/>
      <c r="ED110" s="164"/>
      <c r="EE110" s="164"/>
      <c r="EF110" s="164"/>
      <c r="EG110" s="164"/>
      <c r="EH110" s="164"/>
      <c r="EI110" s="164"/>
      <c r="EJ110" s="164"/>
      <c r="EK110" s="164"/>
      <c r="EL110" s="164"/>
      <c r="EM110" s="164"/>
      <c r="EN110" s="164"/>
      <c r="EO110" s="164"/>
      <c r="EP110" s="164"/>
      <c r="EQ110" s="164"/>
      <c r="ER110" s="164"/>
      <c r="ES110" s="164"/>
      <c r="ET110" s="164"/>
      <c r="EU110" s="164"/>
      <c r="EV110" s="164"/>
      <c r="EW110" s="164"/>
      <c r="EX110" s="164"/>
      <c r="EY110" s="164"/>
      <c r="EZ110" s="164"/>
      <c r="FA110" s="164"/>
      <c r="FB110" s="164"/>
      <c r="FC110" s="164"/>
      <c r="FD110" s="164"/>
      <c r="FE110" s="164"/>
      <c r="FF110" s="164"/>
      <c r="FG110" s="164"/>
      <c r="FH110" s="164"/>
      <c r="FI110" s="164"/>
      <c r="FJ110" s="164"/>
      <c r="FK110" s="164"/>
      <c r="FL110" s="164"/>
      <c r="FM110" s="164"/>
      <c r="FN110" s="164"/>
      <c r="FO110" s="164"/>
      <c r="FP110" s="164"/>
      <c r="FQ110" s="164"/>
      <c r="FR110" s="164"/>
      <c r="FS110" s="164"/>
      <c r="FT110" s="164"/>
      <c r="FU110" s="164"/>
      <c r="FV110" s="164"/>
      <c r="FW110" s="164"/>
      <c r="FX110" s="164"/>
      <c r="FY110" s="164"/>
      <c r="FZ110" s="164"/>
      <c r="GA110" s="164"/>
      <c r="GB110" s="164"/>
      <c r="GC110" s="164"/>
      <c r="GD110" s="164"/>
      <c r="GE110" s="164"/>
      <c r="GF110" s="164"/>
      <c r="GG110" s="164"/>
      <c r="GH110" s="164"/>
      <c r="GI110" s="164"/>
      <c r="GJ110" s="164"/>
      <c r="GK110" s="164"/>
      <c r="GL110" s="164"/>
      <c r="GM110" s="164"/>
      <c r="GN110" s="164"/>
      <c r="GO110" s="164"/>
      <c r="GP110" s="164"/>
      <c r="GQ110" s="164"/>
      <c r="GR110" s="164"/>
      <c r="GS110" s="164"/>
      <c r="GT110" s="164"/>
      <c r="GU110" s="164"/>
      <c r="GV110" s="164"/>
      <c r="GW110" s="164"/>
      <c r="GX110" s="164"/>
      <c r="GY110" s="164"/>
      <c r="GZ110" s="164"/>
      <c r="HA110" s="164"/>
      <c r="HB110" s="164"/>
      <c r="HC110" s="164"/>
      <c r="HD110" s="164"/>
      <c r="HE110" s="164"/>
      <c r="HF110" s="164"/>
      <c r="HG110" s="164"/>
      <c r="HH110" s="164"/>
      <c r="HI110" s="164"/>
      <c r="HJ110" s="164"/>
      <c r="HK110" s="164"/>
      <c r="HL110" s="164"/>
      <c r="HM110" s="164"/>
      <c r="HN110" s="164"/>
      <c r="HO110" s="164"/>
      <c r="HP110" s="164"/>
      <c r="HQ110" s="164"/>
      <c r="HR110" s="164"/>
      <c r="HS110" s="164"/>
      <c r="HT110" s="164"/>
      <c r="HU110" s="164"/>
      <c r="HV110" s="164"/>
      <c r="HW110" s="164"/>
    </row>
    <row r="111" spans="59:231" x14ac:dyDescent="0.15">
      <c r="CR111" s="164"/>
      <c r="CS111" s="164"/>
      <c r="CT111" s="164"/>
      <c r="CU111" s="164"/>
      <c r="CV111" s="164"/>
      <c r="CW111" s="164"/>
      <c r="CX111" s="164"/>
      <c r="CY111" s="164"/>
      <c r="CZ111" s="164"/>
      <c r="DA111" s="164"/>
      <c r="DB111" s="164"/>
      <c r="DC111" s="164"/>
      <c r="DD111" s="164"/>
      <c r="DE111" s="164"/>
      <c r="DF111" s="164"/>
      <c r="DG111" s="164"/>
      <c r="DH111" s="164"/>
      <c r="DI111" s="164"/>
      <c r="DJ111" s="164"/>
      <c r="DK111" s="164"/>
      <c r="DL111" s="164"/>
      <c r="DM111" s="164"/>
      <c r="DN111" s="164"/>
      <c r="DO111" s="164"/>
      <c r="DP111" s="164"/>
      <c r="DQ111" s="164"/>
      <c r="DR111" s="164"/>
      <c r="DS111" s="164"/>
      <c r="DT111" s="164"/>
      <c r="DU111" s="164"/>
      <c r="DV111" s="164"/>
      <c r="DW111" s="164"/>
      <c r="DX111" s="164"/>
      <c r="DY111" s="164"/>
      <c r="DZ111" s="164"/>
      <c r="EA111" s="164"/>
      <c r="EB111" s="164"/>
      <c r="EC111" s="164"/>
      <c r="ED111" s="164"/>
      <c r="EE111" s="164"/>
      <c r="EF111" s="164"/>
      <c r="EG111" s="164"/>
      <c r="EH111" s="164"/>
      <c r="EI111" s="164"/>
      <c r="EJ111" s="164"/>
      <c r="EK111" s="164"/>
      <c r="EL111" s="164"/>
      <c r="EM111" s="164"/>
      <c r="EN111" s="164"/>
      <c r="EO111" s="164"/>
      <c r="EP111" s="164"/>
      <c r="EQ111" s="164"/>
      <c r="ER111" s="164"/>
      <c r="ES111" s="164"/>
      <c r="ET111" s="164"/>
      <c r="EU111" s="164"/>
      <c r="EV111" s="164"/>
      <c r="EW111" s="164"/>
      <c r="EX111" s="164"/>
      <c r="EY111" s="164"/>
      <c r="EZ111" s="164"/>
      <c r="FA111" s="164"/>
      <c r="FB111" s="164"/>
      <c r="FC111" s="164"/>
      <c r="FD111" s="164"/>
      <c r="FE111" s="164"/>
      <c r="FF111" s="164"/>
      <c r="FG111" s="164"/>
      <c r="FH111" s="164"/>
      <c r="FI111" s="164"/>
      <c r="FJ111" s="164"/>
      <c r="FK111" s="164"/>
      <c r="FL111" s="164"/>
      <c r="FM111" s="164"/>
      <c r="FN111" s="164"/>
      <c r="FO111" s="164"/>
      <c r="FP111" s="164"/>
      <c r="FQ111" s="164"/>
      <c r="FR111" s="164"/>
      <c r="FS111" s="164"/>
      <c r="FT111" s="164"/>
      <c r="FU111" s="164"/>
      <c r="FV111" s="164"/>
      <c r="FW111" s="164"/>
      <c r="FX111" s="164"/>
      <c r="FY111" s="164"/>
      <c r="FZ111" s="164"/>
      <c r="GA111" s="164"/>
      <c r="GB111" s="164"/>
      <c r="GC111" s="164"/>
      <c r="GD111" s="164"/>
      <c r="GE111" s="164"/>
      <c r="GF111" s="164"/>
      <c r="GG111" s="164"/>
      <c r="GH111" s="164"/>
      <c r="GI111" s="164"/>
      <c r="GJ111" s="164"/>
      <c r="GK111" s="164"/>
      <c r="GL111" s="164"/>
      <c r="GM111" s="164"/>
      <c r="GN111" s="164"/>
      <c r="GO111" s="164"/>
      <c r="GP111" s="164"/>
      <c r="GQ111" s="164"/>
      <c r="GR111" s="164"/>
      <c r="GS111" s="164"/>
      <c r="GT111" s="164"/>
      <c r="GU111" s="164"/>
      <c r="GV111" s="164"/>
      <c r="GW111" s="164"/>
      <c r="GX111" s="164"/>
      <c r="GY111" s="164"/>
      <c r="GZ111" s="164"/>
      <c r="HA111" s="164"/>
      <c r="HB111" s="164"/>
      <c r="HC111" s="164"/>
      <c r="HD111" s="164"/>
      <c r="HE111" s="164"/>
      <c r="HF111" s="164"/>
      <c r="HG111" s="164"/>
      <c r="HH111" s="164"/>
      <c r="HI111" s="164"/>
      <c r="HJ111" s="164"/>
      <c r="HK111" s="164"/>
      <c r="HL111" s="164"/>
      <c r="HM111" s="164"/>
      <c r="HN111" s="164"/>
      <c r="HO111" s="164"/>
      <c r="HP111" s="164"/>
      <c r="HQ111" s="164"/>
      <c r="HR111" s="164"/>
      <c r="HS111" s="164"/>
      <c r="HT111" s="164"/>
      <c r="HU111" s="164"/>
      <c r="HV111" s="164"/>
      <c r="HW111" s="164"/>
    </row>
    <row r="112" spans="59:231" x14ac:dyDescent="0.15">
      <c r="CR112" s="164"/>
      <c r="CS112" s="164"/>
      <c r="CT112" s="164"/>
      <c r="CU112" s="164"/>
      <c r="CV112" s="164"/>
      <c r="CW112" s="164"/>
      <c r="CX112" s="164"/>
      <c r="CY112" s="164"/>
      <c r="CZ112" s="164"/>
      <c r="DA112" s="164"/>
      <c r="DB112" s="164"/>
      <c r="DC112" s="164"/>
      <c r="DD112" s="164"/>
      <c r="DE112" s="164"/>
      <c r="DF112" s="164"/>
      <c r="DG112" s="164"/>
      <c r="DH112" s="164"/>
      <c r="DI112" s="164"/>
      <c r="DJ112" s="164"/>
      <c r="DK112" s="164"/>
      <c r="DL112" s="164"/>
      <c r="DM112" s="164"/>
      <c r="DN112" s="164"/>
      <c r="DO112" s="164"/>
      <c r="DP112" s="164"/>
      <c r="DQ112" s="164"/>
      <c r="DR112" s="164"/>
      <c r="DS112" s="164"/>
      <c r="DT112" s="164"/>
      <c r="DU112" s="164"/>
      <c r="DV112" s="164"/>
      <c r="DW112" s="164"/>
      <c r="DX112" s="164"/>
      <c r="DY112" s="164"/>
      <c r="DZ112" s="164"/>
      <c r="EA112" s="164"/>
      <c r="EB112" s="164"/>
      <c r="EC112" s="164"/>
      <c r="ED112" s="164"/>
      <c r="EE112" s="164"/>
      <c r="EF112" s="164"/>
      <c r="EG112" s="164"/>
      <c r="EH112" s="164"/>
      <c r="EI112" s="164"/>
      <c r="EJ112" s="164"/>
      <c r="EK112" s="164"/>
      <c r="EL112" s="164"/>
      <c r="EM112" s="164"/>
      <c r="EN112" s="164"/>
      <c r="EO112" s="164"/>
      <c r="EP112" s="164"/>
      <c r="EQ112" s="164"/>
      <c r="ER112" s="164"/>
      <c r="ES112" s="164"/>
      <c r="ET112" s="164"/>
      <c r="EU112" s="164"/>
      <c r="EV112" s="164"/>
      <c r="EW112" s="164"/>
      <c r="EX112" s="164"/>
      <c r="EY112" s="164"/>
      <c r="EZ112" s="164"/>
      <c r="FA112" s="164"/>
      <c r="FB112" s="164"/>
      <c r="FC112" s="164"/>
      <c r="FD112" s="164"/>
      <c r="FE112" s="164"/>
      <c r="FF112" s="164"/>
      <c r="FG112" s="164"/>
      <c r="FH112" s="164"/>
      <c r="FI112" s="164"/>
      <c r="FJ112" s="164"/>
      <c r="FK112" s="164"/>
      <c r="FL112" s="164"/>
      <c r="FM112" s="164"/>
      <c r="FN112" s="164"/>
      <c r="FO112" s="164"/>
      <c r="FP112" s="164"/>
      <c r="FQ112" s="164"/>
      <c r="FR112" s="164"/>
      <c r="FS112" s="164"/>
      <c r="FT112" s="164"/>
      <c r="FU112" s="164"/>
      <c r="FV112" s="164"/>
      <c r="FW112" s="164"/>
      <c r="FX112" s="164"/>
      <c r="FY112" s="164"/>
      <c r="FZ112" s="164"/>
      <c r="GA112" s="164"/>
      <c r="GB112" s="164"/>
      <c r="GC112" s="164"/>
      <c r="GD112" s="164"/>
      <c r="GE112" s="164"/>
      <c r="GF112" s="164"/>
      <c r="GG112" s="164"/>
      <c r="GH112" s="164"/>
      <c r="GI112" s="164"/>
      <c r="GJ112" s="164"/>
      <c r="GK112" s="164"/>
      <c r="GL112" s="164"/>
      <c r="GM112" s="164"/>
      <c r="GN112" s="164"/>
      <c r="GO112" s="164"/>
      <c r="GP112" s="164"/>
      <c r="GQ112" s="164"/>
      <c r="GR112" s="164"/>
      <c r="GS112" s="164"/>
      <c r="GT112" s="164"/>
      <c r="GU112" s="164"/>
      <c r="GV112" s="164"/>
      <c r="GW112" s="164"/>
      <c r="GX112" s="164"/>
      <c r="GY112" s="164"/>
      <c r="GZ112" s="164"/>
      <c r="HA112" s="164"/>
      <c r="HB112" s="164"/>
      <c r="HC112" s="164"/>
      <c r="HD112" s="164"/>
      <c r="HE112" s="164"/>
      <c r="HF112" s="164"/>
      <c r="HG112" s="164"/>
      <c r="HH112" s="164"/>
      <c r="HI112" s="164"/>
      <c r="HJ112" s="164"/>
      <c r="HK112" s="164"/>
      <c r="HL112" s="164"/>
      <c r="HM112" s="164"/>
      <c r="HN112" s="164"/>
      <c r="HO112" s="164"/>
      <c r="HP112" s="164"/>
      <c r="HQ112" s="164"/>
      <c r="HR112" s="164"/>
      <c r="HS112" s="164"/>
      <c r="HT112" s="164"/>
      <c r="HU112" s="164"/>
      <c r="HV112" s="164"/>
      <c r="HW112" s="164"/>
    </row>
    <row r="113" spans="96:231" x14ac:dyDescent="0.15">
      <c r="CR113" s="164"/>
      <c r="CS113" s="164"/>
      <c r="CT113" s="164"/>
      <c r="CU113" s="164"/>
      <c r="CV113" s="164"/>
      <c r="CW113" s="164"/>
      <c r="CX113" s="164"/>
      <c r="CY113" s="164"/>
      <c r="CZ113" s="164"/>
      <c r="DA113" s="164"/>
      <c r="DB113" s="164"/>
      <c r="DC113" s="164"/>
      <c r="DD113" s="164"/>
      <c r="DE113" s="164"/>
      <c r="DF113" s="164"/>
      <c r="DG113" s="164"/>
      <c r="DH113" s="164"/>
      <c r="DI113" s="164"/>
      <c r="DJ113" s="164"/>
      <c r="DK113" s="164"/>
      <c r="DL113" s="164"/>
      <c r="DM113" s="164"/>
      <c r="DN113" s="164"/>
      <c r="DO113" s="164"/>
      <c r="DP113" s="164"/>
      <c r="DQ113" s="164"/>
      <c r="DR113" s="164"/>
      <c r="DS113" s="164"/>
      <c r="DT113" s="164"/>
      <c r="DU113" s="164"/>
      <c r="DV113" s="164"/>
      <c r="DW113" s="164"/>
      <c r="DX113" s="164"/>
      <c r="DY113" s="164"/>
      <c r="DZ113" s="164"/>
      <c r="EA113" s="164"/>
      <c r="EB113" s="164"/>
      <c r="EC113" s="164"/>
      <c r="ED113" s="164"/>
      <c r="EE113" s="164"/>
      <c r="EF113" s="164"/>
      <c r="EG113" s="164"/>
      <c r="EH113" s="164"/>
      <c r="EI113" s="164"/>
      <c r="EJ113" s="164"/>
      <c r="EK113" s="164"/>
      <c r="EL113" s="164"/>
      <c r="EM113" s="164"/>
      <c r="EN113" s="164"/>
      <c r="EO113" s="164"/>
      <c r="EP113" s="164"/>
      <c r="EQ113" s="164"/>
      <c r="ER113" s="164"/>
      <c r="ES113" s="164"/>
      <c r="ET113" s="164"/>
      <c r="EU113" s="164"/>
      <c r="EV113" s="164"/>
      <c r="EW113" s="164"/>
      <c r="EX113" s="164"/>
      <c r="EY113" s="164"/>
      <c r="EZ113" s="164"/>
      <c r="FA113" s="164"/>
      <c r="FB113" s="164"/>
      <c r="FC113" s="164"/>
      <c r="FD113" s="164"/>
      <c r="FE113" s="164"/>
      <c r="FF113" s="164"/>
      <c r="FG113" s="164"/>
      <c r="FH113" s="164"/>
      <c r="FI113" s="164"/>
      <c r="FJ113" s="164"/>
      <c r="FK113" s="164"/>
      <c r="FL113" s="164"/>
      <c r="FM113" s="164"/>
      <c r="FN113" s="164"/>
      <c r="FO113" s="164"/>
      <c r="FP113" s="164"/>
      <c r="FQ113" s="164"/>
      <c r="FR113" s="164"/>
      <c r="FS113" s="164"/>
      <c r="FT113" s="164"/>
      <c r="FU113" s="164"/>
      <c r="FV113" s="164"/>
      <c r="FW113" s="164"/>
      <c r="FX113" s="164"/>
      <c r="FY113" s="164"/>
      <c r="FZ113" s="164"/>
      <c r="GA113" s="164"/>
      <c r="GB113" s="164"/>
      <c r="GC113" s="164"/>
      <c r="GD113" s="164"/>
      <c r="GE113" s="164"/>
      <c r="GF113" s="164"/>
      <c r="GG113" s="164"/>
      <c r="GH113" s="164"/>
      <c r="GI113" s="164"/>
      <c r="GJ113" s="164"/>
      <c r="GK113" s="164"/>
      <c r="GL113" s="164"/>
      <c r="GM113" s="164"/>
      <c r="GN113" s="164"/>
      <c r="GO113" s="164"/>
      <c r="GP113" s="164"/>
      <c r="GQ113" s="164"/>
      <c r="GR113" s="164"/>
      <c r="GS113" s="164"/>
      <c r="GT113" s="164"/>
      <c r="GU113" s="164"/>
      <c r="GV113" s="164"/>
      <c r="GW113" s="164"/>
      <c r="GX113" s="164"/>
      <c r="GY113" s="164"/>
      <c r="GZ113" s="164"/>
      <c r="HA113" s="164"/>
      <c r="HB113" s="164"/>
      <c r="HC113" s="164"/>
      <c r="HD113" s="164"/>
      <c r="HE113" s="164"/>
      <c r="HF113" s="164"/>
      <c r="HG113" s="164"/>
      <c r="HH113" s="164"/>
      <c r="HI113" s="164"/>
      <c r="HJ113" s="164"/>
      <c r="HK113" s="164"/>
      <c r="HL113" s="164"/>
      <c r="HM113" s="164"/>
      <c r="HN113" s="164"/>
      <c r="HO113" s="164"/>
      <c r="HP113" s="164"/>
      <c r="HQ113" s="164"/>
      <c r="HR113" s="164"/>
      <c r="HS113" s="164"/>
      <c r="HT113" s="164"/>
      <c r="HU113" s="164"/>
      <c r="HV113" s="164"/>
      <c r="HW113" s="164"/>
    </row>
    <row r="114" spans="96:231" x14ac:dyDescent="0.15">
      <c r="CY114" s="164"/>
      <c r="CZ114" s="164"/>
      <c r="DA114" s="164"/>
      <c r="DB114" s="164"/>
      <c r="DC114" s="164"/>
      <c r="DD114" s="164"/>
      <c r="DE114" s="164"/>
      <c r="DF114" s="164"/>
      <c r="DG114" s="164"/>
      <c r="DH114" s="164"/>
      <c r="DI114" s="164"/>
      <c r="DJ114" s="164"/>
      <c r="DK114" s="164"/>
      <c r="DL114" s="164"/>
      <c r="DM114" s="164"/>
      <c r="DN114" s="164"/>
      <c r="DO114" s="164"/>
      <c r="DP114" s="164"/>
      <c r="DQ114" s="164"/>
      <c r="DR114" s="164"/>
      <c r="DS114" s="164"/>
      <c r="DT114" s="164"/>
      <c r="DU114" s="164"/>
      <c r="DV114" s="164"/>
      <c r="DW114" s="164"/>
      <c r="DX114" s="164"/>
      <c r="DY114" s="164"/>
      <c r="DZ114" s="164"/>
      <c r="EA114" s="164"/>
      <c r="EB114" s="164"/>
      <c r="EC114" s="164"/>
      <c r="ED114" s="164"/>
      <c r="EE114" s="164"/>
      <c r="EF114" s="164"/>
      <c r="EG114" s="164"/>
      <c r="EH114" s="164"/>
      <c r="EI114" s="164"/>
      <c r="EJ114" s="164"/>
      <c r="EK114" s="164"/>
      <c r="EL114" s="164"/>
      <c r="EM114" s="164"/>
      <c r="EN114" s="164"/>
      <c r="EO114" s="164"/>
      <c r="EP114" s="164"/>
      <c r="EQ114" s="164"/>
      <c r="ER114" s="164"/>
      <c r="ES114" s="164"/>
      <c r="ET114" s="164"/>
      <c r="EU114" s="164"/>
      <c r="EV114" s="164"/>
      <c r="EW114" s="164"/>
      <c r="EX114" s="164"/>
      <c r="EY114" s="164"/>
      <c r="EZ114" s="164"/>
      <c r="FA114" s="164"/>
      <c r="FB114" s="164"/>
      <c r="FC114" s="164"/>
      <c r="FD114" s="164"/>
      <c r="FE114" s="164"/>
      <c r="FF114" s="164"/>
      <c r="FG114" s="164"/>
      <c r="FH114" s="164"/>
      <c r="FI114" s="164"/>
      <c r="FJ114" s="164"/>
      <c r="FK114" s="164"/>
      <c r="FL114" s="164"/>
      <c r="FM114" s="164"/>
      <c r="FN114" s="164"/>
      <c r="FO114" s="164"/>
      <c r="FP114" s="164"/>
      <c r="FQ114" s="164"/>
      <c r="FR114" s="164"/>
      <c r="FS114" s="164"/>
      <c r="FT114" s="164"/>
      <c r="FU114" s="164"/>
      <c r="FV114" s="164"/>
      <c r="FW114" s="164"/>
      <c r="FX114" s="164"/>
      <c r="FY114" s="164"/>
      <c r="FZ114" s="164"/>
      <c r="GA114" s="164"/>
      <c r="GB114" s="164"/>
      <c r="GC114" s="164"/>
      <c r="GD114" s="164"/>
      <c r="GE114" s="164"/>
      <c r="GF114" s="164"/>
      <c r="GG114" s="164"/>
      <c r="GH114" s="164"/>
      <c r="GI114" s="164"/>
      <c r="GJ114" s="164"/>
      <c r="GK114" s="164"/>
      <c r="GL114" s="164"/>
      <c r="GM114" s="164"/>
      <c r="GN114" s="164"/>
      <c r="GO114" s="164"/>
      <c r="GP114" s="164"/>
      <c r="GQ114" s="164"/>
      <c r="GR114" s="164"/>
      <c r="GS114" s="164"/>
      <c r="GT114" s="164"/>
      <c r="GU114" s="164"/>
      <c r="GV114" s="164"/>
      <c r="GW114" s="164"/>
      <c r="GX114" s="164"/>
      <c r="GY114" s="164"/>
      <c r="GZ114" s="164"/>
      <c r="HA114" s="164"/>
      <c r="HB114" s="164"/>
      <c r="HC114" s="164"/>
      <c r="HD114" s="164"/>
      <c r="HE114" s="164"/>
      <c r="HF114" s="164"/>
      <c r="HG114" s="164"/>
      <c r="HH114" s="164"/>
      <c r="HI114" s="164"/>
      <c r="HJ114" s="164"/>
      <c r="HK114" s="164"/>
      <c r="HL114" s="164"/>
      <c r="HM114" s="164"/>
      <c r="HN114" s="164"/>
      <c r="HO114" s="164"/>
      <c r="HP114" s="164"/>
      <c r="HQ114" s="164"/>
      <c r="HR114" s="164"/>
      <c r="HS114" s="164"/>
      <c r="HT114" s="164"/>
      <c r="HU114" s="164"/>
      <c r="HV114" s="164"/>
      <c r="HW114" s="164"/>
    </row>
    <row r="115" spans="96:231" x14ac:dyDescent="0.15">
      <c r="CY115" s="164"/>
      <c r="CZ115" s="164"/>
      <c r="DA115" s="164"/>
      <c r="DB115" s="164"/>
      <c r="DC115" s="164"/>
      <c r="DD115" s="164"/>
      <c r="DE115" s="164"/>
      <c r="DF115" s="164"/>
      <c r="DG115" s="164"/>
      <c r="DH115" s="164"/>
      <c r="DI115" s="164"/>
      <c r="DJ115" s="164"/>
      <c r="DK115" s="164"/>
      <c r="DL115" s="164"/>
      <c r="DM115" s="164"/>
      <c r="DN115" s="164"/>
      <c r="DO115" s="164"/>
      <c r="DP115" s="164"/>
      <c r="DQ115" s="164"/>
      <c r="DR115" s="164"/>
      <c r="DS115" s="164"/>
      <c r="DT115" s="164"/>
      <c r="DU115" s="164"/>
      <c r="DV115" s="164"/>
      <c r="DW115" s="164"/>
      <c r="DX115" s="164"/>
      <c r="DY115" s="164"/>
      <c r="DZ115" s="164"/>
      <c r="EA115" s="164"/>
      <c r="EB115" s="164"/>
      <c r="EC115" s="164"/>
      <c r="ED115" s="164"/>
      <c r="EE115" s="164"/>
      <c r="EF115" s="164"/>
      <c r="EG115" s="164"/>
      <c r="EH115" s="164"/>
      <c r="EI115" s="164"/>
      <c r="EJ115" s="164"/>
      <c r="EK115" s="164"/>
      <c r="EL115" s="164"/>
      <c r="EM115" s="164"/>
      <c r="EN115" s="164"/>
      <c r="EO115" s="164"/>
      <c r="EP115" s="164"/>
      <c r="EQ115" s="164"/>
      <c r="ER115" s="164"/>
      <c r="ES115" s="164"/>
      <c r="ET115" s="164"/>
      <c r="EU115" s="164"/>
      <c r="EV115" s="164"/>
      <c r="EW115" s="164"/>
      <c r="EX115" s="164"/>
      <c r="EY115" s="164"/>
      <c r="EZ115" s="164"/>
      <c r="FA115" s="164"/>
      <c r="FB115" s="164"/>
      <c r="FC115" s="164"/>
      <c r="FD115" s="164"/>
      <c r="FE115" s="164"/>
      <c r="FF115" s="164"/>
      <c r="FG115" s="164"/>
      <c r="FH115" s="164"/>
      <c r="FI115" s="164"/>
      <c r="FJ115" s="164"/>
      <c r="FK115" s="164"/>
      <c r="FL115" s="164"/>
      <c r="FM115" s="164"/>
      <c r="FN115" s="164"/>
      <c r="FO115" s="164"/>
      <c r="FP115" s="164"/>
      <c r="FQ115" s="164"/>
      <c r="FR115" s="164"/>
      <c r="FS115" s="164"/>
      <c r="FT115" s="164"/>
      <c r="FU115" s="164"/>
      <c r="FV115" s="164"/>
      <c r="FW115" s="164"/>
      <c r="FX115" s="164"/>
      <c r="FY115" s="164"/>
      <c r="FZ115" s="164"/>
      <c r="GA115" s="164"/>
      <c r="GB115" s="164"/>
      <c r="GC115" s="164"/>
      <c r="GD115" s="164"/>
      <c r="GE115" s="164"/>
      <c r="GF115" s="164"/>
      <c r="GG115" s="164"/>
      <c r="GH115" s="164"/>
      <c r="GI115" s="164"/>
      <c r="GJ115" s="164"/>
      <c r="GK115" s="164"/>
      <c r="GL115" s="164"/>
      <c r="GM115" s="164"/>
      <c r="GN115" s="164"/>
      <c r="GO115" s="164"/>
      <c r="GP115" s="164"/>
      <c r="GQ115" s="164"/>
      <c r="GR115" s="164"/>
      <c r="GS115" s="164"/>
      <c r="GT115" s="164"/>
      <c r="GU115" s="164"/>
      <c r="GV115" s="164"/>
      <c r="GW115" s="164"/>
      <c r="GX115" s="164"/>
      <c r="GY115" s="164"/>
      <c r="GZ115" s="164"/>
      <c r="HA115" s="164"/>
      <c r="HB115" s="164"/>
      <c r="HC115" s="164"/>
      <c r="HD115" s="164"/>
      <c r="HE115" s="164"/>
      <c r="HF115" s="164"/>
      <c r="HG115" s="164"/>
      <c r="HH115" s="164"/>
      <c r="HI115" s="164"/>
      <c r="HJ115" s="164"/>
      <c r="HK115" s="164"/>
      <c r="HL115" s="164"/>
      <c r="HM115" s="164"/>
      <c r="HN115" s="164"/>
      <c r="HO115" s="164"/>
      <c r="HP115" s="164"/>
      <c r="HQ115" s="164"/>
      <c r="HR115" s="164"/>
      <c r="HS115" s="164"/>
      <c r="HT115" s="164"/>
      <c r="HU115" s="164"/>
      <c r="HV115" s="164"/>
      <c r="HW115" s="164"/>
    </row>
  </sheetData>
  <sheetProtection algorithmName="SHA-512" hashValue="MCqTIqaT2nC+ZUJ/XYwxM++S2qyNnWGFTCJ+OyVD7J+cevWi47J8QPfMSNHHyE0vFZuQ685+IxcKoquVji8RaA==" saltValue="GssNajMPHwWP7CLSAhiKhg==" spinCount="100000" sheet="1" objects="1" scenarios="1"/>
  <protectedRanges>
    <protectedRange sqref="L53 L56 L59 L62 L65 L67 W68 Z68 M73:W76 Z73:AD76 AL73:BA76 G80 G84" name="範囲2"/>
    <protectedRange sqref="L6 L9 L12 L15 L18 L22 M28:W33 Z28:AD33 G44:G47 G37:G40" name="範囲1"/>
    <protectedRange sqref="AL28:BA33" name="範囲1_1"/>
    <protectedRange sqref="W23" name="範囲1_2"/>
    <protectedRange sqref="Z23" name="範囲1_3"/>
  </protectedRanges>
  <mergeCells count="53">
    <mergeCell ref="AL32:AV32"/>
    <mergeCell ref="AL33:AV33"/>
    <mergeCell ref="M33:W33"/>
    <mergeCell ref="G29:J29"/>
    <mergeCell ref="G30:J30"/>
    <mergeCell ref="G32:J32"/>
    <mergeCell ref="Z32:AD32"/>
    <mergeCell ref="M32:W32"/>
    <mergeCell ref="M29:W29"/>
    <mergeCell ref="AL28:AV28"/>
    <mergeCell ref="AL29:AV29"/>
    <mergeCell ref="AL30:AV30"/>
    <mergeCell ref="AL31:AV31"/>
    <mergeCell ref="L15:N15"/>
    <mergeCell ref="L18:N18"/>
    <mergeCell ref="Z29:AD29"/>
    <mergeCell ref="Z30:AD30"/>
    <mergeCell ref="L22:N22"/>
    <mergeCell ref="Z28:AD28"/>
    <mergeCell ref="A1:AI2"/>
    <mergeCell ref="L6:N6"/>
    <mergeCell ref="L9:N9"/>
    <mergeCell ref="G40:AI40"/>
    <mergeCell ref="G31:J31"/>
    <mergeCell ref="L12:N12"/>
    <mergeCell ref="M28:W28"/>
    <mergeCell ref="Z31:AD31"/>
    <mergeCell ref="M31:W31"/>
    <mergeCell ref="G37:AI37"/>
    <mergeCell ref="G28:J28"/>
    <mergeCell ref="M30:W30"/>
    <mergeCell ref="G84:AI84"/>
    <mergeCell ref="Z74:AD74"/>
    <mergeCell ref="M75:W75"/>
    <mergeCell ref="Z75:AD75"/>
    <mergeCell ref="M76:W76"/>
    <mergeCell ref="M74:W74"/>
    <mergeCell ref="G75:J75"/>
    <mergeCell ref="G80:AI80"/>
    <mergeCell ref="Z76:AD76"/>
    <mergeCell ref="G74:J74"/>
    <mergeCell ref="G76:J76"/>
    <mergeCell ref="G73:J73"/>
    <mergeCell ref="M73:W73"/>
    <mergeCell ref="Z73:AD73"/>
    <mergeCell ref="G33:J33"/>
    <mergeCell ref="G38:AI38"/>
    <mergeCell ref="G44:AI44"/>
    <mergeCell ref="G45:AI45"/>
    <mergeCell ref="Z33:AD33"/>
    <mergeCell ref="G47:AI47"/>
    <mergeCell ref="G46:AI46"/>
    <mergeCell ref="G39:AI39"/>
  </mergeCells>
  <phoneticPr fontId="2"/>
  <conditionalFormatting sqref="L6:N6">
    <cfRule type="containsBlanks" dxfId="10" priority="4" stopIfTrue="1">
      <formula>LEN(TRIM(L6))=0</formula>
    </cfRule>
  </conditionalFormatting>
  <conditionalFormatting sqref="L9:N9">
    <cfRule type="containsBlanks" dxfId="9" priority="3" stopIfTrue="1">
      <formula>LEN(TRIM(L9))=0</formula>
    </cfRule>
  </conditionalFormatting>
  <dataValidations disablePrompts="1" count="4">
    <dataValidation imeMode="off" allowBlank="1" showInputMessage="1" showErrorMessage="1" sqref="F53:H53 AK40:AM40 F6:H6 F56:H56 F9:H9" xr:uid="{00000000-0002-0000-0800-000000000000}"/>
    <dataValidation imeMode="hiragana" allowBlank="1" showInputMessage="1" showErrorMessage="1" sqref="G83:I83 M28:M33 M73:M76 G43:I47" xr:uid="{00000000-0002-0000-0800-000001000000}"/>
    <dataValidation imeMode="halfAlpha" allowBlank="1" showInputMessage="1" showErrorMessage="1" sqref="Z28:AD33 L12:N23 Z73:AD76 L59:N68" xr:uid="{00000000-0002-0000-0800-000002000000}"/>
    <dataValidation type="list" allowBlank="1" showInputMessage="1" showErrorMessage="1" sqref="W23 Z23" xr:uid="{00000000-0002-0000-0800-000003000000}">
      <formula1>"■,□"</formula1>
    </dataValidation>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Ｐ明朝,標準"&amp;8NKBI-01kakunin Ver.23.2&amp;R&amp;"ＭＳ Ｐ明朝,標準"&amp;8(R0804)</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700-000003000000}">
          <x14:formula1>
            <xm:f>利用方法!$BA$2:$BA$74</xm:f>
          </x14:formula1>
          <xm:sqref>AL28:AV33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942C5-DDBC-4ECC-A1B7-EE5592A1B987}">
  <dimension ref="A1:HW115"/>
  <sheetViews>
    <sheetView view="pageBreakPreview" zoomScaleNormal="100" zoomScaleSheetLayoutView="100" workbookViewId="0">
      <selection activeCell="AI3" sqref="AI3"/>
    </sheetView>
  </sheetViews>
  <sheetFormatPr defaultColWidth="2.625" defaultRowHeight="12.75" x14ac:dyDescent="0.15"/>
  <cols>
    <col min="1" max="33" width="2.625" style="24" customWidth="1"/>
    <col min="34" max="36" width="2.625" style="24"/>
    <col min="37" max="37" width="2.625" style="24" customWidth="1"/>
    <col min="38" max="64" width="5.75" style="24" customWidth="1"/>
    <col min="65" max="213" width="5.625" style="24" customWidth="1"/>
    <col min="214" max="16384" width="2.625" style="24"/>
  </cols>
  <sheetData>
    <row r="1" spans="1:35" ht="13.5" customHeight="1" x14ac:dyDescent="0.15">
      <c r="A1" s="737" t="s">
        <v>198</v>
      </c>
      <c r="B1" s="737"/>
      <c r="C1" s="737"/>
      <c r="D1" s="737"/>
      <c r="E1" s="737"/>
      <c r="F1" s="737"/>
      <c r="G1" s="737"/>
      <c r="H1" s="737"/>
      <c r="I1" s="737"/>
      <c r="J1" s="737"/>
      <c r="K1" s="737"/>
      <c r="L1" s="737"/>
      <c r="M1" s="737"/>
      <c r="N1" s="737"/>
      <c r="O1" s="737"/>
      <c r="P1" s="737"/>
      <c r="Q1" s="737"/>
      <c r="R1" s="737"/>
      <c r="S1" s="737"/>
      <c r="T1" s="737"/>
      <c r="U1" s="737"/>
      <c r="V1" s="737"/>
      <c r="W1" s="737"/>
      <c r="X1" s="737"/>
      <c r="Y1" s="737"/>
      <c r="Z1" s="737"/>
      <c r="AA1" s="737"/>
      <c r="AB1" s="737"/>
      <c r="AC1" s="737"/>
      <c r="AD1" s="737"/>
      <c r="AE1" s="737"/>
      <c r="AF1" s="737"/>
      <c r="AG1" s="737"/>
      <c r="AH1" s="737"/>
      <c r="AI1" s="737"/>
    </row>
    <row r="2" spans="1:35" ht="13.5" customHeight="1" x14ac:dyDescent="0.15">
      <c r="A2" s="737"/>
      <c r="B2" s="737"/>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737"/>
      <c r="AC2" s="737"/>
      <c r="AD2" s="737"/>
      <c r="AE2" s="737"/>
      <c r="AF2" s="737"/>
      <c r="AG2" s="737"/>
      <c r="AH2" s="737"/>
      <c r="AI2" s="737"/>
    </row>
    <row r="3" spans="1:35" x14ac:dyDescent="0.15">
      <c r="B3" s="24" t="s">
        <v>199</v>
      </c>
    </row>
    <row r="4" spans="1:35" ht="6.75" customHeight="1" x14ac:dyDescent="0.15">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row>
    <row r="5" spans="1:35" ht="6.75" customHeight="1" x14ac:dyDescent="0.15">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row>
    <row r="6" spans="1:35" ht="13.5" x14ac:dyDescent="0.15">
      <c r="A6" s="24" t="s">
        <v>183</v>
      </c>
      <c r="F6" s="118"/>
      <c r="G6" s="118"/>
      <c r="H6" s="118"/>
      <c r="L6" s="507">
        <v>1</v>
      </c>
      <c r="M6" s="507"/>
      <c r="N6" s="507"/>
    </row>
    <row r="7" spans="1:35" ht="6.75" customHeight="1" x14ac:dyDescent="0.15">
      <c r="A7" s="99"/>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row>
    <row r="8" spans="1:35" ht="6.75" customHeight="1" x14ac:dyDescent="0.15">
      <c r="A8" s="107"/>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row>
    <row r="9" spans="1:35" ht="13.5" x14ac:dyDescent="0.15">
      <c r="A9" s="24" t="s">
        <v>200</v>
      </c>
      <c r="F9" s="118"/>
      <c r="G9" s="118"/>
      <c r="H9" s="118"/>
      <c r="L9" s="507" t="s">
        <v>1162</v>
      </c>
      <c r="M9" s="507"/>
      <c r="N9" s="507"/>
    </row>
    <row r="10" spans="1:35" ht="6.75" customHeight="1" x14ac:dyDescent="0.1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row>
    <row r="11" spans="1:35" ht="6.75" customHeight="1" x14ac:dyDescent="0.15">
      <c r="A11" s="107"/>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298"/>
      <c r="AH11" s="298"/>
      <c r="AI11" s="298"/>
    </row>
    <row r="12" spans="1:35" ht="13.5" x14ac:dyDescent="0.15">
      <c r="A12" s="24" t="s">
        <v>201</v>
      </c>
      <c r="L12" s="772"/>
      <c r="M12" s="772"/>
      <c r="N12" s="772"/>
      <c r="O12" s="24" t="s">
        <v>59</v>
      </c>
    </row>
    <row r="13" spans="1:35" ht="6.75" customHeight="1" x14ac:dyDescent="0.15">
      <c r="A13" s="99"/>
      <c r="B13" s="99"/>
      <c r="C13" s="99"/>
      <c r="D13" s="99"/>
      <c r="E13" s="99"/>
      <c r="F13" s="99"/>
      <c r="G13" s="99"/>
      <c r="H13" s="99"/>
      <c r="I13" s="99"/>
      <c r="J13" s="99"/>
      <c r="K13" s="99"/>
      <c r="L13" s="299"/>
      <c r="M13" s="299"/>
      <c r="N13" s="299"/>
      <c r="O13" s="99"/>
      <c r="P13" s="99"/>
      <c r="Q13" s="99"/>
      <c r="R13" s="99"/>
      <c r="S13" s="99"/>
      <c r="T13" s="99"/>
      <c r="U13" s="99"/>
      <c r="V13" s="99"/>
      <c r="W13" s="99"/>
      <c r="X13" s="99"/>
      <c r="Y13" s="99"/>
      <c r="Z13" s="99"/>
      <c r="AA13" s="99"/>
      <c r="AB13" s="99"/>
      <c r="AC13" s="99"/>
      <c r="AD13" s="99"/>
      <c r="AE13" s="99"/>
      <c r="AF13" s="99"/>
      <c r="AG13" s="99"/>
      <c r="AH13" s="99"/>
      <c r="AI13" s="99"/>
    </row>
    <row r="14" spans="1:35" ht="6.75" customHeight="1" x14ac:dyDescent="0.15">
      <c r="A14" s="107"/>
      <c r="B14" s="107"/>
      <c r="C14" s="107"/>
      <c r="D14" s="107"/>
      <c r="E14" s="107"/>
      <c r="F14" s="107"/>
      <c r="G14" s="107"/>
      <c r="H14" s="107"/>
      <c r="I14" s="107"/>
      <c r="J14" s="107"/>
      <c r="K14" s="107"/>
      <c r="L14" s="300"/>
      <c r="M14" s="300"/>
      <c r="N14" s="300"/>
      <c r="O14" s="107"/>
      <c r="P14" s="107"/>
      <c r="Q14" s="107"/>
      <c r="R14" s="107"/>
      <c r="S14" s="107"/>
      <c r="T14" s="107"/>
      <c r="U14" s="107"/>
      <c r="V14" s="107"/>
      <c r="W14" s="107"/>
      <c r="X14" s="107"/>
      <c r="Y14" s="107"/>
      <c r="Z14" s="107"/>
      <c r="AA14" s="107"/>
      <c r="AB14" s="107"/>
      <c r="AC14" s="107"/>
      <c r="AD14" s="107"/>
      <c r="AE14" s="107"/>
      <c r="AF14" s="107"/>
      <c r="AG14" s="107"/>
      <c r="AH14" s="107"/>
      <c r="AI14" s="107"/>
    </row>
    <row r="15" spans="1:35" ht="13.5" x14ac:dyDescent="0.15">
      <c r="A15" s="24" t="s">
        <v>202</v>
      </c>
      <c r="L15" s="772"/>
      <c r="M15" s="772"/>
      <c r="N15" s="772"/>
      <c r="O15" s="24" t="s">
        <v>59</v>
      </c>
    </row>
    <row r="16" spans="1:35" ht="6.75" customHeight="1" x14ac:dyDescent="0.15">
      <c r="A16" s="99"/>
      <c r="B16" s="99"/>
      <c r="C16" s="99"/>
      <c r="D16" s="99"/>
      <c r="E16" s="99"/>
      <c r="F16" s="99"/>
      <c r="G16" s="99"/>
      <c r="H16" s="99"/>
      <c r="I16" s="99"/>
      <c r="J16" s="99"/>
      <c r="K16" s="99"/>
      <c r="L16" s="299"/>
      <c r="M16" s="299"/>
      <c r="N16" s="299"/>
      <c r="O16" s="99"/>
      <c r="P16" s="99"/>
      <c r="Q16" s="99"/>
      <c r="R16" s="99"/>
      <c r="S16" s="99"/>
      <c r="T16" s="99"/>
      <c r="U16" s="99"/>
      <c r="V16" s="99"/>
      <c r="W16" s="99"/>
      <c r="X16" s="99"/>
      <c r="Y16" s="99"/>
      <c r="Z16" s="99"/>
      <c r="AA16" s="99"/>
      <c r="AB16" s="99"/>
      <c r="AC16" s="99"/>
      <c r="AD16" s="99"/>
      <c r="AE16" s="99"/>
      <c r="AF16" s="99"/>
      <c r="AG16" s="99"/>
      <c r="AH16" s="99"/>
      <c r="AI16" s="99"/>
    </row>
    <row r="17" spans="1:62" ht="6.75" customHeight="1" x14ac:dyDescent="0.15">
      <c r="A17" s="107"/>
      <c r="B17" s="107"/>
      <c r="C17" s="107"/>
      <c r="D17" s="107"/>
      <c r="E17" s="107"/>
      <c r="F17" s="107"/>
      <c r="G17" s="107"/>
      <c r="H17" s="107"/>
      <c r="I17" s="107"/>
      <c r="J17" s="107"/>
      <c r="K17" s="107"/>
      <c r="L17" s="300"/>
      <c r="M17" s="300"/>
      <c r="N17" s="300"/>
      <c r="O17" s="107"/>
      <c r="P17" s="107"/>
      <c r="Q17" s="107"/>
      <c r="R17" s="107"/>
      <c r="S17" s="107"/>
      <c r="T17" s="107"/>
      <c r="U17" s="107"/>
      <c r="V17" s="107"/>
      <c r="W17" s="107"/>
      <c r="X17" s="107"/>
      <c r="Y17" s="107"/>
      <c r="Z17" s="107"/>
      <c r="AA17" s="107"/>
      <c r="AB17" s="107"/>
      <c r="AC17" s="107"/>
      <c r="AD17" s="107"/>
      <c r="AE17" s="107"/>
      <c r="AF17" s="107"/>
      <c r="AG17" s="107"/>
      <c r="AH17" s="107"/>
      <c r="AI17" s="107"/>
    </row>
    <row r="18" spans="1:62" ht="13.5" x14ac:dyDescent="0.15">
      <c r="A18" s="24" t="s">
        <v>203</v>
      </c>
      <c r="L18" s="772"/>
      <c r="M18" s="772"/>
      <c r="N18" s="772"/>
      <c r="O18" s="24" t="s">
        <v>59</v>
      </c>
    </row>
    <row r="19" spans="1:62" ht="6.75" customHeight="1" x14ac:dyDescent="0.15">
      <c r="A19" s="99"/>
      <c r="B19" s="99"/>
      <c r="C19" s="99"/>
      <c r="D19" s="99"/>
      <c r="E19" s="99"/>
      <c r="F19" s="99"/>
      <c r="G19" s="99"/>
      <c r="H19" s="99"/>
      <c r="I19" s="99"/>
      <c r="J19" s="99"/>
      <c r="K19" s="99"/>
      <c r="L19" s="299"/>
      <c r="M19" s="299"/>
      <c r="N19" s="299"/>
      <c r="O19" s="99"/>
      <c r="P19" s="99"/>
      <c r="Q19" s="99"/>
      <c r="R19" s="99"/>
      <c r="S19" s="99"/>
      <c r="T19" s="99"/>
      <c r="U19" s="99"/>
      <c r="V19" s="99"/>
      <c r="W19" s="99"/>
      <c r="X19" s="99"/>
      <c r="Y19" s="99"/>
      <c r="Z19" s="99"/>
      <c r="AA19" s="99"/>
      <c r="AB19" s="99"/>
      <c r="AC19" s="99"/>
      <c r="AD19" s="99"/>
      <c r="AE19" s="99"/>
      <c r="AF19" s="99"/>
      <c r="AG19" s="99"/>
      <c r="AH19" s="99"/>
      <c r="AI19" s="99"/>
    </row>
    <row r="20" spans="1:62" ht="6.75" customHeight="1" x14ac:dyDescent="0.15">
      <c r="A20" s="107"/>
      <c r="B20" s="107"/>
      <c r="C20" s="107"/>
      <c r="D20" s="107"/>
      <c r="E20" s="107"/>
      <c r="F20" s="107"/>
      <c r="G20" s="107"/>
      <c r="H20" s="107"/>
      <c r="I20" s="107"/>
      <c r="J20" s="107"/>
      <c r="K20" s="107"/>
      <c r="L20" s="300"/>
      <c r="M20" s="300"/>
      <c r="N20" s="300"/>
      <c r="O20" s="107"/>
      <c r="P20" s="107"/>
      <c r="Q20" s="107"/>
      <c r="R20" s="107"/>
      <c r="S20" s="107"/>
      <c r="T20" s="107"/>
      <c r="U20" s="107"/>
      <c r="V20" s="107"/>
      <c r="W20" s="107"/>
      <c r="X20" s="107"/>
      <c r="Y20" s="107"/>
      <c r="Z20" s="107"/>
      <c r="AA20" s="107"/>
      <c r="AB20" s="107"/>
      <c r="AC20" s="107"/>
      <c r="AD20" s="107"/>
      <c r="AE20" s="107"/>
      <c r="AF20" s="107"/>
      <c r="AG20" s="107"/>
      <c r="AH20" s="107"/>
      <c r="AI20" s="107"/>
    </row>
    <row r="21" spans="1:62" ht="13.5" x14ac:dyDescent="0.15">
      <c r="A21" s="24" t="s">
        <v>597</v>
      </c>
      <c r="L21" s="163"/>
      <c r="M21" s="163"/>
      <c r="N21" s="163"/>
    </row>
    <row r="22" spans="1:62" ht="13.5" x14ac:dyDescent="0.15">
      <c r="C22" s="24" t="s">
        <v>598</v>
      </c>
      <c r="L22" s="772"/>
      <c r="M22" s="772"/>
      <c r="N22" s="772"/>
      <c r="O22" s="24" t="s">
        <v>59</v>
      </c>
    </row>
    <row r="23" spans="1:62" ht="13.5" x14ac:dyDescent="0.15">
      <c r="C23" s="24" t="s">
        <v>599</v>
      </c>
      <c r="L23" s="162"/>
      <c r="M23" s="162"/>
      <c r="N23" s="162"/>
      <c r="W23" s="111" t="s">
        <v>16</v>
      </c>
      <c r="X23" s="24" t="s">
        <v>194</v>
      </c>
      <c r="Z23" s="111" t="s">
        <v>16</v>
      </c>
      <c r="AA23" s="24" t="s">
        <v>195</v>
      </c>
    </row>
    <row r="24" spans="1:62" ht="6.75" customHeight="1" x14ac:dyDescent="0.15">
      <c r="A24" s="99"/>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row>
    <row r="25" spans="1:62" ht="6.75" customHeight="1" x14ac:dyDescent="0.15">
      <c r="A25" s="107"/>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row>
    <row r="26" spans="1:62" x14ac:dyDescent="0.15">
      <c r="A26" s="24" t="s">
        <v>204</v>
      </c>
      <c r="AL26" s="112" t="s">
        <v>539</v>
      </c>
    </row>
    <row r="27" spans="1:62" x14ac:dyDescent="0.15">
      <c r="F27" s="109" t="s">
        <v>12</v>
      </c>
      <c r="G27" s="24" t="s">
        <v>205</v>
      </c>
      <c r="K27" s="24" t="s">
        <v>15</v>
      </c>
      <c r="L27" s="109" t="s">
        <v>12</v>
      </c>
      <c r="M27" s="24" t="s">
        <v>206</v>
      </c>
      <c r="X27" s="24" t="s">
        <v>15</v>
      </c>
      <c r="Y27" s="109" t="s">
        <v>12</v>
      </c>
      <c r="Z27" s="24" t="s">
        <v>207</v>
      </c>
      <c r="AE27" s="24" t="s">
        <v>15</v>
      </c>
      <c r="AK27" s="112"/>
    </row>
    <row r="28" spans="1:62" ht="13.5" x14ac:dyDescent="0.15">
      <c r="C28" s="24" t="s">
        <v>83</v>
      </c>
      <c r="F28" s="109" t="s">
        <v>12</v>
      </c>
      <c r="G28" s="768" t="str">
        <f>IF(AL28="","",VLOOKUP($AL28,利用方法!$BA$2:$BC$74,2))</f>
        <v/>
      </c>
      <c r="H28" s="768"/>
      <c r="I28" s="768"/>
      <c r="J28" s="768"/>
      <c r="K28" s="24" t="s">
        <v>15</v>
      </c>
      <c r="L28" s="109" t="s">
        <v>12</v>
      </c>
      <c r="M28" s="773"/>
      <c r="N28" s="773"/>
      <c r="O28" s="773"/>
      <c r="P28" s="773"/>
      <c r="Q28" s="773"/>
      <c r="R28" s="773"/>
      <c r="S28" s="773"/>
      <c r="T28" s="773"/>
      <c r="U28" s="773"/>
      <c r="V28" s="773"/>
      <c r="W28" s="773"/>
      <c r="X28" s="24" t="s">
        <v>15</v>
      </c>
      <c r="Y28" s="109" t="s">
        <v>12</v>
      </c>
      <c r="Z28" s="770"/>
      <c r="AA28" s="770"/>
      <c r="AB28" s="770"/>
      <c r="AC28" s="770"/>
      <c r="AD28" s="770"/>
      <c r="AE28" s="24" t="s">
        <v>15</v>
      </c>
      <c r="AF28" s="24" t="s">
        <v>34</v>
      </c>
      <c r="AL28" s="774"/>
      <c r="AM28" s="774"/>
      <c r="AN28" s="774"/>
      <c r="AO28" s="774"/>
      <c r="AP28" s="774"/>
      <c r="AQ28" s="774"/>
      <c r="AR28" s="774"/>
      <c r="AS28" s="774"/>
      <c r="AT28" s="774"/>
      <c r="AU28" s="774"/>
      <c r="AV28" s="774"/>
      <c r="AW28" s="354"/>
      <c r="AX28" s="354"/>
      <c r="AY28" s="354"/>
      <c r="AZ28" s="354"/>
      <c r="BA28" s="354"/>
      <c r="BG28" s="198"/>
      <c r="BH28" s="261"/>
      <c r="BI28" s="260"/>
    </row>
    <row r="29" spans="1:62" ht="13.5" x14ac:dyDescent="0.15">
      <c r="C29" s="24" t="s">
        <v>84</v>
      </c>
      <c r="F29" s="109" t="s">
        <v>12</v>
      </c>
      <c r="G29" s="768" t="str">
        <f>IF(AL29="","",VLOOKUP($AL29,利用方法!$BA$2:$BC$74,2))</f>
        <v/>
      </c>
      <c r="H29" s="768"/>
      <c r="I29" s="768"/>
      <c r="J29" s="768"/>
      <c r="K29" s="24" t="s">
        <v>15</v>
      </c>
      <c r="L29" s="109" t="s">
        <v>12</v>
      </c>
      <c r="M29" s="773"/>
      <c r="N29" s="773"/>
      <c r="O29" s="773"/>
      <c r="P29" s="773"/>
      <c r="Q29" s="773"/>
      <c r="R29" s="773"/>
      <c r="S29" s="773"/>
      <c r="T29" s="773"/>
      <c r="U29" s="773"/>
      <c r="V29" s="773"/>
      <c r="W29" s="773"/>
      <c r="X29" s="24" t="s">
        <v>15</v>
      </c>
      <c r="Y29" s="109" t="s">
        <v>12</v>
      </c>
      <c r="Z29" s="770"/>
      <c r="AA29" s="770"/>
      <c r="AB29" s="770"/>
      <c r="AC29" s="770"/>
      <c r="AD29" s="770"/>
      <c r="AE29" s="24" t="s">
        <v>15</v>
      </c>
      <c r="AF29" s="24" t="s">
        <v>34</v>
      </c>
      <c r="AL29" s="774"/>
      <c r="AM29" s="774"/>
      <c r="AN29" s="774"/>
      <c r="AO29" s="774"/>
      <c r="AP29" s="774"/>
      <c r="AQ29" s="774"/>
      <c r="AR29" s="774"/>
      <c r="AS29" s="774"/>
      <c r="AT29" s="774"/>
      <c r="AU29" s="774"/>
      <c r="AV29" s="774"/>
      <c r="AW29" s="354"/>
      <c r="AX29" s="354"/>
      <c r="AY29" s="354"/>
      <c r="AZ29" s="354"/>
      <c r="BA29" s="354"/>
      <c r="BG29" s="198"/>
      <c r="BH29" s="260"/>
      <c r="BI29" s="260"/>
    </row>
    <row r="30" spans="1:62" ht="13.5" x14ac:dyDescent="0.15">
      <c r="C30" s="24" t="s">
        <v>85</v>
      </c>
      <c r="F30" s="109" t="s">
        <v>12</v>
      </c>
      <c r="G30" s="768" t="str">
        <f>IF(AL30="","",VLOOKUP($AL30,利用方法!$BA$2:$BC$74,2))</f>
        <v/>
      </c>
      <c r="H30" s="768"/>
      <c r="I30" s="768"/>
      <c r="J30" s="768"/>
      <c r="K30" s="24" t="s">
        <v>15</v>
      </c>
      <c r="L30" s="109" t="s">
        <v>12</v>
      </c>
      <c r="M30" s="773"/>
      <c r="N30" s="773"/>
      <c r="O30" s="773"/>
      <c r="P30" s="773"/>
      <c r="Q30" s="773"/>
      <c r="R30" s="773"/>
      <c r="S30" s="773"/>
      <c r="T30" s="773"/>
      <c r="U30" s="773"/>
      <c r="V30" s="773"/>
      <c r="W30" s="773"/>
      <c r="X30" s="24" t="s">
        <v>15</v>
      </c>
      <c r="Y30" s="109" t="s">
        <v>12</v>
      </c>
      <c r="Z30" s="770"/>
      <c r="AA30" s="770"/>
      <c r="AB30" s="770"/>
      <c r="AC30" s="770"/>
      <c r="AD30" s="770"/>
      <c r="AE30" s="24" t="s">
        <v>15</v>
      </c>
      <c r="AF30" s="24" t="s">
        <v>34</v>
      </c>
      <c r="AL30" s="774"/>
      <c r="AM30" s="774"/>
      <c r="AN30" s="774"/>
      <c r="AO30" s="774"/>
      <c r="AP30" s="774"/>
      <c r="AQ30" s="774"/>
      <c r="AR30" s="774"/>
      <c r="AS30" s="774"/>
      <c r="AT30" s="774"/>
      <c r="AU30" s="774"/>
      <c r="AV30" s="774"/>
      <c r="AW30" s="354"/>
      <c r="AX30" s="354"/>
      <c r="AY30" s="354"/>
      <c r="AZ30" s="354"/>
      <c r="BA30" s="354"/>
      <c r="BG30" s="198"/>
      <c r="BH30" s="260"/>
      <c r="BI30" s="260"/>
    </row>
    <row r="31" spans="1:62" ht="13.5" x14ac:dyDescent="0.15">
      <c r="C31" s="24" t="s">
        <v>86</v>
      </c>
      <c r="F31" s="109" t="s">
        <v>12</v>
      </c>
      <c r="G31" s="768" t="str">
        <f>IF(AL31="","",VLOOKUP($AL31,利用方法!$BA$2:$BC$74,2))</f>
        <v/>
      </c>
      <c r="H31" s="768"/>
      <c r="I31" s="768"/>
      <c r="J31" s="768"/>
      <c r="K31" s="24" t="s">
        <v>15</v>
      </c>
      <c r="L31" s="109" t="s">
        <v>12</v>
      </c>
      <c r="M31" s="773"/>
      <c r="N31" s="773"/>
      <c r="O31" s="773"/>
      <c r="P31" s="773"/>
      <c r="Q31" s="773"/>
      <c r="R31" s="773"/>
      <c r="S31" s="773"/>
      <c r="T31" s="773"/>
      <c r="U31" s="773"/>
      <c r="V31" s="773"/>
      <c r="W31" s="773"/>
      <c r="X31" s="24" t="s">
        <v>15</v>
      </c>
      <c r="Y31" s="109" t="s">
        <v>12</v>
      </c>
      <c r="Z31" s="770"/>
      <c r="AA31" s="770"/>
      <c r="AB31" s="770"/>
      <c r="AC31" s="770"/>
      <c r="AD31" s="770"/>
      <c r="AE31" s="24" t="s">
        <v>15</v>
      </c>
      <c r="AF31" s="24" t="s">
        <v>34</v>
      </c>
      <c r="AL31" s="774"/>
      <c r="AM31" s="774"/>
      <c r="AN31" s="774"/>
      <c r="AO31" s="774"/>
      <c r="AP31" s="774"/>
      <c r="AQ31" s="774"/>
      <c r="AR31" s="774"/>
      <c r="AS31" s="774"/>
      <c r="AT31" s="774"/>
      <c r="AU31" s="774"/>
      <c r="AV31" s="774"/>
      <c r="AW31" s="354"/>
      <c r="AX31" s="354"/>
      <c r="AY31" s="354"/>
      <c r="AZ31" s="354"/>
      <c r="BA31" s="354"/>
      <c r="BG31" s="198"/>
      <c r="BH31" s="260"/>
      <c r="BI31" s="260"/>
      <c r="BJ31" s="164"/>
    </row>
    <row r="32" spans="1:62" ht="13.5" x14ac:dyDescent="0.15">
      <c r="C32" s="24" t="s">
        <v>87</v>
      </c>
      <c r="F32" s="109" t="s">
        <v>12</v>
      </c>
      <c r="G32" s="768" t="str">
        <f>IF(AL32="","",VLOOKUP($AL32,利用方法!$BA$2:$BC$74,2))</f>
        <v/>
      </c>
      <c r="H32" s="768"/>
      <c r="I32" s="768"/>
      <c r="J32" s="768"/>
      <c r="K32" s="24" t="s">
        <v>15</v>
      </c>
      <c r="L32" s="109" t="s">
        <v>12</v>
      </c>
      <c r="M32" s="773"/>
      <c r="N32" s="773"/>
      <c r="O32" s="773"/>
      <c r="P32" s="773"/>
      <c r="Q32" s="773"/>
      <c r="R32" s="773"/>
      <c r="S32" s="773"/>
      <c r="T32" s="773"/>
      <c r="U32" s="773"/>
      <c r="V32" s="773"/>
      <c r="W32" s="773"/>
      <c r="X32" s="24" t="s">
        <v>15</v>
      </c>
      <c r="Y32" s="109" t="s">
        <v>12</v>
      </c>
      <c r="Z32" s="770"/>
      <c r="AA32" s="770"/>
      <c r="AB32" s="770"/>
      <c r="AC32" s="770"/>
      <c r="AD32" s="770"/>
      <c r="AE32" s="24" t="s">
        <v>15</v>
      </c>
      <c r="AF32" s="24" t="s">
        <v>34</v>
      </c>
      <c r="AL32" s="774"/>
      <c r="AM32" s="774"/>
      <c r="AN32" s="774"/>
      <c r="AO32" s="774"/>
      <c r="AP32" s="774"/>
      <c r="AQ32" s="774"/>
      <c r="AR32" s="774"/>
      <c r="AS32" s="774"/>
      <c r="AT32" s="774"/>
      <c r="AU32" s="774"/>
      <c r="AV32" s="774"/>
      <c r="AW32" s="354"/>
      <c r="AX32" s="354"/>
      <c r="AY32" s="354"/>
      <c r="AZ32" s="354"/>
      <c r="BA32" s="354"/>
      <c r="BG32" s="198"/>
      <c r="BH32" s="260"/>
      <c r="BI32" s="260"/>
      <c r="BJ32" s="164"/>
    </row>
    <row r="33" spans="1:62" ht="13.5" x14ac:dyDescent="0.15">
      <c r="C33" s="24" t="s">
        <v>88</v>
      </c>
      <c r="F33" s="109" t="s">
        <v>12</v>
      </c>
      <c r="G33" s="768" t="str">
        <f>IF(AL33="","",VLOOKUP($AL33,利用方法!$BA$2:$BC$74,2))</f>
        <v/>
      </c>
      <c r="H33" s="768"/>
      <c r="I33" s="768"/>
      <c r="J33" s="768"/>
      <c r="K33" s="24" t="s">
        <v>15</v>
      </c>
      <c r="L33" s="109" t="s">
        <v>12</v>
      </c>
      <c r="M33" s="773"/>
      <c r="N33" s="773"/>
      <c r="O33" s="773"/>
      <c r="P33" s="773"/>
      <c r="Q33" s="773"/>
      <c r="R33" s="773"/>
      <c r="S33" s="773"/>
      <c r="T33" s="773"/>
      <c r="U33" s="773"/>
      <c r="V33" s="773"/>
      <c r="W33" s="773"/>
      <c r="X33" s="24" t="s">
        <v>15</v>
      </c>
      <c r="Y33" s="109" t="s">
        <v>12</v>
      </c>
      <c r="Z33" s="770"/>
      <c r="AA33" s="770"/>
      <c r="AB33" s="770"/>
      <c r="AC33" s="770"/>
      <c r="AD33" s="770"/>
      <c r="AE33" s="24" t="s">
        <v>15</v>
      </c>
      <c r="AF33" s="24" t="s">
        <v>34</v>
      </c>
      <c r="AL33" s="774"/>
      <c r="AM33" s="774"/>
      <c r="AN33" s="774"/>
      <c r="AO33" s="774"/>
      <c r="AP33" s="774"/>
      <c r="AQ33" s="774"/>
      <c r="AR33" s="774"/>
      <c r="AS33" s="774"/>
      <c r="AT33" s="774"/>
      <c r="AU33" s="774"/>
      <c r="AV33" s="774"/>
      <c r="AW33" s="354"/>
      <c r="AX33" s="354"/>
      <c r="AY33" s="354"/>
      <c r="AZ33" s="354"/>
      <c r="BA33" s="354"/>
      <c r="BG33" s="198"/>
      <c r="BH33" s="260"/>
      <c r="BI33" s="260"/>
      <c r="BJ33" s="164"/>
    </row>
    <row r="34" spans="1:62" ht="6.75" customHeight="1" x14ac:dyDescent="0.15">
      <c r="A34" s="99"/>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BG34" s="198"/>
      <c r="BH34" s="260"/>
      <c r="BI34" s="260"/>
      <c r="BJ34" s="164"/>
    </row>
    <row r="35" spans="1:62" ht="6.75" customHeight="1" x14ac:dyDescent="0.15">
      <c r="A35" s="107"/>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BG35" s="198"/>
      <c r="BH35" s="260"/>
      <c r="BI35" s="260"/>
      <c r="BJ35" s="164"/>
    </row>
    <row r="36" spans="1:62" ht="13.5" customHeight="1" x14ac:dyDescent="0.15">
      <c r="A36" s="24" t="s">
        <v>208</v>
      </c>
      <c r="AL36" s="24" t="s">
        <v>607</v>
      </c>
      <c r="AO36" s="168" t="str">
        <f>SUM(Z28:AD33)&amp;"㎡"</f>
        <v>0㎡</v>
      </c>
      <c r="BG36" s="198"/>
      <c r="BH36" s="260"/>
      <c r="BI36" s="260"/>
      <c r="BJ36" s="164"/>
    </row>
    <row r="37" spans="1:62" ht="13.5" customHeight="1" x14ac:dyDescent="0.15">
      <c r="G37" s="771"/>
      <c r="H37" s="771"/>
      <c r="I37" s="771"/>
      <c r="J37" s="771"/>
      <c r="K37" s="771"/>
      <c r="L37" s="771"/>
      <c r="M37" s="771"/>
      <c r="N37" s="771"/>
      <c r="O37" s="771"/>
      <c r="P37" s="771"/>
      <c r="Q37" s="771"/>
      <c r="R37" s="771"/>
      <c r="S37" s="771"/>
      <c r="T37" s="771"/>
      <c r="U37" s="771"/>
      <c r="V37" s="771"/>
      <c r="W37" s="771"/>
      <c r="X37" s="771"/>
      <c r="Y37" s="771"/>
      <c r="Z37" s="771"/>
      <c r="AA37" s="771"/>
      <c r="AB37" s="771"/>
      <c r="AC37" s="771"/>
      <c r="AD37" s="771"/>
      <c r="AE37" s="771"/>
      <c r="AF37" s="771"/>
      <c r="AG37" s="771"/>
      <c r="AH37" s="771"/>
      <c r="AI37" s="771"/>
      <c r="AL37" s="24" t="s">
        <v>608</v>
      </c>
      <c r="AO37" s="168"/>
      <c r="BG37" s="198"/>
      <c r="BH37" s="260"/>
      <c r="BI37" s="260"/>
      <c r="BJ37" s="164"/>
    </row>
    <row r="38" spans="1:62" ht="13.5" customHeight="1" x14ac:dyDescent="0.15">
      <c r="G38" s="771"/>
      <c r="H38" s="771"/>
      <c r="I38" s="771"/>
      <c r="J38" s="771"/>
      <c r="K38" s="771"/>
      <c r="L38" s="771"/>
      <c r="M38" s="771"/>
      <c r="N38" s="771"/>
      <c r="O38" s="771"/>
      <c r="P38" s="771"/>
      <c r="Q38" s="771"/>
      <c r="R38" s="771"/>
      <c r="S38" s="771"/>
      <c r="T38" s="771"/>
      <c r="U38" s="771"/>
      <c r="V38" s="771"/>
      <c r="W38" s="771"/>
      <c r="X38" s="771"/>
      <c r="Y38" s="771"/>
      <c r="Z38" s="771"/>
      <c r="AA38" s="771"/>
      <c r="AB38" s="771"/>
      <c r="AC38" s="771"/>
      <c r="AD38" s="771"/>
      <c r="AE38" s="771"/>
      <c r="AF38" s="771"/>
      <c r="AG38" s="771"/>
      <c r="AH38" s="771"/>
      <c r="AI38" s="771"/>
      <c r="BG38" s="198"/>
      <c r="BH38" s="260"/>
      <c r="BI38" s="260"/>
      <c r="BJ38" s="164"/>
    </row>
    <row r="39" spans="1:62" ht="13.5" customHeight="1" x14ac:dyDescent="0.15">
      <c r="G39" s="771"/>
      <c r="H39" s="771"/>
      <c r="I39" s="771"/>
      <c r="J39" s="771"/>
      <c r="K39" s="771"/>
      <c r="L39" s="771"/>
      <c r="M39" s="771"/>
      <c r="N39" s="771"/>
      <c r="O39" s="771"/>
      <c r="P39" s="771"/>
      <c r="Q39" s="771"/>
      <c r="R39" s="771"/>
      <c r="S39" s="771"/>
      <c r="T39" s="771"/>
      <c r="U39" s="771"/>
      <c r="V39" s="771"/>
      <c r="W39" s="771"/>
      <c r="X39" s="771"/>
      <c r="Y39" s="771"/>
      <c r="Z39" s="771"/>
      <c r="AA39" s="771"/>
      <c r="AB39" s="771"/>
      <c r="AC39" s="771"/>
      <c r="AD39" s="771"/>
      <c r="AE39" s="771"/>
      <c r="AF39" s="771"/>
      <c r="AG39" s="771"/>
      <c r="AH39" s="771"/>
      <c r="AI39" s="771"/>
      <c r="BG39" s="198"/>
      <c r="BH39" s="260"/>
      <c r="BI39" s="260"/>
      <c r="BJ39" s="164"/>
    </row>
    <row r="40" spans="1:62" ht="13.5" x14ac:dyDescent="0.15">
      <c r="G40" s="771"/>
      <c r="H40" s="771"/>
      <c r="I40" s="771"/>
      <c r="J40" s="771"/>
      <c r="K40" s="771"/>
      <c r="L40" s="771"/>
      <c r="M40" s="771"/>
      <c r="N40" s="771"/>
      <c r="O40" s="771"/>
      <c r="P40" s="771"/>
      <c r="Q40" s="771"/>
      <c r="R40" s="771"/>
      <c r="S40" s="771"/>
      <c r="T40" s="771"/>
      <c r="U40" s="771"/>
      <c r="V40" s="771"/>
      <c r="W40" s="771"/>
      <c r="X40" s="771"/>
      <c r="Y40" s="771"/>
      <c r="Z40" s="771"/>
      <c r="AA40" s="771"/>
      <c r="AB40" s="771"/>
      <c r="AC40" s="771"/>
      <c r="AD40" s="771"/>
      <c r="AE40" s="771"/>
      <c r="AF40" s="771"/>
      <c r="AG40" s="771"/>
      <c r="AH40" s="771"/>
      <c r="AI40" s="771"/>
      <c r="AK40" s="117"/>
      <c r="AL40" s="117"/>
      <c r="AM40" s="117"/>
      <c r="BG40" s="198"/>
      <c r="BH40" s="260"/>
      <c r="BI40" s="260"/>
      <c r="BJ40" s="164"/>
    </row>
    <row r="41" spans="1:62" ht="6.75" customHeight="1" x14ac:dyDescent="0.15">
      <c r="A41" s="99"/>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BG41" s="198"/>
      <c r="BH41" s="260"/>
      <c r="BI41" s="260"/>
      <c r="BJ41" s="164"/>
    </row>
    <row r="42" spans="1:62" ht="6.75" customHeight="1" x14ac:dyDescent="0.15">
      <c r="A42" s="107"/>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BG42" s="198"/>
      <c r="BH42" s="263"/>
      <c r="BI42" s="260"/>
      <c r="BJ42" s="164"/>
    </row>
    <row r="43" spans="1:62" ht="13.5" x14ac:dyDescent="0.15">
      <c r="A43" s="24" t="s">
        <v>209</v>
      </c>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BG43" s="198"/>
      <c r="BH43" s="260"/>
      <c r="BI43" s="260"/>
      <c r="BJ43" s="164"/>
    </row>
    <row r="44" spans="1:62" ht="13.5" x14ac:dyDescent="0.15">
      <c r="G44" s="771"/>
      <c r="H44" s="771"/>
      <c r="I44" s="771"/>
      <c r="J44" s="771"/>
      <c r="K44" s="771"/>
      <c r="L44" s="771"/>
      <c r="M44" s="771"/>
      <c r="N44" s="771"/>
      <c r="O44" s="771"/>
      <c r="P44" s="771"/>
      <c r="Q44" s="771"/>
      <c r="R44" s="771"/>
      <c r="S44" s="771"/>
      <c r="T44" s="771"/>
      <c r="U44" s="771"/>
      <c r="V44" s="771"/>
      <c r="W44" s="771"/>
      <c r="X44" s="771"/>
      <c r="Y44" s="771"/>
      <c r="Z44" s="771"/>
      <c r="AA44" s="771"/>
      <c r="AB44" s="771"/>
      <c r="AC44" s="771"/>
      <c r="AD44" s="771"/>
      <c r="AE44" s="771"/>
      <c r="AF44" s="771"/>
      <c r="AG44" s="771"/>
      <c r="AH44" s="771"/>
      <c r="AI44" s="771"/>
      <c r="BG44" s="198"/>
      <c r="BH44" s="260"/>
      <c r="BI44" s="260"/>
      <c r="BJ44" s="164"/>
    </row>
    <row r="45" spans="1:62" ht="13.5" x14ac:dyDescent="0.15">
      <c r="G45" s="771"/>
      <c r="H45" s="771"/>
      <c r="I45" s="771"/>
      <c r="J45" s="771"/>
      <c r="K45" s="771"/>
      <c r="L45" s="771"/>
      <c r="M45" s="771"/>
      <c r="N45" s="771"/>
      <c r="O45" s="771"/>
      <c r="P45" s="771"/>
      <c r="Q45" s="771"/>
      <c r="R45" s="771"/>
      <c r="S45" s="771"/>
      <c r="T45" s="771"/>
      <c r="U45" s="771"/>
      <c r="V45" s="771"/>
      <c r="W45" s="771"/>
      <c r="X45" s="771"/>
      <c r="Y45" s="771"/>
      <c r="Z45" s="771"/>
      <c r="AA45" s="771"/>
      <c r="AB45" s="771"/>
      <c r="AC45" s="771"/>
      <c r="AD45" s="771"/>
      <c r="AE45" s="771"/>
      <c r="AF45" s="771"/>
      <c r="AG45" s="771"/>
      <c r="AH45" s="771"/>
      <c r="AI45" s="771"/>
      <c r="BG45" s="198"/>
      <c r="BH45" s="260"/>
      <c r="BI45" s="260"/>
      <c r="BJ45" s="164"/>
    </row>
    <row r="46" spans="1:62" ht="13.5" x14ac:dyDescent="0.15">
      <c r="G46" s="771"/>
      <c r="H46" s="771"/>
      <c r="I46" s="771"/>
      <c r="J46" s="771"/>
      <c r="K46" s="771"/>
      <c r="L46" s="771"/>
      <c r="M46" s="771"/>
      <c r="N46" s="771"/>
      <c r="O46" s="771"/>
      <c r="P46" s="771"/>
      <c r="Q46" s="771"/>
      <c r="R46" s="771"/>
      <c r="S46" s="771"/>
      <c r="T46" s="771"/>
      <c r="U46" s="771"/>
      <c r="V46" s="771"/>
      <c r="W46" s="771"/>
      <c r="X46" s="771"/>
      <c r="Y46" s="771"/>
      <c r="Z46" s="771"/>
      <c r="AA46" s="771"/>
      <c r="AB46" s="771"/>
      <c r="AC46" s="771"/>
      <c r="AD46" s="771"/>
      <c r="AE46" s="771"/>
      <c r="AF46" s="771"/>
      <c r="AG46" s="771"/>
      <c r="AH46" s="771"/>
      <c r="AI46" s="771"/>
      <c r="BG46" s="198"/>
      <c r="BH46" s="260"/>
      <c r="BI46" s="260"/>
      <c r="BJ46" s="164"/>
    </row>
    <row r="47" spans="1:62" ht="13.5" x14ac:dyDescent="0.15">
      <c r="G47" s="771"/>
      <c r="H47" s="771"/>
      <c r="I47" s="771"/>
      <c r="J47" s="771"/>
      <c r="K47" s="771"/>
      <c r="L47" s="771"/>
      <c r="M47" s="771"/>
      <c r="N47" s="771"/>
      <c r="O47" s="771"/>
      <c r="P47" s="771"/>
      <c r="Q47" s="771"/>
      <c r="R47" s="771"/>
      <c r="S47" s="771"/>
      <c r="T47" s="771"/>
      <c r="U47" s="771"/>
      <c r="V47" s="771"/>
      <c r="W47" s="771"/>
      <c r="X47" s="771"/>
      <c r="Y47" s="771"/>
      <c r="Z47" s="771"/>
      <c r="AA47" s="771"/>
      <c r="AB47" s="771"/>
      <c r="AC47" s="771"/>
      <c r="AD47" s="771"/>
      <c r="AE47" s="771"/>
      <c r="AF47" s="771"/>
      <c r="AG47" s="771"/>
      <c r="AH47" s="771"/>
      <c r="AI47" s="771"/>
      <c r="BG47" s="198"/>
      <c r="BH47" s="260"/>
      <c r="BI47" s="260"/>
      <c r="BJ47" s="164"/>
    </row>
    <row r="48" spans="1:62" ht="6.75" customHeight="1" x14ac:dyDescent="0.15">
      <c r="A48" s="99"/>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BG48" s="198"/>
      <c r="BH48" s="260"/>
      <c r="BI48" s="260"/>
      <c r="BJ48" s="164"/>
    </row>
    <row r="49" spans="6:231" ht="6.75" customHeight="1" x14ac:dyDescent="0.15">
      <c r="BG49" s="198"/>
      <c r="BH49" s="260"/>
      <c r="BI49" s="260"/>
      <c r="BJ49" s="164"/>
      <c r="CO49" s="160"/>
      <c r="CP49" s="141"/>
      <c r="CQ49" s="160"/>
    </row>
    <row r="50" spans="6:231" ht="13.5" customHeight="1" x14ac:dyDescent="0.15">
      <c r="BG50" s="198"/>
      <c r="BH50" s="260"/>
      <c r="BI50" s="260"/>
      <c r="BJ50" s="164"/>
      <c r="CO50" s="160"/>
      <c r="CP50" s="160"/>
      <c r="CQ50" s="160"/>
    </row>
    <row r="51" spans="6:231" ht="13.5" customHeight="1" x14ac:dyDescent="0.15">
      <c r="BG51" s="198"/>
      <c r="BH51" s="260"/>
      <c r="BI51" s="260"/>
      <c r="BJ51" s="164"/>
      <c r="CO51" s="160"/>
      <c r="CP51" s="160"/>
      <c r="CQ51" s="160"/>
    </row>
    <row r="52" spans="6:231" ht="13.5" customHeight="1" x14ac:dyDescent="0.15">
      <c r="BG52" s="198"/>
      <c r="BH52" s="260"/>
      <c r="BI52" s="260"/>
      <c r="BJ52" s="164"/>
      <c r="CO52" s="160"/>
      <c r="CP52" s="160"/>
      <c r="CQ52" s="160"/>
      <c r="CR52" s="164"/>
      <c r="CS52" s="164"/>
      <c r="CT52" s="164"/>
      <c r="CU52" s="164"/>
      <c r="CV52" s="164"/>
      <c r="CW52" s="164"/>
      <c r="CX52" s="164"/>
      <c r="CY52" s="164"/>
      <c r="CZ52" s="164"/>
      <c r="DA52" s="164"/>
      <c r="DB52" s="164"/>
      <c r="DC52" s="164"/>
      <c r="DD52" s="164"/>
      <c r="DE52" s="164"/>
      <c r="DF52" s="164"/>
      <c r="DG52" s="164"/>
      <c r="DH52" s="164"/>
      <c r="DI52" s="164"/>
      <c r="DJ52" s="164"/>
      <c r="DK52" s="164"/>
      <c r="DL52" s="164"/>
      <c r="DM52" s="164"/>
      <c r="DN52" s="164"/>
      <c r="DO52" s="164"/>
      <c r="DP52" s="164"/>
      <c r="DQ52" s="164"/>
      <c r="DR52" s="164"/>
      <c r="DS52" s="164"/>
      <c r="DT52" s="164"/>
      <c r="DU52" s="164"/>
      <c r="DV52" s="164"/>
      <c r="DW52" s="164"/>
      <c r="DX52" s="164"/>
      <c r="DY52" s="164"/>
      <c r="DZ52" s="164"/>
      <c r="EA52" s="164"/>
      <c r="EB52" s="164"/>
      <c r="EC52" s="164"/>
      <c r="ED52" s="164"/>
      <c r="EE52" s="164"/>
      <c r="EF52" s="164"/>
      <c r="EG52" s="164"/>
      <c r="EH52" s="164"/>
      <c r="EI52" s="164"/>
      <c r="EJ52" s="164"/>
      <c r="EK52" s="164"/>
      <c r="EL52" s="164"/>
      <c r="EM52" s="164"/>
      <c r="EN52" s="164"/>
      <c r="EO52" s="164"/>
      <c r="EP52" s="164"/>
      <c r="EQ52" s="164"/>
      <c r="ER52" s="164"/>
      <c r="ES52" s="164"/>
      <c r="ET52" s="164"/>
      <c r="EU52" s="164"/>
      <c r="EV52" s="164"/>
      <c r="EW52" s="164"/>
      <c r="EX52" s="164"/>
      <c r="EY52" s="164"/>
      <c r="EZ52" s="164"/>
      <c r="FA52" s="164"/>
      <c r="FB52" s="164"/>
      <c r="FC52" s="164"/>
      <c r="FD52" s="164"/>
      <c r="FE52" s="164"/>
      <c r="FF52" s="164"/>
      <c r="FG52" s="164"/>
      <c r="FH52" s="164"/>
      <c r="FI52" s="164"/>
      <c r="FJ52" s="164"/>
      <c r="FK52" s="164"/>
      <c r="FL52" s="164"/>
      <c r="FM52" s="164"/>
      <c r="FN52" s="164"/>
      <c r="FO52" s="164"/>
      <c r="FP52" s="164"/>
      <c r="FQ52" s="164"/>
      <c r="FR52" s="164"/>
      <c r="FS52" s="164"/>
      <c r="FT52" s="164"/>
      <c r="FU52" s="164"/>
      <c r="FV52" s="164"/>
      <c r="FW52" s="164"/>
      <c r="FX52" s="164"/>
      <c r="FY52" s="164"/>
      <c r="FZ52" s="164"/>
      <c r="GA52" s="164"/>
      <c r="GB52" s="164"/>
      <c r="GC52" s="164"/>
      <c r="GD52" s="164"/>
      <c r="GE52" s="164"/>
      <c r="GF52" s="164"/>
      <c r="GG52" s="164"/>
      <c r="GH52" s="164"/>
      <c r="GI52" s="164"/>
      <c r="GJ52" s="164"/>
      <c r="GK52" s="164"/>
      <c r="GL52" s="164"/>
      <c r="GM52" s="164"/>
      <c r="GN52" s="164"/>
      <c r="GO52" s="164"/>
      <c r="GP52" s="164"/>
      <c r="GQ52" s="164"/>
      <c r="GR52" s="164"/>
      <c r="GS52" s="164"/>
      <c r="GT52" s="164"/>
      <c r="GU52" s="164"/>
      <c r="GV52" s="164"/>
      <c r="GW52" s="164"/>
      <c r="GX52" s="164"/>
      <c r="GY52" s="164"/>
      <c r="GZ52" s="164"/>
      <c r="HA52" s="164"/>
      <c r="HB52" s="164"/>
      <c r="HC52" s="164"/>
      <c r="HD52" s="164"/>
      <c r="HE52" s="164"/>
      <c r="HF52" s="164"/>
      <c r="HG52" s="164"/>
      <c r="HH52" s="164"/>
      <c r="HI52" s="164"/>
      <c r="HJ52" s="164"/>
      <c r="HK52" s="164"/>
      <c r="HL52" s="164"/>
      <c r="HM52" s="164"/>
      <c r="HN52" s="164"/>
      <c r="HO52" s="164"/>
      <c r="HP52" s="164"/>
      <c r="HQ52" s="164"/>
      <c r="HR52" s="164"/>
      <c r="HS52" s="164"/>
      <c r="HT52" s="164"/>
      <c r="HU52" s="164"/>
      <c r="HV52" s="164"/>
      <c r="HW52" s="164"/>
    </row>
    <row r="53" spans="6:231" ht="13.5" customHeight="1" x14ac:dyDescent="0.15">
      <c r="F53" s="118"/>
      <c r="G53" s="118"/>
      <c r="H53" s="118"/>
      <c r="L53" s="4"/>
      <c r="M53" s="4"/>
      <c r="N53" s="4"/>
      <c r="BG53" s="198"/>
      <c r="BH53" s="260"/>
      <c r="BI53" s="260"/>
      <c r="BJ53" s="164"/>
      <c r="CO53" s="160"/>
      <c r="CP53" s="160"/>
      <c r="CQ53" s="160"/>
      <c r="CR53" s="164"/>
      <c r="CS53" s="164"/>
      <c r="CT53" s="164"/>
      <c r="CU53" s="164"/>
      <c r="CV53" s="164"/>
      <c r="CW53" s="164"/>
      <c r="CX53" s="164"/>
      <c r="CY53" s="164"/>
      <c r="CZ53" s="164"/>
      <c r="DA53" s="164"/>
      <c r="DB53" s="164"/>
      <c r="DC53" s="164"/>
      <c r="DD53" s="164"/>
      <c r="DE53" s="164"/>
      <c r="DF53" s="164"/>
      <c r="DG53" s="164"/>
      <c r="DH53" s="164"/>
      <c r="DI53" s="164"/>
      <c r="DJ53" s="164"/>
      <c r="DK53" s="164"/>
      <c r="DL53" s="164"/>
      <c r="DM53" s="164"/>
      <c r="DN53" s="164"/>
      <c r="DO53" s="164"/>
      <c r="DP53" s="164"/>
      <c r="DQ53" s="164"/>
      <c r="DR53" s="164"/>
      <c r="DS53" s="164"/>
      <c r="DT53" s="164"/>
      <c r="DU53" s="164"/>
      <c r="DV53" s="164"/>
      <c r="DW53" s="164"/>
      <c r="DX53" s="164"/>
      <c r="DY53" s="164"/>
      <c r="DZ53" s="164"/>
      <c r="EA53" s="164"/>
      <c r="EB53" s="164"/>
      <c r="EC53" s="164"/>
      <c r="ED53" s="164"/>
      <c r="EE53" s="164"/>
      <c r="EF53" s="164"/>
      <c r="EG53" s="164"/>
      <c r="EH53" s="164"/>
      <c r="EI53" s="164"/>
      <c r="EJ53" s="164"/>
      <c r="EK53" s="164"/>
      <c r="EL53" s="164"/>
      <c r="EM53" s="164"/>
      <c r="EN53" s="164"/>
      <c r="EO53" s="164"/>
      <c r="EP53" s="164"/>
      <c r="EQ53" s="164"/>
      <c r="ER53" s="164"/>
      <c r="ES53" s="164"/>
      <c r="ET53" s="164"/>
      <c r="EU53" s="164"/>
      <c r="EV53" s="164"/>
      <c r="EW53" s="164"/>
      <c r="EX53" s="164"/>
      <c r="EY53" s="164"/>
      <c r="EZ53" s="164"/>
      <c r="FA53" s="164"/>
      <c r="FB53" s="164"/>
      <c r="FC53" s="164"/>
      <c r="FD53" s="164"/>
      <c r="FE53" s="164"/>
      <c r="FF53" s="164"/>
      <c r="FG53" s="164"/>
      <c r="FH53" s="164"/>
      <c r="FI53" s="164"/>
      <c r="FJ53" s="164"/>
      <c r="FK53" s="164"/>
      <c r="FL53" s="164"/>
      <c r="FM53" s="164"/>
      <c r="FN53" s="164"/>
      <c r="FO53" s="164"/>
      <c r="FP53" s="164"/>
      <c r="FQ53" s="164"/>
      <c r="FR53" s="164"/>
      <c r="FS53" s="164"/>
      <c r="FT53" s="164"/>
      <c r="FU53" s="164"/>
      <c r="FV53" s="164"/>
      <c r="FW53" s="164"/>
      <c r="FX53" s="164"/>
      <c r="FY53" s="164"/>
      <c r="FZ53" s="164"/>
      <c r="GA53" s="164"/>
      <c r="GB53" s="164"/>
      <c r="GC53" s="164"/>
      <c r="GD53" s="164"/>
      <c r="GE53" s="164"/>
      <c r="GF53" s="164"/>
      <c r="GG53" s="164"/>
      <c r="GH53" s="164"/>
      <c r="GI53" s="164"/>
      <c r="GJ53" s="164"/>
      <c r="GK53" s="164"/>
      <c r="GL53" s="164"/>
      <c r="GM53" s="164"/>
      <c r="GN53" s="164"/>
      <c r="GO53" s="164"/>
      <c r="GP53" s="164"/>
      <c r="GQ53" s="164"/>
      <c r="GR53" s="164"/>
      <c r="GS53" s="164"/>
      <c r="GT53" s="164"/>
      <c r="GU53" s="164"/>
      <c r="GV53" s="164"/>
      <c r="GW53" s="164"/>
      <c r="GX53" s="164"/>
      <c r="GY53" s="164"/>
      <c r="GZ53" s="164"/>
      <c r="HA53" s="164"/>
      <c r="HB53" s="164"/>
      <c r="HC53" s="164"/>
      <c r="HD53" s="164"/>
      <c r="HE53" s="164"/>
      <c r="HF53" s="164"/>
      <c r="HG53" s="164"/>
      <c r="HH53" s="164"/>
      <c r="HI53" s="164"/>
      <c r="HJ53" s="164"/>
      <c r="HK53" s="164"/>
      <c r="HL53" s="164"/>
      <c r="HM53" s="164"/>
      <c r="HN53" s="164"/>
      <c r="HO53" s="164"/>
      <c r="HP53" s="164"/>
      <c r="HQ53" s="164"/>
      <c r="HR53" s="164"/>
      <c r="HS53" s="164"/>
      <c r="HT53" s="164"/>
      <c r="HU53" s="164"/>
      <c r="HV53" s="164"/>
      <c r="HW53" s="164"/>
    </row>
    <row r="54" spans="6:231" ht="13.5" customHeight="1" x14ac:dyDescent="0.15">
      <c r="BG54" s="198"/>
      <c r="BH54" s="260"/>
      <c r="BI54" s="260"/>
      <c r="BJ54" s="164"/>
      <c r="CO54" s="160"/>
      <c r="CP54" s="160"/>
      <c r="CQ54" s="160"/>
      <c r="CR54" s="164"/>
      <c r="CS54" s="164"/>
      <c r="CT54" s="164"/>
      <c r="CU54" s="164"/>
      <c r="CV54" s="164"/>
      <c r="CW54" s="164"/>
      <c r="CX54" s="164"/>
      <c r="CY54" s="164"/>
      <c r="CZ54" s="164"/>
      <c r="DA54" s="164"/>
      <c r="DB54" s="164"/>
      <c r="DC54" s="164"/>
      <c r="DD54" s="164"/>
      <c r="DE54" s="164"/>
      <c r="DF54" s="164"/>
      <c r="DG54" s="164"/>
      <c r="DH54" s="164"/>
      <c r="DI54" s="164"/>
      <c r="DJ54" s="164"/>
      <c r="DK54" s="164"/>
      <c r="DL54" s="164"/>
      <c r="DM54" s="164"/>
      <c r="DN54" s="164"/>
      <c r="DO54" s="164"/>
      <c r="DP54" s="164"/>
      <c r="DQ54" s="164"/>
      <c r="DR54" s="164"/>
      <c r="DS54" s="164"/>
      <c r="DT54" s="164"/>
      <c r="DU54" s="164"/>
      <c r="DV54" s="164"/>
      <c r="DW54" s="164"/>
      <c r="DX54" s="164"/>
      <c r="DY54" s="164"/>
      <c r="DZ54" s="164"/>
      <c r="EA54" s="164"/>
      <c r="EB54" s="164"/>
      <c r="EC54" s="164"/>
      <c r="ED54" s="164"/>
      <c r="EE54" s="164"/>
      <c r="EF54" s="164"/>
      <c r="EG54" s="164"/>
      <c r="EH54" s="164"/>
      <c r="EI54" s="164"/>
      <c r="EJ54" s="164"/>
      <c r="EK54" s="164"/>
      <c r="EL54" s="164"/>
      <c r="EM54" s="164"/>
      <c r="EN54" s="164"/>
      <c r="EO54" s="164"/>
      <c r="EP54" s="164"/>
      <c r="EQ54" s="164"/>
      <c r="ER54" s="164"/>
      <c r="ES54" s="164"/>
      <c r="ET54" s="164"/>
      <c r="EU54" s="164"/>
      <c r="EV54" s="164"/>
      <c r="EW54" s="164"/>
      <c r="EX54" s="164"/>
      <c r="EY54" s="164"/>
      <c r="EZ54" s="164"/>
      <c r="FA54" s="164"/>
      <c r="FB54" s="164"/>
      <c r="FC54" s="164"/>
      <c r="FD54" s="164"/>
      <c r="FE54" s="164"/>
      <c r="FF54" s="164"/>
      <c r="FG54" s="164"/>
      <c r="FH54" s="164"/>
      <c r="FI54" s="164"/>
      <c r="FJ54" s="164"/>
      <c r="FK54" s="164"/>
      <c r="FL54" s="164"/>
      <c r="FM54" s="164"/>
      <c r="FN54" s="164"/>
      <c r="FO54" s="164"/>
      <c r="FP54" s="164"/>
      <c r="FQ54" s="164"/>
      <c r="FR54" s="164"/>
      <c r="FS54" s="164"/>
      <c r="FT54" s="164"/>
      <c r="FU54" s="164"/>
      <c r="FV54" s="164"/>
      <c r="FW54" s="164"/>
      <c r="FX54" s="164"/>
      <c r="FY54" s="164"/>
      <c r="FZ54" s="164"/>
      <c r="GA54" s="164"/>
      <c r="GB54" s="164"/>
      <c r="GC54" s="164"/>
      <c r="GD54" s="164"/>
      <c r="GE54" s="164"/>
      <c r="GF54" s="164"/>
      <c r="GG54" s="164"/>
      <c r="GH54" s="164"/>
      <c r="GI54" s="164"/>
      <c r="GJ54" s="164"/>
      <c r="GK54" s="164"/>
      <c r="GL54" s="164"/>
      <c r="GM54" s="164"/>
      <c r="GN54" s="164"/>
      <c r="GO54" s="164"/>
      <c r="GP54" s="164"/>
      <c r="GQ54" s="164"/>
      <c r="GR54" s="164"/>
      <c r="GS54" s="164"/>
      <c r="GT54" s="164"/>
      <c r="GU54" s="164"/>
      <c r="GV54" s="164"/>
      <c r="GW54" s="164"/>
      <c r="GX54" s="164"/>
      <c r="GY54" s="164"/>
      <c r="GZ54" s="164"/>
      <c r="HA54" s="164"/>
      <c r="HB54" s="164"/>
      <c r="HC54" s="164"/>
      <c r="HD54" s="164"/>
      <c r="HE54" s="164"/>
      <c r="HF54" s="164"/>
      <c r="HG54" s="164"/>
      <c r="HH54" s="164"/>
      <c r="HI54" s="164"/>
      <c r="HJ54" s="164"/>
      <c r="HK54" s="164"/>
      <c r="HL54" s="164"/>
      <c r="HM54" s="164"/>
      <c r="HN54" s="164"/>
      <c r="HO54" s="164"/>
      <c r="HP54" s="164"/>
      <c r="HQ54" s="164"/>
      <c r="HR54" s="164"/>
      <c r="HS54" s="164"/>
      <c r="HT54" s="164"/>
      <c r="HU54" s="164"/>
      <c r="HV54" s="164"/>
      <c r="HW54" s="164"/>
    </row>
    <row r="55" spans="6:231" ht="13.5" customHeight="1" x14ac:dyDescent="0.15">
      <c r="BG55" s="198"/>
      <c r="BH55" s="260"/>
      <c r="BI55" s="260"/>
      <c r="BJ55" s="164"/>
      <c r="CO55" s="160"/>
      <c r="CP55" s="160"/>
      <c r="CQ55" s="160"/>
      <c r="CR55" s="164"/>
      <c r="CS55" s="164"/>
      <c r="CT55" s="164"/>
      <c r="CU55" s="164"/>
      <c r="CV55" s="164"/>
      <c r="CW55" s="164"/>
      <c r="CX55" s="164"/>
      <c r="CY55" s="164"/>
      <c r="CZ55" s="164"/>
      <c r="DA55" s="164"/>
      <c r="DB55" s="164"/>
      <c r="DC55" s="164"/>
      <c r="DD55" s="164"/>
      <c r="DE55" s="164"/>
      <c r="DF55" s="164"/>
      <c r="DG55" s="164"/>
      <c r="DH55" s="164"/>
      <c r="DI55" s="164"/>
      <c r="DJ55" s="164"/>
      <c r="DK55" s="164"/>
      <c r="DL55" s="164"/>
      <c r="DM55" s="164"/>
      <c r="DN55" s="164"/>
      <c r="DO55" s="164"/>
      <c r="DP55" s="164"/>
      <c r="DQ55" s="164"/>
      <c r="DR55" s="164"/>
      <c r="DS55" s="164"/>
      <c r="DT55" s="164"/>
      <c r="DU55" s="164"/>
      <c r="DV55" s="164"/>
      <c r="DW55" s="164"/>
      <c r="DX55" s="164"/>
      <c r="DY55" s="164"/>
      <c r="DZ55" s="164"/>
      <c r="EA55" s="164"/>
      <c r="EB55" s="164"/>
      <c r="EC55" s="164"/>
      <c r="ED55" s="164"/>
      <c r="EE55" s="164"/>
      <c r="EF55" s="164"/>
      <c r="EG55" s="164"/>
      <c r="EH55" s="164"/>
      <c r="EI55" s="164"/>
      <c r="EJ55" s="164"/>
      <c r="EK55" s="164"/>
      <c r="EL55" s="164"/>
      <c r="EM55" s="164"/>
      <c r="EN55" s="164"/>
      <c r="EO55" s="164"/>
      <c r="EP55" s="164"/>
      <c r="EQ55" s="164"/>
      <c r="ER55" s="164"/>
      <c r="ES55" s="164"/>
      <c r="ET55" s="164"/>
      <c r="EU55" s="164"/>
      <c r="EV55" s="164"/>
      <c r="EW55" s="164"/>
      <c r="EX55" s="164"/>
      <c r="EY55" s="164"/>
      <c r="EZ55" s="164"/>
      <c r="FA55" s="164"/>
      <c r="FB55" s="164"/>
      <c r="FC55" s="164"/>
      <c r="FD55" s="164"/>
      <c r="FE55" s="164"/>
      <c r="FF55" s="164"/>
      <c r="FG55" s="164"/>
      <c r="FH55" s="164"/>
      <c r="FI55" s="164"/>
      <c r="FJ55" s="164"/>
      <c r="FK55" s="164"/>
      <c r="FL55" s="164"/>
      <c r="FM55" s="164"/>
      <c r="FN55" s="164"/>
      <c r="FO55" s="164"/>
      <c r="FP55" s="164"/>
      <c r="FQ55" s="164"/>
      <c r="FR55" s="164"/>
      <c r="FS55" s="164"/>
      <c r="FT55" s="164"/>
      <c r="FU55" s="164"/>
      <c r="FV55" s="164"/>
      <c r="FW55" s="164"/>
      <c r="FX55" s="164"/>
      <c r="FY55" s="164"/>
      <c r="FZ55" s="164"/>
      <c r="GA55" s="164"/>
      <c r="GB55" s="164"/>
      <c r="GC55" s="164"/>
      <c r="GD55" s="164"/>
      <c r="GE55" s="164"/>
      <c r="GF55" s="164"/>
      <c r="GG55" s="164"/>
      <c r="GH55" s="164"/>
      <c r="GI55" s="164"/>
      <c r="GJ55" s="164"/>
      <c r="GK55" s="164"/>
      <c r="GL55" s="164"/>
      <c r="GM55" s="164"/>
      <c r="GN55" s="164"/>
      <c r="GO55" s="164"/>
      <c r="GP55" s="164"/>
      <c r="GQ55" s="164"/>
      <c r="GR55" s="164"/>
      <c r="GS55" s="164"/>
      <c r="GT55" s="164"/>
      <c r="GU55" s="164"/>
      <c r="GV55" s="164"/>
      <c r="GW55" s="164"/>
      <c r="GX55" s="164"/>
      <c r="GY55" s="164"/>
      <c r="GZ55" s="164"/>
      <c r="HA55" s="164"/>
      <c r="HB55" s="164"/>
      <c r="HC55" s="164"/>
      <c r="HD55" s="164"/>
      <c r="HE55" s="164"/>
      <c r="HF55" s="164"/>
      <c r="HG55" s="164"/>
      <c r="HH55" s="164"/>
      <c r="HI55" s="164"/>
      <c r="HJ55" s="164"/>
      <c r="HK55" s="164"/>
      <c r="HL55" s="164"/>
      <c r="HM55" s="164"/>
      <c r="HN55" s="164"/>
      <c r="HO55" s="164"/>
      <c r="HP55" s="164"/>
      <c r="HQ55" s="164"/>
      <c r="HR55" s="164"/>
      <c r="HS55" s="164"/>
      <c r="HT55" s="164"/>
      <c r="HU55" s="164"/>
      <c r="HV55" s="164"/>
      <c r="HW55" s="164"/>
    </row>
    <row r="56" spans="6:231" ht="13.5" customHeight="1" x14ac:dyDescent="0.15">
      <c r="F56" s="118"/>
      <c r="G56" s="118"/>
      <c r="H56" s="118"/>
      <c r="L56" s="4"/>
      <c r="M56" s="4"/>
      <c r="N56" s="4"/>
      <c r="BG56" s="198"/>
      <c r="BH56" s="260"/>
      <c r="BI56" s="260"/>
      <c r="BJ56" s="164"/>
      <c r="CO56" s="160"/>
      <c r="CP56" s="160"/>
      <c r="CQ56" s="160"/>
      <c r="CR56" s="164"/>
      <c r="CS56" s="164"/>
      <c r="CT56" s="164"/>
      <c r="CU56" s="164"/>
      <c r="CV56" s="164"/>
      <c r="CW56" s="164"/>
      <c r="CX56" s="164"/>
      <c r="CY56" s="164"/>
      <c r="CZ56" s="164"/>
      <c r="DA56" s="164"/>
      <c r="DB56" s="164"/>
      <c r="DC56" s="164"/>
      <c r="DD56" s="164"/>
      <c r="DE56" s="164"/>
      <c r="DF56" s="164"/>
      <c r="DG56" s="164"/>
      <c r="DH56" s="164"/>
      <c r="DI56" s="164"/>
      <c r="DJ56" s="164"/>
      <c r="DK56" s="164"/>
      <c r="DL56" s="164"/>
      <c r="DM56" s="164"/>
      <c r="DN56" s="164"/>
      <c r="DO56" s="164"/>
      <c r="DP56" s="164"/>
      <c r="DQ56" s="164"/>
      <c r="DR56" s="164"/>
      <c r="DS56" s="164"/>
      <c r="DT56" s="164"/>
      <c r="DU56" s="164"/>
      <c r="DV56" s="164"/>
      <c r="DW56" s="164"/>
      <c r="DX56" s="164"/>
      <c r="DY56" s="164"/>
      <c r="DZ56" s="164"/>
      <c r="EA56" s="164"/>
      <c r="EB56" s="164"/>
      <c r="EC56" s="164"/>
      <c r="ED56" s="164"/>
      <c r="EE56" s="164"/>
      <c r="EF56" s="164"/>
      <c r="EG56" s="164"/>
      <c r="EH56" s="164"/>
      <c r="EI56" s="164"/>
      <c r="EJ56" s="164"/>
      <c r="EK56" s="164"/>
      <c r="EL56" s="164"/>
      <c r="EM56" s="164"/>
      <c r="EN56" s="164"/>
      <c r="EO56" s="164"/>
      <c r="EP56" s="164"/>
      <c r="EQ56" s="164"/>
      <c r="ER56" s="164"/>
      <c r="ES56" s="164"/>
      <c r="ET56" s="164"/>
      <c r="EU56" s="164"/>
      <c r="EV56" s="164"/>
      <c r="EW56" s="164"/>
      <c r="EX56" s="164"/>
      <c r="EY56" s="164"/>
      <c r="EZ56" s="164"/>
      <c r="FA56" s="164"/>
      <c r="FB56" s="164"/>
      <c r="FC56" s="164"/>
      <c r="FD56" s="164"/>
      <c r="FE56" s="164"/>
      <c r="FF56" s="164"/>
      <c r="FG56" s="164"/>
      <c r="FH56" s="164"/>
      <c r="FI56" s="164"/>
      <c r="FJ56" s="164"/>
      <c r="FK56" s="164"/>
      <c r="FL56" s="164"/>
      <c r="FM56" s="164"/>
      <c r="FN56" s="164"/>
      <c r="FO56" s="164"/>
      <c r="FP56" s="164"/>
      <c r="FQ56" s="164"/>
      <c r="FR56" s="164"/>
      <c r="FS56" s="164"/>
      <c r="FT56" s="164"/>
      <c r="FU56" s="164"/>
      <c r="FV56" s="164"/>
      <c r="FW56" s="164"/>
      <c r="FX56" s="164"/>
      <c r="FY56" s="164"/>
      <c r="FZ56" s="164"/>
      <c r="GA56" s="164"/>
      <c r="GB56" s="164"/>
      <c r="GC56" s="164"/>
      <c r="GD56" s="164"/>
      <c r="GE56" s="164"/>
      <c r="GF56" s="164"/>
      <c r="GG56" s="164"/>
      <c r="GH56" s="164"/>
      <c r="GI56" s="164"/>
      <c r="GJ56" s="164"/>
      <c r="GK56" s="164"/>
      <c r="GL56" s="164"/>
      <c r="GM56" s="164"/>
      <c r="GN56" s="164"/>
      <c r="GO56" s="164"/>
      <c r="GP56" s="164"/>
      <c r="GQ56" s="164"/>
      <c r="GR56" s="164"/>
      <c r="GS56" s="164"/>
      <c r="GT56" s="164"/>
      <c r="GU56" s="164"/>
      <c r="GV56" s="164"/>
      <c r="GW56" s="164"/>
      <c r="GX56" s="164"/>
      <c r="GY56" s="164"/>
      <c r="GZ56" s="164"/>
      <c r="HA56" s="164"/>
      <c r="HB56" s="164"/>
      <c r="HC56" s="164"/>
      <c r="HD56" s="164"/>
      <c r="HE56" s="164"/>
      <c r="HF56" s="164"/>
      <c r="HG56" s="164"/>
      <c r="HH56" s="164"/>
      <c r="HI56" s="164"/>
      <c r="HJ56" s="164"/>
      <c r="HK56" s="164"/>
      <c r="HL56" s="164"/>
      <c r="HM56" s="164"/>
      <c r="HN56" s="164"/>
      <c r="HO56" s="164"/>
      <c r="HP56" s="164"/>
      <c r="HQ56" s="164"/>
      <c r="HR56" s="164"/>
      <c r="HS56" s="164"/>
      <c r="HT56" s="164"/>
      <c r="HU56" s="164"/>
      <c r="HV56" s="164"/>
      <c r="HW56" s="164"/>
    </row>
    <row r="57" spans="6:231" ht="13.5" customHeight="1" x14ac:dyDescent="0.15">
      <c r="BG57" s="198"/>
      <c r="BH57" s="263"/>
      <c r="BI57" s="119"/>
      <c r="BJ57" s="164"/>
      <c r="CO57" s="160"/>
      <c r="CP57" s="160"/>
      <c r="CQ57" s="160"/>
      <c r="CR57" s="164"/>
      <c r="CS57" s="164"/>
      <c r="CT57" s="164"/>
      <c r="CU57" s="164"/>
      <c r="CV57" s="164"/>
      <c r="CW57" s="164"/>
      <c r="CX57" s="164"/>
      <c r="CY57" s="164"/>
      <c r="CZ57" s="164"/>
      <c r="DA57" s="164"/>
      <c r="DB57" s="164"/>
      <c r="DC57" s="164"/>
      <c r="DD57" s="164"/>
      <c r="DE57" s="164"/>
      <c r="DF57" s="164"/>
      <c r="DG57" s="164"/>
      <c r="DH57" s="164"/>
      <c r="DI57" s="164"/>
      <c r="DJ57" s="164"/>
      <c r="DK57" s="164"/>
      <c r="DL57" s="164"/>
      <c r="DM57" s="164"/>
      <c r="DN57" s="164"/>
      <c r="DO57" s="164"/>
      <c r="DP57" s="164"/>
      <c r="DQ57" s="164"/>
      <c r="DR57" s="164"/>
      <c r="DS57" s="164"/>
      <c r="DT57" s="164"/>
      <c r="DU57" s="164"/>
      <c r="DV57" s="164"/>
      <c r="DW57" s="164"/>
      <c r="DX57" s="164"/>
      <c r="DY57" s="164"/>
      <c r="DZ57" s="164"/>
      <c r="EA57" s="164"/>
      <c r="EB57" s="164"/>
      <c r="EC57" s="164"/>
      <c r="ED57" s="164"/>
      <c r="EE57" s="164"/>
      <c r="EF57" s="164"/>
      <c r="EG57" s="164"/>
      <c r="EH57" s="164"/>
      <c r="EI57" s="164"/>
      <c r="EJ57" s="164"/>
      <c r="EK57" s="164"/>
      <c r="EL57" s="164"/>
      <c r="EM57" s="164"/>
      <c r="EN57" s="164"/>
      <c r="EO57" s="164"/>
      <c r="EP57" s="164"/>
      <c r="EQ57" s="164"/>
      <c r="ER57" s="164"/>
      <c r="ES57" s="164"/>
      <c r="ET57" s="164"/>
      <c r="EU57" s="164"/>
      <c r="EV57" s="164"/>
      <c r="EW57" s="164"/>
      <c r="EX57" s="164"/>
      <c r="EY57" s="164"/>
      <c r="EZ57" s="164"/>
      <c r="FA57" s="164"/>
      <c r="FB57" s="164"/>
      <c r="FC57" s="164"/>
      <c r="FD57" s="164"/>
      <c r="FE57" s="164"/>
      <c r="FF57" s="164"/>
      <c r="FG57" s="164"/>
      <c r="FH57" s="164"/>
      <c r="FI57" s="164"/>
      <c r="FJ57" s="164"/>
      <c r="FK57" s="164"/>
      <c r="FL57" s="164"/>
      <c r="FM57" s="164"/>
      <c r="FN57" s="164"/>
      <c r="FO57" s="164"/>
      <c r="FP57" s="164"/>
      <c r="FQ57" s="164"/>
      <c r="FR57" s="164"/>
      <c r="FS57" s="164"/>
      <c r="FT57" s="164"/>
      <c r="FU57" s="164"/>
      <c r="FV57" s="164"/>
      <c r="FW57" s="164"/>
      <c r="FX57" s="164"/>
      <c r="FY57" s="164"/>
      <c r="FZ57" s="164"/>
      <c r="GA57" s="164"/>
      <c r="GB57" s="164"/>
      <c r="GC57" s="164"/>
      <c r="GD57" s="164"/>
      <c r="GE57" s="164"/>
      <c r="GF57" s="164"/>
      <c r="GG57" s="164"/>
      <c r="GH57" s="164"/>
      <c r="GI57" s="164"/>
      <c r="GJ57" s="164"/>
      <c r="GK57" s="164"/>
      <c r="GL57" s="164"/>
      <c r="GM57" s="164"/>
      <c r="GN57" s="164"/>
      <c r="GO57" s="164"/>
      <c r="GP57" s="164"/>
      <c r="GQ57" s="164"/>
      <c r="GR57" s="164"/>
      <c r="GS57" s="164"/>
      <c r="GT57" s="164"/>
      <c r="GU57" s="164"/>
      <c r="GV57" s="164"/>
      <c r="GW57" s="164"/>
      <c r="GX57" s="164"/>
      <c r="GY57" s="164"/>
      <c r="GZ57" s="164"/>
      <c r="HA57" s="164"/>
      <c r="HB57" s="164"/>
      <c r="HC57" s="164"/>
      <c r="HD57" s="164"/>
      <c r="HE57" s="164"/>
      <c r="HF57" s="164"/>
      <c r="HG57" s="164"/>
      <c r="HH57" s="164"/>
      <c r="HI57" s="164"/>
      <c r="HJ57" s="164"/>
      <c r="HK57" s="164"/>
      <c r="HL57" s="164"/>
      <c r="HM57" s="164"/>
      <c r="HN57" s="164"/>
      <c r="HO57" s="164"/>
      <c r="HP57" s="164"/>
      <c r="HQ57" s="164"/>
      <c r="HR57" s="164"/>
      <c r="HS57" s="164"/>
      <c r="HT57" s="164"/>
      <c r="HU57" s="164"/>
      <c r="HV57" s="164"/>
      <c r="HW57" s="164"/>
    </row>
    <row r="58" spans="6:231" ht="13.5" customHeight="1" x14ac:dyDescent="0.15">
      <c r="AG58" s="109"/>
      <c r="AH58" s="109"/>
      <c r="AI58" s="109"/>
      <c r="BG58" s="198"/>
      <c r="BH58" s="263"/>
      <c r="BI58" s="119"/>
      <c r="BJ58" s="164"/>
      <c r="CO58" s="160"/>
      <c r="CP58" s="160"/>
      <c r="CQ58" s="160"/>
      <c r="CR58" s="164"/>
      <c r="CS58" s="164"/>
      <c r="CT58" s="164"/>
      <c r="CU58" s="164"/>
      <c r="CV58" s="164"/>
      <c r="CW58" s="164"/>
      <c r="CX58" s="164"/>
      <c r="CY58" s="164"/>
      <c r="CZ58" s="164"/>
      <c r="DA58" s="164"/>
      <c r="DB58" s="164"/>
      <c r="DC58" s="164"/>
      <c r="DD58" s="164"/>
      <c r="DE58" s="164"/>
      <c r="DF58" s="164"/>
      <c r="DG58" s="164"/>
      <c r="DH58" s="164"/>
      <c r="DI58" s="164"/>
      <c r="DJ58" s="164"/>
      <c r="DK58" s="164"/>
      <c r="DL58" s="164"/>
      <c r="DM58" s="164"/>
      <c r="DN58" s="164"/>
      <c r="DO58" s="164"/>
      <c r="DP58" s="164"/>
      <c r="DQ58" s="164"/>
      <c r="DR58" s="164"/>
      <c r="DS58" s="164"/>
      <c r="DT58" s="164"/>
      <c r="DU58" s="164"/>
      <c r="DV58" s="164"/>
      <c r="DW58" s="164"/>
      <c r="DX58" s="164"/>
      <c r="DY58" s="164"/>
      <c r="DZ58" s="164"/>
      <c r="EA58" s="164"/>
      <c r="EB58" s="164"/>
      <c r="EC58" s="164"/>
      <c r="ED58" s="164"/>
      <c r="EE58" s="164"/>
      <c r="EF58" s="164"/>
      <c r="EG58" s="164"/>
      <c r="EH58" s="164"/>
      <c r="EI58" s="164"/>
      <c r="EJ58" s="164"/>
      <c r="EK58" s="164"/>
      <c r="EL58" s="164"/>
      <c r="EM58" s="164"/>
      <c r="EN58" s="164"/>
      <c r="EO58" s="164"/>
      <c r="EP58" s="164"/>
      <c r="EQ58" s="164"/>
      <c r="ER58" s="164"/>
      <c r="ES58" s="164"/>
      <c r="ET58" s="164"/>
      <c r="EU58" s="164"/>
      <c r="EV58" s="164"/>
      <c r="EW58" s="164"/>
      <c r="EX58" s="164"/>
      <c r="EY58" s="164"/>
      <c r="EZ58" s="164"/>
      <c r="FA58" s="164"/>
      <c r="FB58" s="164"/>
      <c r="FC58" s="164"/>
      <c r="FD58" s="164"/>
      <c r="FE58" s="164"/>
      <c r="FF58" s="164"/>
      <c r="FG58" s="164"/>
      <c r="FH58" s="164"/>
      <c r="FI58" s="164"/>
      <c r="FJ58" s="164"/>
      <c r="FK58" s="164"/>
      <c r="FL58" s="164"/>
      <c r="FM58" s="164"/>
      <c r="FN58" s="164"/>
      <c r="FO58" s="164"/>
      <c r="FP58" s="164"/>
      <c r="FQ58" s="164"/>
      <c r="FR58" s="164"/>
      <c r="FS58" s="164"/>
      <c r="FT58" s="164"/>
      <c r="FU58" s="164"/>
      <c r="FV58" s="164"/>
      <c r="FW58" s="164"/>
      <c r="FX58" s="164"/>
      <c r="FY58" s="164"/>
      <c r="FZ58" s="164"/>
      <c r="GA58" s="164"/>
      <c r="GB58" s="164"/>
      <c r="GC58" s="164"/>
      <c r="GD58" s="164"/>
      <c r="GE58" s="164"/>
      <c r="GF58" s="164"/>
      <c r="GG58" s="164"/>
      <c r="GH58" s="164"/>
      <c r="GI58" s="164"/>
      <c r="GJ58" s="164"/>
      <c r="GK58" s="164"/>
      <c r="GL58" s="164"/>
      <c r="GM58" s="164"/>
      <c r="GN58" s="164"/>
      <c r="GO58" s="164"/>
      <c r="GP58" s="164"/>
      <c r="GQ58" s="164"/>
      <c r="GR58" s="164"/>
      <c r="GS58" s="164"/>
      <c r="GT58" s="164"/>
      <c r="GU58" s="164"/>
      <c r="GV58" s="164"/>
      <c r="GW58" s="164"/>
      <c r="GX58" s="164"/>
      <c r="GY58" s="164"/>
      <c r="GZ58" s="164"/>
      <c r="HA58" s="164"/>
      <c r="HB58" s="164"/>
      <c r="HC58" s="164"/>
      <c r="HD58" s="164"/>
      <c r="HE58" s="164"/>
      <c r="HF58" s="164"/>
      <c r="HG58" s="164"/>
      <c r="HH58" s="164"/>
      <c r="HI58" s="164"/>
      <c r="HJ58" s="164"/>
      <c r="HK58" s="164"/>
      <c r="HL58" s="164"/>
      <c r="HM58" s="164"/>
      <c r="HN58" s="164"/>
      <c r="HO58" s="164"/>
      <c r="HP58" s="164"/>
      <c r="HQ58" s="164"/>
      <c r="HR58" s="164"/>
      <c r="HS58" s="164"/>
      <c r="HT58" s="164"/>
      <c r="HU58" s="164"/>
      <c r="HV58" s="164"/>
      <c r="HW58" s="164"/>
    </row>
    <row r="59" spans="6:231" ht="13.5" customHeight="1" x14ac:dyDescent="0.15">
      <c r="L59" s="344"/>
      <c r="M59" s="344"/>
      <c r="N59" s="344"/>
      <c r="BG59" s="198"/>
      <c r="BH59" s="260"/>
      <c r="BI59" s="260"/>
      <c r="BJ59" s="164"/>
      <c r="CO59" s="160"/>
      <c r="CP59" s="160"/>
      <c r="CQ59" s="160"/>
      <c r="CR59" s="164"/>
      <c r="CS59" s="164"/>
      <c r="CT59" s="164"/>
      <c r="CU59" s="164"/>
      <c r="CV59" s="164"/>
      <c r="CW59" s="164"/>
      <c r="CX59" s="164"/>
      <c r="CY59" s="164"/>
      <c r="CZ59" s="164"/>
      <c r="DA59" s="164"/>
      <c r="DB59" s="164"/>
      <c r="DC59" s="164"/>
      <c r="DD59" s="164"/>
      <c r="DE59" s="164"/>
      <c r="DF59" s="164"/>
      <c r="DG59" s="164"/>
      <c r="DH59" s="164"/>
      <c r="DI59" s="164"/>
      <c r="DJ59" s="164"/>
      <c r="DK59" s="164"/>
      <c r="DL59" s="164"/>
      <c r="DM59" s="164"/>
      <c r="DN59" s="164"/>
      <c r="DO59" s="164"/>
      <c r="DP59" s="164"/>
      <c r="DQ59" s="164"/>
      <c r="DR59" s="164"/>
      <c r="DS59" s="164"/>
      <c r="DT59" s="164"/>
      <c r="DU59" s="164"/>
      <c r="DV59" s="164"/>
      <c r="DW59" s="164"/>
      <c r="DX59" s="164"/>
      <c r="DY59" s="164"/>
      <c r="DZ59" s="164"/>
      <c r="EA59" s="164"/>
      <c r="EB59" s="164"/>
      <c r="EC59" s="164"/>
      <c r="ED59" s="164"/>
      <c r="EE59" s="164"/>
      <c r="EF59" s="164"/>
      <c r="EG59" s="164"/>
      <c r="EH59" s="164"/>
      <c r="EI59" s="164"/>
      <c r="EJ59" s="164"/>
      <c r="EK59" s="164"/>
      <c r="EL59" s="164"/>
      <c r="EM59" s="164"/>
      <c r="EN59" s="164"/>
      <c r="EO59" s="164"/>
      <c r="EP59" s="164"/>
      <c r="EQ59" s="164"/>
      <c r="ER59" s="164"/>
      <c r="ES59" s="164"/>
      <c r="ET59" s="164"/>
      <c r="EU59" s="164"/>
      <c r="EV59" s="164"/>
      <c r="EW59" s="164"/>
      <c r="EX59" s="164"/>
      <c r="EY59" s="164"/>
      <c r="EZ59" s="164"/>
      <c r="FA59" s="164"/>
      <c r="FB59" s="164"/>
      <c r="FC59" s="164"/>
      <c r="FD59" s="164"/>
      <c r="FE59" s="164"/>
      <c r="FF59" s="164"/>
      <c r="FG59" s="164"/>
      <c r="FH59" s="164"/>
      <c r="FI59" s="164"/>
      <c r="FJ59" s="164"/>
      <c r="FK59" s="164"/>
      <c r="FL59" s="164"/>
      <c r="FM59" s="164"/>
      <c r="FN59" s="164"/>
      <c r="FO59" s="164"/>
      <c r="FP59" s="164"/>
      <c r="FQ59" s="164"/>
      <c r="FR59" s="164"/>
      <c r="FS59" s="164"/>
      <c r="FT59" s="164"/>
      <c r="FU59" s="164"/>
      <c r="FV59" s="164"/>
      <c r="FW59" s="164"/>
      <c r="FX59" s="164"/>
      <c r="FY59" s="164"/>
      <c r="FZ59" s="164"/>
      <c r="GA59" s="164"/>
      <c r="GB59" s="164"/>
      <c r="GC59" s="164"/>
      <c r="GD59" s="164"/>
      <c r="GE59" s="164"/>
      <c r="GF59" s="164"/>
      <c r="GG59" s="164"/>
      <c r="GH59" s="164"/>
      <c r="GI59" s="164"/>
      <c r="GJ59" s="164"/>
      <c r="GK59" s="164"/>
      <c r="GL59" s="164"/>
      <c r="GM59" s="164"/>
      <c r="GN59" s="164"/>
      <c r="GO59" s="164"/>
      <c r="GP59" s="164"/>
      <c r="GQ59" s="164"/>
      <c r="GR59" s="164"/>
      <c r="GS59" s="164"/>
      <c r="GT59" s="164"/>
      <c r="GU59" s="164"/>
      <c r="GV59" s="164"/>
      <c r="GW59" s="164"/>
      <c r="GX59" s="164"/>
      <c r="GY59" s="164"/>
      <c r="GZ59" s="164"/>
      <c r="HA59" s="164"/>
      <c r="HB59" s="164"/>
      <c r="HC59" s="164"/>
      <c r="HD59" s="164"/>
      <c r="HE59" s="164"/>
      <c r="HF59" s="164"/>
      <c r="HG59" s="164"/>
      <c r="HH59" s="164"/>
      <c r="HI59" s="164"/>
      <c r="HJ59" s="164"/>
      <c r="HK59" s="164"/>
      <c r="HL59" s="164"/>
      <c r="HM59" s="164"/>
      <c r="HN59" s="164"/>
      <c r="HO59" s="164"/>
      <c r="HP59" s="164"/>
      <c r="HQ59" s="164"/>
      <c r="HR59" s="164"/>
      <c r="HS59" s="164"/>
      <c r="HT59" s="164"/>
      <c r="HU59" s="164"/>
      <c r="HV59" s="164"/>
      <c r="HW59" s="164"/>
    </row>
    <row r="60" spans="6:231" ht="13.5" customHeight="1" x14ac:dyDescent="0.15">
      <c r="L60" s="117"/>
      <c r="M60" s="117"/>
      <c r="N60" s="117"/>
      <c r="BG60" s="198"/>
      <c r="BH60" s="260"/>
      <c r="BI60" s="260"/>
      <c r="BJ60" s="165"/>
      <c r="CO60" s="160"/>
      <c r="CP60" s="160"/>
      <c r="CQ60" s="160"/>
      <c r="CR60" s="164"/>
      <c r="CS60" s="164"/>
      <c r="CT60" s="164"/>
      <c r="CU60" s="164"/>
      <c r="CV60" s="164"/>
      <c r="CW60" s="164"/>
      <c r="CX60" s="164"/>
      <c r="CY60" s="164"/>
      <c r="CZ60" s="164"/>
      <c r="DA60" s="164"/>
      <c r="DB60" s="164"/>
      <c r="DC60" s="164"/>
      <c r="DD60" s="164"/>
      <c r="DE60" s="164"/>
      <c r="DF60" s="164"/>
      <c r="DG60" s="164"/>
      <c r="DH60" s="164"/>
      <c r="DI60" s="164"/>
      <c r="DJ60" s="164"/>
      <c r="DK60" s="164"/>
      <c r="DL60" s="164"/>
      <c r="DM60" s="164"/>
      <c r="DN60" s="164"/>
      <c r="DO60" s="164"/>
      <c r="DP60" s="164"/>
      <c r="DQ60" s="164"/>
      <c r="DR60" s="164"/>
      <c r="DS60" s="164"/>
      <c r="DT60" s="164"/>
      <c r="DU60" s="164"/>
      <c r="DV60" s="164"/>
      <c r="DW60" s="164"/>
      <c r="DX60" s="164"/>
      <c r="DY60" s="164"/>
      <c r="DZ60" s="164"/>
      <c r="EA60" s="164"/>
      <c r="EB60" s="164"/>
      <c r="EC60" s="164"/>
      <c r="ED60" s="164"/>
      <c r="EE60" s="164"/>
      <c r="EF60" s="164"/>
      <c r="EG60" s="164"/>
      <c r="EH60" s="164"/>
      <c r="EI60" s="164"/>
      <c r="EJ60" s="164"/>
      <c r="EK60" s="164"/>
      <c r="EL60" s="164"/>
      <c r="EM60" s="164"/>
      <c r="EN60" s="164"/>
      <c r="EO60" s="164"/>
      <c r="EP60" s="164"/>
      <c r="EQ60" s="164"/>
      <c r="ER60" s="164"/>
      <c r="ES60" s="164"/>
      <c r="ET60" s="164"/>
      <c r="EU60" s="164"/>
      <c r="EV60" s="164"/>
      <c r="EW60" s="164"/>
      <c r="EX60" s="164"/>
      <c r="EY60" s="164"/>
      <c r="EZ60" s="164"/>
      <c r="FA60" s="164"/>
      <c r="FB60" s="164"/>
      <c r="FC60" s="164"/>
      <c r="FD60" s="164"/>
      <c r="FE60" s="164"/>
      <c r="FF60" s="164"/>
      <c r="FG60" s="164"/>
      <c r="FH60" s="164"/>
      <c r="FI60" s="164"/>
      <c r="FJ60" s="164"/>
      <c r="FK60" s="164"/>
      <c r="FL60" s="164"/>
      <c r="FM60" s="164"/>
      <c r="FN60" s="164"/>
      <c r="FO60" s="164"/>
      <c r="FP60" s="164"/>
      <c r="FQ60" s="164"/>
      <c r="FR60" s="164"/>
      <c r="FS60" s="164"/>
      <c r="FT60" s="164"/>
      <c r="FU60" s="164"/>
      <c r="FV60" s="164"/>
      <c r="FW60" s="164"/>
      <c r="FX60" s="164"/>
      <c r="FY60" s="164"/>
      <c r="FZ60" s="164"/>
      <c r="GA60" s="164"/>
      <c r="GB60" s="164"/>
      <c r="GC60" s="164"/>
      <c r="GD60" s="164"/>
      <c r="GE60" s="164"/>
      <c r="GF60" s="164"/>
      <c r="GG60" s="164"/>
      <c r="GH60" s="164"/>
      <c r="GI60" s="164"/>
      <c r="GJ60" s="164"/>
      <c r="GK60" s="164"/>
      <c r="GL60" s="164"/>
      <c r="GM60" s="164"/>
      <c r="GN60" s="164"/>
      <c r="GO60" s="164"/>
      <c r="GP60" s="164"/>
      <c r="GQ60" s="164"/>
      <c r="GR60" s="164"/>
      <c r="GS60" s="164"/>
      <c r="GT60" s="164"/>
      <c r="GU60" s="164"/>
      <c r="GV60" s="164"/>
      <c r="GW60" s="164"/>
      <c r="GX60" s="164"/>
      <c r="GY60" s="164"/>
      <c r="GZ60" s="164"/>
      <c r="HA60" s="164"/>
      <c r="HB60" s="164"/>
      <c r="HC60" s="164"/>
      <c r="HD60" s="164"/>
      <c r="HE60" s="164"/>
      <c r="HF60" s="164"/>
      <c r="HG60" s="164"/>
      <c r="HH60" s="164"/>
      <c r="HI60" s="164"/>
      <c r="HJ60" s="164"/>
      <c r="HK60" s="164"/>
      <c r="HL60" s="164"/>
      <c r="HM60" s="164"/>
      <c r="HN60" s="164"/>
      <c r="HO60" s="164"/>
      <c r="HP60" s="164"/>
      <c r="HQ60" s="164"/>
      <c r="HR60" s="164"/>
      <c r="HS60" s="164"/>
      <c r="HT60" s="164"/>
      <c r="HU60" s="164"/>
      <c r="HV60" s="164"/>
      <c r="HW60" s="164"/>
    </row>
    <row r="61" spans="6:231" ht="13.5" customHeight="1" x14ac:dyDescent="0.15">
      <c r="L61" s="117"/>
      <c r="M61" s="117"/>
      <c r="N61" s="117"/>
      <c r="BG61" s="198"/>
      <c r="BH61" s="260"/>
      <c r="BI61" s="260"/>
      <c r="BJ61" s="164"/>
      <c r="CO61" s="160"/>
      <c r="CP61" s="160"/>
      <c r="CQ61" s="160"/>
      <c r="CR61" s="164"/>
      <c r="CS61" s="164"/>
      <c r="CT61" s="164"/>
      <c r="CU61" s="164"/>
      <c r="CV61" s="164"/>
      <c r="CW61" s="164"/>
      <c r="CX61" s="164"/>
      <c r="CY61" s="164"/>
      <c r="CZ61" s="164"/>
      <c r="DA61" s="164"/>
      <c r="DB61" s="164"/>
      <c r="DC61" s="164"/>
      <c r="DD61" s="164"/>
      <c r="DE61" s="164"/>
      <c r="DF61" s="164"/>
      <c r="DG61" s="164"/>
      <c r="DH61" s="164"/>
      <c r="DI61" s="164"/>
      <c r="DJ61" s="164"/>
      <c r="DK61" s="164"/>
      <c r="DL61" s="164"/>
      <c r="DM61" s="164"/>
      <c r="DN61" s="164"/>
      <c r="DO61" s="164"/>
      <c r="DP61" s="164"/>
      <c r="DQ61" s="164"/>
      <c r="DR61" s="164"/>
      <c r="DS61" s="164"/>
      <c r="DT61" s="164"/>
      <c r="DU61" s="164"/>
      <c r="DV61" s="164"/>
      <c r="DW61" s="164"/>
      <c r="DX61" s="164"/>
      <c r="DY61" s="164"/>
      <c r="DZ61" s="164"/>
      <c r="EA61" s="164"/>
      <c r="EB61" s="164"/>
      <c r="EC61" s="164"/>
      <c r="ED61" s="164"/>
      <c r="EE61" s="164"/>
      <c r="EF61" s="164"/>
      <c r="EG61" s="164"/>
      <c r="EH61" s="164"/>
      <c r="EI61" s="164"/>
      <c r="EJ61" s="164"/>
      <c r="EK61" s="164"/>
      <c r="EL61" s="164"/>
      <c r="EM61" s="164"/>
      <c r="EN61" s="164"/>
      <c r="EO61" s="164"/>
      <c r="EP61" s="164"/>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R61" s="164"/>
      <c r="FS61" s="164"/>
      <c r="FT61" s="164"/>
      <c r="FU61" s="164"/>
      <c r="FV61" s="164"/>
      <c r="FW61" s="164"/>
      <c r="FX61" s="164"/>
      <c r="FY61" s="164"/>
      <c r="FZ61" s="164"/>
      <c r="GA61" s="164"/>
      <c r="GB61" s="164"/>
      <c r="GC61" s="164"/>
      <c r="GD61" s="164"/>
      <c r="GE61" s="164"/>
      <c r="GF61" s="164"/>
      <c r="GG61" s="164"/>
      <c r="GH61" s="164"/>
      <c r="GI61" s="164"/>
      <c r="GJ61" s="164"/>
      <c r="GK61" s="164"/>
      <c r="GL61" s="164"/>
      <c r="GM61" s="164"/>
      <c r="GN61" s="164"/>
      <c r="GO61" s="164"/>
      <c r="GP61" s="164"/>
      <c r="GQ61" s="164"/>
      <c r="GR61" s="164"/>
      <c r="GS61" s="164"/>
      <c r="GT61" s="164"/>
      <c r="GU61" s="164"/>
      <c r="GV61" s="164"/>
      <c r="GW61" s="164"/>
      <c r="GX61" s="164"/>
      <c r="GY61" s="164"/>
      <c r="GZ61" s="164"/>
      <c r="HA61" s="164"/>
      <c r="HB61" s="164"/>
      <c r="HC61" s="164"/>
      <c r="HD61" s="164"/>
      <c r="HE61" s="164"/>
      <c r="HF61" s="164"/>
      <c r="HG61" s="164"/>
      <c r="HH61" s="164"/>
      <c r="HI61" s="164"/>
      <c r="HJ61" s="164"/>
      <c r="HK61" s="164"/>
      <c r="HL61" s="164"/>
      <c r="HM61" s="164"/>
      <c r="HN61" s="164"/>
      <c r="HO61" s="164"/>
      <c r="HP61" s="164"/>
      <c r="HQ61" s="164"/>
      <c r="HR61" s="164"/>
      <c r="HS61" s="164"/>
      <c r="HT61" s="164"/>
      <c r="HU61" s="164"/>
      <c r="HV61" s="164"/>
      <c r="HW61" s="164"/>
    </row>
    <row r="62" spans="6:231" ht="13.5" customHeight="1" x14ac:dyDescent="0.15">
      <c r="L62" s="344"/>
      <c r="M62" s="344"/>
      <c r="N62" s="344"/>
      <c r="BG62" s="198"/>
      <c r="BH62" s="260"/>
      <c r="BI62" s="260"/>
      <c r="BJ62" s="164"/>
      <c r="CO62" s="160"/>
      <c r="CP62" s="160"/>
      <c r="CQ62" s="160"/>
      <c r="CR62" s="164"/>
      <c r="CS62" s="164"/>
      <c r="CT62" s="164"/>
      <c r="CU62" s="164"/>
      <c r="CV62" s="164"/>
      <c r="CW62" s="164"/>
      <c r="CX62" s="164"/>
      <c r="CY62" s="164"/>
      <c r="CZ62" s="164"/>
      <c r="DA62" s="164"/>
      <c r="DB62" s="164"/>
      <c r="DC62" s="164"/>
      <c r="DD62" s="164"/>
      <c r="DE62" s="164"/>
      <c r="DF62" s="164"/>
      <c r="DG62" s="164"/>
      <c r="DH62" s="164"/>
      <c r="DI62" s="164"/>
      <c r="DJ62" s="164"/>
      <c r="DK62" s="164"/>
      <c r="DL62" s="164"/>
      <c r="DM62" s="164"/>
      <c r="DN62" s="164"/>
      <c r="DO62" s="164"/>
      <c r="DP62" s="164"/>
      <c r="DQ62" s="164"/>
      <c r="DR62" s="164"/>
      <c r="DS62" s="164"/>
      <c r="DT62" s="164"/>
      <c r="DU62" s="164"/>
      <c r="DV62" s="164"/>
      <c r="DW62" s="164"/>
      <c r="DX62" s="164"/>
      <c r="DY62" s="164"/>
      <c r="DZ62" s="164"/>
      <c r="EA62" s="164"/>
      <c r="EB62" s="164"/>
      <c r="EC62" s="164"/>
      <c r="ED62" s="164"/>
      <c r="EE62" s="164"/>
      <c r="EF62" s="164"/>
      <c r="EG62" s="164"/>
      <c r="EH62" s="164"/>
      <c r="EI62" s="164"/>
      <c r="EJ62" s="164"/>
      <c r="EK62" s="164"/>
      <c r="EL62" s="164"/>
      <c r="EM62" s="164"/>
      <c r="EN62" s="164"/>
      <c r="EO62" s="164"/>
      <c r="EP62" s="164"/>
      <c r="EQ62" s="164"/>
      <c r="ER62" s="164"/>
      <c r="ES62" s="164"/>
      <c r="ET62" s="164"/>
      <c r="EU62" s="164"/>
      <c r="EV62" s="164"/>
      <c r="EW62" s="164"/>
      <c r="EX62" s="164"/>
      <c r="EY62" s="164"/>
      <c r="EZ62" s="164"/>
      <c r="FA62" s="164"/>
      <c r="FB62" s="164"/>
      <c r="FC62" s="164"/>
      <c r="FD62" s="164"/>
      <c r="FE62" s="164"/>
      <c r="FF62" s="164"/>
      <c r="FG62" s="164"/>
      <c r="FH62" s="164"/>
      <c r="FI62" s="164"/>
      <c r="FJ62" s="164"/>
      <c r="FK62" s="164"/>
      <c r="FL62" s="164"/>
      <c r="FM62" s="164"/>
      <c r="FN62" s="164"/>
      <c r="FO62" s="164"/>
      <c r="FP62" s="164"/>
      <c r="FQ62" s="164"/>
      <c r="FR62" s="164"/>
      <c r="FS62" s="164"/>
      <c r="FT62" s="164"/>
      <c r="FU62" s="164"/>
      <c r="FV62" s="164"/>
      <c r="FW62" s="164"/>
      <c r="FX62" s="164"/>
      <c r="FY62" s="164"/>
      <c r="FZ62" s="164"/>
      <c r="GA62" s="164"/>
      <c r="GB62" s="164"/>
      <c r="GC62" s="164"/>
      <c r="GD62" s="164"/>
      <c r="GE62" s="164"/>
      <c r="GF62" s="164"/>
      <c r="GG62" s="164"/>
      <c r="GH62" s="164"/>
      <c r="GI62" s="164"/>
      <c r="GJ62" s="164"/>
      <c r="GK62" s="164"/>
      <c r="GL62" s="164"/>
      <c r="GM62" s="164"/>
      <c r="GN62" s="164"/>
      <c r="GO62" s="164"/>
      <c r="GP62" s="164"/>
      <c r="GQ62" s="164"/>
      <c r="GR62" s="164"/>
      <c r="GS62" s="164"/>
      <c r="GT62" s="164"/>
      <c r="GU62" s="164"/>
      <c r="GV62" s="164"/>
      <c r="GW62" s="164"/>
      <c r="GX62" s="164"/>
      <c r="GY62" s="164"/>
      <c r="GZ62" s="164"/>
      <c r="HA62" s="164"/>
      <c r="HB62" s="164"/>
      <c r="HC62" s="164"/>
      <c r="HD62" s="164"/>
      <c r="HE62" s="164"/>
      <c r="HF62" s="164"/>
      <c r="HG62" s="164"/>
      <c r="HH62" s="164"/>
      <c r="HI62" s="164"/>
      <c r="HJ62" s="164"/>
      <c r="HK62" s="164"/>
      <c r="HL62" s="164"/>
      <c r="HM62" s="164"/>
      <c r="HN62" s="164"/>
      <c r="HO62" s="164"/>
      <c r="HP62" s="164"/>
      <c r="HQ62" s="164"/>
      <c r="HR62" s="164"/>
      <c r="HS62" s="164"/>
      <c r="HT62" s="164"/>
      <c r="HU62" s="164"/>
      <c r="HV62" s="164"/>
      <c r="HW62" s="164"/>
    </row>
    <row r="63" spans="6:231" ht="13.5" customHeight="1" x14ac:dyDescent="0.15">
      <c r="L63" s="117"/>
      <c r="M63" s="117"/>
      <c r="N63" s="117"/>
      <c r="BG63" s="198"/>
      <c r="BH63" s="260"/>
      <c r="BI63" s="260"/>
      <c r="BJ63" s="164"/>
      <c r="CO63" s="160"/>
      <c r="CP63" s="160"/>
      <c r="CQ63" s="160"/>
      <c r="CR63" s="164"/>
      <c r="CS63" s="164"/>
      <c r="CT63" s="164"/>
      <c r="CU63" s="164"/>
      <c r="CV63" s="164"/>
      <c r="CW63" s="164"/>
      <c r="CX63" s="164"/>
      <c r="CY63" s="164"/>
      <c r="CZ63" s="164"/>
      <c r="DA63" s="164"/>
      <c r="DB63" s="164"/>
      <c r="DC63" s="164"/>
      <c r="DD63" s="164"/>
      <c r="DE63" s="164"/>
      <c r="DF63" s="164"/>
      <c r="DG63" s="164"/>
      <c r="DH63" s="164"/>
      <c r="DI63" s="164"/>
      <c r="DJ63" s="164"/>
      <c r="DK63" s="164"/>
      <c r="DL63" s="164"/>
      <c r="DM63" s="164"/>
      <c r="DN63" s="164"/>
      <c r="DO63" s="164"/>
      <c r="DP63" s="164"/>
      <c r="DQ63" s="164"/>
      <c r="DR63" s="164"/>
      <c r="DS63" s="164"/>
      <c r="DT63" s="164"/>
      <c r="DU63" s="164"/>
      <c r="DV63" s="164"/>
      <c r="DW63" s="164"/>
      <c r="DX63" s="164"/>
      <c r="DY63" s="164"/>
      <c r="DZ63" s="164"/>
      <c r="EA63" s="164"/>
      <c r="EB63" s="164"/>
      <c r="EC63" s="164"/>
      <c r="ED63" s="164"/>
      <c r="EE63" s="164"/>
      <c r="EF63" s="164"/>
      <c r="EG63" s="164"/>
      <c r="EH63" s="164"/>
      <c r="EI63" s="164"/>
      <c r="EJ63" s="164"/>
      <c r="EK63" s="164"/>
      <c r="EL63" s="164"/>
      <c r="EM63" s="164"/>
      <c r="EN63" s="164"/>
      <c r="EO63" s="164"/>
      <c r="EP63" s="164"/>
      <c r="EQ63" s="164"/>
      <c r="ER63" s="164"/>
      <c r="ES63" s="164"/>
      <c r="ET63" s="164"/>
      <c r="EU63" s="164"/>
      <c r="EV63" s="164"/>
      <c r="EW63" s="164"/>
      <c r="EX63" s="164"/>
      <c r="EY63" s="164"/>
      <c r="EZ63" s="164"/>
      <c r="FA63" s="164"/>
      <c r="FB63" s="164"/>
      <c r="FC63" s="164"/>
      <c r="FD63" s="164"/>
      <c r="FE63" s="164"/>
      <c r="FF63" s="164"/>
      <c r="FG63" s="164"/>
      <c r="FH63" s="164"/>
      <c r="FI63" s="164"/>
      <c r="FJ63" s="164"/>
      <c r="FK63" s="164"/>
      <c r="FL63" s="164"/>
      <c r="FM63" s="164"/>
      <c r="FN63" s="164"/>
      <c r="FO63" s="164"/>
      <c r="FP63" s="164"/>
      <c r="FQ63" s="164"/>
      <c r="FR63" s="164"/>
      <c r="FS63" s="164"/>
      <c r="FT63" s="164"/>
      <c r="FU63" s="164"/>
      <c r="FV63" s="164"/>
      <c r="FW63" s="164"/>
      <c r="FX63" s="164"/>
      <c r="FY63" s="164"/>
      <c r="FZ63" s="164"/>
      <c r="GA63" s="164"/>
      <c r="GB63" s="164"/>
      <c r="GC63" s="164"/>
      <c r="GD63" s="164"/>
      <c r="GE63" s="164"/>
      <c r="GF63" s="164"/>
      <c r="GG63" s="164"/>
      <c r="GH63" s="164"/>
      <c r="GI63" s="164"/>
      <c r="GJ63" s="164"/>
      <c r="GK63" s="164"/>
      <c r="GL63" s="164"/>
      <c r="GM63" s="164"/>
      <c r="GN63" s="164"/>
      <c r="GO63" s="164"/>
      <c r="GP63" s="164"/>
      <c r="GQ63" s="164"/>
      <c r="GR63" s="164"/>
      <c r="GS63" s="164"/>
      <c r="GT63" s="164"/>
      <c r="GU63" s="164"/>
      <c r="GV63" s="164"/>
      <c r="GW63" s="164"/>
      <c r="GX63" s="164"/>
      <c r="GY63" s="164"/>
      <c r="GZ63" s="164"/>
      <c r="HA63" s="164"/>
      <c r="HB63" s="164"/>
      <c r="HC63" s="164"/>
      <c r="HD63" s="164"/>
      <c r="HE63" s="164"/>
      <c r="HF63" s="164"/>
      <c r="HG63" s="164"/>
      <c r="HH63" s="164"/>
      <c r="HI63" s="164"/>
      <c r="HJ63" s="164"/>
      <c r="HK63" s="164"/>
      <c r="HL63" s="164"/>
      <c r="HM63" s="164"/>
      <c r="HN63" s="164"/>
      <c r="HO63" s="164"/>
      <c r="HP63" s="164"/>
      <c r="HQ63" s="164"/>
      <c r="HR63" s="164"/>
      <c r="HS63" s="164"/>
      <c r="HT63" s="164"/>
      <c r="HU63" s="164"/>
      <c r="HV63" s="164"/>
      <c r="HW63" s="164"/>
    </row>
    <row r="64" spans="6:231" ht="13.5" customHeight="1" x14ac:dyDescent="0.15">
      <c r="L64" s="117"/>
      <c r="M64" s="117"/>
      <c r="N64" s="117"/>
      <c r="BG64" s="198"/>
      <c r="BH64" s="260"/>
      <c r="BI64" s="260"/>
      <c r="BJ64" s="164"/>
      <c r="CO64" s="160"/>
      <c r="CP64" s="160"/>
      <c r="CQ64" s="160"/>
      <c r="CR64" s="164"/>
      <c r="CS64" s="164"/>
      <c r="CT64" s="164"/>
      <c r="CU64" s="164"/>
      <c r="CV64" s="164"/>
      <c r="CW64" s="164"/>
      <c r="CX64" s="164"/>
      <c r="CY64" s="164"/>
      <c r="CZ64" s="164"/>
      <c r="DA64" s="164"/>
      <c r="DB64" s="164"/>
      <c r="DC64" s="164"/>
      <c r="DD64" s="164"/>
      <c r="DE64" s="164"/>
      <c r="DF64" s="164"/>
      <c r="DG64" s="164"/>
      <c r="DH64" s="164"/>
      <c r="DI64" s="164"/>
      <c r="DJ64" s="164"/>
      <c r="DK64" s="164"/>
      <c r="DL64" s="164"/>
      <c r="DM64" s="164"/>
      <c r="DN64" s="164"/>
      <c r="DO64" s="164"/>
      <c r="DP64" s="164"/>
      <c r="DQ64" s="164"/>
      <c r="DR64" s="164"/>
      <c r="DS64" s="164"/>
      <c r="DT64" s="164"/>
      <c r="DU64" s="164"/>
      <c r="DV64" s="164"/>
      <c r="DW64" s="164"/>
      <c r="DX64" s="164"/>
      <c r="DY64" s="164"/>
      <c r="DZ64" s="164"/>
      <c r="EA64" s="164"/>
      <c r="EB64" s="164"/>
      <c r="EC64" s="164"/>
      <c r="ED64" s="164"/>
      <c r="EE64" s="164"/>
      <c r="EF64" s="164"/>
      <c r="EG64" s="164"/>
      <c r="EH64" s="164"/>
      <c r="EI64" s="164"/>
      <c r="EJ64" s="164"/>
      <c r="EK64" s="164"/>
      <c r="EL64" s="164"/>
      <c r="EM64" s="164"/>
      <c r="EN64" s="164"/>
      <c r="EO64" s="164"/>
      <c r="EP64" s="164"/>
      <c r="EQ64" s="164"/>
      <c r="ER64" s="164"/>
      <c r="ES64" s="164"/>
      <c r="ET64" s="164"/>
      <c r="EU64" s="164"/>
      <c r="EV64" s="164"/>
      <c r="EW64" s="164"/>
      <c r="EX64" s="164"/>
      <c r="EY64" s="164"/>
      <c r="EZ64" s="164"/>
      <c r="FA64" s="164"/>
      <c r="FB64" s="164"/>
      <c r="FC64" s="164"/>
      <c r="FD64" s="164"/>
      <c r="FE64" s="164"/>
      <c r="FF64" s="164"/>
      <c r="FG64" s="164"/>
      <c r="FH64" s="164"/>
      <c r="FI64" s="164"/>
      <c r="FJ64" s="164"/>
      <c r="FK64" s="164"/>
      <c r="FL64" s="164"/>
      <c r="FM64" s="164"/>
      <c r="FN64" s="164"/>
      <c r="FO64" s="164"/>
      <c r="FP64" s="164"/>
      <c r="FQ64" s="164"/>
      <c r="FR64" s="164"/>
      <c r="FS64" s="164"/>
      <c r="FT64" s="164"/>
      <c r="FU64" s="164"/>
      <c r="FV64" s="164"/>
      <c r="FW64" s="164"/>
      <c r="FX64" s="164"/>
      <c r="FY64" s="164"/>
      <c r="FZ64" s="164"/>
      <c r="GA64" s="164"/>
      <c r="GB64" s="164"/>
      <c r="GC64" s="164"/>
      <c r="GD64" s="164"/>
      <c r="GE64" s="164"/>
      <c r="GF64" s="164"/>
      <c r="GG64" s="164"/>
      <c r="GH64" s="164"/>
      <c r="GI64" s="164"/>
      <c r="GJ64" s="164"/>
      <c r="GK64" s="164"/>
      <c r="GL64" s="164"/>
      <c r="GM64" s="164"/>
      <c r="GN64" s="164"/>
      <c r="GO64" s="164"/>
      <c r="GP64" s="164"/>
      <c r="GQ64" s="164"/>
      <c r="GR64" s="164"/>
      <c r="GS64" s="164"/>
      <c r="GT64" s="164"/>
      <c r="GU64" s="164"/>
      <c r="GV64" s="164"/>
      <c r="GW64" s="164"/>
      <c r="GX64" s="164"/>
      <c r="GY64" s="164"/>
      <c r="GZ64" s="164"/>
      <c r="HA64" s="164"/>
      <c r="HB64" s="164"/>
      <c r="HC64" s="164"/>
      <c r="HD64" s="164"/>
      <c r="HE64" s="164"/>
      <c r="HF64" s="164"/>
      <c r="HG64" s="164"/>
      <c r="HH64" s="164"/>
      <c r="HI64" s="164"/>
      <c r="HJ64" s="164"/>
      <c r="HK64" s="164"/>
      <c r="HL64" s="164"/>
      <c r="HM64" s="164"/>
      <c r="HN64" s="164"/>
      <c r="HO64" s="164"/>
      <c r="HP64" s="164"/>
      <c r="HQ64" s="164"/>
      <c r="HR64" s="164"/>
      <c r="HS64" s="164"/>
      <c r="HT64" s="164"/>
      <c r="HU64" s="164"/>
      <c r="HV64" s="164"/>
      <c r="HW64" s="164"/>
    </row>
    <row r="65" spans="6:231" ht="13.5" customHeight="1" x14ac:dyDescent="0.15">
      <c r="L65" s="344"/>
      <c r="M65" s="344"/>
      <c r="N65" s="344"/>
      <c r="BG65" s="198"/>
      <c r="BH65" s="260"/>
      <c r="BI65" s="260"/>
      <c r="BJ65" s="164"/>
      <c r="CO65" s="160"/>
      <c r="CP65" s="160"/>
      <c r="CQ65" s="160"/>
      <c r="CR65" s="164"/>
      <c r="CS65" s="164"/>
      <c r="CT65" s="164"/>
      <c r="CU65" s="164"/>
      <c r="CV65" s="164"/>
      <c r="CW65" s="164"/>
      <c r="CX65" s="164"/>
      <c r="CY65" s="164"/>
      <c r="CZ65" s="164"/>
      <c r="DA65" s="164"/>
      <c r="DB65" s="164"/>
      <c r="DC65" s="164"/>
      <c r="DD65" s="164"/>
      <c r="DE65" s="164"/>
      <c r="DF65" s="164"/>
      <c r="DG65" s="164"/>
      <c r="DH65" s="164"/>
      <c r="DI65" s="164"/>
      <c r="DJ65" s="164"/>
      <c r="DK65" s="164"/>
      <c r="DL65" s="164"/>
      <c r="DM65" s="164"/>
      <c r="DN65" s="164"/>
      <c r="DO65" s="164"/>
      <c r="DP65" s="164"/>
      <c r="DQ65" s="164"/>
      <c r="DR65" s="164"/>
      <c r="DS65" s="164"/>
      <c r="DT65" s="164"/>
      <c r="DU65" s="164"/>
      <c r="DV65" s="164"/>
      <c r="DW65" s="164"/>
      <c r="DX65" s="164"/>
      <c r="DY65" s="164"/>
      <c r="DZ65" s="164"/>
      <c r="EA65" s="164"/>
      <c r="EB65" s="164"/>
      <c r="EC65" s="164"/>
      <c r="ED65" s="164"/>
      <c r="EE65" s="164"/>
      <c r="EF65" s="164"/>
      <c r="EG65" s="164"/>
      <c r="EH65" s="164"/>
      <c r="EI65" s="164"/>
      <c r="EJ65" s="164"/>
      <c r="EK65" s="164"/>
      <c r="EL65" s="164"/>
      <c r="EM65" s="164"/>
      <c r="EN65" s="164"/>
      <c r="EO65" s="164"/>
      <c r="EP65" s="164"/>
      <c r="EQ65" s="164"/>
      <c r="ER65" s="164"/>
      <c r="ES65" s="164"/>
      <c r="ET65" s="164"/>
      <c r="EU65" s="164"/>
      <c r="EV65" s="164"/>
      <c r="EW65" s="164"/>
      <c r="EX65" s="164"/>
      <c r="EY65" s="164"/>
      <c r="EZ65" s="164"/>
      <c r="FA65" s="164"/>
      <c r="FB65" s="164"/>
      <c r="FC65" s="164"/>
      <c r="FD65" s="164"/>
      <c r="FE65" s="164"/>
      <c r="FF65" s="164"/>
      <c r="FG65" s="164"/>
      <c r="FH65" s="164"/>
      <c r="FI65" s="164"/>
      <c r="FJ65" s="164"/>
      <c r="FK65" s="164"/>
      <c r="FL65" s="164"/>
      <c r="FM65" s="164"/>
      <c r="FN65" s="164"/>
      <c r="FO65" s="164"/>
      <c r="FP65" s="164"/>
      <c r="FQ65" s="164"/>
      <c r="FR65" s="164"/>
      <c r="FS65" s="164"/>
      <c r="FT65" s="164"/>
      <c r="FU65" s="164"/>
      <c r="FV65" s="164"/>
      <c r="FW65" s="164"/>
      <c r="FX65" s="164"/>
      <c r="FY65" s="164"/>
      <c r="FZ65" s="164"/>
      <c r="GA65" s="164"/>
      <c r="GB65" s="164"/>
      <c r="GC65" s="164"/>
      <c r="GD65" s="164"/>
      <c r="GE65" s="164"/>
      <c r="GF65" s="164"/>
      <c r="GG65" s="164"/>
      <c r="GH65" s="164"/>
      <c r="GI65" s="164"/>
      <c r="GJ65" s="164"/>
      <c r="GK65" s="164"/>
      <c r="GL65" s="164"/>
      <c r="GM65" s="164"/>
      <c r="GN65" s="164"/>
      <c r="GO65" s="164"/>
      <c r="GP65" s="164"/>
      <c r="GQ65" s="164"/>
      <c r="GR65" s="164"/>
      <c r="GS65" s="164"/>
      <c r="GT65" s="164"/>
      <c r="GU65" s="164"/>
      <c r="GV65" s="164"/>
      <c r="GW65" s="164"/>
      <c r="GX65" s="164"/>
      <c r="GY65" s="164"/>
      <c r="GZ65" s="164"/>
      <c r="HA65" s="164"/>
      <c r="HB65" s="164"/>
      <c r="HC65" s="164"/>
      <c r="HD65" s="164"/>
      <c r="HE65" s="164"/>
      <c r="HF65" s="164"/>
      <c r="HG65" s="164"/>
      <c r="HH65" s="164"/>
      <c r="HI65" s="164"/>
      <c r="HJ65" s="164"/>
      <c r="HK65" s="164"/>
      <c r="HL65" s="164"/>
      <c r="HM65" s="164"/>
      <c r="HN65" s="164"/>
      <c r="HO65" s="164"/>
      <c r="HP65" s="164"/>
      <c r="HQ65" s="164"/>
      <c r="HR65" s="164"/>
      <c r="HS65" s="164"/>
      <c r="HT65" s="164"/>
      <c r="HU65" s="164"/>
      <c r="HV65" s="164"/>
      <c r="HW65" s="164"/>
    </row>
    <row r="66" spans="6:231" ht="13.5" customHeight="1" x14ac:dyDescent="0.15">
      <c r="L66" s="163"/>
      <c r="M66" s="163"/>
      <c r="N66" s="163"/>
      <c r="BG66" s="198"/>
      <c r="BH66" s="260"/>
      <c r="BI66" s="260"/>
      <c r="BJ66" s="164"/>
      <c r="CO66" s="160"/>
      <c r="CP66" s="160"/>
      <c r="CQ66" s="160"/>
      <c r="CR66" s="164"/>
      <c r="CS66" s="164"/>
      <c r="CT66" s="164"/>
      <c r="CU66" s="164"/>
      <c r="CV66" s="164"/>
      <c r="CW66" s="164"/>
      <c r="CX66" s="164"/>
      <c r="CY66" s="164"/>
      <c r="CZ66" s="164"/>
      <c r="DA66" s="164"/>
      <c r="DB66" s="164"/>
      <c r="DC66" s="164"/>
      <c r="DD66" s="164"/>
      <c r="DE66" s="164"/>
      <c r="DF66" s="164"/>
      <c r="DG66" s="164"/>
      <c r="DH66" s="164"/>
      <c r="DI66" s="164"/>
      <c r="DJ66" s="164"/>
      <c r="DK66" s="164"/>
      <c r="DL66" s="164"/>
      <c r="DM66" s="164"/>
      <c r="DN66" s="164"/>
      <c r="DO66" s="164"/>
      <c r="DP66" s="164"/>
      <c r="DQ66" s="164"/>
      <c r="DR66" s="164"/>
      <c r="DS66" s="164"/>
      <c r="DT66" s="164"/>
      <c r="DU66" s="164"/>
      <c r="DV66" s="164"/>
      <c r="DW66" s="164"/>
      <c r="DX66" s="164"/>
      <c r="DY66" s="164"/>
      <c r="DZ66" s="164"/>
      <c r="EA66" s="164"/>
      <c r="EB66" s="164"/>
      <c r="EC66" s="164"/>
      <c r="ED66" s="164"/>
      <c r="EE66" s="164"/>
      <c r="EF66" s="164"/>
      <c r="EG66" s="164"/>
      <c r="EH66" s="164"/>
      <c r="EI66" s="164"/>
      <c r="EJ66" s="164"/>
      <c r="EK66" s="164"/>
      <c r="EL66" s="164"/>
      <c r="EM66" s="164"/>
      <c r="EN66" s="164"/>
      <c r="EO66" s="164"/>
      <c r="EP66" s="164"/>
      <c r="EQ66" s="164"/>
      <c r="ER66" s="164"/>
      <c r="ES66" s="164"/>
      <c r="ET66" s="164"/>
      <c r="EU66" s="164"/>
      <c r="EV66" s="164"/>
      <c r="EW66" s="164"/>
      <c r="EX66" s="164"/>
      <c r="EY66" s="164"/>
      <c r="EZ66" s="164"/>
      <c r="FA66" s="164"/>
      <c r="FB66" s="164"/>
      <c r="FC66" s="164"/>
      <c r="FD66" s="164"/>
      <c r="FE66" s="164"/>
      <c r="FF66" s="164"/>
      <c r="FG66" s="164"/>
      <c r="FH66" s="164"/>
      <c r="FI66" s="164"/>
      <c r="FJ66" s="164"/>
      <c r="FK66" s="164"/>
      <c r="FL66" s="164"/>
      <c r="FM66" s="164"/>
      <c r="FN66" s="164"/>
      <c r="FO66" s="164"/>
      <c r="FP66" s="164"/>
      <c r="FQ66" s="164"/>
      <c r="FR66" s="164"/>
      <c r="FS66" s="164"/>
      <c r="FT66" s="164"/>
      <c r="FU66" s="164"/>
      <c r="FV66" s="164"/>
      <c r="FW66" s="164"/>
      <c r="FX66" s="164"/>
      <c r="FY66" s="164"/>
      <c r="FZ66" s="164"/>
      <c r="GA66" s="164"/>
      <c r="GB66" s="164"/>
      <c r="GC66" s="164"/>
      <c r="GD66" s="164"/>
      <c r="GE66" s="164"/>
      <c r="GF66" s="164"/>
      <c r="GG66" s="164"/>
      <c r="GH66" s="164"/>
      <c r="GI66" s="164"/>
      <c r="GJ66" s="164"/>
      <c r="GK66" s="164"/>
      <c r="GL66" s="164"/>
      <c r="GM66" s="164"/>
      <c r="GN66" s="164"/>
      <c r="GO66" s="164"/>
      <c r="GP66" s="164"/>
      <c r="GQ66" s="164"/>
      <c r="GR66" s="164"/>
      <c r="GS66" s="164"/>
      <c r="GT66" s="164"/>
      <c r="GU66" s="164"/>
      <c r="GV66" s="164"/>
      <c r="GW66" s="164"/>
      <c r="GX66" s="164"/>
      <c r="GY66" s="164"/>
      <c r="GZ66" s="164"/>
      <c r="HA66" s="164"/>
      <c r="HB66" s="164"/>
      <c r="HC66" s="164"/>
      <c r="HD66" s="164"/>
      <c r="HE66" s="164"/>
      <c r="HF66" s="164"/>
      <c r="HG66" s="164"/>
      <c r="HH66" s="164"/>
      <c r="HI66" s="164"/>
      <c r="HJ66" s="164"/>
      <c r="HK66" s="164"/>
      <c r="HL66" s="164"/>
      <c r="HM66" s="164"/>
      <c r="HN66" s="164"/>
      <c r="HO66" s="164"/>
      <c r="HP66" s="164"/>
      <c r="HQ66" s="164"/>
      <c r="HR66" s="164"/>
      <c r="HS66" s="164"/>
      <c r="HT66" s="164"/>
      <c r="HU66" s="164"/>
      <c r="HV66" s="164"/>
      <c r="HW66" s="164"/>
    </row>
    <row r="67" spans="6:231" ht="13.5" customHeight="1" x14ac:dyDescent="0.15">
      <c r="L67" s="163"/>
      <c r="M67" s="163"/>
      <c r="N67" s="163"/>
      <c r="BG67" s="198"/>
      <c r="BH67" s="260"/>
      <c r="BI67" s="260"/>
      <c r="BJ67" s="164"/>
      <c r="CO67" s="160"/>
      <c r="CP67" s="160"/>
      <c r="CQ67" s="160"/>
      <c r="CR67" s="164"/>
      <c r="CS67" s="164"/>
      <c r="CT67" s="164"/>
      <c r="CU67" s="164"/>
      <c r="CV67" s="164"/>
      <c r="CW67" s="164"/>
      <c r="CX67" s="164"/>
      <c r="CY67" s="164"/>
      <c r="CZ67" s="164"/>
      <c r="DA67" s="164"/>
      <c r="DB67" s="164"/>
      <c r="DC67" s="164"/>
      <c r="DD67" s="164"/>
      <c r="DE67" s="164"/>
      <c r="DF67" s="164"/>
      <c r="DG67" s="164"/>
      <c r="DH67" s="164"/>
      <c r="DI67" s="164"/>
      <c r="DJ67" s="164"/>
      <c r="DK67" s="164"/>
      <c r="DL67" s="164"/>
      <c r="DM67" s="164"/>
      <c r="DN67" s="164"/>
      <c r="DO67" s="164"/>
      <c r="DP67" s="164"/>
      <c r="DQ67" s="164"/>
      <c r="DR67" s="164"/>
      <c r="DS67" s="164"/>
      <c r="DT67" s="164"/>
      <c r="DU67" s="164"/>
      <c r="DV67" s="164"/>
      <c r="DW67" s="164"/>
      <c r="DX67" s="164"/>
      <c r="DY67" s="164"/>
      <c r="DZ67" s="164"/>
      <c r="EA67" s="164"/>
      <c r="EB67" s="164"/>
      <c r="EC67" s="164"/>
      <c r="ED67" s="164"/>
      <c r="EE67" s="164"/>
      <c r="EF67" s="164"/>
      <c r="EG67" s="164"/>
      <c r="EH67" s="164"/>
      <c r="EI67" s="164"/>
      <c r="EJ67" s="164"/>
      <c r="EK67" s="164"/>
      <c r="EL67" s="164"/>
      <c r="EM67" s="164"/>
      <c r="EN67" s="164"/>
      <c r="EO67" s="164"/>
      <c r="EP67" s="164"/>
      <c r="EQ67" s="164"/>
      <c r="ER67" s="164"/>
      <c r="ES67" s="164"/>
      <c r="ET67" s="164"/>
      <c r="EU67" s="164"/>
      <c r="EV67" s="164"/>
      <c r="EW67" s="164"/>
      <c r="EX67" s="164"/>
      <c r="EY67" s="164"/>
      <c r="EZ67" s="164"/>
      <c r="FA67" s="164"/>
      <c r="FB67" s="164"/>
      <c r="FC67" s="164"/>
      <c r="FD67" s="164"/>
      <c r="FE67" s="164"/>
      <c r="FF67" s="164"/>
      <c r="FG67" s="164"/>
      <c r="FH67" s="164"/>
      <c r="FI67" s="164"/>
      <c r="FJ67" s="164"/>
      <c r="FK67" s="164"/>
      <c r="FL67" s="164"/>
      <c r="FM67" s="164"/>
      <c r="FN67" s="164"/>
      <c r="FO67" s="164"/>
      <c r="FP67" s="164"/>
      <c r="FQ67" s="164"/>
      <c r="FR67" s="164"/>
      <c r="FS67" s="164"/>
      <c r="FT67" s="164"/>
      <c r="FU67" s="164"/>
      <c r="FV67" s="164"/>
      <c r="FW67" s="164"/>
      <c r="FX67" s="164"/>
      <c r="FY67" s="164"/>
      <c r="FZ67" s="164"/>
      <c r="GA67" s="164"/>
      <c r="GB67" s="164"/>
      <c r="GC67" s="164"/>
      <c r="GD67" s="164"/>
      <c r="GE67" s="164"/>
      <c r="GF67" s="164"/>
      <c r="GG67" s="164"/>
      <c r="GH67" s="164"/>
      <c r="GI67" s="164"/>
      <c r="GJ67" s="164"/>
      <c r="GK67" s="164"/>
      <c r="GL67" s="164"/>
      <c r="GM67" s="164"/>
      <c r="GN67" s="164"/>
      <c r="GO67" s="164"/>
      <c r="GP67" s="164"/>
      <c r="GQ67" s="164"/>
      <c r="GR67" s="164"/>
      <c r="GS67" s="164"/>
      <c r="GT67" s="164"/>
      <c r="GU67" s="164"/>
      <c r="GV67" s="164"/>
      <c r="GW67" s="164"/>
      <c r="GX67" s="164"/>
      <c r="GY67" s="164"/>
      <c r="GZ67" s="164"/>
      <c r="HA67" s="164"/>
      <c r="HB67" s="164"/>
      <c r="HC67" s="164"/>
      <c r="HD67" s="164"/>
      <c r="HE67" s="164"/>
      <c r="HF67" s="164"/>
      <c r="HG67" s="164"/>
      <c r="HH67" s="164"/>
      <c r="HI67" s="164"/>
      <c r="HJ67" s="164"/>
      <c r="HK67" s="164"/>
      <c r="HL67" s="164"/>
      <c r="HM67" s="164"/>
      <c r="HN67" s="164"/>
      <c r="HO67" s="164"/>
      <c r="HP67" s="164"/>
      <c r="HQ67" s="164"/>
      <c r="HR67" s="164"/>
      <c r="HS67" s="164"/>
      <c r="HT67" s="164"/>
      <c r="HU67" s="164"/>
      <c r="HV67" s="164"/>
      <c r="HW67" s="164"/>
    </row>
    <row r="68" spans="6:231" ht="13.5" customHeight="1" x14ac:dyDescent="0.15">
      <c r="L68" s="162"/>
      <c r="M68" s="162"/>
      <c r="N68" s="162"/>
      <c r="W68" s="111"/>
      <c r="Z68" s="111"/>
      <c r="BG68" s="198"/>
      <c r="BH68" s="260"/>
      <c r="BI68" s="260"/>
      <c r="BJ68" s="164"/>
      <c r="CO68" s="160"/>
      <c r="CP68" s="160"/>
      <c r="CQ68" s="160"/>
      <c r="CR68" s="164"/>
      <c r="CS68" s="164"/>
      <c r="CT68" s="164"/>
      <c r="CU68" s="164"/>
      <c r="CV68" s="164"/>
      <c r="CW68" s="164"/>
      <c r="CX68" s="164"/>
      <c r="CY68" s="164"/>
      <c r="CZ68" s="164"/>
      <c r="DA68" s="164"/>
      <c r="DB68" s="164"/>
      <c r="DC68" s="164"/>
      <c r="DD68" s="164"/>
      <c r="DE68" s="164"/>
      <c r="DF68" s="164"/>
      <c r="DG68" s="164"/>
      <c r="DH68" s="164"/>
      <c r="DI68" s="164"/>
      <c r="DJ68" s="164"/>
      <c r="DK68" s="164"/>
      <c r="DL68" s="164"/>
      <c r="DM68" s="164"/>
      <c r="DN68" s="164"/>
      <c r="DO68" s="164"/>
      <c r="DP68" s="164"/>
      <c r="DQ68" s="164"/>
      <c r="DR68" s="164"/>
      <c r="DS68" s="164"/>
      <c r="DT68" s="164"/>
      <c r="DU68" s="164"/>
      <c r="DV68" s="164"/>
      <c r="DW68" s="164"/>
      <c r="DX68" s="164"/>
      <c r="DY68" s="164"/>
      <c r="DZ68" s="164"/>
      <c r="EA68" s="164"/>
      <c r="EB68" s="164"/>
      <c r="EC68" s="164"/>
      <c r="ED68" s="164"/>
      <c r="EE68" s="164"/>
      <c r="EF68" s="164"/>
      <c r="EG68" s="164"/>
      <c r="EH68" s="164"/>
      <c r="EI68" s="164"/>
      <c r="EJ68" s="164"/>
      <c r="EK68" s="164"/>
      <c r="EL68" s="164"/>
      <c r="EM68" s="164"/>
      <c r="EN68" s="164"/>
      <c r="EO68" s="164"/>
      <c r="EP68" s="164"/>
      <c r="EQ68" s="164"/>
      <c r="ER68" s="164"/>
      <c r="ES68" s="164"/>
      <c r="ET68" s="164"/>
      <c r="EU68" s="164"/>
      <c r="EV68" s="164"/>
      <c r="EW68" s="164"/>
      <c r="EX68" s="164"/>
      <c r="EY68" s="164"/>
      <c r="EZ68" s="164"/>
      <c r="FA68" s="164"/>
      <c r="FB68" s="164"/>
      <c r="FC68" s="164"/>
      <c r="FD68" s="164"/>
      <c r="FE68" s="164"/>
      <c r="FF68" s="164"/>
      <c r="FG68" s="164"/>
      <c r="FH68" s="164"/>
      <c r="FI68" s="164"/>
      <c r="FJ68" s="164"/>
      <c r="FK68" s="164"/>
      <c r="FL68" s="164"/>
      <c r="FM68" s="164"/>
      <c r="FN68" s="164"/>
      <c r="FO68" s="164"/>
      <c r="FP68" s="164"/>
      <c r="FQ68" s="164"/>
      <c r="FR68" s="164"/>
      <c r="FS68" s="164"/>
      <c r="FT68" s="164"/>
      <c r="FU68" s="164"/>
      <c r="FV68" s="164"/>
      <c r="FW68" s="164"/>
      <c r="FX68" s="164"/>
      <c r="FY68" s="164"/>
      <c r="FZ68" s="164"/>
      <c r="GA68" s="164"/>
      <c r="GB68" s="164"/>
      <c r="GC68" s="164"/>
      <c r="GD68" s="164"/>
      <c r="GE68" s="164"/>
      <c r="GF68" s="164"/>
      <c r="GG68" s="164"/>
      <c r="GH68" s="164"/>
      <c r="GI68" s="164"/>
      <c r="GJ68" s="164"/>
      <c r="GK68" s="164"/>
      <c r="GL68" s="164"/>
      <c r="GM68" s="164"/>
      <c r="GN68" s="164"/>
      <c r="GO68" s="164"/>
      <c r="GP68" s="164"/>
      <c r="GQ68" s="164"/>
      <c r="GR68" s="164"/>
      <c r="GS68" s="164"/>
      <c r="GT68" s="164"/>
      <c r="GU68" s="164"/>
      <c r="GV68" s="164"/>
      <c r="GW68" s="164"/>
      <c r="GX68" s="164"/>
      <c r="GY68" s="164"/>
      <c r="GZ68" s="164"/>
      <c r="HA68" s="164"/>
      <c r="HB68" s="164"/>
      <c r="HC68" s="164"/>
      <c r="HD68" s="164"/>
      <c r="HE68" s="164"/>
      <c r="HF68" s="164"/>
      <c r="HG68" s="164"/>
      <c r="HH68" s="164"/>
      <c r="HI68" s="164"/>
      <c r="HJ68" s="164"/>
      <c r="HK68" s="164"/>
      <c r="HL68" s="164"/>
      <c r="HM68" s="164"/>
      <c r="HN68" s="164"/>
      <c r="HO68" s="164"/>
      <c r="HP68" s="164"/>
      <c r="HQ68" s="164"/>
      <c r="HR68" s="164"/>
      <c r="HS68" s="164"/>
      <c r="HT68" s="164"/>
      <c r="HU68" s="164"/>
      <c r="HV68" s="164"/>
      <c r="HW68" s="164"/>
    </row>
    <row r="69" spans="6:231" ht="13.5" customHeight="1" x14ac:dyDescent="0.15">
      <c r="BG69" s="198"/>
      <c r="BH69" s="260"/>
      <c r="BI69" s="260"/>
      <c r="BJ69" s="164"/>
      <c r="CO69" s="160"/>
      <c r="CP69" s="160"/>
      <c r="CQ69" s="160"/>
      <c r="CR69" s="164"/>
      <c r="CS69" s="164"/>
      <c r="CT69" s="164"/>
      <c r="CU69" s="164"/>
      <c r="CV69" s="164"/>
      <c r="CW69" s="164"/>
      <c r="CX69" s="164"/>
      <c r="CY69" s="164"/>
      <c r="CZ69" s="164"/>
      <c r="DA69" s="164"/>
      <c r="DB69" s="164"/>
      <c r="DC69" s="164"/>
      <c r="DD69" s="164"/>
      <c r="DE69" s="164"/>
      <c r="DF69" s="164"/>
      <c r="DG69" s="164"/>
      <c r="DH69" s="164"/>
      <c r="DI69" s="164"/>
      <c r="DJ69" s="164"/>
      <c r="DK69" s="164"/>
      <c r="DL69" s="164"/>
      <c r="DM69" s="164"/>
      <c r="DN69" s="164"/>
      <c r="DO69" s="164"/>
      <c r="DP69" s="164"/>
      <c r="DQ69" s="164"/>
      <c r="DR69" s="164"/>
      <c r="DS69" s="164"/>
      <c r="DT69" s="164"/>
      <c r="DU69" s="164"/>
      <c r="DV69" s="164"/>
      <c r="DW69" s="164"/>
      <c r="DX69" s="164"/>
      <c r="DY69" s="164"/>
      <c r="DZ69" s="164"/>
      <c r="EA69" s="164"/>
      <c r="EB69" s="164"/>
      <c r="EC69" s="164"/>
      <c r="ED69" s="164"/>
      <c r="EE69" s="164"/>
      <c r="EF69" s="164"/>
      <c r="EG69" s="164"/>
      <c r="EH69" s="164"/>
      <c r="EI69" s="164"/>
      <c r="EJ69" s="164"/>
      <c r="EK69" s="164"/>
      <c r="EL69" s="164"/>
      <c r="EM69" s="164"/>
      <c r="EN69" s="164"/>
      <c r="EO69" s="164"/>
      <c r="EP69" s="164"/>
      <c r="EQ69" s="164"/>
      <c r="ER69" s="164"/>
      <c r="ES69" s="164"/>
      <c r="ET69" s="164"/>
      <c r="EU69" s="164"/>
      <c r="EV69" s="164"/>
      <c r="EW69" s="164"/>
      <c r="EX69" s="164"/>
      <c r="EY69" s="164"/>
      <c r="EZ69" s="164"/>
      <c r="FA69" s="164"/>
      <c r="FB69" s="164"/>
      <c r="FC69" s="164"/>
      <c r="FD69" s="164"/>
      <c r="FE69" s="164"/>
      <c r="FF69" s="164"/>
      <c r="FG69" s="164"/>
      <c r="FH69" s="164"/>
      <c r="FI69" s="164"/>
      <c r="FJ69" s="164"/>
      <c r="FK69" s="164"/>
      <c r="FL69" s="164"/>
      <c r="FM69" s="164"/>
      <c r="FN69" s="164"/>
      <c r="FO69" s="164"/>
      <c r="FP69" s="164"/>
      <c r="FQ69" s="164"/>
      <c r="FR69" s="164"/>
      <c r="FS69" s="164"/>
      <c r="FT69" s="164"/>
      <c r="FU69" s="164"/>
      <c r="FV69" s="164"/>
      <c r="FW69" s="164"/>
      <c r="FX69" s="164"/>
      <c r="FY69" s="164"/>
      <c r="FZ69" s="164"/>
      <c r="GA69" s="164"/>
      <c r="GB69" s="164"/>
      <c r="GC69" s="164"/>
      <c r="GD69" s="164"/>
      <c r="GE69" s="164"/>
      <c r="GF69" s="164"/>
      <c r="GG69" s="164"/>
      <c r="GH69" s="164"/>
      <c r="GI69" s="164"/>
      <c r="GJ69" s="164"/>
      <c r="GK69" s="164"/>
      <c r="GL69" s="164"/>
      <c r="GM69" s="164"/>
      <c r="GN69" s="164"/>
      <c r="GO69" s="164"/>
      <c r="GP69" s="164"/>
      <c r="GQ69" s="164"/>
      <c r="GR69" s="164"/>
      <c r="GS69" s="164"/>
      <c r="GT69" s="164"/>
      <c r="GU69" s="164"/>
      <c r="GV69" s="164"/>
      <c r="GW69" s="164"/>
      <c r="GX69" s="164"/>
      <c r="GY69" s="164"/>
      <c r="GZ69" s="164"/>
      <c r="HA69" s="164"/>
      <c r="HB69" s="164"/>
      <c r="HC69" s="164"/>
      <c r="HD69" s="164"/>
      <c r="HE69" s="164"/>
      <c r="HF69" s="164"/>
      <c r="HG69" s="164"/>
      <c r="HH69" s="164"/>
      <c r="HI69" s="164"/>
      <c r="HJ69" s="164"/>
      <c r="HK69" s="164"/>
      <c r="HL69" s="164"/>
      <c r="HM69" s="164"/>
      <c r="HN69" s="164"/>
      <c r="HO69" s="164"/>
      <c r="HP69" s="164"/>
      <c r="HQ69" s="164"/>
      <c r="HR69" s="164"/>
      <c r="HS69" s="164"/>
      <c r="HT69" s="164"/>
      <c r="HU69" s="164"/>
      <c r="HV69" s="164"/>
      <c r="HW69" s="164"/>
    </row>
    <row r="70" spans="6:231" ht="13.5" customHeight="1" x14ac:dyDescent="0.15">
      <c r="BG70" s="198"/>
      <c r="BH70" s="260"/>
      <c r="BI70" s="260"/>
      <c r="BJ70" s="164"/>
      <c r="CO70" s="160"/>
      <c r="CP70" s="160"/>
      <c r="CQ70" s="160"/>
      <c r="CR70" s="164"/>
      <c r="CS70" s="164"/>
      <c r="CT70" s="164"/>
      <c r="CU70" s="164"/>
      <c r="CV70" s="164"/>
      <c r="CW70" s="164"/>
      <c r="CX70" s="164"/>
      <c r="CY70" s="164"/>
      <c r="CZ70" s="164"/>
      <c r="DA70" s="164"/>
      <c r="DB70" s="164"/>
      <c r="DC70" s="164"/>
      <c r="DD70" s="164"/>
      <c r="DE70" s="164"/>
      <c r="DF70" s="164"/>
      <c r="DG70" s="164"/>
      <c r="DH70" s="164"/>
      <c r="DI70" s="164"/>
      <c r="DJ70" s="164"/>
      <c r="DK70" s="164"/>
      <c r="DL70" s="164"/>
      <c r="DM70" s="164"/>
      <c r="DN70" s="164"/>
      <c r="DO70" s="164"/>
      <c r="DP70" s="164"/>
      <c r="DQ70" s="164"/>
      <c r="DR70" s="164"/>
      <c r="DS70" s="164"/>
      <c r="DT70" s="164"/>
      <c r="DU70" s="164"/>
      <c r="DV70" s="164"/>
      <c r="DW70" s="164"/>
      <c r="DX70" s="164"/>
      <c r="DY70" s="164"/>
      <c r="DZ70" s="164"/>
      <c r="EA70" s="164"/>
      <c r="EB70" s="164"/>
      <c r="EC70" s="164"/>
      <c r="ED70" s="164"/>
      <c r="EE70" s="164"/>
      <c r="EF70" s="164"/>
      <c r="EG70" s="164"/>
      <c r="EH70" s="164"/>
      <c r="EI70" s="164"/>
      <c r="EJ70" s="164"/>
      <c r="EK70" s="164"/>
      <c r="EL70" s="164"/>
      <c r="EM70" s="164"/>
      <c r="EN70" s="164"/>
      <c r="EO70" s="164"/>
      <c r="EP70" s="164"/>
      <c r="EQ70" s="164"/>
      <c r="ER70" s="164"/>
      <c r="ES70" s="164"/>
      <c r="ET70" s="164"/>
      <c r="EU70" s="164"/>
      <c r="EV70" s="164"/>
      <c r="EW70" s="164"/>
      <c r="EX70" s="164"/>
      <c r="EY70" s="164"/>
      <c r="EZ70" s="164"/>
      <c r="FA70" s="164"/>
      <c r="FB70" s="164"/>
      <c r="FC70" s="164"/>
      <c r="FD70" s="164"/>
      <c r="FE70" s="164"/>
      <c r="FF70" s="164"/>
      <c r="FG70" s="164"/>
      <c r="FH70" s="164"/>
      <c r="FI70" s="164"/>
      <c r="FJ70" s="164"/>
      <c r="FK70" s="164"/>
      <c r="FL70" s="164"/>
      <c r="FM70" s="164"/>
      <c r="FN70" s="164"/>
      <c r="FO70" s="164"/>
      <c r="FP70" s="164"/>
      <c r="FQ70" s="164"/>
      <c r="FR70" s="164"/>
      <c r="FS70" s="164"/>
      <c r="FT70" s="164"/>
      <c r="FU70" s="164"/>
      <c r="FV70" s="164"/>
      <c r="FW70" s="164"/>
      <c r="FX70" s="164"/>
      <c r="FY70" s="164"/>
      <c r="FZ70" s="164"/>
      <c r="GA70" s="164"/>
      <c r="GB70" s="164"/>
      <c r="GC70" s="164"/>
      <c r="GD70" s="164"/>
      <c r="GE70" s="164"/>
      <c r="GF70" s="164"/>
      <c r="GG70" s="164"/>
      <c r="GH70" s="164"/>
      <c r="GI70" s="164"/>
      <c r="GJ70" s="164"/>
      <c r="GK70" s="164"/>
      <c r="GL70" s="164"/>
      <c r="GM70" s="164"/>
      <c r="GN70" s="164"/>
      <c r="GO70" s="164"/>
      <c r="GP70" s="164"/>
      <c r="GQ70" s="164"/>
      <c r="GR70" s="164"/>
      <c r="GS70" s="164"/>
      <c r="GT70" s="164"/>
      <c r="GU70" s="164"/>
      <c r="GV70" s="164"/>
      <c r="GW70" s="164"/>
      <c r="GX70" s="164"/>
      <c r="GY70" s="164"/>
      <c r="GZ70" s="164"/>
      <c r="HA70" s="164"/>
      <c r="HB70" s="164"/>
      <c r="HC70" s="164"/>
      <c r="HD70" s="164"/>
      <c r="HE70" s="164"/>
      <c r="HF70" s="164"/>
      <c r="HG70" s="164"/>
      <c r="HH70" s="164"/>
      <c r="HI70" s="164"/>
      <c r="HJ70" s="164"/>
      <c r="HK70" s="164"/>
      <c r="HL70" s="164"/>
      <c r="HM70" s="164"/>
      <c r="HN70" s="164"/>
      <c r="HO70" s="164"/>
      <c r="HP70" s="164"/>
      <c r="HQ70" s="164"/>
      <c r="HR70" s="164"/>
      <c r="HS70" s="164"/>
      <c r="HT70" s="164"/>
      <c r="HU70" s="164"/>
      <c r="HV70" s="164"/>
      <c r="HW70" s="164"/>
    </row>
    <row r="71" spans="6:231" ht="13.5" customHeight="1" x14ac:dyDescent="0.15">
      <c r="AL71" s="112"/>
      <c r="BG71" s="198"/>
      <c r="BH71" s="260"/>
      <c r="BI71" s="260"/>
      <c r="BJ71" s="164"/>
      <c r="CO71" s="160"/>
      <c r="CP71" s="160"/>
      <c r="CQ71" s="160"/>
      <c r="CR71" s="164"/>
      <c r="CS71" s="164"/>
      <c r="CT71" s="164"/>
      <c r="CU71" s="164"/>
      <c r="CV71" s="164"/>
      <c r="CW71" s="164"/>
      <c r="CX71" s="164"/>
      <c r="CY71" s="164"/>
      <c r="CZ71" s="164"/>
      <c r="DA71" s="164"/>
      <c r="DB71" s="164"/>
      <c r="DC71" s="164"/>
      <c r="DD71" s="164"/>
      <c r="DE71" s="164"/>
      <c r="DF71" s="164"/>
      <c r="DG71" s="164"/>
      <c r="DH71" s="164"/>
      <c r="DI71" s="164"/>
      <c r="DJ71" s="164"/>
      <c r="DK71" s="164"/>
      <c r="DL71" s="164"/>
      <c r="DM71" s="164"/>
      <c r="DN71" s="164"/>
      <c r="DO71" s="164"/>
      <c r="DP71" s="164"/>
      <c r="DQ71" s="164"/>
      <c r="DR71" s="164"/>
      <c r="DS71" s="164"/>
      <c r="DT71" s="164"/>
      <c r="DU71" s="164"/>
      <c r="DV71" s="164"/>
      <c r="DW71" s="164"/>
      <c r="DX71" s="164"/>
      <c r="DY71" s="164"/>
      <c r="DZ71" s="164"/>
      <c r="EA71" s="164"/>
      <c r="EB71" s="164"/>
      <c r="EC71" s="164"/>
      <c r="ED71" s="164"/>
      <c r="EE71" s="164"/>
      <c r="EF71" s="164"/>
      <c r="EG71" s="164"/>
      <c r="EH71" s="164"/>
      <c r="EI71" s="164"/>
      <c r="EJ71" s="164"/>
      <c r="EK71" s="164"/>
      <c r="EL71" s="164"/>
      <c r="EM71" s="164"/>
      <c r="EN71" s="164"/>
      <c r="EO71" s="164"/>
      <c r="EP71" s="164"/>
      <c r="EQ71" s="164"/>
      <c r="ER71" s="164"/>
      <c r="ES71" s="164"/>
      <c r="ET71" s="164"/>
      <c r="EU71" s="164"/>
      <c r="EV71" s="164"/>
      <c r="EW71" s="164"/>
      <c r="EX71" s="164"/>
      <c r="EY71" s="164"/>
      <c r="EZ71" s="164"/>
      <c r="FA71" s="164"/>
      <c r="FB71" s="164"/>
      <c r="FC71" s="164"/>
      <c r="FD71" s="164"/>
      <c r="FE71" s="164"/>
      <c r="FF71" s="164"/>
      <c r="FG71" s="164"/>
      <c r="FH71" s="164"/>
      <c r="FI71" s="164"/>
      <c r="FJ71" s="164"/>
      <c r="FK71" s="164"/>
      <c r="FL71" s="164"/>
      <c r="FM71" s="164"/>
      <c r="FN71" s="164"/>
      <c r="FO71" s="164"/>
      <c r="FP71" s="164"/>
      <c r="FQ71" s="164"/>
      <c r="FR71" s="164"/>
      <c r="FS71" s="164"/>
      <c r="FT71" s="164"/>
      <c r="FU71" s="164"/>
      <c r="FV71" s="164"/>
      <c r="FW71" s="164"/>
      <c r="FX71" s="164"/>
      <c r="FY71" s="164"/>
      <c r="FZ71" s="164"/>
      <c r="GA71" s="164"/>
      <c r="GB71" s="164"/>
      <c r="GC71" s="164"/>
      <c r="GD71" s="164"/>
      <c r="GE71" s="164"/>
      <c r="GF71" s="164"/>
      <c r="GG71" s="164"/>
      <c r="GH71" s="164"/>
      <c r="GI71" s="164"/>
      <c r="GJ71" s="164"/>
      <c r="GK71" s="164"/>
      <c r="GL71" s="164"/>
      <c r="GM71" s="164"/>
      <c r="GN71" s="164"/>
      <c r="GO71" s="164"/>
      <c r="GP71" s="164"/>
      <c r="GQ71" s="164"/>
      <c r="GR71" s="164"/>
      <c r="GS71" s="164"/>
      <c r="GT71" s="164"/>
      <c r="GU71" s="164"/>
      <c r="GV71" s="164"/>
      <c r="GW71" s="164"/>
      <c r="GX71" s="164"/>
      <c r="GY71" s="164"/>
      <c r="GZ71" s="164"/>
      <c r="HA71" s="164"/>
      <c r="HB71" s="164"/>
      <c r="HC71" s="164"/>
      <c r="HD71" s="164"/>
      <c r="HE71" s="164"/>
      <c r="HF71" s="164"/>
      <c r="HG71" s="164"/>
      <c r="HH71" s="164"/>
      <c r="HI71" s="164"/>
      <c r="HJ71" s="164"/>
      <c r="HK71" s="164"/>
      <c r="HL71" s="164"/>
      <c r="HM71" s="164"/>
      <c r="HN71" s="164"/>
      <c r="HO71" s="164"/>
      <c r="HP71" s="164"/>
      <c r="HQ71" s="164"/>
      <c r="HR71" s="164"/>
      <c r="HS71" s="164"/>
      <c r="HT71" s="164"/>
      <c r="HU71" s="164"/>
      <c r="HV71" s="164"/>
      <c r="HW71" s="164"/>
    </row>
    <row r="72" spans="6:231" ht="13.5" customHeight="1" thickBot="1" x14ac:dyDescent="0.2">
      <c r="F72" s="109"/>
      <c r="L72" s="109"/>
      <c r="Y72" s="109"/>
      <c r="AK72" s="112"/>
      <c r="BG72" s="198"/>
      <c r="BH72" s="260"/>
      <c r="BI72" s="260"/>
      <c r="BJ72" s="164"/>
      <c r="CO72" s="160"/>
      <c r="CP72" s="160"/>
      <c r="CQ72" s="160"/>
      <c r="CR72" s="164"/>
      <c r="CS72" s="164"/>
      <c r="CT72" s="164"/>
      <c r="CU72" s="164"/>
      <c r="CV72" s="164"/>
      <c r="CW72" s="164"/>
      <c r="CX72" s="164"/>
      <c r="CY72" s="164"/>
      <c r="CZ72" s="164"/>
      <c r="DA72" s="164"/>
      <c r="DB72" s="164"/>
      <c r="DC72" s="164"/>
      <c r="DD72" s="164"/>
      <c r="DE72" s="164"/>
      <c r="DF72" s="164"/>
      <c r="DG72" s="164"/>
      <c r="DH72" s="164"/>
      <c r="DI72" s="164"/>
      <c r="DJ72" s="164"/>
      <c r="DK72" s="164"/>
      <c r="DL72" s="164"/>
      <c r="DM72" s="164"/>
      <c r="DN72" s="164"/>
      <c r="DO72" s="164"/>
      <c r="DP72" s="164"/>
      <c r="DQ72" s="164"/>
      <c r="DR72" s="164"/>
      <c r="DS72" s="164"/>
      <c r="DT72" s="164"/>
      <c r="DU72" s="164"/>
      <c r="DV72" s="164"/>
      <c r="DW72" s="164"/>
      <c r="DX72" s="164"/>
      <c r="DY72" s="164"/>
      <c r="DZ72" s="164"/>
      <c r="EA72" s="164"/>
      <c r="EB72" s="164"/>
      <c r="EC72" s="164"/>
      <c r="ED72" s="164"/>
      <c r="EE72" s="164"/>
      <c r="EF72" s="164"/>
      <c r="EG72" s="164"/>
      <c r="EH72" s="164"/>
      <c r="EI72" s="164"/>
      <c r="EJ72" s="164"/>
      <c r="EK72" s="164"/>
      <c r="EL72" s="164"/>
      <c r="EM72" s="164"/>
      <c r="EN72" s="164"/>
      <c r="EO72" s="164"/>
      <c r="EP72" s="164"/>
      <c r="EQ72" s="164"/>
      <c r="ER72" s="164"/>
      <c r="ES72" s="164"/>
      <c r="ET72" s="164"/>
      <c r="EU72" s="164"/>
      <c r="EV72" s="164"/>
      <c r="EW72" s="164"/>
      <c r="EX72" s="164"/>
      <c r="EY72" s="164"/>
      <c r="EZ72" s="164"/>
      <c r="FA72" s="164"/>
      <c r="FB72" s="164"/>
      <c r="FC72" s="164"/>
      <c r="FD72" s="164"/>
      <c r="FE72" s="164"/>
      <c r="FF72" s="164"/>
      <c r="FG72" s="164"/>
      <c r="FH72" s="164"/>
      <c r="FI72" s="164"/>
      <c r="FJ72" s="164"/>
      <c r="FK72" s="164"/>
      <c r="FL72" s="164"/>
      <c r="FM72" s="164"/>
      <c r="FN72" s="164"/>
      <c r="FO72" s="164"/>
      <c r="FP72" s="164"/>
      <c r="FQ72" s="164"/>
      <c r="FR72" s="164"/>
      <c r="FS72" s="164"/>
      <c r="FT72" s="164"/>
      <c r="FU72" s="164"/>
      <c r="FV72" s="164"/>
      <c r="FW72" s="164"/>
      <c r="FX72" s="164"/>
      <c r="FY72" s="164"/>
      <c r="FZ72" s="164"/>
      <c r="GA72" s="164"/>
      <c r="GB72" s="164"/>
      <c r="GC72" s="164"/>
      <c r="GD72" s="164"/>
      <c r="GE72" s="164"/>
      <c r="GF72" s="164"/>
      <c r="GG72" s="164"/>
      <c r="GH72" s="164"/>
      <c r="GI72" s="164"/>
      <c r="GJ72" s="164"/>
      <c r="GK72" s="164"/>
      <c r="GL72" s="164"/>
      <c r="GM72" s="164"/>
      <c r="GN72" s="164"/>
      <c r="GO72" s="164"/>
      <c r="GP72" s="164"/>
      <c r="GQ72" s="164"/>
      <c r="GR72" s="164"/>
      <c r="GS72" s="164"/>
      <c r="GT72" s="164"/>
      <c r="GU72" s="164"/>
      <c r="GV72" s="164"/>
      <c r="GW72" s="164"/>
      <c r="GX72" s="164"/>
      <c r="GY72" s="164"/>
      <c r="GZ72" s="164"/>
      <c r="HA72" s="164"/>
      <c r="HB72" s="164"/>
      <c r="HC72" s="164"/>
      <c r="HD72" s="164"/>
      <c r="HE72" s="164"/>
      <c r="HF72" s="164"/>
      <c r="HG72" s="164"/>
      <c r="HH72" s="164"/>
      <c r="HI72" s="164"/>
      <c r="HJ72" s="164"/>
      <c r="HK72" s="164"/>
      <c r="HL72" s="164"/>
      <c r="HM72" s="164"/>
      <c r="HN72" s="164"/>
      <c r="HO72" s="164"/>
      <c r="HP72" s="164"/>
      <c r="HQ72" s="164"/>
      <c r="HR72" s="164"/>
      <c r="HS72" s="164"/>
      <c r="HT72" s="164"/>
      <c r="HU72" s="164"/>
      <c r="HV72" s="164"/>
      <c r="HW72" s="164"/>
    </row>
    <row r="73" spans="6:231" ht="13.5" customHeight="1" thickTop="1" x14ac:dyDescent="0.15">
      <c r="F73" s="109"/>
      <c r="G73" s="768"/>
      <c r="H73" s="768"/>
      <c r="I73" s="768"/>
      <c r="J73" s="768"/>
      <c r="L73" s="109"/>
      <c r="M73" s="769"/>
      <c r="N73" s="769"/>
      <c r="O73" s="769"/>
      <c r="P73" s="769"/>
      <c r="Q73" s="769"/>
      <c r="R73" s="769"/>
      <c r="S73" s="769"/>
      <c r="T73" s="769"/>
      <c r="U73" s="769"/>
      <c r="V73" s="769"/>
      <c r="W73" s="769"/>
      <c r="Y73" s="109"/>
      <c r="Z73" s="770"/>
      <c r="AA73" s="770"/>
      <c r="AB73" s="770"/>
      <c r="AC73" s="770"/>
      <c r="AD73" s="770"/>
      <c r="AJ73" s="283"/>
      <c r="AK73" s="265"/>
      <c r="AL73" s="167"/>
      <c r="AM73" s="167"/>
      <c r="AN73" s="167"/>
      <c r="AO73" s="167"/>
      <c r="AP73" s="167"/>
      <c r="AQ73" s="167"/>
      <c r="AR73" s="167"/>
      <c r="AS73" s="167"/>
      <c r="AT73" s="167"/>
      <c r="AU73" s="167"/>
      <c r="AV73" s="167"/>
      <c r="AW73" s="167"/>
      <c r="AX73" s="167"/>
      <c r="AY73" s="167"/>
      <c r="AZ73" s="167"/>
      <c r="BA73" s="167"/>
      <c r="BG73" s="198"/>
      <c r="BH73" s="260"/>
      <c r="BI73" s="260"/>
      <c r="BJ73" s="164"/>
      <c r="CO73" s="160"/>
      <c r="CP73" s="160"/>
      <c r="CQ73" s="160"/>
      <c r="CR73" s="164"/>
      <c r="CS73" s="164"/>
      <c r="CT73" s="164"/>
      <c r="CU73" s="164"/>
      <c r="CV73" s="164"/>
      <c r="CW73" s="164"/>
      <c r="CX73" s="164"/>
      <c r="CY73" s="164"/>
      <c r="CZ73" s="164"/>
      <c r="DA73" s="164"/>
      <c r="DB73" s="164"/>
      <c r="DC73" s="164"/>
      <c r="DD73" s="164"/>
      <c r="DE73" s="164"/>
      <c r="DF73" s="164"/>
      <c r="DG73" s="164"/>
      <c r="DH73" s="164"/>
      <c r="DI73" s="164"/>
      <c r="DJ73" s="164"/>
      <c r="DK73" s="164"/>
      <c r="DL73" s="164"/>
      <c r="DM73" s="164"/>
      <c r="DN73" s="164"/>
      <c r="DO73" s="164"/>
      <c r="DP73" s="164"/>
      <c r="DQ73" s="164"/>
      <c r="DR73" s="164"/>
      <c r="DS73" s="164"/>
      <c r="DT73" s="164"/>
      <c r="DU73" s="164"/>
      <c r="DV73" s="164"/>
      <c r="DW73" s="164"/>
      <c r="DX73" s="164"/>
      <c r="DY73" s="164"/>
      <c r="DZ73" s="164"/>
      <c r="EA73" s="164"/>
      <c r="EB73" s="164"/>
      <c r="EC73" s="164"/>
      <c r="ED73" s="164"/>
      <c r="EE73" s="164"/>
      <c r="EF73" s="164"/>
      <c r="EG73" s="164"/>
      <c r="EH73" s="164"/>
      <c r="EI73" s="164"/>
      <c r="EJ73" s="164"/>
      <c r="EK73" s="164"/>
      <c r="EL73" s="164"/>
      <c r="EM73" s="164"/>
      <c r="EN73" s="164"/>
      <c r="EO73" s="164"/>
      <c r="EP73" s="164"/>
      <c r="EQ73" s="164"/>
      <c r="ER73" s="164"/>
      <c r="ES73" s="164"/>
      <c r="ET73" s="164"/>
      <c r="EU73" s="164"/>
      <c r="EV73" s="164"/>
      <c r="EW73" s="164"/>
      <c r="EX73" s="164"/>
      <c r="EY73" s="164"/>
      <c r="EZ73" s="164"/>
      <c r="FA73" s="164"/>
      <c r="FB73" s="164"/>
      <c r="FC73" s="164"/>
      <c r="FD73" s="164"/>
      <c r="FE73" s="164"/>
      <c r="FF73" s="164"/>
      <c r="FG73" s="164"/>
      <c r="FH73" s="164"/>
      <c r="FI73" s="164"/>
      <c r="FJ73" s="164"/>
      <c r="FK73" s="164"/>
      <c r="FL73" s="164"/>
      <c r="FM73" s="164"/>
      <c r="FN73" s="164"/>
      <c r="FO73" s="164"/>
      <c r="FP73" s="164"/>
      <c r="FQ73" s="164"/>
      <c r="FR73" s="164"/>
      <c r="FS73" s="164"/>
      <c r="FT73" s="164"/>
      <c r="FU73" s="164"/>
      <c r="FV73" s="164"/>
      <c r="FW73" s="164"/>
      <c r="FX73" s="164"/>
      <c r="FY73" s="164"/>
      <c r="FZ73" s="164"/>
      <c r="GA73" s="164"/>
      <c r="GB73" s="164"/>
      <c r="GC73" s="164"/>
      <c r="GD73" s="164"/>
      <c r="GE73" s="164"/>
      <c r="GF73" s="164"/>
      <c r="GG73" s="164"/>
      <c r="GH73" s="164"/>
      <c r="GI73" s="164"/>
      <c r="GJ73" s="164"/>
      <c r="GK73" s="164"/>
      <c r="GL73" s="164"/>
      <c r="GM73" s="164"/>
      <c r="GN73" s="164"/>
      <c r="GO73" s="164"/>
      <c r="GP73" s="164"/>
      <c r="GQ73" s="164"/>
      <c r="GR73" s="164"/>
      <c r="GS73" s="164"/>
      <c r="GT73" s="164"/>
      <c r="GU73" s="164"/>
      <c r="GV73" s="164"/>
      <c r="GW73" s="164"/>
      <c r="GX73" s="164"/>
      <c r="GY73" s="164"/>
      <c r="GZ73" s="164"/>
      <c r="HA73" s="164"/>
      <c r="HB73" s="164"/>
      <c r="HC73" s="164"/>
      <c r="HD73" s="164"/>
      <c r="HE73" s="164"/>
      <c r="HF73" s="164"/>
      <c r="HG73" s="164"/>
      <c r="HH73" s="164"/>
      <c r="HI73" s="164"/>
      <c r="HJ73" s="164"/>
      <c r="HK73" s="164"/>
      <c r="HL73" s="164"/>
      <c r="HM73" s="164"/>
      <c r="HN73" s="164"/>
      <c r="HO73" s="164"/>
      <c r="HP73" s="164"/>
      <c r="HQ73" s="164"/>
      <c r="HR73" s="164"/>
      <c r="HS73" s="164"/>
      <c r="HT73" s="164"/>
      <c r="HU73" s="164"/>
      <c r="HV73" s="164"/>
      <c r="HW73" s="164"/>
    </row>
    <row r="74" spans="6:231" ht="13.5" customHeight="1" x14ac:dyDescent="0.15">
      <c r="F74" s="109"/>
      <c r="G74" s="768"/>
      <c r="H74" s="768"/>
      <c r="I74" s="768"/>
      <c r="J74" s="768"/>
      <c r="L74" s="109"/>
      <c r="M74" s="769"/>
      <c r="N74" s="769"/>
      <c r="O74" s="769"/>
      <c r="P74" s="769"/>
      <c r="Q74" s="769"/>
      <c r="R74" s="769"/>
      <c r="S74" s="769"/>
      <c r="T74" s="769"/>
      <c r="U74" s="769"/>
      <c r="V74" s="769"/>
      <c r="W74" s="769"/>
      <c r="Y74" s="109"/>
      <c r="Z74" s="770"/>
      <c r="AA74" s="770"/>
      <c r="AB74" s="770"/>
      <c r="AC74" s="770"/>
      <c r="AD74" s="770"/>
      <c r="AJ74" s="284"/>
      <c r="AL74" s="167"/>
      <c r="AM74" s="167"/>
      <c r="AN74" s="167"/>
      <c r="AO74" s="167"/>
      <c r="AP74" s="167"/>
      <c r="AQ74" s="167"/>
      <c r="AR74" s="167"/>
      <c r="AS74" s="167"/>
      <c r="AT74" s="167"/>
      <c r="AU74" s="167"/>
      <c r="AV74" s="167"/>
      <c r="AW74" s="167"/>
      <c r="AX74" s="167"/>
      <c r="AY74" s="167"/>
      <c r="AZ74" s="167"/>
      <c r="BA74" s="167"/>
      <c r="BG74" s="198"/>
      <c r="BH74" s="260"/>
      <c r="BI74" s="260"/>
      <c r="BJ74" s="164"/>
      <c r="CO74" s="160"/>
      <c r="CP74" s="160"/>
      <c r="CQ74" s="160"/>
      <c r="CR74" s="164"/>
      <c r="CS74" s="164"/>
      <c r="CT74" s="164"/>
      <c r="CU74" s="164"/>
      <c r="CV74" s="164"/>
      <c r="CW74" s="164"/>
      <c r="CX74" s="164"/>
      <c r="CY74" s="164"/>
      <c r="CZ74" s="164"/>
      <c r="DA74" s="164"/>
      <c r="DB74" s="164"/>
      <c r="DC74" s="164"/>
      <c r="DD74" s="164"/>
      <c r="DE74" s="164"/>
      <c r="DF74" s="164"/>
      <c r="DG74" s="164"/>
      <c r="DH74" s="164"/>
      <c r="DI74" s="164"/>
      <c r="DJ74" s="164"/>
      <c r="DK74" s="164"/>
      <c r="DL74" s="164"/>
      <c r="DM74" s="164"/>
      <c r="DN74" s="164"/>
      <c r="DO74" s="164"/>
      <c r="DP74" s="164"/>
      <c r="DQ74" s="164"/>
      <c r="DR74" s="164"/>
      <c r="DS74" s="164"/>
      <c r="DT74" s="164"/>
      <c r="DU74" s="164"/>
      <c r="DV74" s="164"/>
      <c r="DW74" s="164"/>
      <c r="DX74" s="164"/>
      <c r="DY74" s="164"/>
      <c r="DZ74" s="164"/>
      <c r="EA74" s="164"/>
      <c r="EB74" s="164"/>
      <c r="EC74" s="164"/>
      <c r="ED74" s="164"/>
      <c r="EE74" s="164"/>
      <c r="EF74" s="164"/>
      <c r="EG74" s="164"/>
      <c r="EH74" s="164"/>
      <c r="EI74" s="164"/>
      <c r="EJ74" s="164"/>
      <c r="EK74" s="164"/>
      <c r="EL74" s="164"/>
      <c r="EM74" s="164"/>
      <c r="EN74" s="164"/>
      <c r="EO74" s="164"/>
      <c r="EP74" s="164"/>
      <c r="EQ74" s="164"/>
      <c r="ER74" s="164"/>
      <c r="ES74" s="164"/>
      <c r="ET74" s="164"/>
      <c r="EU74" s="164"/>
      <c r="EV74" s="164"/>
      <c r="EW74" s="164"/>
      <c r="EX74" s="164"/>
      <c r="EY74" s="164"/>
      <c r="EZ74" s="164"/>
      <c r="FA74" s="164"/>
      <c r="FB74" s="164"/>
      <c r="FC74" s="164"/>
      <c r="FD74" s="164"/>
      <c r="FE74" s="164"/>
      <c r="FF74" s="164"/>
      <c r="FG74" s="164"/>
      <c r="FH74" s="164"/>
      <c r="FI74" s="164"/>
      <c r="FJ74" s="164"/>
      <c r="FK74" s="164"/>
      <c r="FL74" s="164"/>
      <c r="FM74" s="164"/>
      <c r="FN74" s="164"/>
      <c r="FO74" s="164"/>
      <c r="FP74" s="164"/>
      <c r="FQ74" s="164"/>
      <c r="FR74" s="164"/>
      <c r="FS74" s="164"/>
      <c r="FT74" s="164"/>
      <c r="FU74" s="164"/>
      <c r="FV74" s="164"/>
      <c r="FW74" s="164"/>
      <c r="FX74" s="164"/>
      <c r="FY74" s="164"/>
      <c r="FZ74" s="164"/>
      <c r="GA74" s="164"/>
      <c r="GB74" s="164"/>
      <c r="GC74" s="164"/>
      <c r="GD74" s="164"/>
      <c r="GE74" s="164"/>
      <c r="GF74" s="164"/>
      <c r="GG74" s="164"/>
      <c r="GH74" s="164"/>
      <c r="GI74" s="164"/>
      <c r="GJ74" s="164"/>
      <c r="GK74" s="164"/>
      <c r="GL74" s="164"/>
      <c r="GM74" s="164"/>
      <c r="GN74" s="164"/>
      <c r="GO74" s="164"/>
      <c r="GP74" s="164"/>
      <c r="GQ74" s="164"/>
      <c r="GR74" s="164"/>
      <c r="GS74" s="164"/>
      <c r="GT74" s="164"/>
      <c r="GU74" s="164"/>
      <c r="GV74" s="164"/>
      <c r="GW74" s="164"/>
      <c r="GX74" s="164"/>
      <c r="GY74" s="164"/>
      <c r="GZ74" s="164"/>
      <c r="HA74" s="164"/>
      <c r="HB74" s="164"/>
      <c r="HC74" s="164"/>
      <c r="HD74" s="164"/>
      <c r="HE74" s="164"/>
      <c r="HF74" s="164"/>
      <c r="HG74" s="164"/>
      <c r="HH74" s="164"/>
      <c r="HI74" s="164"/>
      <c r="HJ74" s="164"/>
      <c r="HK74" s="164"/>
      <c r="HL74" s="164"/>
      <c r="HM74" s="164"/>
      <c r="HN74" s="164"/>
      <c r="HO74" s="164"/>
      <c r="HP74" s="164"/>
      <c r="HQ74" s="164"/>
      <c r="HR74" s="164"/>
      <c r="HS74" s="164"/>
      <c r="HT74" s="164"/>
      <c r="HU74" s="164"/>
      <c r="HV74" s="164"/>
      <c r="HW74" s="164"/>
    </row>
    <row r="75" spans="6:231" ht="13.5" customHeight="1" x14ac:dyDescent="0.15">
      <c r="F75" s="109"/>
      <c r="G75" s="768"/>
      <c r="H75" s="768"/>
      <c r="I75" s="768"/>
      <c r="J75" s="768"/>
      <c r="L75" s="109"/>
      <c r="M75" s="769"/>
      <c r="N75" s="769"/>
      <c r="O75" s="769"/>
      <c r="P75" s="769"/>
      <c r="Q75" s="769"/>
      <c r="R75" s="769"/>
      <c r="S75" s="769"/>
      <c r="T75" s="769"/>
      <c r="U75" s="769"/>
      <c r="V75" s="769"/>
      <c r="W75" s="769"/>
      <c r="Y75" s="109"/>
      <c r="Z75" s="770"/>
      <c r="AA75" s="770"/>
      <c r="AB75" s="770"/>
      <c r="AC75" s="770"/>
      <c r="AD75" s="770"/>
      <c r="AL75" s="167"/>
      <c r="AM75" s="167"/>
      <c r="AN75" s="167"/>
      <c r="AO75" s="167"/>
      <c r="AP75" s="167"/>
      <c r="AQ75" s="167"/>
      <c r="AR75" s="167"/>
      <c r="AS75" s="167"/>
      <c r="AT75" s="167"/>
      <c r="AU75" s="167"/>
      <c r="AV75" s="167"/>
      <c r="AW75" s="167"/>
      <c r="AX75" s="167"/>
      <c r="AY75" s="167"/>
      <c r="AZ75" s="167"/>
      <c r="BA75" s="167"/>
      <c r="BG75" s="198"/>
      <c r="BH75" s="260"/>
      <c r="BI75" s="260"/>
      <c r="BJ75" s="164"/>
      <c r="CO75" s="160"/>
      <c r="CP75" s="160"/>
      <c r="CQ75" s="160"/>
      <c r="CR75" s="165"/>
      <c r="CS75" s="165"/>
      <c r="CT75" s="165"/>
      <c r="CU75" s="165"/>
      <c r="CV75" s="165"/>
      <c r="CW75" s="165"/>
      <c r="CX75" s="165"/>
      <c r="CY75" s="164"/>
      <c r="CZ75" s="164"/>
      <c r="DA75" s="164"/>
      <c r="DB75" s="164"/>
      <c r="DC75" s="164"/>
      <c r="DD75" s="164"/>
      <c r="DE75" s="164"/>
      <c r="DF75" s="164"/>
      <c r="DG75" s="164"/>
      <c r="DH75" s="164"/>
      <c r="DI75" s="164"/>
      <c r="DJ75" s="164"/>
      <c r="DK75" s="164"/>
      <c r="DL75" s="164"/>
      <c r="DM75" s="164"/>
      <c r="DN75" s="164"/>
      <c r="DO75" s="164"/>
      <c r="DP75" s="164"/>
      <c r="DQ75" s="164"/>
      <c r="DR75" s="164"/>
      <c r="DS75" s="164"/>
      <c r="DT75" s="164"/>
      <c r="DU75" s="164"/>
      <c r="DV75" s="164"/>
      <c r="DW75" s="164"/>
      <c r="DX75" s="164"/>
      <c r="DY75" s="164"/>
      <c r="DZ75" s="164"/>
      <c r="EA75" s="164"/>
      <c r="EB75" s="164"/>
      <c r="EC75" s="164"/>
      <c r="ED75" s="164"/>
      <c r="EE75" s="164"/>
      <c r="EF75" s="164"/>
      <c r="EG75" s="164"/>
      <c r="EH75" s="164"/>
      <c r="EI75" s="164"/>
      <c r="EJ75" s="164"/>
      <c r="EK75" s="164"/>
      <c r="EL75" s="164"/>
      <c r="EM75" s="164"/>
      <c r="EN75" s="164"/>
      <c r="EO75" s="164"/>
      <c r="EP75" s="164"/>
      <c r="EQ75" s="164"/>
      <c r="ER75" s="164"/>
      <c r="ES75" s="164"/>
      <c r="ET75" s="164"/>
      <c r="EU75" s="164"/>
      <c r="EV75" s="164"/>
      <c r="EW75" s="164"/>
      <c r="EX75" s="164"/>
      <c r="EY75" s="164"/>
      <c r="EZ75" s="164"/>
      <c r="FA75" s="164"/>
      <c r="FB75" s="164"/>
      <c r="FC75" s="164"/>
      <c r="FD75" s="164"/>
      <c r="FE75" s="164"/>
      <c r="FF75" s="164"/>
      <c r="FG75" s="164"/>
      <c r="FH75" s="164"/>
      <c r="FI75" s="164"/>
      <c r="FJ75" s="164"/>
      <c r="FK75" s="164"/>
      <c r="FL75" s="164"/>
      <c r="FM75" s="164"/>
      <c r="FN75" s="164"/>
      <c r="FO75" s="164"/>
      <c r="FP75" s="164"/>
      <c r="FQ75" s="164"/>
      <c r="FR75" s="164"/>
      <c r="FS75" s="164"/>
      <c r="FT75" s="164"/>
      <c r="FU75" s="164"/>
      <c r="FV75" s="164"/>
      <c r="FW75" s="164"/>
      <c r="FX75" s="164"/>
      <c r="FY75" s="164"/>
      <c r="FZ75" s="164"/>
      <c r="GA75" s="164"/>
      <c r="GB75" s="164"/>
      <c r="GC75" s="164"/>
      <c r="GD75" s="164"/>
      <c r="GE75" s="164"/>
      <c r="GF75" s="164"/>
      <c r="GG75" s="164"/>
      <c r="GH75" s="164"/>
      <c r="GI75" s="164"/>
      <c r="GJ75" s="164"/>
      <c r="GK75" s="164"/>
      <c r="GL75" s="164"/>
      <c r="GM75" s="164"/>
      <c r="GN75" s="164"/>
      <c r="GO75" s="164"/>
      <c r="GP75" s="164"/>
      <c r="GQ75" s="164"/>
      <c r="GR75" s="164"/>
      <c r="GS75" s="164"/>
      <c r="GT75" s="164"/>
      <c r="GU75" s="164"/>
      <c r="GV75" s="164"/>
      <c r="GW75" s="164"/>
      <c r="GX75" s="164"/>
      <c r="GY75" s="164"/>
      <c r="GZ75" s="164"/>
      <c r="HA75" s="164"/>
      <c r="HB75" s="164"/>
      <c r="HC75" s="164"/>
      <c r="HD75" s="164"/>
      <c r="HE75" s="164"/>
      <c r="HF75" s="164"/>
      <c r="HG75" s="164"/>
      <c r="HH75" s="164"/>
      <c r="HI75" s="164"/>
      <c r="HJ75" s="164"/>
      <c r="HK75" s="164"/>
      <c r="HL75" s="164"/>
      <c r="HM75" s="164"/>
      <c r="HN75" s="164"/>
      <c r="HO75" s="164"/>
      <c r="HP75" s="164"/>
      <c r="HQ75" s="164"/>
      <c r="HR75" s="164"/>
      <c r="HS75" s="164"/>
      <c r="HT75" s="164"/>
      <c r="HU75" s="164"/>
      <c r="HV75" s="164"/>
      <c r="HW75" s="164"/>
    </row>
    <row r="76" spans="6:231" ht="13.5" customHeight="1" x14ac:dyDescent="0.15">
      <c r="F76" s="109"/>
      <c r="G76" s="768"/>
      <c r="H76" s="768"/>
      <c r="I76" s="768"/>
      <c r="J76" s="768"/>
      <c r="L76" s="109"/>
      <c r="M76" s="769"/>
      <c r="N76" s="769"/>
      <c r="O76" s="769"/>
      <c r="P76" s="769"/>
      <c r="Q76" s="769"/>
      <c r="R76" s="769"/>
      <c r="S76" s="769"/>
      <c r="T76" s="769"/>
      <c r="U76" s="769"/>
      <c r="V76" s="769"/>
      <c r="W76" s="769"/>
      <c r="Y76" s="109"/>
      <c r="Z76" s="770"/>
      <c r="AA76" s="770"/>
      <c r="AB76" s="770"/>
      <c r="AC76" s="770"/>
      <c r="AD76" s="770"/>
      <c r="AL76" s="167"/>
      <c r="AM76" s="167"/>
      <c r="AN76" s="167"/>
      <c r="AO76" s="167"/>
      <c r="AP76" s="167"/>
      <c r="AQ76" s="167"/>
      <c r="AR76" s="167"/>
      <c r="AS76" s="167"/>
      <c r="AT76" s="167"/>
      <c r="AU76" s="167"/>
      <c r="AV76" s="167"/>
      <c r="AW76" s="167"/>
      <c r="AX76" s="167"/>
      <c r="AY76" s="167"/>
      <c r="AZ76" s="167"/>
      <c r="BA76" s="167"/>
      <c r="BG76" s="198"/>
      <c r="BH76" s="260"/>
      <c r="BI76" s="260"/>
      <c r="BJ76" s="164"/>
      <c r="CO76" s="160"/>
      <c r="CP76" s="160"/>
      <c r="CQ76" s="160"/>
      <c r="CR76" s="164"/>
      <c r="CS76" s="164"/>
      <c r="CT76" s="164"/>
      <c r="CU76" s="164"/>
      <c r="CV76" s="164"/>
      <c r="CW76" s="164"/>
      <c r="CX76" s="164"/>
      <c r="CY76" s="164"/>
      <c r="CZ76" s="164"/>
      <c r="DA76" s="164"/>
      <c r="DB76" s="164"/>
      <c r="DC76" s="164"/>
      <c r="DD76" s="164"/>
      <c r="DE76" s="164"/>
      <c r="DF76" s="164"/>
      <c r="DG76" s="164"/>
      <c r="DH76" s="164"/>
      <c r="DI76" s="164"/>
      <c r="DJ76" s="164"/>
      <c r="DK76" s="164"/>
      <c r="DL76" s="164"/>
      <c r="DM76" s="164"/>
      <c r="DN76" s="164"/>
      <c r="DO76" s="164"/>
      <c r="DP76" s="164"/>
      <c r="DQ76" s="164"/>
      <c r="DR76" s="164"/>
      <c r="DS76" s="164"/>
      <c r="DT76" s="164"/>
      <c r="DU76" s="164"/>
      <c r="DV76" s="164"/>
      <c r="DW76" s="164"/>
      <c r="DX76" s="164"/>
      <c r="DY76" s="164"/>
      <c r="DZ76" s="164"/>
      <c r="EA76" s="164"/>
      <c r="EB76" s="164"/>
      <c r="EC76" s="164"/>
      <c r="ED76" s="164"/>
      <c r="EE76" s="164"/>
      <c r="EF76" s="164"/>
      <c r="EG76" s="164"/>
      <c r="EH76" s="164"/>
      <c r="EI76" s="164"/>
      <c r="EJ76" s="164"/>
      <c r="EK76" s="164"/>
      <c r="EL76" s="164"/>
      <c r="EM76" s="164"/>
      <c r="EN76" s="164"/>
      <c r="EO76" s="164"/>
      <c r="EP76" s="164"/>
      <c r="EQ76" s="164"/>
      <c r="ER76" s="164"/>
      <c r="ES76" s="164"/>
      <c r="ET76" s="164"/>
      <c r="EU76" s="164"/>
      <c r="EV76" s="164"/>
      <c r="EW76" s="164"/>
      <c r="EX76" s="164"/>
      <c r="EY76" s="164"/>
      <c r="EZ76" s="164"/>
      <c r="FA76" s="164"/>
      <c r="FB76" s="164"/>
      <c r="FC76" s="164"/>
      <c r="FD76" s="164"/>
      <c r="FE76" s="164"/>
      <c r="FF76" s="164"/>
      <c r="FG76" s="164"/>
      <c r="FH76" s="164"/>
      <c r="FI76" s="164"/>
      <c r="FJ76" s="164"/>
      <c r="FK76" s="164"/>
      <c r="FL76" s="164"/>
      <c r="FM76" s="164"/>
      <c r="FN76" s="164"/>
      <c r="FO76" s="164"/>
      <c r="FP76" s="164"/>
      <c r="FQ76" s="164"/>
      <c r="FR76" s="164"/>
      <c r="FS76" s="164"/>
      <c r="FT76" s="164"/>
      <c r="FU76" s="164"/>
      <c r="FV76" s="164"/>
      <c r="FW76" s="164"/>
      <c r="FX76" s="164"/>
      <c r="FY76" s="164"/>
      <c r="FZ76" s="164"/>
      <c r="GA76" s="164"/>
      <c r="GB76" s="164"/>
      <c r="GC76" s="164"/>
      <c r="GD76" s="164"/>
      <c r="GE76" s="164"/>
      <c r="GF76" s="164"/>
      <c r="GG76" s="164"/>
      <c r="GH76" s="164"/>
      <c r="GI76" s="164"/>
      <c r="GJ76" s="164"/>
      <c r="GK76" s="164"/>
      <c r="GL76" s="164"/>
      <c r="GM76" s="164"/>
      <c r="GN76" s="164"/>
      <c r="GO76" s="164"/>
      <c r="GP76" s="164"/>
      <c r="GQ76" s="164"/>
      <c r="GR76" s="164"/>
      <c r="GS76" s="164"/>
      <c r="GT76" s="164"/>
      <c r="GU76" s="164"/>
      <c r="GV76" s="164"/>
      <c r="GW76" s="164"/>
      <c r="GX76" s="164"/>
      <c r="GY76" s="164"/>
      <c r="GZ76" s="164"/>
      <c r="HA76" s="164"/>
      <c r="HB76" s="164"/>
      <c r="HC76" s="164"/>
      <c r="HD76" s="164"/>
      <c r="HE76" s="164"/>
      <c r="HF76" s="164"/>
      <c r="HG76" s="164"/>
      <c r="HH76" s="164"/>
      <c r="HI76" s="164"/>
      <c r="HJ76" s="164"/>
      <c r="HK76" s="164"/>
      <c r="HL76" s="164"/>
      <c r="HM76" s="164"/>
      <c r="HN76" s="164"/>
      <c r="HO76" s="164"/>
      <c r="HP76" s="164"/>
      <c r="HQ76" s="164"/>
      <c r="HR76" s="164"/>
      <c r="HS76" s="164"/>
      <c r="HT76" s="164"/>
      <c r="HU76" s="164"/>
      <c r="HV76" s="164"/>
      <c r="HW76" s="164"/>
    </row>
    <row r="77" spans="6:231" ht="13.5" customHeight="1" x14ac:dyDescent="0.15">
      <c r="BG77" s="198"/>
      <c r="BH77" s="260"/>
      <c r="BI77" s="260"/>
      <c r="BJ77" s="164"/>
      <c r="CO77" s="160"/>
      <c r="CP77" s="160"/>
      <c r="CQ77" s="160"/>
      <c r="CR77" s="164"/>
      <c r="CS77" s="164"/>
      <c r="CT77" s="164"/>
      <c r="CU77" s="164"/>
      <c r="CV77" s="164"/>
      <c r="CW77" s="164"/>
      <c r="CX77" s="164"/>
      <c r="CY77" s="165"/>
      <c r="CZ77" s="165"/>
      <c r="DA77" s="164"/>
      <c r="DB77" s="164"/>
      <c r="DC77" s="164"/>
      <c r="DD77" s="164"/>
      <c r="DE77" s="164"/>
      <c r="DF77" s="164"/>
      <c r="DG77" s="164"/>
      <c r="DH77" s="164"/>
      <c r="DI77" s="164"/>
      <c r="DJ77" s="164"/>
      <c r="DK77" s="164"/>
      <c r="DL77" s="164"/>
      <c r="DM77" s="164"/>
      <c r="DN77" s="164"/>
      <c r="DO77" s="164"/>
      <c r="DP77" s="164"/>
      <c r="DQ77" s="164"/>
      <c r="DR77" s="164"/>
      <c r="DS77" s="164"/>
      <c r="DT77" s="164"/>
      <c r="DU77" s="164"/>
      <c r="DV77" s="164"/>
      <c r="DW77" s="164"/>
      <c r="DX77" s="164"/>
      <c r="DY77" s="164"/>
      <c r="DZ77" s="164"/>
      <c r="EA77" s="164"/>
      <c r="EB77" s="164"/>
      <c r="EC77" s="164"/>
      <c r="ED77" s="164"/>
      <c r="EE77" s="164"/>
      <c r="EF77" s="164"/>
      <c r="EG77" s="164"/>
      <c r="EH77" s="164"/>
      <c r="EI77" s="164"/>
      <c r="EJ77" s="164"/>
      <c r="EK77" s="164"/>
      <c r="EL77" s="164"/>
      <c r="EM77" s="164"/>
      <c r="EN77" s="164"/>
      <c r="EO77" s="164"/>
      <c r="EP77" s="164"/>
      <c r="EQ77" s="164"/>
      <c r="ER77" s="164"/>
      <c r="ES77" s="164"/>
      <c r="ET77" s="164"/>
      <c r="EU77" s="164"/>
      <c r="EV77" s="164"/>
      <c r="EW77" s="164"/>
      <c r="EX77" s="164"/>
      <c r="EY77" s="164"/>
      <c r="EZ77" s="164"/>
      <c r="FA77" s="164"/>
      <c r="FB77" s="164"/>
      <c r="FC77" s="164"/>
      <c r="FD77" s="164"/>
      <c r="FE77" s="164"/>
      <c r="FF77" s="164"/>
      <c r="FG77" s="164"/>
      <c r="FH77" s="164"/>
      <c r="FI77" s="164"/>
      <c r="FJ77" s="164"/>
      <c r="FK77" s="164"/>
      <c r="FL77" s="164"/>
      <c r="FM77" s="164"/>
      <c r="FN77" s="164"/>
      <c r="FO77" s="164"/>
      <c r="FP77" s="164"/>
      <c r="FQ77" s="164"/>
      <c r="FR77" s="164"/>
      <c r="FS77" s="164"/>
      <c r="FT77" s="164"/>
      <c r="FU77" s="164"/>
      <c r="FV77" s="164"/>
      <c r="FW77" s="164"/>
      <c r="FX77" s="164"/>
      <c r="FY77" s="164"/>
      <c r="FZ77" s="164"/>
      <c r="GA77" s="164"/>
      <c r="GB77" s="164"/>
      <c r="GC77" s="164"/>
      <c r="GD77" s="164"/>
      <c r="GE77" s="164"/>
      <c r="GF77" s="164"/>
      <c r="GG77" s="164"/>
      <c r="GH77" s="164"/>
      <c r="GI77" s="164"/>
      <c r="GJ77" s="164"/>
      <c r="GK77" s="164"/>
      <c r="GL77" s="164"/>
      <c r="GM77" s="164"/>
      <c r="GN77" s="164"/>
      <c r="GO77" s="164"/>
      <c r="GP77" s="164"/>
      <c r="GQ77" s="164"/>
      <c r="GR77" s="164"/>
      <c r="GS77" s="164"/>
      <c r="GT77" s="164"/>
      <c r="GU77" s="164"/>
      <c r="GV77" s="164"/>
      <c r="GW77" s="164"/>
      <c r="GX77" s="164"/>
      <c r="GY77" s="164"/>
      <c r="GZ77" s="164"/>
      <c r="HA77" s="164"/>
      <c r="HB77" s="164"/>
      <c r="HC77" s="164"/>
      <c r="HD77" s="164"/>
      <c r="HE77" s="164"/>
      <c r="HF77" s="164"/>
      <c r="HG77" s="164"/>
      <c r="HH77" s="164"/>
      <c r="HI77" s="164"/>
      <c r="HJ77" s="164"/>
      <c r="HK77" s="164"/>
      <c r="HL77" s="164"/>
      <c r="HM77" s="164"/>
      <c r="HN77" s="164"/>
      <c r="HO77" s="164"/>
      <c r="HP77" s="164"/>
      <c r="HQ77" s="164"/>
      <c r="HR77" s="164"/>
      <c r="HS77" s="164"/>
      <c r="HT77" s="164"/>
      <c r="HU77" s="164"/>
      <c r="HV77" s="164"/>
      <c r="HW77" s="164"/>
    </row>
    <row r="78" spans="6:231" ht="13.5" customHeight="1" x14ac:dyDescent="0.15">
      <c r="BG78" s="198"/>
      <c r="BH78" s="260"/>
      <c r="BI78" s="260"/>
      <c r="BJ78" s="164"/>
      <c r="CO78" s="160"/>
      <c r="CP78" s="160"/>
      <c r="CQ78" s="160"/>
      <c r="CR78" s="164"/>
      <c r="CS78" s="164"/>
      <c r="CT78" s="164"/>
      <c r="CU78" s="164"/>
      <c r="CV78" s="164"/>
      <c r="CW78" s="164"/>
      <c r="CX78" s="164"/>
      <c r="CY78" s="164"/>
      <c r="CZ78" s="164"/>
      <c r="DA78" s="164"/>
      <c r="DB78" s="164"/>
      <c r="DC78" s="164"/>
      <c r="DD78" s="164"/>
      <c r="DE78" s="164"/>
      <c r="DF78" s="164"/>
      <c r="DG78" s="164"/>
      <c r="DH78" s="164"/>
      <c r="DI78" s="164"/>
      <c r="DJ78" s="164"/>
      <c r="DK78" s="164"/>
      <c r="DL78" s="164"/>
      <c r="DM78" s="164"/>
      <c r="DN78" s="164"/>
      <c r="DO78" s="164"/>
      <c r="DP78" s="164"/>
      <c r="DQ78" s="164"/>
      <c r="DR78" s="164"/>
      <c r="DS78" s="164"/>
      <c r="DT78" s="164"/>
      <c r="DU78" s="164"/>
      <c r="DV78" s="164"/>
      <c r="DW78" s="164"/>
      <c r="DX78" s="164"/>
      <c r="DY78" s="164"/>
      <c r="DZ78" s="164"/>
      <c r="EA78" s="164"/>
      <c r="EB78" s="164"/>
      <c r="EC78" s="164"/>
      <c r="ED78" s="164"/>
      <c r="EE78" s="164"/>
      <c r="EF78" s="164"/>
      <c r="EG78" s="164"/>
      <c r="EH78" s="164"/>
      <c r="EI78" s="164"/>
      <c r="EJ78" s="164"/>
      <c r="EK78" s="164"/>
      <c r="EL78" s="164"/>
      <c r="EM78" s="164"/>
      <c r="EN78" s="164"/>
      <c r="EO78" s="164"/>
      <c r="EP78" s="164"/>
      <c r="EQ78" s="164"/>
      <c r="ER78" s="164"/>
      <c r="ES78" s="164"/>
      <c r="ET78" s="164"/>
      <c r="EU78" s="164"/>
      <c r="EV78" s="164"/>
      <c r="EW78" s="164"/>
      <c r="EX78" s="164"/>
      <c r="EY78" s="164"/>
      <c r="EZ78" s="164"/>
      <c r="FA78" s="164"/>
      <c r="FB78" s="164"/>
      <c r="FC78" s="164"/>
      <c r="FD78" s="164"/>
      <c r="FE78" s="164"/>
      <c r="FF78" s="164"/>
      <c r="FG78" s="164"/>
      <c r="FH78" s="164"/>
      <c r="FI78" s="164"/>
      <c r="FJ78" s="164"/>
      <c r="FK78" s="164"/>
      <c r="FL78" s="164"/>
      <c r="FM78" s="164"/>
      <c r="FN78" s="164"/>
      <c r="FO78" s="164"/>
      <c r="FP78" s="164"/>
      <c r="FQ78" s="164"/>
      <c r="FR78" s="164"/>
      <c r="FS78" s="164"/>
      <c r="FT78" s="164"/>
      <c r="FU78" s="164"/>
      <c r="FV78" s="164"/>
      <c r="FW78" s="164"/>
      <c r="FX78" s="164"/>
      <c r="FY78" s="164"/>
      <c r="FZ78" s="164"/>
      <c r="GA78" s="164"/>
      <c r="GB78" s="164"/>
      <c r="GC78" s="164"/>
      <c r="GD78" s="164"/>
      <c r="GE78" s="164"/>
      <c r="GF78" s="164"/>
      <c r="GG78" s="164"/>
      <c r="GH78" s="164"/>
      <c r="GI78" s="164"/>
      <c r="GJ78" s="164"/>
      <c r="GK78" s="164"/>
      <c r="GL78" s="164"/>
      <c r="GM78" s="164"/>
      <c r="GN78" s="164"/>
      <c r="GO78" s="164"/>
      <c r="GP78" s="164"/>
      <c r="GQ78" s="164"/>
      <c r="GR78" s="164"/>
      <c r="GS78" s="164"/>
      <c r="GT78" s="164"/>
      <c r="GU78" s="164"/>
      <c r="GV78" s="164"/>
      <c r="GW78" s="164"/>
      <c r="GX78" s="164"/>
      <c r="GY78" s="164"/>
      <c r="GZ78" s="164"/>
      <c r="HA78" s="164"/>
      <c r="HB78" s="164"/>
      <c r="HC78" s="164"/>
      <c r="HD78" s="164"/>
      <c r="HE78" s="164"/>
      <c r="HF78" s="164"/>
      <c r="HG78" s="164"/>
      <c r="HH78" s="164"/>
      <c r="HI78" s="164"/>
      <c r="HJ78" s="164"/>
      <c r="HK78" s="164"/>
      <c r="HL78" s="164"/>
      <c r="HM78" s="164"/>
      <c r="HN78" s="164"/>
      <c r="HO78" s="164"/>
      <c r="HP78" s="164"/>
      <c r="HQ78" s="164"/>
      <c r="HR78" s="164"/>
      <c r="HS78" s="164"/>
      <c r="HT78" s="164"/>
      <c r="HU78" s="164"/>
      <c r="HV78" s="164"/>
      <c r="HW78" s="164"/>
    </row>
    <row r="79" spans="6:231" ht="13.5" customHeight="1" x14ac:dyDescent="0.15">
      <c r="BG79" s="198"/>
      <c r="BH79" s="260"/>
      <c r="BI79" s="260"/>
      <c r="BJ79" s="164"/>
      <c r="CO79" s="160"/>
      <c r="CP79" s="160"/>
      <c r="CQ79" s="160"/>
      <c r="CR79" s="164"/>
      <c r="CS79" s="164"/>
      <c r="CT79" s="164"/>
      <c r="CU79" s="164"/>
      <c r="CV79" s="164"/>
      <c r="CW79" s="164"/>
      <c r="CX79" s="164"/>
      <c r="CY79" s="164"/>
      <c r="CZ79" s="164"/>
      <c r="DA79" s="164"/>
      <c r="DB79" s="164"/>
      <c r="DC79" s="164"/>
      <c r="DD79" s="164"/>
      <c r="DE79" s="164"/>
      <c r="DF79" s="164"/>
      <c r="DG79" s="164"/>
      <c r="DH79" s="164"/>
      <c r="DI79" s="164"/>
      <c r="DJ79" s="164"/>
      <c r="DK79" s="164"/>
      <c r="DL79" s="164"/>
      <c r="DM79" s="164"/>
      <c r="DN79" s="164"/>
      <c r="DO79" s="164"/>
      <c r="DP79" s="164"/>
      <c r="DQ79" s="164"/>
      <c r="DR79" s="164"/>
      <c r="DS79" s="164"/>
      <c r="DT79" s="164"/>
      <c r="DU79" s="164"/>
      <c r="DV79" s="164"/>
      <c r="DW79" s="164"/>
      <c r="DX79" s="164"/>
      <c r="DY79" s="164"/>
      <c r="DZ79" s="164"/>
      <c r="EA79" s="164"/>
      <c r="EB79" s="164"/>
      <c r="EC79" s="164"/>
      <c r="ED79" s="164"/>
      <c r="EE79" s="164"/>
      <c r="EF79" s="164"/>
      <c r="EG79" s="164"/>
      <c r="EH79" s="164"/>
      <c r="EI79" s="164"/>
      <c r="EJ79" s="164"/>
      <c r="EK79" s="164"/>
      <c r="EL79" s="164"/>
      <c r="EM79" s="164"/>
      <c r="EN79" s="164"/>
      <c r="EO79" s="164"/>
      <c r="EP79" s="164"/>
      <c r="EQ79" s="164"/>
      <c r="ER79" s="164"/>
      <c r="ES79" s="164"/>
      <c r="ET79" s="164"/>
      <c r="EU79" s="164"/>
      <c r="EV79" s="164"/>
      <c r="EW79" s="164"/>
      <c r="EX79" s="164"/>
      <c r="EY79" s="164"/>
      <c r="EZ79" s="164"/>
      <c r="FA79" s="164"/>
      <c r="FB79" s="164"/>
      <c r="FC79" s="164"/>
      <c r="FD79" s="164"/>
      <c r="FE79" s="164"/>
      <c r="FF79" s="164"/>
      <c r="FG79" s="164"/>
      <c r="FH79" s="164"/>
      <c r="FI79" s="164"/>
      <c r="FJ79" s="164"/>
      <c r="FK79" s="164"/>
      <c r="FL79" s="164"/>
      <c r="FM79" s="164"/>
      <c r="FN79" s="164"/>
      <c r="FO79" s="164"/>
      <c r="FP79" s="164"/>
      <c r="FQ79" s="164"/>
      <c r="FR79" s="164"/>
      <c r="FS79" s="164"/>
      <c r="FT79" s="164"/>
      <c r="FU79" s="164"/>
      <c r="FV79" s="164"/>
      <c r="FW79" s="164"/>
      <c r="FX79" s="164"/>
      <c r="FY79" s="164"/>
      <c r="FZ79" s="164"/>
      <c r="GA79" s="164"/>
      <c r="GB79" s="164"/>
      <c r="GC79" s="164"/>
      <c r="GD79" s="164"/>
      <c r="GE79" s="164"/>
      <c r="GF79" s="164"/>
      <c r="GG79" s="164"/>
      <c r="GH79" s="164"/>
      <c r="GI79" s="164"/>
      <c r="GJ79" s="164"/>
      <c r="GK79" s="164"/>
      <c r="GL79" s="164"/>
      <c r="GM79" s="164"/>
      <c r="GN79" s="164"/>
      <c r="GO79" s="164"/>
      <c r="GP79" s="164"/>
      <c r="GQ79" s="164"/>
      <c r="GR79" s="164"/>
      <c r="GS79" s="164"/>
      <c r="GT79" s="164"/>
      <c r="GU79" s="164"/>
      <c r="GV79" s="164"/>
      <c r="GW79" s="164"/>
      <c r="GX79" s="164"/>
      <c r="GY79" s="164"/>
      <c r="GZ79" s="164"/>
      <c r="HA79" s="164"/>
      <c r="HB79" s="164"/>
      <c r="HC79" s="164"/>
      <c r="HD79" s="164"/>
      <c r="HE79" s="164"/>
      <c r="HF79" s="164"/>
      <c r="HG79" s="164"/>
      <c r="HH79" s="164"/>
      <c r="HI79" s="164"/>
      <c r="HJ79" s="164"/>
      <c r="HK79" s="164"/>
      <c r="HL79" s="164"/>
      <c r="HM79" s="164"/>
      <c r="HN79" s="164"/>
      <c r="HO79" s="164"/>
      <c r="HP79" s="164"/>
      <c r="HQ79" s="164"/>
      <c r="HR79" s="164"/>
      <c r="HS79" s="164"/>
      <c r="HT79" s="164"/>
      <c r="HU79" s="164"/>
      <c r="HV79" s="164"/>
      <c r="HW79" s="164"/>
    </row>
    <row r="80" spans="6:231" ht="13.5" customHeight="1" x14ac:dyDescent="0.15">
      <c r="G80" s="731"/>
      <c r="H80" s="731"/>
      <c r="I80" s="731"/>
      <c r="J80" s="731"/>
      <c r="K80" s="731"/>
      <c r="L80" s="731"/>
      <c r="M80" s="731"/>
      <c r="N80" s="731"/>
      <c r="O80" s="731"/>
      <c r="P80" s="731"/>
      <c r="Q80" s="731"/>
      <c r="R80" s="731"/>
      <c r="S80" s="731"/>
      <c r="T80" s="731"/>
      <c r="U80" s="731"/>
      <c r="V80" s="731"/>
      <c r="W80" s="731"/>
      <c r="X80" s="731"/>
      <c r="Y80" s="731"/>
      <c r="Z80" s="731"/>
      <c r="AA80" s="731"/>
      <c r="AB80" s="731"/>
      <c r="AC80" s="731"/>
      <c r="AD80" s="731"/>
      <c r="AE80" s="731"/>
      <c r="AF80" s="731"/>
      <c r="AG80" s="731"/>
      <c r="AH80" s="731"/>
      <c r="AI80" s="731"/>
      <c r="BG80" s="198"/>
      <c r="BH80" s="260"/>
      <c r="BI80" s="260"/>
      <c r="BJ80" s="164"/>
      <c r="CO80" s="160"/>
      <c r="CP80" s="160"/>
      <c r="CQ80" s="160"/>
      <c r="CR80" s="164"/>
      <c r="CS80" s="164"/>
      <c r="CT80" s="164"/>
      <c r="CU80" s="164"/>
      <c r="CV80" s="164"/>
      <c r="CW80" s="164"/>
      <c r="CX80" s="164"/>
      <c r="CY80" s="164"/>
      <c r="CZ80" s="164"/>
      <c r="DA80" s="164"/>
      <c r="DB80" s="164"/>
      <c r="DC80" s="164"/>
      <c r="DD80" s="164"/>
      <c r="DE80" s="164"/>
      <c r="DF80" s="164"/>
      <c r="DG80" s="164"/>
      <c r="DH80" s="164"/>
      <c r="DI80" s="164"/>
      <c r="DJ80" s="164"/>
      <c r="DK80" s="164"/>
      <c r="DL80" s="164"/>
      <c r="DM80" s="164"/>
      <c r="DN80" s="164"/>
      <c r="DO80" s="164"/>
      <c r="DP80" s="164"/>
      <c r="DQ80" s="164"/>
      <c r="DR80" s="164"/>
      <c r="DS80" s="164"/>
      <c r="DT80" s="164"/>
      <c r="DU80" s="164"/>
      <c r="DV80" s="164"/>
      <c r="DW80" s="164"/>
      <c r="DX80" s="164"/>
      <c r="DY80" s="164"/>
      <c r="DZ80" s="164"/>
      <c r="EA80" s="164"/>
      <c r="EB80" s="164"/>
      <c r="EC80" s="164"/>
      <c r="ED80" s="164"/>
      <c r="EE80" s="164"/>
      <c r="EF80" s="164"/>
      <c r="EG80" s="164"/>
      <c r="EH80" s="164"/>
      <c r="EI80" s="164"/>
      <c r="EJ80" s="164"/>
      <c r="EK80" s="164"/>
      <c r="EL80" s="164"/>
      <c r="EM80" s="164"/>
      <c r="EN80" s="164"/>
      <c r="EO80" s="164"/>
      <c r="EP80" s="164"/>
      <c r="EQ80" s="164"/>
      <c r="ER80" s="164"/>
      <c r="ES80" s="164"/>
      <c r="ET80" s="164"/>
      <c r="EU80" s="164"/>
      <c r="EV80" s="164"/>
      <c r="EW80" s="164"/>
      <c r="EX80" s="164"/>
      <c r="EY80" s="164"/>
      <c r="EZ80" s="164"/>
      <c r="FA80" s="164"/>
      <c r="FB80" s="164"/>
      <c r="FC80" s="164"/>
      <c r="FD80" s="164"/>
      <c r="FE80" s="164"/>
      <c r="FF80" s="164"/>
      <c r="FG80" s="164"/>
      <c r="FH80" s="164"/>
      <c r="FI80" s="164"/>
      <c r="FJ80" s="164"/>
      <c r="FK80" s="164"/>
      <c r="FL80" s="164"/>
      <c r="FM80" s="164"/>
      <c r="FN80" s="164"/>
      <c r="FO80" s="164"/>
      <c r="FP80" s="164"/>
      <c r="FQ80" s="164"/>
      <c r="FR80" s="164"/>
      <c r="FS80" s="164"/>
      <c r="FT80" s="164"/>
      <c r="FU80" s="164"/>
      <c r="FV80" s="164"/>
      <c r="FW80" s="164"/>
      <c r="FX80" s="164"/>
      <c r="FY80" s="164"/>
      <c r="FZ80" s="164"/>
      <c r="GA80" s="164"/>
      <c r="GB80" s="164"/>
      <c r="GC80" s="164"/>
      <c r="GD80" s="164"/>
      <c r="GE80" s="164"/>
      <c r="GF80" s="164"/>
      <c r="GG80" s="164"/>
      <c r="GH80" s="164"/>
      <c r="GI80" s="164"/>
      <c r="GJ80" s="164"/>
      <c r="GK80" s="164"/>
      <c r="GL80" s="164"/>
      <c r="GM80" s="164"/>
      <c r="GN80" s="164"/>
      <c r="GO80" s="164"/>
      <c r="GP80" s="164"/>
      <c r="GQ80" s="164"/>
      <c r="GR80" s="164"/>
      <c r="GS80" s="164"/>
      <c r="GT80" s="164"/>
      <c r="GU80" s="164"/>
      <c r="GV80" s="164"/>
      <c r="GW80" s="164"/>
      <c r="GX80" s="164"/>
      <c r="GY80" s="164"/>
      <c r="GZ80" s="164"/>
      <c r="HA80" s="164"/>
      <c r="HB80" s="164"/>
      <c r="HC80" s="164"/>
      <c r="HD80" s="164"/>
      <c r="HE80" s="164"/>
      <c r="HF80" s="164"/>
      <c r="HG80" s="164"/>
      <c r="HH80" s="164"/>
      <c r="HI80" s="164"/>
      <c r="HJ80" s="164"/>
      <c r="HK80" s="164"/>
      <c r="HL80" s="164"/>
      <c r="HM80" s="164"/>
      <c r="HN80" s="164"/>
      <c r="HO80" s="164"/>
      <c r="HP80" s="164"/>
      <c r="HQ80" s="164"/>
      <c r="HR80" s="164"/>
      <c r="HS80" s="164"/>
      <c r="HT80" s="164"/>
      <c r="HU80" s="164"/>
      <c r="HV80" s="164"/>
      <c r="HW80" s="164"/>
    </row>
    <row r="81" spans="7:231" ht="13.5" customHeight="1" x14ac:dyDescent="0.15">
      <c r="BG81" s="198"/>
      <c r="BH81" s="260"/>
      <c r="BI81" s="260"/>
      <c r="BJ81" s="164"/>
      <c r="CO81" s="160"/>
      <c r="CP81" s="160"/>
      <c r="CQ81" s="160"/>
      <c r="CR81" s="164"/>
      <c r="CS81" s="164"/>
      <c r="CT81" s="164"/>
      <c r="CU81" s="164"/>
      <c r="CV81" s="164"/>
      <c r="CW81" s="164"/>
      <c r="CX81" s="164"/>
      <c r="CY81" s="164"/>
      <c r="CZ81" s="164"/>
      <c r="DA81" s="164"/>
      <c r="DB81" s="164"/>
      <c r="DC81" s="164"/>
      <c r="DD81" s="164"/>
      <c r="DE81" s="164"/>
      <c r="DF81" s="164"/>
      <c r="DG81" s="164"/>
      <c r="DH81" s="164"/>
      <c r="DI81" s="164"/>
      <c r="DJ81" s="164"/>
      <c r="DK81" s="164"/>
      <c r="DL81" s="164"/>
      <c r="DM81" s="164"/>
      <c r="DN81" s="164"/>
      <c r="DO81" s="164"/>
      <c r="DP81" s="164"/>
      <c r="DQ81" s="164"/>
      <c r="DR81" s="164"/>
      <c r="DS81" s="164"/>
      <c r="DT81" s="164"/>
      <c r="DU81" s="164"/>
      <c r="DV81" s="164"/>
      <c r="DW81" s="164"/>
      <c r="DX81" s="164"/>
      <c r="DY81" s="164"/>
      <c r="DZ81" s="164"/>
      <c r="EA81" s="164"/>
      <c r="EB81" s="164"/>
      <c r="EC81" s="164"/>
      <c r="ED81" s="164"/>
      <c r="EE81" s="164"/>
      <c r="EF81" s="164"/>
      <c r="EG81" s="164"/>
      <c r="EH81" s="164"/>
      <c r="EI81" s="164"/>
      <c r="EJ81" s="164"/>
      <c r="EK81" s="164"/>
      <c r="EL81" s="164"/>
      <c r="EM81" s="164"/>
      <c r="EN81" s="164"/>
      <c r="EO81" s="164"/>
      <c r="EP81" s="164"/>
      <c r="EQ81" s="164"/>
      <c r="ER81" s="164"/>
      <c r="ES81" s="164"/>
      <c r="ET81" s="164"/>
      <c r="EU81" s="164"/>
      <c r="EV81" s="164"/>
      <c r="EW81" s="164"/>
      <c r="EX81" s="164"/>
      <c r="EY81" s="164"/>
      <c r="EZ81" s="164"/>
      <c r="FA81" s="164"/>
      <c r="FB81" s="164"/>
      <c r="FC81" s="164"/>
      <c r="FD81" s="164"/>
      <c r="FE81" s="164"/>
      <c r="FF81" s="164"/>
      <c r="FG81" s="164"/>
      <c r="FH81" s="164"/>
      <c r="FI81" s="164"/>
      <c r="FJ81" s="164"/>
      <c r="FK81" s="164"/>
      <c r="FL81" s="164"/>
      <c r="FM81" s="164"/>
      <c r="FN81" s="164"/>
      <c r="FO81" s="164"/>
      <c r="FP81" s="164"/>
      <c r="FQ81" s="164"/>
      <c r="FR81" s="164"/>
      <c r="FS81" s="164"/>
      <c r="FT81" s="164"/>
      <c r="FU81" s="164"/>
      <c r="FV81" s="164"/>
      <c r="FW81" s="164"/>
      <c r="FX81" s="164"/>
      <c r="FY81" s="164"/>
      <c r="FZ81" s="164"/>
      <c r="GA81" s="164"/>
      <c r="GB81" s="164"/>
      <c r="GC81" s="164"/>
      <c r="GD81" s="164"/>
      <c r="GE81" s="164"/>
      <c r="GF81" s="164"/>
      <c r="GG81" s="164"/>
      <c r="GH81" s="164"/>
      <c r="GI81" s="164"/>
      <c r="GJ81" s="164"/>
      <c r="GK81" s="164"/>
      <c r="GL81" s="164"/>
      <c r="GM81" s="164"/>
      <c r="GN81" s="164"/>
      <c r="GO81" s="164"/>
      <c r="GP81" s="164"/>
      <c r="GQ81" s="164"/>
      <c r="GR81" s="164"/>
      <c r="GS81" s="164"/>
      <c r="GT81" s="164"/>
      <c r="GU81" s="164"/>
      <c r="GV81" s="164"/>
      <c r="GW81" s="164"/>
      <c r="GX81" s="164"/>
      <c r="GY81" s="164"/>
      <c r="GZ81" s="164"/>
      <c r="HA81" s="164"/>
      <c r="HB81" s="164"/>
      <c r="HC81" s="164"/>
      <c r="HD81" s="164"/>
      <c r="HE81" s="164"/>
      <c r="HF81" s="164"/>
      <c r="HG81" s="164"/>
      <c r="HH81" s="164"/>
      <c r="HI81" s="164"/>
      <c r="HJ81" s="164"/>
      <c r="HK81" s="164"/>
      <c r="HL81" s="164"/>
      <c r="HM81" s="164"/>
      <c r="HN81" s="164"/>
      <c r="HO81" s="164"/>
      <c r="HP81" s="164"/>
      <c r="HQ81" s="164"/>
      <c r="HR81" s="164"/>
      <c r="HS81" s="164"/>
      <c r="HT81" s="164"/>
      <c r="HU81" s="164"/>
      <c r="HV81" s="164"/>
      <c r="HW81" s="164"/>
    </row>
    <row r="82" spans="7:231" ht="13.5" customHeight="1" x14ac:dyDescent="0.15">
      <c r="BG82" s="198"/>
      <c r="BH82" s="260"/>
      <c r="BI82" s="260"/>
      <c r="BJ82" s="164"/>
      <c r="CO82" s="160"/>
      <c r="CP82" s="160"/>
      <c r="CQ82" s="160"/>
      <c r="CR82" s="164"/>
      <c r="CS82" s="164"/>
      <c r="CT82" s="164"/>
      <c r="CU82" s="164"/>
      <c r="CV82" s="164"/>
      <c r="CW82" s="164"/>
      <c r="CX82" s="164"/>
      <c r="CY82" s="164"/>
      <c r="CZ82" s="164"/>
      <c r="DA82" s="164"/>
      <c r="DB82" s="164"/>
      <c r="DC82" s="164"/>
      <c r="DD82" s="164"/>
      <c r="DE82" s="164"/>
      <c r="DF82" s="164"/>
      <c r="DG82" s="164"/>
      <c r="DH82" s="164"/>
      <c r="DI82" s="164"/>
      <c r="DJ82" s="164"/>
      <c r="DK82" s="164"/>
      <c r="DL82" s="164"/>
      <c r="DM82" s="164"/>
      <c r="DN82" s="164"/>
      <c r="DO82" s="164"/>
      <c r="DP82" s="164"/>
      <c r="DQ82" s="164"/>
      <c r="DR82" s="164"/>
      <c r="DS82" s="164"/>
      <c r="DT82" s="164"/>
      <c r="DU82" s="164"/>
      <c r="DV82" s="164"/>
      <c r="DW82" s="164"/>
      <c r="DX82" s="164"/>
      <c r="DY82" s="164"/>
      <c r="DZ82" s="164"/>
      <c r="EA82" s="164"/>
      <c r="EB82" s="164"/>
      <c r="EC82" s="164"/>
      <c r="ED82" s="164"/>
      <c r="EE82" s="164"/>
      <c r="EF82" s="164"/>
      <c r="EG82" s="164"/>
      <c r="EH82" s="164"/>
      <c r="EI82" s="164"/>
      <c r="EJ82" s="164"/>
      <c r="EK82" s="164"/>
      <c r="EL82" s="164"/>
      <c r="EM82" s="164"/>
      <c r="EN82" s="164"/>
      <c r="EO82" s="164"/>
      <c r="EP82" s="164"/>
      <c r="EQ82" s="164"/>
      <c r="ER82" s="164"/>
      <c r="ES82" s="164"/>
      <c r="ET82" s="164"/>
      <c r="EU82" s="164"/>
      <c r="EV82" s="164"/>
      <c r="EW82" s="164"/>
      <c r="EX82" s="164"/>
      <c r="EY82" s="164"/>
      <c r="EZ82" s="164"/>
      <c r="FA82" s="164"/>
      <c r="FB82" s="164"/>
      <c r="FC82" s="164"/>
      <c r="FD82" s="164"/>
      <c r="FE82" s="164"/>
      <c r="FF82" s="164"/>
      <c r="FG82" s="164"/>
      <c r="FH82" s="164"/>
      <c r="FI82" s="164"/>
      <c r="FJ82" s="164"/>
      <c r="FK82" s="164"/>
      <c r="FL82" s="164"/>
      <c r="FM82" s="164"/>
      <c r="FN82" s="164"/>
      <c r="FO82" s="164"/>
      <c r="FP82" s="164"/>
      <c r="FQ82" s="164"/>
      <c r="FR82" s="164"/>
      <c r="FS82" s="164"/>
      <c r="FT82" s="164"/>
      <c r="FU82" s="164"/>
      <c r="FV82" s="164"/>
      <c r="FW82" s="164"/>
      <c r="FX82" s="164"/>
      <c r="FY82" s="164"/>
      <c r="FZ82" s="164"/>
      <c r="GA82" s="164"/>
      <c r="GB82" s="164"/>
      <c r="GC82" s="164"/>
      <c r="GD82" s="164"/>
      <c r="GE82" s="164"/>
      <c r="GF82" s="164"/>
      <c r="GG82" s="164"/>
      <c r="GH82" s="164"/>
      <c r="GI82" s="164"/>
      <c r="GJ82" s="164"/>
      <c r="GK82" s="164"/>
      <c r="GL82" s="164"/>
      <c r="GM82" s="164"/>
      <c r="GN82" s="164"/>
      <c r="GO82" s="164"/>
      <c r="GP82" s="164"/>
      <c r="GQ82" s="164"/>
      <c r="GR82" s="164"/>
      <c r="GS82" s="164"/>
      <c r="GT82" s="164"/>
      <c r="GU82" s="164"/>
      <c r="GV82" s="164"/>
      <c r="GW82" s="164"/>
      <c r="GX82" s="164"/>
      <c r="GY82" s="164"/>
      <c r="GZ82" s="164"/>
      <c r="HA82" s="164"/>
      <c r="HB82" s="164"/>
      <c r="HC82" s="164"/>
      <c r="HD82" s="164"/>
      <c r="HE82" s="164"/>
      <c r="HF82" s="164"/>
      <c r="HG82" s="164"/>
      <c r="HH82" s="164"/>
      <c r="HI82" s="164"/>
      <c r="HJ82" s="164"/>
      <c r="HK82" s="164"/>
      <c r="HL82" s="164"/>
      <c r="HM82" s="164"/>
      <c r="HN82" s="164"/>
      <c r="HO82" s="164"/>
      <c r="HP82" s="164"/>
      <c r="HQ82" s="164"/>
      <c r="HR82" s="164"/>
      <c r="HS82" s="164"/>
      <c r="HT82" s="164"/>
      <c r="HU82" s="164"/>
      <c r="HV82" s="164"/>
      <c r="HW82" s="164"/>
    </row>
    <row r="83" spans="7:231" ht="13.5" customHeight="1" x14ac:dyDescent="0.15">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BG83" s="198"/>
      <c r="BH83" s="260"/>
      <c r="BI83" s="260"/>
      <c r="BJ83" s="164"/>
      <c r="CO83" s="160"/>
      <c r="CP83" s="160"/>
      <c r="CQ83" s="160"/>
      <c r="CR83" s="164"/>
      <c r="CS83" s="164"/>
      <c r="CT83" s="164"/>
      <c r="CU83" s="164"/>
      <c r="CV83" s="164"/>
      <c r="CW83" s="164"/>
      <c r="CX83" s="164"/>
      <c r="CY83" s="164"/>
      <c r="CZ83" s="164"/>
      <c r="DA83" s="164"/>
      <c r="DB83" s="164"/>
      <c r="DC83" s="164"/>
      <c r="DD83" s="164"/>
      <c r="DE83" s="164"/>
      <c r="DF83" s="164"/>
      <c r="DG83" s="164"/>
      <c r="DH83" s="164"/>
      <c r="DI83" s="164"/>
      <c r="DJ83" s="164"/>
      <c r="DK83" s="164"/>
      <c r="DL83" s="164"/>
      <c r="DM83" s="164"/>
      <c r="DN83" s="164"/>
      <c r="DO83" s="164"/>
      <c r="DP83" s="164"/>
      <c r="DQ83" s="164"/>
      <c r="DR83" s="164"/>
      <c r="DS83" s="164"/>
      <c r="DT83" s="164"/>
      <c r="DU83" s="164"/>
      <c r="DV83" s="164"/>
      <c r="DW83" s="164"/>
      <c r="DX83" s="164"/>
      <c r="DY83" s="164"/>
      <c r="DZ83" s="164"/>
      <c r="EA83" s="164"/>
      <c r="EB83" s="164"/>
      <c r="EC83" s="164"/>
      <c r="ED83" s="164"/>
      <c r="EE83" s="164"/>
      <c r="EF83" s="164"/>
      <c r="EG83" s="164"/>
      <c r="EH83" s="164"/>
      <c r="EI83" s="164"/>
      <c r="EJ83" s="164"/>
      <c r="EK83" s="164"/>
      <c r="EL83" s="164"/>
      <c r="EM83" s="164"/>
      <c r="EN83" s="164"/>
      <c r="EO83" s="164"/>
      <c r="EP83" s="164"/>
      <c r="EQ83" s="164"/>
      <c r="ER83" s="164"/>
      <c r="ES83" s="164"/>
      <c r="ET83" s="164"/>
      <c r="EU83" s="164"/>
      <c r="EV83" s="164"/>
      <c r="EW83" s="164"/>
      <c r="EX83" s="164"/>
      <c r="EY83" s="164"/>
      <c r="EZ83" s="164"/>
      <c r="FA83" s="164"/>
      <c r="FB83" s="164"/>
      <c r="FC83" s="164"/>
      <c r="FD83" s="164"/>
      <c r="FE83" s="164"/>
      <c r="FF83" s="164"/>
      <c r="FG83" s="164"/>
      <c r="FH83" s="164"/>
      <c r="FI83" s="164"/>
      <c r="FJ83" s="164"/>
      <c r="FK83" s="164"/>
      <c r="FL83" s="164"/>
      <c r="FM83" s="164"/>
      <c r="FN83" s="164"/>
      <c r="FO83" s="164"/>
      <c r="FP83" s="164"/>
      <c r="FQ83" s="164"/>
      <c r="FR83" s="164"/>
      <c r="FS83" s="164"/>
      <c r="FT83" s="164"/>
      <c r="FU83" s="164"/>
      <c r="FV83" s="164"/>
      <c r="FW83" s="164"/>
      <c r="FX83" s="164"/>
      <c r="FY83" s="164"/>
      <c r="FZ83" s="164"/>
      <c r="GA83" s="164"/>
      <c r="GB83" s="164"/>
      <c r="GC83" s="164"/>
      <c r="GD83" s="164"/>
      <c r="GE83" s="164"/>
      <c r="GF83" s="164"/>
      <c r="GG83" s="164"/>
      <c r="GH83" s="164"/>
      <c r="GI83" s="164"/>
      <c r="GJ83" s="164"/>
      <c r="GK83" s="164"/>
      <c r="GL83" s="164"/>
      <c r="GM83" s="164"/>
      <c r="GN83" s="164"/>
      <c r="GO83" s="164"/>
      <c r="GP83" s="164"/>
      <c r="GQ83" s="164"/>
      <c r="GR83" s="164"/>
      <c r="GS83" s="164"/>
      <c r="GT83" s="164"/>
      <c r="GU83" s="164"/>
      <c r="GV83" s="164"/>
      <c r="GW83" s="164"/>
      <c r="GX83" s="164"/>
      <c r="GY83" s="164"/>
      <c r="GZ83" s="164"/>
      <c r="HA83" s="164"/>
      <c r="HB83" s="164"/>
      <c r="HC83" s="164"/>
      <c r="HD83" s="164"/>
      <c r="HE83" s="164"/>
      <c r="HF83" s="164"/>
      <c r="HG83" s="164"/>
      <c r="HH83" s="164"/>
      <c r="HI83" s="164"/>
      <c r="HJ83" s="164"/>
      <c r="HK83" s="164"/>
      <c r="HL83" s="164"/>
      <c r="HM83" s="164"/>
      <c r="HN83" s="164"/>
      <c r="HO83" s="164"/>
      <c r="HP83" s="164"/>
      <c r="HQ83" s="164"/>
      <c r="HR83" s="164"/>
      <c r="HS83" s="164"/>
      <c r="HT83" s="164"/>
      <c r="HU83" s="164"/>
      <c r="HV83" s="164"/>
      <c r="HW83" s="164"/>
    </row>
    <row r="84" spans="7:231" ht="13.5" customHeight="1" x14ac:dyDescent="0.15">
      <c r="G84" s="731"/>
      <c r="H84" s="731"/>
      <c r="I84" s="731"/>
      <c r="J84" s="731"/>
      <c r="K84" s="731"/>
      <c r="L84" s="731"/>
      <c r="M84" s="731"/>
      <c r="N84" s="731"/>
      <c r="O84" s="731"/>
      <c r="P84" s="731"/>
      <c r="Q84" s="731"/>
      <c r="R84" s="731"/>
      <c r="S84" s="731"/>
      <c r="T84" s="731"/>
      <c r="U84" s="731"/>
      <c r="V84" s="731"/>
      <c r="W84" s="731"/>
      <c r="X84" s="731"/>
      <c r="Y84" s="731"/>
      <c r="Z84" s="731"/>
      <c r="AA84" s="731"/>
      <c r="AB84" s="731"/>
      <c r="AC84" s="731"/>
      <c r="AD84" s="731"/>
      <c r="AE84" s="731"/>
      <c r="AF84" s="731"/>
      <c r="AG84" s="731"/>
      <c r="AH84" s="731"/>
      <c r="AI84" s="731"/>
      <c r="BG84" s="198"/>
      <c r="BH84" s="260"/>
      <c r="BI84" s="260"/>
      <c r="BJ84" s="164"/>
      <c r="CO84" s="160"/>
      <c r="CP84" s="160"/>
      <c r="CQ84" s="160"/>
      <c r="CR84" s="164"/>
      <c r="CS84" s="164"/>
      <c r="CT84" s="164"/>
      <c r="CU84" s="164"/>
      <c r="CV84" s="164"/>
      <c r="CW84" s="164"/>
      <c r="CX84" s="164"/>
      <c r="CY84" s="164"/>
      <c r="CZ84" s="164"/>
      <c r="DA84" s="164"/>
      <c r="DB84" s="164"/>
      <c r="DC84" s="164"/>
      <c r="DD84" s="164"/>
      <c r="DE84" s="164"/>
      <c r="DF84" s="164"/>
      <c r="DG84" s="164"/>
      <c r="DH84" s="164"/>
      <c r="DI84" s="164"/>
      <c r="DJ84" s="164"/>
      <c r="DK84" s="164"/>
      <c r="DL84" s="164"/>
      <c r="DM84" s="164"/>
      <c r="DN84" s="164"/>
      <c r="DO84" s="164"/>
      <c r="DP84" s="164"/>
      <c r="DQ84" s="164"/>
      <c r="DR84" s="164"/>
      <c r="DS84" s="164"/>
      <c r="DT84" s="164"/>
      <c r="DU84" s="164"/>
      <c r="DV84" s="164"/>
      <c r="DW84" s="164"/>
      <c r="DX84" s="164"/>
      <c r="DY84" s="164"/>
      <c r="DZ84" s="164"/>
      <c r="EA84" s="164"/>
      <c r="EB84" s="164"/>
      <c r="EC84" s="164"/>
      <c r="ED84" s="164"/>
      <c r="EE84" s="164"/>
      <c r="EF84" s="164"/>
      <c r="EG84" s="164"/>
      <c r="EH84" s="164"/>
      <c r="EI84" s="164"/>
      <c r="EJ84" s="164"/>
      <c r="EK84" s="164"/>
      <c r="EL84" s="164"/>
      <c r="EM84" s="164"/>
      <c r="EN84" s="164"/>
      <c r="EO84" s="164"/>
      <c r="EP84" s="164"/>
      <c r="EQ84" s="164"/>
      <c r="ER84" s="164"/>
      <c r="ES84" s="164"/>
      <c r="ET84" s="164"/>
      <c r="EU84" s="164"/>
      <c r="EV84" s="164"/>
      <c r="EW84" s="164"/>
      <c r="EX84" s="164"/>
      <c r="EY84" s="164"/>
      <c r="EZ84" s="164"/>
      <c r="FA84" s="164"/>
      <c r="FB84" s="164"/>
      <c r="FC84" s="164"/>
      <c r="FD84" s="164"/>
      <c r="FE84" s="164"/>
      <c r="FF84" s="164"/>
      <c r="FG84" s="164"/>
      <c r="FH84" s="164"/>
      <c r="FI84" s="164"/>
      <c r="FJ84" s="164"/>
      <c r="FK84" s="164"/>
      <c r="FL84" s="164"/>
      <c r="FM84" s="164"/>
      <c r="FN84" s="164"/>
      <c r="FO84" s="164"/>
      <c r="FP84" s="164"/>
      <c r="FQ84" s="164"/>
      <c r="FR84" s="164"/>
      <c r="FS84" s="164"/>
      <c r="FT84" s="164"/>
      <c r="FU84" s="164"/>
      <c r="FV84" s="164"/>
      <c r="FW84" s="164"/>
      <c r="FX84" s="164"/>
      <c r="FY84" s="164"/>
      <c r="FZ84" s="164"/>
      <c r="GA84" s="164"/>
      <c r="GB84" s="164"/>
      <c r="GC84" s="164"/>
      <c r="GD84" s="164"/>
      <c r="GE84" s="164"/>
      <c r="GF84" s="164"/>
      <c r="GG84" s="164"/>
      <c r="GH84" s="164"/>
      <c r="GI84" s="164"/>
      <c r="GJ84" s="164"/>
      <c r="GK84" s="164"/>
      <c r="GL84" s="164"/>
      <c r="GM84" s="164"/>
      <c r="GN84" s="164"/>
      <c r="GO84" s="164"/>
      <c r="GP84" s="164"/>
      <c r="GQ84" s="164"/>
      <c r="GR84" s="164"/>
      <c r="GS84" s="164"/>
      <c r="GT84" s="164"/>
      <c r="GU84" s="164"/>
      <c r="GV84" s="164"/>
      <c r="GW84" s="164"/>
      <c r="GX84" s="164"/>
      <c r="GY84" s="164"/>
      <c r="GZ84" s="164"/>
      <c r="HA84" s="164"/>
      <c r="HB84" s="164"/>
      <c r="HC84" s="164"/>
      <c r="HD84" s="164"/>
      <c r="HE84" s="164"/>
      <c r="HF84" s="164"/>
      <c r="HG84" s="164"/>
      <c r="HH84" s="164"/>
      <c r="HI84" s="164"/>
      <c r="HJ84" s="164"/>
      <c r="HK84" s="164"/>
      <c r="HL84" s="164"/>
      <c r="HM84" s="164"/>
      <c r="HN84" s="164"/>
      <c r="HO84" s="164"/>
      <c r="HP84" s="164"/>
      <c r="HQ84" s="164"/>
      <c r="HR84" s="164"/>
      <c r="HS84" s="164"/>
      <c r="HT84" s="164"/>
      <c r="HU84" s="164"/>
      <c r="HV84" s="164"/>
      <c r="HW84" s="164"/>
    </row>
    <row r="85" spans="7:231" ht="13.5" customHeight="1" x14ac:dyDescent="0.15">
      <c r="BG85" s="198"/>
      <c r="BH85" s="260"/>
      <c r="BI85" s="260"/>
      <c r="BJ85" s="164"/>
      <c r="CO85" s="160"/>
      <c r="CP85" s="160"/>
      <c r="CQ85" s="160"/>
      <c r="CR85" s="164"/>
      <c r="CS85" s="164"/>
      <c r="CT85" s="164"/>
      <c r="CU85" s="164"/>
      <c r="CV85" s="164"/>
      <c r="CW85" s="164"/>
      <c r="CX85" s="164"/>
      <c r="CY85" s="164"/>
      <c r="CZ85" s="164"/>
      <c r="DA85" s="164"/>
      <c r="DB85" s="164"/>
      <c r="DC85" s="164"/>
      <c r="DD85" s="164"/>
      <c r="DE85" s="164"/>
      <c r="DF85" s="164"/>
      <c r="DG85" s="164"/>
      <c r="DH85" s="164"/>
      <c r="DI85" s="164"/>
      <c r="DJ85" s="164"/>
      <c r="DK85" s="164"/>
      <c r="DL85" s="164"/>
      <c r="DM85" s="164"/>
      <c r="DN85" s="164"/>
      <c r="DO85" s="164"/>
      <c r="DP85" s="164"/>
      <c r="DQ85" s="164"/>
      <c r="DR85" s="164"/>
      <c r="DS85" s="164"/>
      <c r="DT85" s="164"/>
      <c r="DU85" s="164"/>
      <c r="DV85" s="164"/>
      <c r="DW85" s="164"/>
      <c r="DX85" s="164"/>
      <c r="DY85" s="164"/>
      <c r="DZ85" s="164"/>
      <c r="EA85" s="164"/>
      <c r="EB85" s="164"/>
      <c r="EC85" s="164"/>
      <c r="ED85" s="164"/>
      <c r="EE85" s="164"/>
      <c r="EF85" s="164"/>
      <c r="EG85" s="164"/>
      <c r="EH85" s="164"/>
      <c r="EI85" s="164"/>
      <c r="EJ85" s="164"/>
      <c r="EK85" s="164"/>
      <c r="EL85" s="164"/>
      <c r="EM85" s="164"/>
      <c r="EN85" s="164"/>
      <c r="EO85" s="164"/>
      <c r="EP85" s="164"/>
      <c r="EQ85" s="164"/>
      <c r="ER85" s="164"/>
      <c r="ES85" s="164"/>
      <c r="ET85" s="164"/>
      <c r="EU85" s="164"/>
      <c r="EV85" s="164"/>
      <c r="EW85" s="164"/>
      <c r="EX85" s="164"/>
      <c r="EY85" s="164"/>
      <c r="EZ85" s="164"/>
      <c r="FA85" s="164"/>
      <c r="FB85" s="164"/>
      <c r="FC85" s="164"/>
      <c r="FD85" s="164"/>
      <c r="FE85" s="164"/>
      <c r="FF85" s="164"/>
      <c r="FG85" s="164"/>
      <c r="FH85" s="164"/>
      <c r="FI85" s="164"/>
      <c r="FJ85" s="164"/>
      <c r="FK85" s="164"/>
      <c r="FL85" s="164"/>
      <c r="FM85" s="164"/>
      <c r="FN85" s="164"/>
      <c r="FO85" s="164"/>
      <c r="FP85" s="164"/>
      <c r="FQ85" s="164"/>
      <c r="FR85" s="164"/>
      <c r="FS85" s="164"/>
      <c r="FT85" s="164"/>
      <c r="FU85" s="164"/>
      <c r="FV85" s="164"/>
      <c r="FW85" s="164"/>
      <c r="FX85" s="164"/>
      <c r="FY85" s="164"/>
      <c r="FZ85" s="164"/>
      <c r="GA85" s="164"/>
      <c r="GB85" s="164"/>
      <c r="GC85" s="164"/>
      <c r="GD85" s="164"/>
      <c r="GE85" s="164"/>
      <c r="GF85" s="164"/>
      <c r="GG85" s="164"/>
      <c r="GH85" s="164"/>
      <c r="GI85" s="164"/>
      <c r="GJ85" s="164"/>
      <c r="GK85" s="164"/>
      <c r="GL85" s="164"/>
      <c r="GM85" s="164"/>
      <c r="GN85" s="164"/>
      <c r="GO85" s="164"/>
      <c r="GP85" s="164"/>
      <c r="GQ85" s="164"/>
      <c r="GR85" s="164"/>
      <c r="GS85" s="164"/>
      <c r="GT85" s="164"/>
      <c r="GU85" s="164"/>
      <c r="GV85" s="164"/>
      <c r="GW85" s="164"/>
      <c r="GX85" s="164"/>
      <c r="GY85" s="164"/>
      <c r="GZ85" s="164"/>
      <c r="HA85" s="164"/>
      <c r="HB85" s="164"/>
      <c r="HC85" s="164"/>
      <c r="HD85" s="164"/>
      <c r="HE85" s="164"/>
      <c r="HF85" s="164"/>
      <c r="HG85" s="164"/>
      <c r="HH85" s="164"/>
      <c r="HI85" s="164"/>
      <c r="HJ85" s="164"/>
      <c r="HK85" s="164"/>
      <c r="HL85" s="164"/>
      <c r="HM85" s="164"/>
      <c r="HN85" s="164"/>
      <c r="HO85" s="164"/>
      <c r="HP85" s="164"/>
      <c r="HQ85" s="164"/>
      <c r="HR85" s="164"/>
      <c r="HS85" s="164"/>
      <c r="HT85" s="164"/>
      <c r="HU85" s="164"/>
      <c r="HV85" s="164"/>
      <c r="HW85" s="164"/>
    </row>
    <row r="86" spans="7:231" ht="13.5" customHeight="1" x14ac:dyDescent="0.15">
      <c r="BG86" s="198"/>
      <c r="BH86" s="260"/>
      <c r="BI86" s="260"/>
      <c r="BJ86" s="164"/>
      <c r="CO86" s="160"/>
      <c r="CP86" s="160"/>
      <c r="CQ86" s="160"/>
      <c r="CR86" s="164"/>
      <c r="CS86" s="164"/>
      <c r="CT86" s="164"/>
      <c r="CU86" s="164"/>
      <c r="CV86" s="164"/>
      <c r="CW86" s="164"/>
      <c r="CX86" s="164"/>
      <c r="CY86" s="164"/>
      <c r="CZ86" s="164"/>
      <c r="DA86" s="164"/>
      <c r="DB86" s="164"/>
      <c r="DC86" s="164"/>
      <c r="DD86" s="164"/>
      <c r="DE86" s="164"/>
      <c r="DF86" s="164"/>
      <c r="DG86" s="164"/>
      <c r="DH86" s="164"/>
      <c r="DI86" s="164"/>
      <c r="DJ86" s="164"/>
      <c r="DK86" s="164"/>
      <c r="DL86" s="164"/>
      <c r="DM86" s="164"/>
      <c r="DN86" s="164"/>
      <c r="DO86" s="164"/>
      <c r="DP86" s="164"/>
      <c r="DQ86" s="164"/>
      <c r="DR86" s="164"/>
      <c r="DS86" s="164"/>
      <c r="DT86" s="164"/>
      <c r="DU86" s="164"/>
      <c r="DV86" s="164"/>
      <c r="DW86" s="164"/>
      <c r="DX86" s="164"/>
      <c r="DY86" s="164"/>
      <c r="DZ86" s="164"/>
      <c r="EA86" s="164"/>
      <c r="EB86" s="164"/>
      <c r="EC86" s="164"/>
      <c r="ED86" s="164"/>
      <c r="EE86" s="164"/>
      <c r="EF86" s="164"/>
      <c r="EG86" s="164"/>
      <c r="EH86" s="164"/>
      <c r="EI86" s="164"/>
      <c r="EJ86" s="164"/>
      <c r="EK86" s="164"/>
      <c r="EL86" s="164"/>
      <c r="EM86" s="164"/>
      <c r="EN86" s="164"/>
      <c r="EO86" s="164"/>
      <c r="EP86" s="164"/>
      <c r="EQ86" s="164"/>
      <c r="ER86" s="164"/>
      <c r="ES86" s="164"/>
      <c r="ET86" s="164"/>
      <c r="EU86" s="164"/>
      <c r="EV86" s="164"/>
      <c r="EW86" s="164"/>
      <c r="EX86" s="164"/>
      <c r="EY86" s="164"/>
      <c r="EZ86" s="164"/>
      <c r="FA86" s="164"/>
      <c r="FB86" s="164"/>
      <c r="FC86" s="164"/>
      <c r="FD86" s="164"/>
      <c r="FE86" s="164"/>
      <c r="FF86" s="164"/>
      <c r="FG86" s="164"/>
      <c r="FH86" s="164"/>
      <c r="FI86" s="164"/>
      <c r="FJ86" s="164"/>
      <c r="FK86" s="164"/>
      <c r="FL86" s="164"/>
      <c r="FM86" s="164"/>
      <c r="FN86" s="164"/>
      <c r="FO86" s="164"/>
      <c r="FP86" s="164"/>
      <c r="FQ86" s="164"/>
      <c r="FR86" s="164"/>
      <c r="FS86" s="164"/>
      <c r="FT86" s="164"/>
      <c r="FU86" s="164"/>
      <c r="FV86" s="164"/>
      <c r="FW86" s="164"/>
      <c r="FX86" s="164"/>
      <c r="FY86" s="164"/>
      <c r="FZ86" s="164"/>
      <c r="GA86" s="164"/>
      <c r="GB86" s="164"/>
      <c r="GC86" s="164"/>
      <c r="GD86" s="164"/>
      <c r="GE86" s="164"/>
      <c r="GF86" s="164"/>
      <c r="GG86" s="164"/>
      <c r="GH86" s="164"/>
      <c r="GI86" s="164"/>
      <c r="GJ86" s="164"/>
      <c r="GK86" s="164"/>
      <c r="GL86" s="164"/>
      <c r="GM86" s="164"/>
      <c r="GN86" s="164"/>
      <c r="GO86" s="164"/>
      <c r="GP86" s="164"/>
      <c r="GQ86" s="164"/>
      <c r="GR86" s="164"/>
      <c r="GS86" s="164"/>
      <c r="GT86" s="164"/>
      <c r="GU86" s="164"/>
      <c r="GV86" s="164"/>
      <c r="GW86" s="164"/>
      <c r="GX86" s="164"/>
      <c r="GY86" s="164"/>
      <c r="GZ86" s="164"/>
      <c r="HA86" s="164"/>
      <c r="HB86" s="164"/>
      <c r="HC86" s="164"/>
      <c r="HD86" s="164"/>
      <c r="HE86" s="164"/>
      <c r="HF86" s="164"/>
      <c r="HG86" s="164"/>
      <c r="HH86" s="164"/>
      <c r="HI86" s="164"/>
      <c r="HJ86" s="164"/>
      <c r="HK86" s="164"/>
      <c r="HL86" s="164"/>
      <c r="HM86" s="164"/>
      <c r="HN86" s="164"/>
      <c r="HO86" s="164"/>
      <c r="HP86" s="164"/>
      <c r="HQ86" s="164"/>
      <c r="HR86" s="164"/>
      <c r="HS86" s="164"/>
      <c r="HT86" s="164"/>
      <c r="HU86" s="164"/>
      <c r="HV86" s="164"/>
      <c r="HW86" s="164"/>
    </row>
    <row r="87" spans="7:231" ht="13.5" customHeight="1" x14ac:dyDescent="0.15">
      <c r="BG87" s="198"/>
      <c r="BH87" s="260"/>
      <c r="BI87" s="260"/>
      <c r="BJ87" s="164"/>
      <c r="CO87" s="160"/>
      <c r="CP87" s="160"/>
      <c r="CQ87" s="160"/>
      <c r="CR87" s="164"/>
      <c r="CS87" s="164"/>
      <c r="CT87" s="164"/>
      <c r="CU87" s="164"/>
      <c r="CV87" s="164"/>
      <c r="CW87" s="164"/>
      <c r="CX87" s="164"/>
      <c r="CY87" s="164"/>
      <c r="CZ87" s="164"/>
      <c r="DA87" s="164"/>
      <c r="DB87" s="164"/>
      <c r="DC87" s="164"/>
      <c r="DD87" s="164"/>
      <c r="DE87" s="164"/>
      <c r="DF87" s="164"/>
      <c r="DG87" s="164"/>
      <c r="DH87" s="164"/>
      <c r="DI87" s="164"/>
      <c r="DJ87" s="164"/>
      <c r="DK87" s="164"/>
      <c r="DL87" s="164"/>
      <c r="DM87" s="164"/>
      <c r="DN87" s="164"/>
      <c r="DO87" s="164"/>
      <c r="DP87" s="164"/>
      <c r="DQ87" s="164"/>
      <c r="DR87" s="164"/>
      <c r="DS87" s="164"/>
      <c r="DT87" s="164"/>
      <c r="DU87" s="164"/>
      <c r="DV87" s="164"/>
      <c r="DW87" s="164"/>
      <c r="DX87" s="164"/>
      <c r="DY87" s="164"/>
      <c r="DZ87" s="164"/>
      <c r="EA87" s="164"/>
      <c r="EB87" s="164"/>
      <c r="EC87" s="164"/>
      <c r="ED87" s="164"/>
      <c r="EE87" s="164"/>
      <c r="EF87" s="164"/>
      <c r="EG87" s="164"/>
      <c r="EH87" s="164"/>
      <c r="EI87" s="164"/>
      <c r="EJ87" s="164"/>
      <c r="EK87" s="164"/>
      <c r="EL87" s="164"/>
      <c r="EM87" s="164"/>
      <c r="EN87" s="164"/>
      <c r="EO87" s="164"/>
      <c r="EP87" s="164"/>
      <c r="EQ87" s="164"/>
      <c r="ER87" s="164"/>
      <c r="ES87" s="164"/>
      <c r="ET87" s="164"/>
      <c r="EU87" s="164"/>
      <c r="EV87" s="164"/>
      <c r="EW87" s="164"/>
      <c r="EX87" s="164"/>
      <c r="EY87" s="164"/>
      <c r="EZ87" s="164"/>
      <c r="FA87" s="164"/>
      <c r="FB87" s="164"/>
      <c r="FC87" s="164"/>
      <c r="FD87" s="164"/>
      <c r="FE87" s="164"/>
      <c r="FF87" s="164"/>
      <c r="FG87" s="164"/>
      <c r="FH87" s="164"/>
      <c r="FI87" s="164"/>
      <c r="FJ87" s="164"/>
      <c r="FK87" s="164"/>
      <c r="FL87" s="164"/>
      <c r="FM87" s="164"/>
      <c r="FN87" s="164"/>
      <c r="FO87" s="164"/>
      <c r="FP87" s="164"/>
      <c r="FQ87" s="164"/>
      <c r="FR87" s="164"/>
      <c r="FS87" s="164"/>
      <c r="FT87" s="164"/>
      <c r="FU87" s="164"/>
      <c r="FV87" s="164"/>
      <c r="FW87" s="164"/>
      <c r="FX87" s="164"/>
      <c r="FY87" s="164"/>
      <c r="FZ87" s="164"/>
      <c r="GA87" s="164"/>
      <c r="GB87" s="164"/>
      <c r="GC87" s="164"/>
      <c r="GD87" s="164"/>
      <c r="GE87" s="164"/>
      <c r="GF87" s="164"/>
      <c r="GG87" s="164"/>
      <c r="GH87" s="164"/>
      <c r="GI87" s="164"/>
      <c r="GJ87" s="164"/>
      <c r="GK87" s="164"/>
      <c r="GL87" s="164"/>
      <c r="GM87" s="164"/>
      <c r="GN87" s="164"/>
      <c r="GO87" s="164"/>
      <c r="GP87" s="164"/>
      <c r="GQ87" s="164"/>
      <c r="GR87" s="164"/>
      <c r="GS87" s="164"/>
      <c r="GT87" s="164"/>
      <c r="GU87" s="164"/>
      <c r="GV87" s="164"/>
      <c r="GW87" s="164"/>
      <c r="GX87" s="164"/>
      <c r="GY87" s="164"/>
      <c r="GZ87" s="164"/>
      <c r="HA87" s="164"/>
      <c r="HB87" s="164"/>
      <c r="HC87" s="164"/>
      <c r="HD87" s="164"/>
      <c r="HE87" s="164"/>
      <c r="HF87" s="164"/>
      <c r="HG87" s="164"/>
      <c r="HH87" s="164"/>
      <c r="HI87" s="164"/>
      <c r="HJ87" s="164"/>
      <c r="HK87" s="164"/>
      <c r="HL87" s="164"/>
      <c r="HM87" s="164"/>
      <c r="HN87" s="164"/>
      <c r="HO87" s="164"/>
      <c r="HP87" s="164"/>
      <c r="HQ87" s="164"/>
      <c r="HR87" s="164"/>
      <c r="HS87" s="164"/>
      <c r="HT87" s="164"/>
      <c r="HU87" s="164"/>
      <c r="HV87" s="164"/>
      <c r="HW87" s="164"/>
    </row>
    <row r="88" spans="7:231" ht="13.5" customHeight="1" x14ac:dyDescent="0.15">
      <c r="BG88" s="198"/>
      <c r="BH88" s="260"/>
      <c r="BI88" s="260"/>
      <c r="BJ88" s="164"/>
      <c r="CO88" s="160"/>
      <c r="CP88" s="160"/>
      <c r="CQ88" s="160"/>
      <c r="CR88" s="164"/>
      <c r="CS88" s="164"/>
      <c r="CT88" s="164"/>
      <c r="CU88" s="164"/>
      <c r="CV88" s="164"/>
      <c r="CW88" s="164"/>
      <c r="CX88" s="164"/>
      <c r="CY88" s="164"/>
      <c r="CZ88" s="164"/>
      <c r="DA88" s="164"/>
      <c r="DB88" s="164"/>
      <c r="DC88" s="164"/>
      <c r="DD88" s="164"/>
      <c r="DE88" s="164"/>
      <c r="DF88" s="164"/>
      <c r="DG88" s="164"/>
      <c r="DH88" s="164"/>
      <c r="DI88" s="164"/>
      <c r="DJ88" s="164"/>
      <c r="DK88" s="164"/>
      <c r="DL88" s="164"/>
      <c r="DM88" s="164"/>
      <c r="DN88" s="164"/>
      <c r="DO88" s="164"/>
      <c r="DP88" s="164"/>
      <c r="DQ88" s="164"/>
      <c r="DR88" s="164"/>
      <c r="DS88" s="164"/>
      <c r="DT88" s="164"/>
      <c r="DU88" s="164"/>
      <c r="DV88" s="164"/>
      <c r="DW88" s="164"/>
      <c r="DX88" s="164"/>
      <c r="DY88" s="164"/>
      <c r="DZ88" s="164"/>
      <c r="EA88" s="164"/>
      <c r="EB88" s="164"/>
      <c r="EC88" s="164"/>
      <c r="ED88" s="164"/>
      <c r="EE88" s="164"/>
      <c r="EF88" s="164"/>
      <c r="EG88" s="164"/>
      <c r="EH88" s="164"/>
      <c r="EI88" s="164"/>
      <c r="EJ88" s="164"/>
      <c r="EK88" s="164"/>
      <c r="EL88" s="164"/>
      <c r="EM88" s="164"/>
      <c r="EN88" s="164"/>
      <c r="EO88" s="164"/>
      <c r="EP88" s="164"/>
      <c r="EQ88" s="164"/>
      <c r="ER88" s="164"/>
      <c r="ES88" s="164"/>
      <c r="ET88" s="164"/>
      <c r="EU88" s="164"/>
      <c r="EV88" s="164"/>
      <c r="EW88" s="164"/>
      <c r="EX88" s="164"/>
      <c r="EY88" s="164"/>
      <c r="EZ88" s="164"/>
      <c r="FA88" s="164"/>
      <c r="FB88" s="164"/>
      <c r="FC88" s="164"/>
      <c r="FD88" s="164"/>
      <c r="FE88" s="164"/>
      <c r="FF88" s="164"/>
      <c r="FG88" s="164"/>
      <c r="FH88" s="164"/>
      <c r="FI88" s="164"/>
      <c r="FJ88" s="164"/>
      <c r="FK88" s="164"/>
      <c r="FL88" s="164"/>
      <c r="FM88" s="164"/>
      <c r="FN88" s="164"/>
      <c r="FO88" s="164"/>
      <c r="FP88" s="164"/>
      <c r="FQ88" s="164"/>
      <c r="FR88" s="164"/>
      <c r="FS88" s="164"/>
      <c r="FT88" s="164"/>
      <c r="FU88" s="164"/>
      <c r="FV88" s="164"/>
      <c r="FW88" s="164"/>
      <c r="FX88" s="164"/>
      <c r="FY88" s="164"/>
      <c r="FZ88" s="164"/>
      <c r="GA88" s="164"/>
      <c r="GB88" s="164"/>
      <c r="GC88" s="164"/>
      <c r="GD88" s="164"/>
      <c r="GE88" s="164"/>
      <c r="GF88" s="164"/>
      <c r="GG88" s="164"/>
      <c r="GH88" s="164"/>
      <c r="GI88" s="164"/>
      <c r="GJ88" s="164"/>
      <c r="GK88" s="164"/>
      <c r="GL88" s="164"/>
      <c r="GM88" s="164"/>
      <c r="GN88" s="164"/>
      <c r="GO88" s="164"/>
      <c r="GP88" s="164"/>
      <c r="GQ88" s="164"/>
      <c r="GR88" s="164"/>
      <c r="GS88" s="164"/>
      <c r="GT88" s="164"/>
      <c r="GU88" s="164"/>
      <c r="GV88" s="164"/>
      <c r="GW88" s="164"/>
      <c r="GX88" s="164"/>
      <c r="GY88" s="164"/>
      <c r="GZ88" s="164"/>
      <c r="HA88" s="164"/>
      <c r="HB88" s="164"/>
      <c r="HC88" s="164"/>
      <c r="HD88" s="164"/>
      <c r="HE88" s="164"/>
      <c r="HF88" s="164"/>
      <c r="HG88" s="164"/>
      <c r="HH88" s="164"/>
      <c r="HI88" s="164"/>
      <c r="HJ88" s="164"/>
      <c r="HK88" s="164"/>
      <c r="HL88" s="164"/>
      <c r="HM88" s="164"/>
      <c r="HN88" s="164"/>
      <c r="HO88" s="164"/>
      <c r="HP88" s="164"/>
      <c r="HQ88" s="164"/>
      <c r="HR88" s="164"/>
      <c r="HS88" s="164"/>
      <c r="HT88" s="164"/>
      <c r="HU88" s="164"/>
      <c r="HV88" s="164"/>
      <c r="HW88" s="164"/>
    </row>
    <row r="89" spans="7:231" ht="13.5" x14ac:dyDescent="0.15">
      <c r="BG89" s="198"/>
      <c r="BH89" s="260"/>
      <c r="BI89" s="260"/>
      <c r="BJ89" s="164"/>
      <c r="CO89" s="160"/>
      <c r="CP89" s="160"/>
      <c r="CQ89" s="160"/>
      <c r="CR89" s="164"/>
      <c r="CS89" s="164"/>
      <c r="CT89" s="164"/>
      <c r="CU89" s="164"/>
      <c r="CV89" s="164"/>
      <c r="CW89" s="164"/>
      <c r="CX89" s="164"/>
      <c r="CY89" s="164"/>
      <c r="CZ89" s="164"/>
      <c r="DA89" s="164"/>
      <c r="DB89" s="164"/>
      <c r="DC89" s="164"/>
      <c r="DD89" s="164"/>
      <c r="DE89" s="164"/>
      <c r="DF89" s="164"/>
      <c r="DG89" s="164"/>
      <c r="DH89" s="164"/>
      <c r="DI89" s="164"/>
      <c r="DJ89" s="164"/>
      <c r="DK89" s="164"/>
      <c r="DL89" s="164"/>
      <c r="DM89" s="164"/>
      <c r="DN89" s="164"/>
      <c r="DO89" s="164"/>
      <c r="DP89" s="164"/>
      <c r="DQ89" s="164"/>
      <c r="DR89" s="164"/>
      <c r="DS89" s="164"/>
      <c r="DT89" s="164"/>
      <c r="DU89" s="164"/>
      <c r="DV89" s="164"/>
      <c r="DW89" s="164"/>
      <c r="DX89" s="164"/>
      <c r="DY89" s="164"/>
      <c r="DZ89" s="164"/>
      <c r="EA89" s="164"/>
      <c r="EB89" s="164"/>
      <c r="EC89" s="164"/>
      <c r="ED89" s="164"/>
      <c r="EE89" s="164"/>
      <c r="EF89" s="164"/>
      <c r="EG89" s="164"/>
      <c r="EH89" s="164"/>
      <c r="EI89" s="164"/>
      <c r="EJ89" s="164"/>
      <c r="EK89" s="164"/>
      <c r="EL89" s="164"/>
      <c r="EM89" s="164"/>
      <c r="EN89" s="164"/>
      <c r="EO89" s="164"/>
      <c r="EP89" s="164"/>
      <c r="EQ89" s="164"/>
      <c r="ER89" s="164"/>
      <c r="ES89" s="164"/>
      <c r="ET89" s="164"/>
      <c r="EU89" s="164"/>
      <c r="EV89" s="164"/>
      <c r="EW89" s="164"/>
      <c r="EX89" s="164"/>
      <c r="EY89" s="164"/>
      <c r="EZ89" s="164"/>
      <c r="FA89" s="164"/>
      <c r="FB89" s="164"/>
      <c r="FC89" s="164"/>
      <c r="FD89" s="164"/>
      <c r="FE89" s="164"/>
      <c r="FF89" s="164"/>
      <c r="FG89" s="164"/>
      <c r="FH89" s="164"/>
      <c r="FI89" s="164"/>
      <c r="FJ89" s="164"/>
      <c r="FK89" s="164"/>
      <c r="FL89" s="164"/>
      <c r="FM89" s="164"/>
      <c r="FN89" s="164"/>
      <c r="FO89" s="164"/>
      <c r="FP89" s="164"/>
      <c r="FQ89" s="164"/>
      <c r="FR89" s="164"/>
      <c r="FS89" s="164"/>
      <c r="FT89" s="164"/>
      <c r="FU89" s="164"/>
      <c r="FV89" s="164"/>
      <c r="FW89" s="164"/>
      <c r="FX89" s="164"/>
      <c r="FY89" s="164"/>
      <c r="FZ89" s="164"/>
      <c r="GA89" s="164"/>
      <c r="GB89" s="164"/>
      <c r="GC89" s="164"/>
      <c r="GD89" s="164"/>
      <c r="GE89" s="164"/>
      <c r="GF89" s="164"/>
      <c r="GG89" s="164"/>
      <c r="GH89" s="164"/>
      <c r="GI89" s="164"/>
      <c r="GJ89" s="164"/>
      <c r="GK89" s="164"/>
      <c r="GL89" s="164"/>
      <c r="GM89" s="164"/>
      <c r="GN89" s="164"/>
      <c r="GO89" s="164"/>
      <c r="GP89" s="164"/>
      <c r="GQ89" s="164"/>
      <c r="GR89" s="164"/>
      <c r="GS89" s="164"/>
      <c r="GT89" s="164"/>
      <c r="GU89" s="164"/>
      <c r="GV89" s="164"/>
      <c r="GW89" s="164"/>
      <c r="GX89" s="164"/>
      <c r="GY89" s="164"/>
      <c r="GZ89" s="164"/>
      <c r="HA89" s="164"/>
      <c r="HB89" s="164"/>
      <c r="HC89" s="164"/>
      <c r="HD89" s="164"/>
      <c r="HE89" s="164"/>
      <c r="HF89" s="164"/>
      <c r="HG89" s="164"/>
      <c r="HH89" s="164"/>
      <c r="HI89" s="164"/>
      <c r="HJ89" s="164"/>
      <c r="HK89" s="164"/>
      <c r="HL89" s="164"/>
      <c r="HM89" s="164"/>
      <c r="HN89" s="164"/>
      <c r="HO89" s="164"/>
      <c r="HP89" s="164"/>
      <c r="HQ89" s="164"/>
      <c r="HR89" s="164"/>
      <c r="HS89" s="164"/>
      <c r="HT89" s="164"/>
      <c r="HU89" s="164"/>
      <c r="HV89" s="164"/>
      <c r="HW89" s="164"/>
    </row>
    <row r="90" spans="7:231" ht="13.5" x14ac:dyDescent="0.15">
      <c r="BG90" s="198"/>
      <c r="BH90" s="260"/>
      <c r="BI90" s="260"/>
      <c r="BJ90" s="164"/>
      <c r="CO90" s="160"/>
      <c r="CP90" s="160"/>
      <c r="CQ90" s="160"/>
      <c r="CR90" s="164"/>
      <c r="CS90" s="164"/>
      <c r="CT90" s="164"/>
      <c r="CU90" s="164"/>
      <c r="CV90" s="164"/>
      <c r="CW90" s="164"/>
      <c r="CX90" s="164"/>
      <c r="CY90" s="164"/>
      <c r="CZ90" s="164"/>
      <c r="DA90" s="164"/>
      <c r="DB90" s="164"/>
      <c r="DC90" s="164"/>
      <c r="DD90" s="164"/>
      <c r="DE90" s="164"/>
      <c r="DF90" s="164"/>
      <c r="DG90" s="164"/>
      <c r="DH90" s="164"/>
      <c r="DI90" s="164"/>
      <c r="DJ90" s="164"/>
      <c r="DK90" s="164"/>
      <c r="DL90" s="164"/>
      <c r="DM90" s="164"/>
      <c r="DN90" s="164"/>
      <c r="DO90" s="164"/>
      <c r="DP90" s="164"/>
      <c r="DQ90" s="164"/>
      <c r="DR90" s="164"/>
      <c r="DS90" s="164"/>
      <c r="DT90" s="164"/>
      <c r="DU90" s="164"/>
      <c r="DV90" s="164"/>
      <c r="DW90" s="164"/>
      <c r="DX90" s="164"/>
      <c r="DY90" s="164"/>
      <c r="DZ90" s="164"/>
      <c r="EA90" s="164"/>
      <c r="EB90" s="164"/>
      <c r="EC90" s="164"/>
      <c r="ED90" s="164"/>
      <c r="EE90" s="164"/>
      <c r="EF90" s="164"/>
      <c r="EG90" s="164"/>
      <c r="EH90" s="164"/>
      <c r="EI90" s="164"/>
      <c r="EJ90" s="164"/>
      <c r="EK90" s="164"/>
      <c r="EL90" s="164"/>
      <c r="EM90" s="164"/>
      <c r="EN90" s="164"/>
      <c r="EO90" s="164"/>
      <c r="EP90" s="164"/>
      <c r="EQ90" s="164"/>
      <c r="ER90" s="164"/>
      <c r="ES90" s="164"/>
      <c r="ET90" s="164"/>
      <c r="EU90" s="164"/>
      <c r="EV90" s="164"/>
      <c r="EW90" s="164"/>
      <c r="EX90" s="164"/>
      <c r="EY90" s="164"/>
      <c r="EZ90" s="164"/>
      <c r="FA90" s="164"/>
      <c r="FB90" s="164"/>
      <c r="FC90" s="164"/>
      <c r="FD90" s="164"/>
      <c r="FE90" s="164"/>
      <c r="FF90" s="164"/>
      <c r="FG90" s="164"/>
      <c r="FH90" s="164"/>
      <c r="FI90" s="164"/>
      <c r="FJ90" s="164"/>
      <c r="FK90" s="164"/>
      <c r="FL90" s="164"/>
      <c r="FM90" s="164"/>
      <c r="FN90" s="164"/>
      <c r="FO90" s="164"/>
      <c r="FP90" s="164"/>
      <c r="FQ90" s="164"/>
      <c r="FR90" s="164"/>
      <c r="FS90" s="164"/>
      <c r="FT90" s="164"/>
      <c r="FU90" s="164"/>
      <c r="FV90" s="164"/>
      <c r="FW90" s="164"/>
      <c r="FX90" s="164"/>
      <c r="FY90" s="164"/>
      <c r="FZ90" s="164"/>
      <c r="GA90" s="164"/>
      <c r="GB90" s="164"/>
      <c r="GC90" s="164"/>
      <c r="GD90" s="164"/>
      <c r="GE90" s="164"/>
      <c r="GF90" s="164"/>
      <c r="GG90" s="164"/>
      <c r="GH90" s="164"/>
      <c r="GI90" s="164"/>
      <c r="GJ90" s="164"/>
      <c r="GK90" s="164"/>
      <c r="GL90" s="164"/>
      <c r="GM90" s="164"/>
      <c r="GN90" s="164"/>
      <c r="GO90" s="164"/>
      <c r="GP90" s="164"/>
      <c r="GQ90" s="164"/>
      <c r="GR90" s="164"/>
      <c r="GS90" s="164"/>
      <c r="GT90" s="164"/>
      <c r="GU90" s="164"/>
      <c r="GV90" s="164"/>
      <c r="GW90" s="164"/>
      <c r="GX90" s="164"/>
      <c r="GY90" s="164"/>
      <c r="GZ90" s="164"/>
      <c r="HA90" s="164"/>
      <c r="HB90" s="164"/>
      <c r="HC90" s="164"/>
      <c r="HD90" s="164"/>
      <c r="HE90" s="164"/>
      <c r="HF90" s="164"/>
      <c r="HG90" s="164"/>
      <c r="HH90" s="164"/>
      <c r="HI90" s="164"/>
      <c r="HJ90" s="164"/>
      <c r="HK90" s="164"/>
      <c r="HL90" s="164"/>
      <c r="HM90" s="164"/>
      <c r="HN90" s="164"/>
      <c r="HO90" s="164"/>
      <c r="HP90" s="164"/>
      <c r="HQ90" s="164"/>
      <c r="HR90" s="164"/>
      <c r="HS90" s="164"/>
      <c r="HT90" s="164"/>
      <c r="HU90" s="164"/>
      <c r="HV90" s="164"/>
      <c r="HW90" s="164"/>
    </row>
    <row r="91" spans="7:231" ht="13.5" x14ac:dyDescent="0.15">
      <c r="BG91" s="198"/>
      <c r="BH91" s="260"/>
      <c r="BI91" s="260"/>
      <c r="BJ91" s="164"/>
      <c r="CO91" s="160"/>
      <c r="CP91" s="160"/>
      <c r="CQ91" s="160"/>
      <c r="CR91" s="164"/>
      <c r="CS91" s="164"/>
      <c r="CT91" s="164"/>
      <c r="CU91" s="164"/>
      <c r="CV91" s="164"/>
      <c r="CW91" s="164"/>
      <c r="CX91" s="164"/>
      <c r="CY91" s="164"/>
      <c r="CZ91" s="164"/>
      <c r="DA91" s="164"/>
      <c r="DB91" s="164"/>
      <c r="DC91" s="164"/>
      <c r="DD91" s="164"/>
      <c r="DE91" s="164"/>
      <c r="DF91" s="164"/>
      <c r="DG91" s="164"/>
      <c r="DH91" s="164"/>
      <c r="DI91" s="164"/>
      <c r="DJ91" s="164"/>
      <c r="DK91" s="164"/>
      <c r="DL91" s="164"/>
      <c r="DM91" s="164"/>
      <c r="DN91" s="164"/>
      <c r="DO91" s="164"/>
      <c r="DP91" s="164"/>
      <c r="DQ91" s="164"/>
      <c r="DR91" s="164"/>
      <c r="DS91" s="164"/>
      <c r="DT91" s="164"/>
      <c r="DU91" s="164"/>
      <c r="DV91" s="164"/>
      <c r="DW91" s="164"/>
      <c r="DX91" s="164"/>
      <c r="DY91" s="164"/>
      <c r="DZ91" s="164"/>
      <c r="EA91" s="164"/>
      <c r="EB91" s="164"/>
      <c r="EC91" s="164"/>
      <c r="ED91" s="164"/>
      <c r="EE91" s="164"/>
      <c r="EF91" s="164"/>
      <c r="EG91" s="164"/>
      <c r="EH91" s="164"/>
      <c r="EI91" s="164"/>
      <c r="EJ91" s="164"/>
      <c r="EK91" s="164"/>
      <c r="EL91" s="164"/>
      <c r="EM91" s="164"/>
      <c r="EN91" s="164"/>
      <c r="EO91" s="164"/>
      <c r="EP91" s="164"/>
      <c r="EQ91" s="164"/>
      <c r="ER91" s="164"/>
      <c r="ES91" s="164"/>
      <c r="ET91" s="164"/>
      <c r="EU91" s="164"/>
      <c r="EV91" s="164"/>
      <c r="EW91" s="164"/>
      <c r="EX91" s="164"/>
      <c r="EY91" s="164"/>
      <c r="EZ91" s="164"/>
      <c r="FA91" s="164"/>
      <c r="FB91" s="164"/>
      <c r="FC91" s="164"/>
      <c r="FD91" s="164"/>
      <c r="FE91" s="164"/>
      <c r="FF91" s="164"/>
      <c r="FG91" s="164"/>
      <c r="FH91" s="164"/>
      <c r="FI91" s="164"/>
      <c r="FJ91" s="164"/>
      <c r="FK91" s="164"/>
      <c r="FL91" s="164"/>
      <c r="FM91" s="164"/>
      <c r="FN91" s="164"/>
      <c r="FO91" s="164"/>
      <c r="FP91" s="164"/>
      <c r="FQ91" s="164"/>
      <c r="FR91" s="164"/>
      <c r="FS91" s="164"/>
      <c r="FT91" s="164"/>
      <c r="FU91" s="164"/>
      <c r="FV91" s="164"/>
      <c r="FW91" s="164"/>
      <c r="FX91" s="164"/>
      <c r="FY91" s="164"/>
      <c r="FZ91" s="164"/>
      <c r="GA91" s="164"/>
      <c r="GB91" s="164"/>
      <c r="GC91" s="164"/>
      <c r="GD91" s="164"/>
      <c r="GE91" s="164"/>
      <c r="GF91" s="164"/>
      <c r="GG91" s="164"/>
      <c r="GH91" s="164"/>
      <c r="GI91" s="164"/>
      <c r="GJ91" s="164"/>
      <c r="GK91" s="164"/>
      <c r="GL91" s="164"/>
      <c r="GM91" s="164"/>
      <c r="GN91" s="164"/>
      <c r="GO91" s="164"/>
      <c r="GP91" s="164"/>
      <c r="GQ91" s="164"/>
      <c r="GR91" s="164"/>
      <c r="GS91" s="164"/>
      <c r="GT91" s="164"/>
      <c r="GU91" s="164"/>
      <c r="GV91" s="164"/>
      <c r="GW91" s="164"/>
      <c r="GX91" s="164"/>
      <c r="GY91" s="164"/>
      <c r="GZ91" s="164"/>
      <c r="HA91" s="164"/>
      <c r="HB91" s="164"/>
      <c r="HC91" s="164"/>
      <c r="HD91" s="164"/>
      <c r="HE91" s="164"/>
      <c r="HF91" s="164"/>
      <c r="HG91" s="164"/>
      <c r="HH91" s="164"/>
      <c r="HI91" s="164"/>
      <c r="HJ91" s="164"/>
      <c r="HK91" s="164"/>
      <c r="HL91" s="164"/>
      <c r="HM91" s="164"/>
      <c r="HN91" s="164"/>
      <c r="HO91" s="164"/>
      <c r="HP91" s="164"/>
      <c r="HQ91" s="164"/>
      <c r="HR91" s="164"/>
      <c r="HS91" s="164"/>
      <c r="HT91" s="164"/>
      <c r="HU91" s="164"/>
      <c r="HV91" s="164"/>
      <c r="HW91" s="164"/>
    </row>
    <row r="92" spans="7:231" ht="13.5" x14ac:dyDescent="0.15">
      <c r="BG92" s="198"/>
      <c r="BH92" s="260"/>
      <c r="BI92" s="260"/>
      <c r="CO92" s="160"/>
      <c r="CP92" s="160"/>
      <c r="CQ92" s="160"/>
      <c r="CR92" s="164"/>
      <c r="CS92" s="164"/>
      <c r="CT92" s="164"/>
      <c r="CU92" s="164"/>
      <c r="CV92" s="164"/>
      <c r="CW92" s="164"/>
      <c r="CX92" s="164"/>
      <c r="CY92" s="164"/>
      <c r="CZ92" s="164"/>
      <c r="DA92" s="164"/>
      <c r="DB92" s="164"/>
      <c r="DC92" s="164"/>
      <c r="DD92" s="164"/>
      <c r="DE92" s="164"/>
      <c r="DF92" s="164"/>
      <c r="DG92" s="164"/>
      <c r="DH92" s="164"/>
      <c r="DI92" s="164"/>
      <c r="DJ92" s="164"/>
      <c r="DK92" s="164"/>
      <c r="DL92" s="164"/>
      <c r="DM92" s="164"/>
      <c r="DN92" s="164"/>
      <c r="DO92" s="164"/>
      <c r="DP92" s="164"/>
      <c r="DQ92" s="164"/>
      <c r="DR92" s="164"/>
      <c r="DS92" s="164"/>
      <c r="DT92" s="164"/>
      <c r="DU92" s="164"/>
      <c r="DV92" s="164"/>
      <c r="DW92" s="164"/>
      <c r="DX92" s="164"/>
      <c r="DY92" s="164"/>
      <c r="DZ92" s="164"/>
      <c r="EA92" s="164"/>
      <c r="EB92" s="164"/>
      <c r="EC92" s="164"/>
      <c r="ED92" s="164"/>
      <c r="EE92" s="164"/>
      <c r="EF92" s="164"/>
      <c r="EG92" s="164"/>
      <c r="EH92" s="164"/>
      <c r="EI92" s="164"/>
      <c r="EJ92" s="164"/>
      <c r="EK92" s="164"/>
      <c r="EL92" s="164"/>
      <c r="EM92" s="164"/>
      <c r="EN92" s="164"/>
      <c r="EO92" s="164"/>
      <c r="EP92" s="164"/>
      <c r="EQ92" s="164"/>
      <c r="ER92" s="164"/>
      <c r="ES92" s="164"/>
      <c r="ET92" s="164"/>
      <c r="EU92" s="164"/>
      <c r="EV92" s="164"/>
      <c r="EW92" s="164"/>
      <c r="EX92" s="164"/>
      <c r="EY92" s="164"/>
      <c r="EZ92" s="164"/>
      <c r="FA92" s="164"/>
      <c r="FB92" s="164"/>
      <c r="FC92" s="164"/>
      <c r="FD92" s="164"/>
      <c r="FE92" s="164"/>
      <c r="FF92" s="164"/>
      <c r="FG92" s="164"/>
      <c r="FH92" s="164"/>
      <c r="FI92" s="164"/>
      <c r="FJ92" s="164"/>
      <c r="FK92" s="164"/>
      <c r="FL92" s="164"/>
      <c r="FM92" s="164"/>
      <c r="FN92" s="164"/>
      <c r="FO92" s="164"/>
      <c r="FP92" s="164"/>
      <c r="FQ92" s="164"/>
      <c r="FR92" s="164"/>
      <c r="FS92" s="164"/>
      <c r="FT92" s="164"/>
      <c r="FU92" s="164"/>
      <c r="FV92" s="164"/>
      <c r="FW92" s="164"/>
      <c r="FX92" s="164"/>
      <c r="FY92" s="164"/>
      <c r="FZ92" s="164"/>
      <c r="GA92" s="164"/>
      <c r="GB92" s="164"/>
      <c r="GC92" s="164"/>
      <c r="GD92" s="164"/>
      <c r="GE92" s="164"/>
      <c r="GF92" s="164"/>
      <c r="GG92" s="164"/>
      <c r="GH92" s="164"/>
      <c r="GI92" s="164"/>
      <c r="GJ92" s="164"/>
      <c r="GK92" s="164"/>
      <c r="GL92" s="164"/>
      <c r="GM92" s="164"/>
      <c r="GN92" s="164"/>
      <c r="GO92" s="164"/>
      <c r="GP92" s="164"/>
      <c r="GQ92" s="164"/>
      <c r="GR92" s="164"/>
      <c r="GS92" s="164"/>
      <c r="GT92" s="164"/>
      <c r="GU92" s="164"/>
      <c r="GV92" s="164"/>
      <c r="GW92" s="164"/>
      <c r="GX92" s="164"/>
      <c r="GY92" s="164"/>
      <c r="GZ92" s="164"/>
      <c r="HA92" s="164"/>
      <c r="HB92" s="164"/>
      <c r="HC92" s="164"/>
      <c r="HD92" s="164"/>
      <c r="HE92" s="164"/>
      <c r="HF92" s="164"/>
      <c r="HG92" s="164"/>
      <c r="HH92" s="164"/>
      <c r="HI92" s="164"/>
      <c r="HJ92" s="164"/>
      <c r="HK92" s="164"/>
      <c r="HL92" s="164"/>
      <c r="HM92" s="164"/>
      <c r="HN92" s="164"/>
      <c r="HO92" s="164"/>
      <c r="HP92" s="164"/>
      <c r="HQ92" s="164"/>
      <c r="HR92" s="164"/>
      <c r="HS92" s="164"/>
      <c r="HT92" s="164"/>
      <c r="HU92" s="164"/>
      <c r="HV92" s="164"/>
      <c r="HW92" s="164"/>
    </row>
    <row r="93" spans="7:231" ht="13.5" x14ac:dyDescent="0.15">
      <c r="BG93" s="198"/>
      <c r="BH93" s="260"/>
      <c r="BI93" s="260"/>
      <c r="CO93" s="160"/>
      <c r="CP93" s="160"/>
      <c r="CQ93" s="160"/>
      <c r="CR93" s="164"/>
      <c r="CS93" s="164"/>
      <c r="CT93" s="164"/>
      <c r="CU93" s="164"/>
      <c r="CV93" s="164"/>
      <c r="CW93" s="164"/>
      <c r="CX93" s="164"/>
      <c r="CY93" s="164"/>
      <c r="CZ93" s="164"/>
      <c r="DA93" s="164"/>
      <c r="DB93" s="164"/>
      <c r="DC93" s="164"/>
      <c r="DD93" s="164"/>
      <c r="DE93" s="164"/>
      <c r="DF93" s="164"/>
      <c r="DG93" s="164"/>
      <c r="DH93" s="164"/>
      <c r="DI93" s="164"/>
      <c r="DJ93" s="164"/>
      <c r="DK93" s="164"/>
      <c r="DL93" s="164"/>
      <c r="DM93" s="164"/>
      <c r="DN93" s="164"/>
      <c r="DO93" s="164"/>
      <c r="DP93" s="164"/>
      <c r="DQ93" s="164"/>
      <c r="DR93" s="164"/>
      <c r="DS93" s="164"/>
      <c r="DT93" s="164"/>
      <c r="DU93" s="164"/>
      <c r="DV93" s="164"/>
      <c r="DW93" s="164"/>
      <c r="DX93" s="164"/>
      <c r="DY93" s="164"/>
      <c r="DZ93" s="164"/>
      <c r="EA93" s="164"/>
      <c r="EB93" s="164"/>
      <c r="EC93" s="164"/>
      <c r="ED93" s="164"/>
      <c r="EE93" s="164"/>
      <c r="EF93" s="164"/>
      <c r="EG93" s="164"/>
      <c r="EH93" s="164"/>
      <c r="EI93" s="164"/>
      <c r="EJ93" s="164"/>
      <c r="EK93" s="164"/>
      <c r="EL93" s="164"/>
      <c r="EM93" s="164"/>
      <c r="EN93" s="164"/>
      <c r="EO93" s="164"/>
      <c r="EP93" s="164"/>
      <c r="EQ93" s="164"/>
      <c r="ER93" s="164"/>
      <c r="ES93" s="164"/>
      <c r="ET93" s="164"/>
      <c r="EU93" s="164"/>
      <c r="EV93" s="164"/>
      <c r="EW93" s="164"/>
      <c r="EX93" s="164"/>
      <c r="EY93" s="164"/>
      <c r="EZ93" s="164"/>
      <c r="FA93" s="164"/>
      <c r="FB93" s="164"/>
      <c r="FC93" s="164"/>
      <c r="FD93" s="164"/>
      <c r="FE93" s="164"/>
      <c r="FF93" s="164"/>
      <c r="FG93" s="164"/>
      <c r="FH93" s="164"/>
      <c r="FI93" s="164"/>
      <c r="FJ93" s="164"/>
      <c r="FK93" s="164"/>
      <c r="FL93" s="164"/>
      <c r="FM93" s="164"/>
      <c r="FN93" s="164"/>
      <c r="FO93" s="164"/>
      <c r="FP93" s="164"/>
      <c r="FQ93" s="164"/>
      <c r="FR93" s="164"/>
      <c r="FS93" s="164"/>
      <c r="FT93" s="164"/>
      <c r="FU93" s="164"/>
      <c r="FV93" s="164"/>
      <c r="FW93" s="164"/>
      <c r="FX93" s="164"/>
      <c r="FY93" s="164"/>
      <c r="FZ93" s="164"/>
      <c r="GA93" s="164"/>
      <c r="GB93" s="164"/>
      <c r="GC93" s="164"/>
      <c r="GD93" s="164"/>
      <c r="GE93" s="164"/>
      <c r="GF93" s="164"/>
      <c r="GG93" s="164"/>
      <c r="GH93" s="164"/>
      <c r="GI93" s="164"/>
      <c r="GJ93" s="164"/>
      <c r="GK93" s="164"/>
      <c r="GL93" s="164"/>
      <c r="GM93" s="164"/>
      <c r="GN93" s="164"/>
      <c r="GO93" s="164"/>
      <c r="GP93" s="164"/>
      <c r="GQ93" s="164"/>
      <c r="GR93" s="164"/>
      <c r="GS93" s="164"/>
      <c r="GT93" s="164"/>
      <c r="GU93" s="164"/>
      <c r="GV93" s="164"/>
      <c r="GW93" s="164"/>
      <c r="GX93" s="164"/>
      <c r="GY93" s="164"/>
      <c r="GZ93" s="164"/>
      <c r="HA93" s="164"/>
      <c r="HB93" s="164"/>
      <c r="HC93" s="164"/>
      <c r="HD93" s="164"/>
      <c r="HE93" s="164"/>
      <c r="HF93" s="164"/>
      <c r="HG93" s="164"/>
      <c r="HH93" s="164"/>
      <c r="HI93" s="164"/>
      <c r="HJ93" s="164"/>
      <c r="HK93" s="164"/>
      <c r="HL93" s="164"/>
      <c r="HM93" s="164"/>
      <c r="HN93" s="164"/>
      <c r="HO93" s="164"/>
      <c r="HP93" s="164"/>
      <c r="HQ93" s="164"/>
      <c r="HR93" s="164"/>
      <c r="HS93" s="164"/>
      <c r="HT93" s="164"/>
      <c r="HU93" s="164"/>
      <c r="HV93" s="164"/>
      <c r="HW93" s="164"/>
    </row>
    <row r="94" spans="7:231" ht="13.5" x14ac:dyDescent="0.15">
      <c r="BG94" s="198"/>
      <c r="BH94" s="260"/>
      <c r="BI94" s="260"/>
      <c r="CO94" s="160"/>
      <c r="CP94" s="160"/>
      <c r="CQ94" s="160"/>
      <c r="CR94" s="164"/>
      <c r="CS94" s="164"/>
      <c r="CT94" s="164"/>
      <c r="CU94" s="164"/>
      <c r="CV94" s="164"/>
      <c r="CW94" s="164"/>
      <c r="CX94" s="164"/>
      <c r="CY94" s="164"/>
      <c r="CZ94" s="164"/>
      <c r="DA94" s="164"/>
      <c r="DB94" s="164"/>
      <c r="DC94" s="164"/>
      <c r="DD94" s="164"/>
      <c r="DE94" s="164"/>
      <c r="DF94" s="164"/>
      <c r="DG94" s="164"/>
      <c r="DH94" s="164"/>
      <c r="DI94" s="164"/>
      <c r="DJ94" s="164"/>
      <c r="DK94" s="164"/>
      <c r="DL94" s="164"/>
      <c r="DM94" s="164"/>
      <c r="DN94" s="164"/>
      <c r="DO94" s="164"/>
      <c r="DP94" s="164"/>
      <c r="DQ94" s="164"/>
      <c r="DR94" s="164"/>
      <c r="DS94" s="164"/>
      <c r="DT94" s="164"/>
      <c r="DU94" s="164"/>
      <c r="DV94" s="164"/>
      <c r="DW94" s="164"/>
      <c r="DX94" s="164"/>
      <c r="DY94" s="164"/>
      <c r="DZ94" s="164"/>
      <c r="EA94" s="164"/>
      <c r="EB94" s="164"/>
      <c r="EC94" s="164"/>
      <c r="ED94" s="164"/>
      <c r="EE94" s="164"/>
      <c r="EF94" s="164"/>
      <c r="EG94" s="164"/>
      <c r="EH94" s="164"/>
      <c r="EI94" s="164"/>
      <c r="EJ94" s="164"/>
      <c r="EK94" s="164"/>
      <c r="EL94" s="164"/>
      <c r="EM94" s="164"/>
      <c r="EN94" s="164"/>
      <c r="EO94" s="164"/>
      <c r="EP94" s="164"/>
      <c r="EQ94" s="164"/>
      <c r="ER94" s="164"/>
      <c r="ES94" s="164"/>
      <c r="ET94" s="164"/>
      <c r="EU94" s="164"/>
      <c r="EV94" s="164"/>
      <c r="EW94" s="164"/>
      <c r="EX94" s="164"/>
      <c r="EY94" s="164"/>
      <c r="EZ94" s="164"/>
      <c r="FA94" s="164"/>
      <c r="FB94" s="164"/>
      <c r="FC94" s="164"/>
      <c r="FD94" s="164"/>
      <c r="FE94" s="164"/>
      <c r="FF94" s="164"/>
      <c r="FG94" s="164"/>
      <c r="FH94" s="164"/>
      <c r="FI94" s="164"/>
      <c r="FJ94" s="164"/>
      <c r="FK94" s="164"/>
      <c r="FL94" s="164"/>
      <c r="FM94" s="164"/>
      <c r="FN94" s="164"/>
      <c r="FO94" s="164"/>
      <c r="FP94" s="164"/>
      <c r="FQ94" s="164"/>
      <c r="FR94" s="164"/>
      <c r="FS94" s="164"/>
      <c r="FT94" s="164"/>
      <c r="FU94" s="164"/>
      <c r="FV94" s="164"/>
      <c r="FW94" s="164"/>
      <c r="FX94" s="164"/>
      <c r="FY94" s="164"/>
      <c r="FZ94" s="164"/>
      <c r="GA94" s="164"/>
      <c r="GB94" s="164"/>
      <c r="GC94" s="164"/>
      <c r="GD94" s="164"/>
      <c r="GE94" s="164"/>
      <c r="GF94" s="164"/>
      <c r="GG94" s="164"/>
      <c r="GH94" s="164"/>
      <c r="GI94" s="164"/>
      <c r="GJ94" s="164"/>
      <c r="GK94" s="164"/>
      <c r="GL94" s="164"/>
      <c r="GM94" s="164"/>
      <c r="GN94" s="164"/>
      <c r="GO94" s="164"/>
      <c r="GP94" s="164"/>
      <c r="GQ94" s="164"/>
      <c r="GR94" s="164"/>
      <c r="GS94" s="164"/>
      <c r="GT94" s="164"/>
      <c r="GU94" s="164"/>
      <c r="GV94" s="164"/>
      <c r="GW94" s="164"/>
      <c r="GX94" s="164"/>
      <c r="GY94" s="164"/>
      <c r="GZ94" s="164"/>
      <c r="HA94" s="164"/>
      <c r="HB94" s="164"/>
      <c r="HC94" s="164"/>
      <c r="HD94" s="164"/>
      <c r="HE94" s="164"/>
      <c r="HF94" s="164"/>
      <c r="HG94" s="164"/>
      <c r="HH94" s="164"/>
      <c r="HI94" s="164"/>
      <c r="HJ94" s="164"/>
      <c r="HK94" s="164"/>
      <c r="HL94" s="164"/>
      <c r="HM94" s="164"/>
      <c r="HN94" s="164"/>
      <c r="HO94" s="164"/>
      <c r="HP94" s="164"/>
      <c r="HQ94" s="164"/>
      <c r="HR94" s="164"/>
      <c r="HS94" s="164"/>
      <c r="HT94" s="164"/>
      <c r="HU94" s="164"/>
      <c r="HV94" s="164"/>
      <c r="HW94" s="164"/>
    </row>
    <row r="95" spans="7:231" ht="13.5" x14ac:dyDescent="0.15">
      <c r="BG95" s="198"/>
      <c r="BH95" s="260"/>
      <c r="BI95" s="260"/>
      <c r="CO95" s="160"/>
      <c r="CP95" s="160"/>
      <c r="CQ95" s="160"/>
      <c r="CR95" s="164"/>
      <c r="CS95" s="164"/>
      <c r="CT95" s="164"/>
      <c r="CU95" s="164"/>
      <c r="CV95" s="164"/>
      <c r="CW95" s="164"/>
      <c r="CX95" s="164"/>
      <c r="CY95" s="164"/>
      <c r="CZ95" s="164"/>
      <c r="DA95" s="164"/>
      <c r="DB95" s="164"/>
      <c r="DC95" s="164"/>
      <c r="DD95" s="164"/>
      <c r="DE95" s="164"/>
      <c r="DF95" s="164"/>
      <c r="DG95" s="164"/>
      <c r="DH95" s="164"/>
      <c r="DI95" s="164"/>
      <c r="DJ95" s="164"/>
      <c r="DK95" s="164"/>
      <c r="DL95" s="164"/>
      <c r="DM95" s="164"/>
      <c r="DN95" s="164"/>
      <c r="DO95" s="164"/>
      <c r="DP95" s="164"/>
      <c r="DQ95" s="164"/>
      <c r="DR95" s="164"/>
      <c r="DS95" s="164"/>
      <c r="DT95" s="164"/>
      <c r="DU95" s="164"/>
      <c r="DV95" s="164"/>
      <c r="DW95" s="164"/>
      <c r="DX95" s="164"/>
      <c r="DY95" s="164"/>
      <c r="DZ95" s="164"/>
      <c r="EA95" s="164"/>
      <c r="EB95" s="164"/>
      <c r="EC95" s="164"/>
      <c r="ED95" s="164"/>
      <c r="EE95" s="164"/>
      <c r="EF95" s="164"/>
      <c r="EG95" s="164"/>
      <c r="EH95" s="164"/>
      <c r="EI95" s="164"/>
      <c r="EJ95" s="164"/>
      <c r="EK95" s="164"/>
      <c r="EL95" s="164"/>
      <c r="EM95" s="164"/>
      <c r="EN95" s="164"/>
      <c r="EO95" s="164"/>
      <c r="EP95" s="164"/>
      <c r="EQ95" s="164"/>
      <c r="ER95" s="164"/>
      <c r="ES95" s="164"/>
      <c r="ET95" s="164"/>
      <c r="EU95" s="164"/>
      <c r="EV95" s="164"/>
      <c r="EW95" s="164"/>
      <c r="EX95" s="164"/>
      <c r="EY95" s="164"/>
      <c r="EZ95" s="164"/>
      <c r="FA95" s="164"/>
      <c r="FB95" s="164"/>
      <c r="FC95" s="164"/>
      <c r="FD95" s="164"/>
      <c r="FE95" s="164"/>
      <c r="FF95" s="164"/>
      <c r="FG95" s="164"/>
      <c r="FH95" s="164"/>
      <c r="FI95" s="164"/>
      <c r="FJ95" s="164"/>
      <c r="FK95" s="164"/>
      <c r="FL95" s="164"/>
      <c r="FM95" s="164"/>
      <c r="FN95" s="164"/>
      <c r="FO95" s="164"/>
      <c r="FP95" s="164"/>
      <c r="FQ95" s="164"/>
      <c r="FR95" s="164"/>
      <c r="FS95" s="164"/>
      <c r="FT95" s="164"/>
      <c r="FU95" s="164"/>
      <c r="FV95" s="164"/>
      <c r="FW95" s="164"/>
      <c r="FX95" s="164"/>
      <c r="FY95" s="164"/>
      <c r="FZ95" s="164"/>
      <c r="GA95" s="164"/>
      <c r="GB95" s="164"/>
      <c r="GC95" s="164"/>
      <c r="GD95" s="164"/>
      <c r="GE95" s="164"/>
      <c r="GF95" s="164"/>
      <c r="GG95" s="164"/>
      <c r="GH95" s="164"/>
      <c r="GI95" s="164"/>
      <c r="GJ95" s="164"/>
      <c r="GK95" s="164"/>
      <c r="GL95" s="164"/>
      <c r="GM95" s="164"/>
      <c r="GN95" s="164"/>
      <c r="GO95" s="164"/>
      <c r="GP95" s="164"/>
      <c r="GQ95" s="164"/>
      <c r="GR95" s="164"/>
      <c r="GS95" s="164"/>
      <c r="GT95" s="164"/>
      <c r="GU95" s="164"/>
      <c r="GV95" s="164"/>
      <c r="GW95" s="164"/>
      <c r="GX95" s="164"/>
      <c r="GY95" s="164"/>
      <c r="GZ95" s="164"/>
      <c r="HA95" s="164"/>
      <c r="HB95" s="164"/>
      <c r="HC95" s="164"/>
      <c r="HD95" s="164"/>
      <c r="HE95" s="164"/>
      <c r="HF95" s="164"/>
      <c r="HG95" s="164"/>
      <c r="HH95" s="164"/>
      <c r="HI95" s="164"/>
      <c r="HJ95" s="164"/>
      <c r="HK95" s="164"/>
      <c r="HL95" s="164"/>
      <c r="HM95" s="164"/>
      <c r="HN95" s="164"/>
      <c r="HO95" s="164"/>
      <c r="HP95" s="164"/>
      <c r="HQ95" s="164"/>
      <c r="HR95" s="164"/>
      <c r="HS95" s="164"/>
      <c r="HT95" s="164"/>
      <c r="HU95" s="164"/>
      <c r="HV95" s="164"/>
      <c r="HW95" s="164"/>
    </row>
    <row r="96" spans="7:231" ht="13.5" x14ac:dyDescent="0.15">
      <c r="BG96" s="198"/>
      <c r="BH96" s="263"/>
      <c r="BI96" s="260"/>
      <c r="CO96" s="160"/>
      <c r="CP96" s="160"/>
      <c r="CQ96" s="160"/>
      <c r="CR96" s="164"/>
      <c r="CS96" s="164"/>
      <c r="CT96" s="164"/>
      <c r="CU96" s="164"/>
      <c r="CV96" s="164"/>
      <c r="CW96" s="164"/>
      <c r="CX96" s="164"/>
      <c r="CY96" s="164"/>
      <c r="CZ96" s="164"/>
      <c r="DA96" s="164"/>
      <c r="DB96" s="164"/>
      <c r="DC96" s="164"/>
      <c r="DD96" s="164"/>
      <c r="DE96" s="164"/>
      <c r="DF96" s="164"/>
      <c r="DG96" s="164"/>
      <c r="DH96" s="164"/>
      <c r="DI96" s="164"/>
      <c r="DJ96" s="164"/>
      <c r="DK96" s="164"/>
      <c r="DL96" s="164"/>
      <c r="DM96" s="164"/>
      <c r="DN96" s="164"/>
      <c r="DO96" s="164"/>
      <c r="DP96" s="164"/>
      <c r="DQ96" s="164"/>
      <c r="DR96" s="164"/>
      <c r="DS96" s="164"/>
      <c r="DT96" s="164"/>
      <c r="DU96" s="164"/>
      <c r="DV96" s="164"/>
      <c r="DW96" s="164"/>
      <c r="DX96" s="164"/>
      <c r="DY96" s="164"/>
      <c r="DZ96" s="164"/>
      <c r="EA96" s="164"/>
      <c r="EB96" s="164"/>
      <c r="EC96" s="164"/>
      <c r="ED96" s="164"/>
      <c r="EE96" s="164"/>
      <c r="EF96" s="164"/>
      <c r="EG96" s="164"/>
      <c r="EH96" s="164"/>
      <c r="EI96" s="164"/>
      <c r="EJ96" s="164"/>
      <c r="EK96" s="164"/>
      <c r="EL96" s="164"/>
      <c r="EM96" s="164"/>
      <c r="EN96" s="164"/>
      <c r="EO96" s="164"/>
      <c r="EP96" s="164"/>
      <c r="EQ96" s="164"/>
      <c r="ER96" s="164"/>
      <c r="ES96" s="164"/>
      <c r="ET96" s="164"/>
      <c r="EU96" s="164"/>
      <c r="EV96" s="164"/>
      <c r="EW96" s="164"/>
      <c r="EX96" s="164"/>
      <c r="EY96" s="164"/>
      <c r="EZ96" s="164"/>
      <c r="FA96" s="164"/>
      <c r="FB96" s="164"/>
      <c r="FC96" s="164"/>
      <c r="FD96" s="164"/>
      <c r="FE96" s="164"/>
      <c r="FF96" s="164"/>
      <c r="FG96" s="164"/>
      <c r="FH96" s="164"/>
      <c r="FI96" s="164"/>
      <c r="FJ96" s="164"/>
      <c r="FK96" s="164"/>
      <c r="FL96" s="164"/>
      <c r="FM96" s="164"/>
      <c r="FN96" s="164"/>
      <c r="FO96" s="164"/>
      <c r="FP96" s="164"/>
      <c r="FQ96" s="164"/>
      <c r="FR96" s="164"/>
      <c r="FS96" s="164"/>
      <c r="FT96" s="164"/>
      <c r="FU96" s="164"/>
      <c r="FV96" s="164"/>
      <c r="FW96" s="164"/>
      <c r="FX96" s="164"/>
      <c r="FY96" s="164"/>
      <c r="FZ96" s="164"/>
      <c r="GA96" s="164"/>
      <c r="GB96" s="164"/>
      <c r="GC96" s="164"/>
      <c r="GD96" s="164"/>
      <c r="GE96" s="164"/>
      <c r="GF96" s="164"/>
      <c r="GG96" s="164"/>
      <c r="GH96" s="164"/>
      <c r="GI96" s="164"/>
      <c r="GJ96" s="164"/>
      <c r="GK96" s="164"/>
      <c r="GL96" s="164"/>
      <c r="GM96" s="164"/>
      <c r="GN96" s="164"/>
      <c r="GO96" s="164"/>
      <c r="GP96" s="164"/>
      <c r="GQ96" s="164"/>
      <c r="GR96" s="164"/>
      <c r="GS96" s="164"/>
      <c r="GT96" s="164"/>
      <c r="GU96" s="164"/>
      <c r="GV96" s="164"/>
      <c r="GW96" s="164"/>
      <c r="GX96" s="164"/>
      <c r="GY96" s="164"/>
      <c r="GZ96" s="164"/>
      <c r="HA96" s="164"/>
      <c r="HB96" s="164"/>
      <c r="HC96" s="164"/>
      <c r="HD96" s="164"/>
      <c r="HE96" s="164"/>
      <c r="HF96" s="164"/>
      <c r="HG96" s="164"/>
      <c r="HH96" s="164"/>
      <c r="HI96" s="164"/>
      <c r="HJ96" s="164"/>
      <c r="HK96" s="164"/>
      <c r="HL96" s="164"/>
      <c r="HM96" s="164"/>
      <c r="HN96" s="164"/>
      <c r="HO96" s="164"/>
      <c r="HP96" s="164"/>
      <c r="HQ96" s="164"/>
      <c r="HR96" s="164"/>
      <c r="HS96" s="164"/>
      <c r="HT96" s="164"/>
      <c r="HU96" s="164"/>
      <c r="HV96" s="164"/>
      <c r="HW96" s="164"/>
    </row>
    <row r="97" spans="59:231" ht="13.5" x14ac:dyDescent="0.15">
      <c r="BG97" s="198"/>
      <c r="BH97" s="263"/>
      <c r="BI97" s="260"/>
      <c r="CO97" s="160"/>
      <c r="CP97" s="160"/>
      <c r="CQ97" s="160"/>
      <c r="CR97" s="164"/>
      <c r="CS97" s="164"/>
      <c r="CT97" s="164"/>
      <c r="CU97" s="164"/>
      <c r="CV97" s="164"/>
      <c r="CW97" s="164"/>
      <c r="CX97" s="164"/>
      <c r="CY97" s="164"/>
      <c r="CZ97" s="164"/>
      <c r="DA97" s="164"/>
      <c r="DB97" s="164"/>
      <c r="DC97" s="164"/>
      <c r="DD97" s="164"/>
      <c r="DE97" s="164"/>
      <c r="DF97" s="164"/>
      <c r="DG97" s="164"/>
      <c r="DH97" s="164"/>
      <c r="DI97" s="164"/>
      <c r="DJ97" s="164"/>
      <c r="DK97" s="164"/>
      <c r="DL97" s="164"/>
      <c r="DM97" s="164"/>
      <c r="DN97" s="164"/>
      <c r="DO97" s="164"/>
      <c r="DP97" s="164"/>
      <c r="DQ97" s="164"/>
      <c r="DR97" s="164"/>
      <c r="DS97" s="164"/>
      <c r="DT97" s="164"/>
      <c r="DU97" s="164"/>
      <c r="DV97" s="164"/>
      <c r="DW97" s="164"/>
      <c r="DX97" s="164"/>
      <c r="DY97" s="164"/>
      <c r="DZ97" s="164"/>
      <c r="EA97" s="164"/>
      <c r="EB97" s="164"/>
      <c r="EC97" s="164"/>
      <c r="ED97" s="164"/>
      <c r="EE97" s="164"/>
      <c r="EF97" s="164"/>
      <c r="EG97" s="164"/>
      <c r="EH97" s="164"/>
      <c r="EI97" s="164"/>
      <c r="EJ97" s="164"/>
      <c r="EK97" s="164"/>
      <c r="EL97" s="164"/>
      <c r="EM97" s="164"/>
      <c r="EN97" s="164"/>
      <c r="EO97" s="164"/>
      <c r="EP97" s="164"/>
      <c r="EQ97" s="164"/>
      <c r="ER97" s="164"/>
      <c r="ES97" s="164"/>
      <c r="ET97" s="164"/>
      <c r="EU97" s="164"/>
      <c r="EV97" s="164"/>
      <c r="EW97" s="164"/>
      <c r="EX97" s="164"/>
      <c r="EY97" s="164"/>
      <c r="EZ97" s="164"/>
      <c r="FA97" s="164"/>
      <c r="FB97" s="164"/>
      <c r="FC97" s="164"/>
      <c r="FD97" s="164"/>
      <c r="FE97" s="164"/>
      <c r="FF97" s="164"/>
      <c r="FG97" s="164"/>
      <c r="FH97" s="164"/>
      <c r="FI97" s="164"/>
      <c r="FJ97" s="164"/>
      <c r="FK97" s="164"/>
      <c r="FL97" s="164"/>
      <c r="FM97" s="164"/>
      <c r="FN97" s="164"/>
      <c r="FO97" s="164"/>
      <c r="FP97" s="164"/>
      <c r="FQ97" s="164"/>
      <c r="FR97" s="164"/>
      <c r="FS97" s="164"/>
      <c r="FT97" s="164"/>
      <c r="FU97" s="164"/>
      <c r="FV97" s="164"/>
      <c r="FW97" s="164"/>
      <c r="FX97" s="164"/>
      <c r="FY97" s="164"/>
      <c r="FZ97" s="164"/>
      <c r="GA97" s="164"/>
      <c r="GB97" s="164"/>
      <c r="GC97" s="164"/>
      <c r="GD97" s="164"/>
      <c r="GE97" s="164"/>
      <c r="GF97" s="164"/>
      <c r="GG97" s="164"/>
      <c r="GH97" s="164"/>
      <c r="GI97" s="164"/>
      <c r="GJ97" s="164"/>
      <c r="GK97" s="164"/>
      <c r="GL97" s="164"/>
      <c r="GM97" s="164"/>
      <c r="GN97" s="164"/>
      <c r="GO97" s="164"/>
      <c r="GP97" s="164"/>
      <c r="GQ97" s="164"/>
      <c r="GR97" s="164"/>
      <c r="GS97" s="164"/>
      <c r="GT97" s="164"/>
      <c r="GU97" s="164"/>
      <c r="GV97" s="164"/>
      <c r="GW97" s="164"/>
      <c r="GX97" s="164"/>
      <c r="GY97" s="164"/>
      <c r="GZ97" s="164"/>
      <c r="HA97" s="164"/>
      <c r="HB97" s="164"/>
      <c r="HC97" s="164"/>
      <c r="HD97" s="164"/>
      <c r="HE97" s="164"/>
      <c r="HF97" s="164"/>
      <c r="HG97" s="164"/>
      <c r="HH97" s="164"/>
      <c r="HI97" s="164"/>
      <c r="HJ97" s="164"/>
      <c r="HK97" s="164"/>
      <c r="HL97" s="164"/>
      <c r="HM97" s="164"/>
      <c r="HN97" s="164"/>
      <c r="HO97" s="164"/>
      <c r="HP97" s="164"/>
      <c r="HQ97" s="164"/>
      <c r="HR97" s="164"/>
      <c r="HS97" s="164"/>
      <c r="HT97" s="164"/>
      <c r="HU97" s="164"/>
      <c r="HV97" s="164"/>
      <c r="HW97" s="164"/>
    </row>
    <row r="98" spans="59:231" ht="13.5" x14ac:dyDescent="0.15">
      <c r="BG98" s="198"/>
      <c r="BH98" s="263"/>
      <c r="BI98" s="260"/>
      <c r="CO98" s="160"/>
      <c r="CP98" s="160"/>
      <c r="CQ98" s="160"/>
      <c r="CR98" s="164"/>
      <c r="CS98" s="164"/>
      <c r="CT98" s="164"/>
      <c r="CU98" s="164"/>
      <c r="CV98" s="164"/>
      <c r="CW98" s="164"/>
      <c r="CX98" s="164"/>
      <c r="CY98" s="164"/>
      <c r="CZ98" s="164"/>
      <c r="DA98" s="164"/>
      <c r="DB98" s="164"/>
      <c r="DC98" s="164"/>
      <c r="DD98" s="164"/>
      <c r="DE98" s="164"/>
      <c r="DF98" s="164"/>
      <c r="DG98" s="164"/>
      <c r="DH98" s="164"/>
      <c r="DI98" s="164"/>
      <c r="DJ98" s="164"/>
      <c r="DK98" s="164"/>
      <c r="DL98" s="164"/>
      <c r="DM98" s="164"/>
      <c r="DN98" s="164"/>
      <c r="DO98" s="164"/>
      <c r="DP98" s="164"/>
      <c r="DQ98" s="164"/>
      <c r="DR98" s="164"/>
      <c r="DS98" s="164"/>
      <c r="DT98" s="164"/>
      <c r="DU98" s="164"/>
      <c r="DV98" s="164"/>
      <c r="DW98" s="164"/>
      <c r="DX98" s="164"/>
      <c r="DY98" s="164"/>
      <c r="DZ98" s="164"/>
      <c r="EA98" s="164"/>
      <c r="EB98" s="164"/>
      <c r="EC98" s="164"/>
      <c r="ED98" s="164"/>
      <c r="EE98" s="164"/>
      <c r="EF98" s="164"/>
      <c r="EG98" s="164"/>
      <c r="EH98" s="164"/>
      <c r="EI98" s="164"/>
      <c r="EJ98" s="164"/>
      <c r="EK98" s="164"/>
      <c r="EL98" s="164"/>
      <c r="EM98" s="164"/>
      <c r="EN98" s="164"/>
      <c r="EO98" s="164"/>
      <c r="EP98" s="164"/>
      <c r="EQ98" s="164"/>
      <c r="ER98" s="164"/>
      <c r="ES98" s="164"/>
      <c r="ET98" s="164"/>
      <c r="EU98" s="164"/>
      <c r="EV98" s="164"/>
      <c r="EW98" s="164"/>
      <c r="EX98" s="164"/>
      <c r="EY98" s="164"/>
      <c r="EZ98" s="164"/>
      <c r="FA98" s="164"/>
      <c r="FB98" s="164"/>
      <c r="FC98" s="164"/>
      <c r="FD98" s="164"/>
      <c r="FE98" s="164"/>
      <c r="FF98" s="164"/>
      <c r="FG98" s="164"/>
      <c r="FH98" s="164"/>
      <c r="FI98" s="164"/>
      <c r="FJ98" s="164"/>
      <c r="FK98" s="164"/>
      <c r="FL98" s="164"/>
      <c r="FM98" s="164"/>
      <c r="FN98" s="164"/>
      <c r="FO98" s="164"/>
      <c r="FP98" s="164"/>
      <c r="FQ98" s="164"/>
      <c r="FR98" s="164"/>
      <c r="FS98" s="164"/>
      <c r="FT98" s="164"/>
      <c r="FU98" s="164"/>
      <c r="FV98" s="164"/>
      <c r="FW98" s="164"/>
      <c r="FX98" s="164"/>
      <c r="FY98" s="164"/>
      <c r="FZ98" s="164"/>
      <c r="GA98" s="164"/>
      <c r="GB98" s="164"/>
      <c r="GC98" s="164"/>
      <c r="GD98" s="164"/>
      <c r="GE98" s="164"/>
      <c r="GF98" s="164"/>
      <c r="GG98" s="164"/>
      <c r="GH98" s="164"/>
      <c r="GI98" s="164"/>
      <c r="GJ98" s="164"/>
      <c r="GK98" s="164"/>
      <c r="GL98" s="164"/>
      <c r="GM98" s="164"/>
      <c r="GN98" s="164"/>
      <c r="GO98" s="164"/>
      <c r="GP98" s="164"/>
      <c r="GQ98" s="164"/>
      <c r="GR98" s="164"/>
      <c r="GS98" s="164"/>
      <c r="GT98" s="164"/>
      <c r="GU98" s="164"/>
      <c r="GV98" s="164"/>
      <c r="GW98" s="164"/>
      <c r="GX98" s="164"/>
      <c r="GY98" s="164"/>
      <c r="GZ98" s="164"/>
      <c r="HA98" s="164"/>
      <c r="HB98" s="164"/>
      <c r="HC98" s="164"/>
      <c r="HD98" s="164"/>
      <c r="HE98" s="164"/>
      <c r="HF98" s="164"/>
      <c r="HG98" s="164"/>
      <c r="HH98" s="164"/>
      <c r="HI98" s="164"/>
      <c r="HJ98" s="164"/>
      <c r="HK98" s="164"/>
      <c r="HL98" s="164"/>
      <c r="HM98" s="164"/>
      <c r="HN98" s="164"/>
      <c r="HO98" s="164"/>
      <c r="HP98" s="164"/>
      <c r="HQ98" s="164"/>
      <c r="HR98" s="164"/>
      <c r="HS98" s="164"/>
      <c r="HT98" s="164"/>
      <c r="HU98" s="164"/>
      <c r="HV98" s="164"/>
      <c r="HW98" s="164"/>
    </row>
    <row r="99" spans="59:231" ht="13.5" x14ac:dyDescent="0.15">
      <c r="BG99" s="198"/>
      <c r="BH99" s="263"/>
      <c r="BI99" s="260"/>
      <c r="CO99" s="160"/>
      <c r="CP99" s="160"/>
      <c r="CQ99" s="160"/>
      <c r="CR99" s="164"/>
      <c r="CS99" s="164"/>
      <c r="CT99" s="164"/>
      <c r="CU99" s="164"/>
      <c r="CV99" s="164"/>
      <c r="CW99" s="164"/>
      <c r="CX99" s="164"/>
      <c r="CY99" s="164"/>
      <c r="CZ99" s="164"/>
      <c r="DA99" s="164"/>
      <c r="DB99" s="164"/>
      <c r="DC99" s="164"/>
      <c r="DD99" s="164"/>
      <c r="DE99" s="164"/>
      <c r="DF99" s="164"/>
      <c r="DG99" s="164"/>
      <c r="DH99" s="164"/>
      <c r="DI99" s="164"/>
      <c r="DJ99" s="164"/>
      <c r="DK99" s="164"/>
      <c r="DL99" s="164"/>
      <c r="DM99" s="164"/>
      <c r="DN99" s="164"/>
      <c r="DO99" s="164"/>
      <c r="DP99" s="164"/>
      <c r="DQ99" s="164"/>
      <c r="DR99" s="164"/>
      <c r="DS99" s="164"/>
      <c r="DT99" s="164"/>
      <c r="DU99" s="164"/>
      <c r="DV99" s="164"/>
      <c r="DW99" s="164"/>
      <c r="DX99" s="164"/>
      <c r="DY99" s="164"/>
      <c r="DZ99" s="164"/>
      <c r="EA99" s="164"/>
      <c r="EB99" s="164"/>
      <c r="EC99" s="164"/>
      <c r="ED99" s="164"/>
      <c r="EE99" s="164"/>
      <c r="EF99" s="164"/>
      <c r="EG99" s="164"/>
      <c r="EH99" s="164"/>
      <c r="EI99" s="164"/>
      <c r="EJ99" s="164"/>
      <c r="EK99" s="164"/>
      <c r="EL99" s="164"/>
      <c r="EM99" s="164"/>
      <c r="EN99" s="164"/>
      <c r="EO99" s="164"/>
      <c r="EP99" s="164"/>
      <c r="EQ99" s="164"/>
      <c r="ER99" s="164"/>
      <c r="ES99" s="164"/>
      <c r="ET99" s="164"/>
      <c r="EU99" s="164"/>
      <c r="EV99" s="164"/>
      <c r="EW99" s="164"/>
      <c r="EX99" s="164"/>
      <c r="EY99" s="164"/>
      <c r="EZ99" s="164"/>
      <c r="FA99" s="164"/>
      <c r="FB99" s="164"/>
      <c r="FC99" s="164"/>
      <c r="FD99" s="164"/>
      <c r="FE99" s="164"/>
      <c r="FF99" s="164"/>
      <c r="FG99" s="164"/>
      <c r="FH99" s="164"/>
      <c r="FI99" s="164"/>
      <c r="FJ99" s="164"/>
      <c r="FK99" s="164"/>
      <c r="FL99" s="164"/>
      <c r="FM99" s="164"/>
      <c r="FN99" s="164"/>
      <c r="FO99" s="164"/>
      <c r="FP99" s="164"/>
      <c r="FQ99" s="164"/>
      <c r="FR99" s="164"/>
      <c r="FS99" s="164"/>
      <c r="FT99" s="164"/>
      <c r="FU99" s="164"/>
      <c r="FV99" s="164"/>
      <c r="FW99" s="164"/>
      <c r="FX99" s="164"/>
      <c r="FY99" s="164"/>
      <c r="FZ99" s="164"/>
      <c r="GA99" s="164"/>
      <c r="GB99" s="164"/>
      <c r="GC99" s="164"/>
      <c r="GD99" s="164"/>
      <c r="GE99" s="164"/>
      <c r="GF99" s="164"/>
      <c r="GG99" s="164"/>
      <c r="GH99" s="164"/>
      <c r="GI99" s="164"/>
      <c r="GJ99" s="164"/>
      <c r="GK99" s="164"/>
      <c r="GL99" s="164"/>
      <c r="GM99" s="164"/>
      <c r="GN99" s="164"/>
      <c r="GO99" s="164"/>
      <c r="GP99" s="164"/>
      <c r="GQ99" s="164"/>
      <c r="GR99" s="164"/>
      <c r="GS99" s="164"/>
      <c r="GT99" s="164"/>
      <c r="GU99" s="164"/>
      <c r="GV99" s="164"/>
      <c r="GW99" s="164"/>
      <c r="GX99" s="164"/>
      <c r="GY99" s="164"/>
      <c r="GZ99" s="164"/>
      <c r="HA99" s="164"/>
      <c r="HB99" s="164"/>
      <c r="HC99" s="164"/>
      <c r="HD99" s="164"/>
      <c r="HE99" s="164"/>
      <c r="HF99" s="164"/>
      <c r="HG99" s="164"/>
      <c r="HH99" s="164"/>
      <c r="HI99" s="164"/>
      <c r="HJ99" s="164"/>
      <c r="HK99" s="164"/>
      <c r="HL99" s="164"/>
      <c r="HM99" s="164"/>
      <c r="HN99" s="164"/>
      <c r="HO99" s="164"/>
      <c r="HP99" s="164"/>
      <c r="HQ99" s="164"/>
      <c r="HR99" s="164"/>
      <c r="HS99" s="164"/>
      <c r="HT99" s="164"/>
      <c r="HU99" s="164"/>
      <c r="HV99" s="164"/>
      <c r="HW99" s="164"/>
    </row>
    <row r="100" spans="59:231" ht="13.5" x14ac:dyDescent="0.15">
      <c r="CO100" s="160"/>
      <c r="CP100" s="160"/>
      <c r="CQ100" s="160"/>
      <c r="CR100" s="164"/>
      <c r="CS100" s="164"/>
      <c r="CT100" s="164"/>
      <c r="CU100" s="164"/>
      <c r="CV100" s="164"/>
      <c r="CW100" s="164"/>
      <c r="CX100" s="164"/>
      <c r="CY100" s="164"/>
      <c r="CZ100" s="164"/>
      <c r="DA100" s="164"/>
      <c r="DB100" s="164"/>
      <c r="DC100" s="164"/>
      <c r="DD100" s="164"/>
      <c r="DE100" s="164"/>
      <c r="DF100" s="164"/>
      <c r="DG100" s="164"/>
      <c r="DH100" s="164"/>
      <c r="DI100" s="164"/>
      <c r="DJ100" s="164"/>
      <c r="DK100" s="164"/>
      <c r="DL100" s="164"/>
      <c r="DM100" s="164"/>
      <c r="DN100" s="164"/>
      <c r="DO100" s="164"/>
      <c r="DP100" s="164"/>
      <c r="DQ100" s="164"/>
      <c r="DR100" s="164"/>
      <c r="DS100" s="164"/>
      <c r="DT100" s="164"/>
      <c r="DU100" s="164"/>
      <c r="DV100" s="164"/>
      <c r="DW100" s="164"/>
      <c r="DX100" s="164"/>
      <c r="DY100" s="164"/>
      <c r="DZ100" s="164"/>
      <c r="EA100" s="164"/>
      <c r="EB100" s="164"/>
      <c r="EC100" s="164"/>
      <c r="ED100" s="164"/>
      <c r="EE100" s="164"/>
      <c r="EF100" s="164"/>
      <c r="EG100" s="164"/>
      <c r="EH100" s="164"/>
      <c r="EI100" s="164"/>
      <c r="EJ100" s="164"/>
      <c r="EK100" s="164"/>
      <c r="EL100" s="164"/>
      <c r="EM100" s="164"/>
      <c r="EN100" s="164"/>
      <c r="EO100" s="164"/>
      <c r="EP100" s="164"/>
      <c r="EQ100" s="164"/>
      <c r="ER100" s="164"/>
      <c r="ES100" s="164"/>
      <c r="ET100" s="164"/>
      <c r="EU100" s="164"/>
      <c r="EV100" s="164"/>
      <c r="EW100" s="164"/>
      <c r="EX100" s="164"/>
      <c r="EY100" s="164"/>
      <c r="EZ100" s="164"/>
      <c r="FA100" s="164"/>
      <c r="FB100" s="164"/>
      <c r="FC100" s="164"/>
      <c r="FD100" s="164"/>
      <c r="FE100" s="164"/>
      <c r="FF100" s="164"/>
      <c r="FG100" s="164"/>
      <c r="FH100" s="164"/>
      <c r="FI100" s="164"/>
      <c r="FJ100" s="164"/>
      <c r="FK100" s="164"/>
      <c r="FL100" s="164"/>
      <c r="FM100" s="164"/>
      <c r="FN100" s="164"/>
      <c r="FO100" s="164"/>
      <c r="FP100" s="164"/>
      <c r="FQ100" s="164"/>
      <c r="FR100" s="164"/>
      <c r="FS100" s="164"/>
      <c r="FT100" s="164"/>
      <c r="FU100" s="164"/>
      <c r="FV100" s="164"/>
      <c r="FW100" s="164"/>
      <c r="FX100" s="164"/>
      <c r="FY100" s="164"/>
      <c r="FZ100" s="164"/>
      <c r="GA100" s="164"/>
      <c r="GB100" s="164"/>
      <c r="GC100" s="164"/>
      <c r="GD100" s="164"/>
      <c r="GE100" s="164"/>
      <c r="GF100" s="164"/>
      <c r="GG100" s="164"/>
      <c r="GH100" s="164"/>
      <c r="GI100" s="164"/>
      <c r="GJ100" s="164"/>
      <c r="GK100" s="164"/>
      <c r="GL100" s="164"/>
      <c r="GM100" s="164"/>
      <c r="GN100" s="164"/>
      <c r="GO100" s="164"/>
      <c r="GP100" s="164"/>
      <c r="GQ100" s="164"/>
      <c r="GR100" s="164"/>
      <c r="GS100" s="164"/>
      <c r="GT100" s="164"/>
      <c r="GU100" s="164"/>
      <c r="GV100" s="164"/>
      <c r="GW100" s="164"/>
      <c r="GX100" s="164"/>
      <c r="GY100" s="164"/>
      <c r="GZ100" s="164"/>
      <c r="HA100" s="164"/>
      <c r="HB100" s="164"/>
      <c r="HC100" s="164"/>
      <c r="HD100" s="164"/>
      <c r="HE100" s="164"/>
      <c r="HF100" s="164"/>
      <c r="HG100" s="164"/>
      <c r="HH100" s="164"/>
      <c r="HI100" s="164"/>
      <c r="HJ100" s="164"/>
      <c r="HK100" s="164"/>
      <c r="HL100" s="164"/>
      <c r="HM100" s="164"/>
      <c r="HN100" s="164"/>
      <c r="HO100" s="164"/>
      <c r="HP100" s="164"/>
      <c r="HQ100" s="164"/>
      <c r="HR100" s="164"/>
      <c r="HS100" s="164"/>
      <c r="HT100" s="164"/>
      <c r="HU100" s="164"/>
      <c r="HV100" s="164"/>
      <c r="HW100" s="164"/>
    </row>
    <row r="101" spans="59:231" ht="13.5" x14ac:dyDescent="0.15">
      <c r="CO101" s="160"/>
      <c r="CP101" s="160"/>
      <c r="CQ101" s="160"/>
      <c r="CR101" s="164"/>
      <c r="CS101" s="164"/>
      <c r="CT101" s="164"/>
      <c r="CU101" s="164"/>
      <c r="CV101" s="164"/>
      <c r="CW101" s="164"/>
      <c r="CX101" s="164"/>
      <c r="CY101" s="164"/>
      <c r="CZ101" s="164"/>
      <c r="DA101" s="164"/>
      <c r="DB101" s="164"/>
      <c r="DC101" s="164"/>
      <c r="DD101" s="164"/>
      <c r="DE101" s="164"/>
      <c r="DF101" s="164"/>
      <c r="DG101" s="164"/>
      <c r="DH101" s="164"/>
      <c r="DI101" s="164"/>
      <c r="DJ101" s="164"/>
      <c r="DK101" s="164"/>
      <c r="DL101" s="164"/>
      <c r="DM101" s="164"/>
      <c r="DN101" s="164"/>
      <c r="DO101" s="164"/>
      <c r="DP101" s="164"/>
      <c r="DQ101" s="164"/>
      <c r="DR101" s="164"/>
      <c r="DS101" s="164"/>
      <c r="DT101" s="164"/>
      <c r="DU101" s="164"/>
      <c r="DV101" s="164"/>
      <c r="DW101" s="164"/>
      <c r="DX101" s="164"/>
      <c r="DY101" s="164"/>
      <c r="DZ101" s="164"/>
      <c r="EA101" s="164"/>
      <c r="EB101" s="164"/>
      <c r="EC101" s="164"/>
      <c r="ED101" s="164"/>
      <c r="EE101" s="164"/>
      <c r="EF101" s="164"/>
      <c r="EG101" s="164"/>
      <c r="EH101" s="164"/>
      <c r="EI101" s="164"/>
      <c r="EJ101" s="164"/>
      <c r="EK101" s="164"/>
      <c r="EL101" s="164"/>
      <c r="EM101" s="164"/>
      <c r="EN101" s="164"/>
      <c r="EO101" s="164"/>
      <c r="EP101" s="164"/>
      <c r="EQ101" s="164"/>
      <c r="ER101" s="164"/>
      <c r="ES101" s="164"/>
      <c r="ET101" s="164"/>
      <c r="EU101" s="164"/>
      <c r="EV101" s="164"/>
      <c r="EW101" s="164"/>
      <c r="EX101" s="164"/>
      <c r="EY101" s="164"/>
      <c r="EZ101" s="164"/>
      <c r="FA101" s="164"/>
      <c r="FB101" s="164"/>
      <c r="FC101" s="164"/>
      <c r="FD101" s="164"/>
      <c r="FE101" s="164"/>
      <c r="FF101" s="164"/>
      <c r="FG101" s="164"/>
      <c r="FH101" s="164"/>
      <c r="FI101" s="164"/>
      <c r="FJ101" s="164"/>
      <c r="FK101" s="164"/>
      <c r="FL101" s="164"/>
      <c r="FM101" s="164"/>
      <c r="FN101" s="164"/>
      <c r="FO101" s="164"/>
      <c r="FP101" s="164"/>
      <c r="FQ101" s="164"/>
      <c r="FR101" s="164"/>
      <c r="FS101" s="164"/>
      <c r="FT101" s="164"/>
      <c r="FU101" s="164"/>
      <c r="FV101" s="164"/>
      <c r="FW101" s="164"/>
      <c r="FX101" s="164"/>
      <c r="FY101" s="164"/>
      <c r="FZ101" s="164"/>
      <c r="GA101" s="164"/>
      <c r="GB101" s="164"/>
      <c r="GC101" s="164"/>
      <c r="GD101" s="164"/>
      <c r="GE101" s="164"/>
      <c r="GF101" s="164"/>
      <c r="GG101" s="164"/>
      <c r="GH101" s="164"/>
      <c r="GI101" s="164"/>
      <c r="GJ101" s="164"/>
      <c r="GK101" s="164"/>
      <c r="GL101" s="164"/>
      <c r="GM101" s="164"/>
      <c r="GN101" s="164"/>
      <c r="GO101" s="164"/>
      <c r="GP101" s="164"/>
      <c r="GQ101" s="164"/>
      <c r="GR101" s="164"/>
      <c r="GS101" s="164"/>
      <c r="GT101" s="164"/>
      <c r="GU101" s="164"/>
      <c r="GV101" s="164"/>
      <c r="GW101" s="164"/>
      <c r="GX101" s="164"/>
      <c r="GY101" s="164"/>
      <c r="GZ101" s="164"/>
      <c r="HA101" s="164"/>
      <c r="HB101" s="164"/>
      <c r="HC101" s="164"/>
      <c r="HD101" s="164"/>
      <c r="HE101" s="164"/>
      <c r="HF101" s="164"/>
      <c r="HG101" s="164"/>
      <c r="HH101" s="164"/>
      <c r="HI101" s="164"/>
      <c r="HJ101" s="164"/>
      <c r="HK101" s="164"/>
      <c r="HL101" s="164"/>
      <c r="HM101" s="164"/>
      <c r="HN101" s="164"/>
      <c r="HO101" s="164"/>
      <c r="HP101" s="164"/>
      <c r="HQ101" s="164"/>
      <c r="HR101" s="164"/>
      <c r="HS101" s="164"/>
      <c r="HT101" s="164"/>
      <c r="HU101" s="164"/>
      <c r="HV101" s="164"/>
      <c r="HW101" s="164"/>
    </row>
    <row r="102" spans="59:231" ht="13.5" x14ac:dyDescent="0.15">
      <c r="CO102" s="160"/>
      <c r="CP102" s="160"/>
      <c r="CQ102" s="160"/>
      <c r="CR102" s="164"/>
      <c r="CS102" s="164"/>
      <c r="CT102" s="164"/>
      <c r="CU102" s="164"/>
      <c r="CV102" s="164"/>
      <c r="CW102" s="164"/>
      <c r="CX102" s="164"/>
      <c r="CY102" s="164"/>
      <c r="CZ102" s="164"/>
      <c r="DA102" s="164"/>
      <c r="DB102" s="164"/>
      <c r="DC102" s="164"/>
      <c r="DD102" s="164"/>
      <c r="DE102" s="164"/>
      <c r="DF102" s="164"/>
      <c r="DG102" s="164"/>
      <c r="DH102" s="164"/>
      <c r="DI102" s="164"/>
      <c r="DJ102" s="164"/>
      <c r="DK102" s="164"/>
      <c r="DL102" s="164"/>
      <c r="DM102" s="164"/>
      <c r="DN102" s="164"/>
      <c r="DO102" s="164"/>
      <c r="DP102" s="164"/>
      <c r="DQ102" s="164"/>
      <c r="DR102" s="164"/>
      <c r="DS102" s="164"/>
      <c r="DT102" s="164"/>
      <c r="DU102" s="164"/>
      <c r="DV102" s="164"/>
      <c r="DW102" s="164"/>
      <c r="DX102" s="164"/>
      <c r="DY102" s="164"/>
      <c r="DZ102" s="164"/>
      <c r="EA102" s="164"/>
      <c r="EB102" s="164"/>
      <c r="EC102" s="164"/>
      <c r="ED102" s="164"/>
      <c r="EE102" s="164"/>
      <c r="EF102" s="164"/>
      <c r="EG102" s="164"/>
      <c r="EH102" s="164"/>
      <c r="EI102" s="164"/>
      <c r="EJ102" s="164"/>
      <c r="EK102" s="164"/>
      <c r="EL102" s="164"/>
      <c r="EM102" s="164"/>
      <c r="EN102" s="164"/>
      <c r="EO102" s="164"/>
      <c r="EP102" s="164"/>
      <c r="EQ102" s="164"/>
      <c r="ER102" s="164"/>
      <c r="ES102" s="164"/>
      <c r="ET102" s="164"/>
      <c r="EU102" s="164"/>
      <c r="EV102" s="164"/>
      <c r="EW102" s="164"/>
      <c r="EX102" s="164"/>
      <c r="EY102" s="164"/>
      <c r="EZ102" s="164"/>
      <c r="FA102" s="164"/>
      <c r="FB102" s="164"/>
      <c r="FC102" s="164"/>
      <c r="FD102" s="164"/>
      <c r="FE102" s="164"/>
      <c r="FF102" s="164"/>
      <c r="FG102" s="164"/>
      <c r="FH102" s="164"/>
      <c r="FI102" s="164"/>
      <c r="FJ102" s="164"/>
      <c r="FK102" s="164"/>
      <c r="FL102" s="164"/>
      <c r="FM102" s="164"/>
      <c r="FN102" s="164"/>
      <c r="FO102" s="164"/>
      <c r="FP102" s="164"/>
      <c r="FQ102" s="164"/>
      <c r="FR102" s="164"/>
      <c r="FS102" s="164"/>
      <c r="FT102" s="164"/>
      <c r="FU102" s="164"/>
      <c r="FV102" s="164"/>
      <c r="FW102" s="164"/>
      <c r="FX102" s="164"/>
      <c r="FY102" s="164"/>
      <c r="FZ102" s="164"/>
      <c r="GA102" s="164"/>
      <c r="GB102" s="164"/>
      <c r="GC102" s="164"/>
      <c r="GD102" s="164"/>
      <c r="GE102" s="164"/>
      <c r="GF102" s="164"/>
      <c r="GG102" s="164"/>
      <c r="GH102" s="164"/>
      <c r="GI102" s="164"/>
      <c r="GJ102" s="164"/>
      <c r="GK102" s="164"/>
      <c r="GL102" s="164"/>
      <c r="GM102" s="164"/>
      <c r="GN102" s="164"/>
      <c r="GO102" s="164"/>
      <c r="GP102" s="164"/>
      <c r="GQ102" s="164"/>
      <c r="GR102" s="164"/>
      <c r="GS102" s="164"/>
      <c r="GT102" s="164"/>
      <c r="GU102" s="164"/>
      <c r="GV102" s="164"/>
      <c r="GW102" s="164"/>
      <c r="GX102" s="164"/>
      <c r="GY102" s="164"/>
      <c r="GZ102" s="164"/>
      <c r="HA102" s="164"/>
      <c r="HB102" s="164"/>
      <c r="HC102" s="164"/>
      <c r="HD102" s="164"/>
      <c r="HE102" s="164"/>
      <c r="HF102" s="164"/>
      <c r="HG102" s="164"/>
      <c r="HH102" s="164"/>
      <c r="HI102" s="164"/>
      <c r="HJ102" s="164"/>
      <c r="HK102" s="164"/>
      <c r="HL102" s="164"/>
      <c r="HM102" s="164"/>
      <c r="HN102" s="164"/>
      <c r="HO102" s="164"/>
      <c r="HP102" s="164"/>
      <c r="HQ102" s="164"/>
      <c r="HR102" s="164"/>
      <c r="HS102" s="164"/>
      <c r="HT102" s="164"/>
      <c r="HU102" s="164"/>
      <c r="HV102" s="164"/>
      <c r="HW102" s="164"/>
    </row>
    <row r="103" spans="59:231" ht="13.5" x14ac:dyDescent="0.15">
      <c r="CO103" s="160"/>
      <c r="CP103" s="160"/>
      <c r="CQ103" s="160"/>
      <c r="CR103" s="164"/>
      <c r="CS103" s="164"/>
      <c r="CT103" s="164"/>
      <c r="CU103" s="164"/>
      <c r="CV103" s="164"/>
      <c r="CW103" s="164"/>
      <c r="CX103" s="164"/>
      <c r="CY103" s="164"/>
      <c r="CZ103" s="164"/>
      <c r="DA103" s="164"/>
      <c r="DB103" s="164"/>
      <c r="DC103" s="164"/>
      <c r="DD103" s="164"/>
      <c r="DE103" s="164"/>
      <c r="DF103" s="164"/>
      <c r="DG103" s="164"/>
      <c r="DH103" s="164"/>
      <c r="DI103" s="164"/>
      <c r="DJ103" s="164"/>
      <c r="DK103" s="164"/>
      <c r="DL103" s="164"/>
      <c r="DM103" s="164"/>
      <c r="DN103" s="164"/>
      <c r="DO103" s="164"/>
      <c r="DP103" s="164"/>
      <c r="DQ103" s="164"/>
      <c r="DR103" s="164"/>
      <c r="DS103" s="164"/>
      <c r="DT103" s="164"/>
      <c r="DU103" s="164"/>
      <c r="DV103" s="164"/>
      <c r="DW103" s="164"/>
      <c r="DX103" s="164"/>
      <c r="DY103" s="164"/>
      <c r="DZ103" s="164"/>
      <c r="EA103" s="164"/>
      <c r="EB103" s="164"/>
      <c r="EC103" s="164"/>
      <c r="ED103" s="164"/>
      <c r="EE103" s="164"/>
      <c r="EF103" s="164"/>
      <c r="EG103" s="164"/>
      <c r="EH103" s="164"/>
      <c r="EI103" s="164"/>
      <c r="EJ103" s="164"/>
      <c r="EK103" s="164"/>
      <c r="EL103" s="164"/>
      <c r="EM103" s="164"/>
      <c r="EN103" s="164"/>
      <c r="EO103" s="164"/>
      <c r="EP103" s="164"/>
      <c r="EQ103" s="164"/>
      <c r="ER103" s="164"/>
      <c r="ES103" s="164"/>
      <c r="ET103" s="164"/>
      <c r="EU103" s="164"/>
      <c r="EV103" s="164"/>
      <c r="EW103" s="164"/>
      <c r="EX103" s="164"/>
      <c r="EY103" s="164"/>
      <c r="EZ103" s="164"/>
      <c r="FA103" s="164"/>
      <c r="FB103" s="164"/>
      <c r="FC103" s="164"/>
      <c r="FD103" s="164"/>
      <c r="FE103" s="164"/>
      <c r="FF103" s="164"/>
      <c r="FG103" s="164"/>
      <c r="FH103" s="164"/>
      <c r="FI103" s="164"/>
      <c r="FJ103" s="164"/>
      <c r="FK103" s="164"/>
      <c r="FL103" s="164"/>
      <c r="FM103" s="164"/>
      <c r="FN103" s="164"/>
      <c r="FO103" s="164"/>
      <c r="FP103" s="164"/>
      <c r="FQ103" s="164"/>
      <c r="FR103" s="164"/>
      <c r="FS103" s="164"/>
      <c r="FT103" s="164"/>
      <c r="FU103" s="164"/>
      <c r="FV103" s="164"/>
      <c r="FW103" s="164"/>
      <c r="FX103" s="164"/>
      <c r="FY103" s="164"/>
      <c r="FZ103" s="164"/>
      <c r="GA103" s="164"/>
      <c r="GB103" s="164"/>
      <c r="GC103" s="164"/>
      <c r="GD103" s="164"/>
      <c r="GE103" s="164"/>
      <c r="GF103" s="164"/>
      <c r="GG103" s="164"/>
      <c r="GH103" s="164"/>
      <c r="GI103" s="164"/>
      <c r="GJ103" s="164"/>
      <c r="GK103" s="164"/>
      <c r="GL103" s="164"/>
      <c r="GM103" s="164"/>
      <c r="GN103" s="164"/>
      <c r="GO103" s="164"/>
      <c r="GP103" s="164"/>
      <c r="GQ103" s="164"/>
      <c r="GR103" s="164"/>
      <c r="GS103" s="164"/>
      <c r="GT103" s="164"/>
      <c r="GU103" s="164"/>
      <c r="GV103" s="164"/>
      <c r="GW103" s="164"/>
      <c r="GX103" s="164"/>
      <c r="GY103" s="164"/>
      <c r="GZ103" s="164"/>
      <c r="HA103" s="164"/>
      <c r="HB103" s="164"/>
      <c r="HC103" s="164"/>
      <c r="HD103" s="164"/>
      <c r="HE103" s="164"/>
      <c r="HF103" s="164"/>
      <c r="HG103" s="164"/>
      <c r="HH103" s="164"/>
      <c r="HI103" s="164"/>
      <c r="HJ103" s="164"/>
      <c r="HK103" s="164"/>
      <c r="HL103" s="164"/>
      <c r="HM103" s="164"/>
      <c r="HN103" s="164"/>
      <c r="HO103" s="164"/>
      <c r="HP103" s="164"/>
      <c r="HQ103" s="164"/>
      <c r="HR103" s="164"/>
      <c r="HS103" s="164"/>
      <c r="HT103" s="164"/>
      <c r="HU103" s="164"/>
      <c r="HV103" s="164"/>
      <c r="HW103" s="164"/>
    </row>
    <row r="104" spans="59:231" ht="13.5" x14ac:dyDescent="0.15">
      <c r="CO104" s="160"/>
      <c r="CP104" s="160"/>
      <c r="CQ104" s="160"/>
      <c r="CR104" s="164"/>
      <c r="CS104" s="164"/>
      <c r="CT104" s="164"/>
      <c r="CU104" s="164"/>
      <c r="CV104" s="164"/>
      <c r="CW104" s="164"/>
      <c r="CX104" s="164"/>
      <c r="CY104" s="164"/>
      <c r="CZ104" s="164"/>
      <c r="DA104" s="164"/>
      <c r="DB104" s="164"/>
      <c r="DC104" s="164"/>
      <c r="DD104" s="164"/>
      <c r="DE104" s="164"/>
      <c r="DF104" s="164"/>
      <c r="DG104" s="164"/>
      <c r="DH104" s="164"/>
      <c r="DI104" s="164"/>
      <c r="DJ104" s="164"/>
      <c r="DK104" s="164"/>
      <c r="DL104" s="164"/>
      <c r="DM104" s="164"/>
      <c r="DN104" s="164"/>
      <c r="DO104" s="164"/>
      <c r="DP104" s="164"/>
      <c r="DQ104" s="164"/>
      <c r="DR104" s="164"/>
      <c r="DS104" s="164"/>
      <c r="DT104" s="164"/>
      <c r="DU104" s="164"/>
      <c r="DV104" s="164"/>
      <c r="DW104" s="164"/>
      <c r="DX104" s="164"/>
      <c r="DY104" s="164"/>
      <c r="DZ104" s="164"/>
      <c r="EA104" s="164"/>
      <c r="EB104" s="164"/>
      <c r="EC104" s="164"/>
      <c r="ED104" s="164"/>
      <c r="EE104" s="164"/>
      <c r="EF104" s="164"/>
      <c r="EG104" s="164"/>
      <c r="EH104" s="164"/>
      <c r="EI104" s="164"/>
      <c r="EJ104" s="164"/>
      <c r="EK104" s="164"/>
      <c r="EL104" s="164"/>
      <c r="EM104" s="164"/>
      <c r="EN104" s="164"/>
      <c r="EO104" s="164"/>
      <c r="EP104" s="164"/>
      <c r="EQ104" s="164"/>
      <c r="ER104" s="164"/>
      <c r="ES104" s="164"/>
      <c r="ET104" s="164"/>
      <c r="EU104" s="164"/>
      <c r="EV104" s="164"/>
      <c r="EW104" s="164"/>
      <c r="EX104" s="164"/>
      <c r="EY104" s="164"/>
      <c r="EZ104" s="164"/>
      <c r="FA104" s="164"/>
      <c r="FB104" s="164"/>
      <c r="FC104" s="164"/>
      <c r="FD104" s="164"/>
      <c r="FE104" s="164"/>
      <c r="FF104" s="164"/>
      <c r="FG104" s="164"/>
      <c r="FH104" s="164"/>
      <c r="FI104" s="164"/>
      <c r="FJ104" s="164"/>
      <c r="FK104" s="164"/>
      <c r="FL104" s="164"/>
      <c r="FM104" s="164"/>
      <c r="FN104" s="164"/>
      <c r="FO104" s="164"/>
      <c r="FP104" s="164"/>
      <c r="FQ104" s="164"/>
      <c r="FR104" s="164"/>
      <c r="FS104" s="164"/>
      <c r="FT104" s="164"/>
      <c r="FU104" s="164"/>
      <c r="FV104" s="164"/>
      <c r="FW104" s="164"/>
      <c r="FX104" s="164"/>
      <c r="FY104" s="164"/>
      <c r="FZ104" s="164"/>
      <c r="GA104" s="164"/>
      <c r="GB104" s="164"/>
      <c r="GC104" s="164"/>
      <c r="GD104" s="164"/>
      <c r="GE104" s="164"/>
      <c r="GF104" s="164"/>
      <c r="GG104" s="164"/>
      <c r="GH104" s="164"/>
      <c r="GI104" s="164"/>
      <c r="GJ104" s="164"/>
      <c r="GK104" s="164"/>
      <c r="GL104" s="164"/>
      <c r="GM104" s="164"/>
      <c r="GN104" s="164"/>
      <c r="GO104" s="164"/>
      <c r="GP104" s="164"/>
      <c r="GQ104" s="164"/>
      <c r="GR104" s="164"/>
      <c r="GS104" s="164"/>
      <c r="GT104" s="164"/>
      <c r="GU104" s="164"/>
      <c r="GV104" s="164"/>
      <c r="GW104" s="164"/>
      <c r="GX104" s="164"/>
      <c r="GY104" s="164"/>
      <c r="GZ104" s="164"/>
      <c r="HA104" s="164"/>
      <c r="HB104" s="164"/>
      <c r="HC104" s="164"/>
      <c r="HD104" s="164"/>
      <c r="HE104" s="164"/>
      <c r="HF104" s="164"/>
      <c r="HG104" s="164"/>
      <c r="HH104" s="164"/>
      <c r="HI104" s="164"/>
      <c r="HJ104" s="164"/>
      <c r="HK104" s="164"/>
      <c r="HL104" s="164"/>
      <c r="HM104" s="164"/>
      <c r="HN104" s="164"/>
      <c r="HO104" s="164"/>
      <c r="HP104" s="164"/>
      <c r="HQ104" s="164"/>
      <c r="HR104" s="164"/>
      <c r="HS104" s="164"/>
      <c r="HT104" s="164"/>
      <c r="HU104" s="164"/>
      <c r="HV104" s="164"/>
      <c r="HW104" s="164"/>
    </row>
    <row r="105" spans="59:231" ht="13.5" x14ac:dyDescent="0.15">
      <c r="CO105" s="160"/>
      <c r="CP105" s="160"/>
      <c r="CQ105" s="160"/>
      <c r="CR105" s="164"/>
      <c r="CS105" s="164"/>
      <c r="CT105" s="164"/>
      <c r="CU105" s="164"/>
      <c r="CV105" s="164"/>
      <c r="CW105" s="164"/>
      <c r="CX105" s="164"/>
      <c r="CY105" s="164"/>
      <c r="CZ105" s="164"/>
      <c r="DA105" s="164"/>
      <c r="DB105" s="164"/>
      <c r="DC105" s="164"/>
      <c r="DD105" s="164"/>
      <c r="DE105" s="164"/>
      <c r="DF105" s="164"/>
      <c r="DG105" s="164"/>
      <c r="DH105" s="164"/>
      <c r="DI105" s="164"/>
      <c r="DJ105" s="164"/>
      <c r="DK105" s="164"/>
      <c r="DL105" s="164"/>
      <c r="DM105" s="164"/>
      <c r="DN105" s="164"/>
      <c r="DO105" s="164"/>
      <c r="DP105" s="164"/>
      <c r="DQ105" s="164"/>
      <c r="DR105" s="164"/>
      <c r="DS105" s="164"/>
      <c r="DT105" s="164"/>
      <c r="DU105" s="164"/>
      <c r="DV105" s="164"/>
      <c r="DW105" s="164"/>
      <c r="DX105" s="164"/>
      <c r="DY105" s="164"/>
      <c r="DZ105" s="164"/>
      <c r="EA105" s="164"/>
      <c r="EB105" s="164"/>
      <c r="EC105" s="164"/>
      <c r="ED105" s="164"/>
      <c r="EE105" s="164"/>
      <c r="EF105" s="164"/>
      <c r="EG105" s="164"/>
      <c r="EH105" s="164"/>
      <c r="EI105" s="164"/>
      <c r="EJ105" s="164"/>
      <c r="EK105" s="164"/>
      <c r="EL105" s="164"/>
      <c r="EM105" s="164"/>
      <c r="EN105" s="164"/>
      <c r="EO105" s="164"/>
      <c r="EP105" s="164"/>
      <c r="EQ105" s="164"/>
      <c r="ER105" s="164"/>
      <c r="ES105" s="164"/>
      <c r="ET105" s="164"/>
      <c r="EU105" s="164"/>
      <c r="EV105" s="164"/>
      <c r="EW105" s="164"/>
      <c r="EX105" s="164"/>
      <c r="EY105" s="164"/>
      <c r="EZ105" s="164"/>
      <c r="FA105" s="164"/>
      <c r="FB105" s="164"/>
      <c r="FC105" s="164"/>
      <c r="FD105" s="164"/>
      <c r="FE105" s="164"/>
      <c r="FF105" s="164"/>
      <c r="FG105" s="164"/>
      <c r="FH105" s="164"/>
      <c r="FI105" s="164"/>
      <c r="FJ105" s="164"/>
      <c r="FK105" s="164"/>
      <c r="FL105" s="164"/>
      <c r="FM105" s="164"/>
      <c r="FN105" s="164"/>
      <c r="FO105" s="164"/>
      <c r="FP105" s="164"/>
      <c r="FQ105" s="164"/>
      <c r="FR105" s="164"/>
      <c r="FS105" s="164"/>
      <c r="FT105" s="164"/>
      <c r="FU105" s="164"/>
      <c r="FV105" s="164"/>
      <c r="FW105" s="164"/>
      <c r="FX105" s="164"/>
      <c r="FY105" s="164"/>
      <c r="FZ105" s="164"/>
      <c r="GA105" s="164"/>
      <c r="GB105" s="164"/>
      <c r="GC105" s="164"/>
      <c r="GD105" s="164"/>
      <c r="GE105" s="164"/>
      <c r="GF105" s="164"/>
      <c r="GG105" s="164"/>
      <c r="GH105" s="164"/>
      <c r="GI105" s="164"/>
      <c r="GJ105" s="164"/>
      <c r="GK105" s="164"/>
      <c r="GL105" s="164"/>
      <c r="GM105" s="164"/>
      <c r="GN105" s="164"/>
      <c r="GO105" s="164"/>
      <c r="GP105" s="164"/>
      <c r="GQ105" s="164"/>
      <c r="GR105" s="164"/>
      <c r="GS105" s="164"/>
      <c r="GT105" s="164"/>
      <c r="GU105" s="164"/>
      <c r="GV105" s="164"/>
      <c r="GW105" s="164"/>
      <c r="GX105" s="164"/>
      <c r="GY105" s="164"/>
      <c r="GZ105" s="164"/>
      <c r="HA105" s="164"/>
      <c r="HB105" s="164"/>
      <c r="HC105" s="164"/>
      <c r="HD105" s="164"/>
      <c r="HE105" s="164"/>
      <c r="HF105" s="164"/>
      <c r="HG105" s="164"/>
      <c r="HH105" s="164"/>
      <c r="HI105" s="164"/>
      <c r="HJ105" s="164"/>
      <c r="HK105" s="164"/>
      <c r="HL105" s="164"/>
      <c r="HM105" s="164"/>
      <c r="HN105" s="164"/>
      <c r="HO105" s="164"/>
      <c r="HP105" s="164"/>
      <c r="HQ105" s="164"/>
      <c r="HR105" s="164"/>
      <c r="HS105" s="164"/>
      <c r="HT105" s="164"/>
      <c r="HU105" s="164"/>
      <c r="HV105" s="164"/>
      <c r="HW105" s="164"/>
    </row>
    <row r="106" spans="59:231" ht="13.5" x14ac:dyDescent="0.15">
      <c r="CO106" s="160"/>
      <c r="CP106" s="160"/>
      <c r="CQ106" s="160"/>
      <c r="CR106" s="164"/>
      <c r="CS106" s="164"/>
      <c r="CT106" s="164"/>
      <c r="CU106" s="164"/>
      <c r="CV106" s="164"/>
      <c r="CW106" s="164"/>
      <c r="CX106" s="164"/>
      <c r="CY106" s="164"/>
      <c r="CZ106" s="164"/>
      <c r="DA106" s="164"/>
      <c r="DB106" s="164"/>
      <c r="DC106" s="164"/>
      <c r="DD106" s="164"/>
      <c r="DE106" s="164"/>
      <c r="DF106" s="164"/>
      <c r="DG106" s="164"/>
      <c r="DH106" s="164"/>
      <c r="DI106" s="164"/>
      <c r="DJ106" s="164"/>
      <c r="DK106" s="164"/>
      <c r="DL106" s="164"/>
      <c r="DM106" s="164"/>
      <c r="DN106" s="164"/>
      <c r="DO106" s="164"/>
      <c r="DP106" s="164"/>
      <c r="DQ106" s="164"/>
      <c r="DR106" s="164"/>
      <c r="DS106" s="164"/>
      <c r="DT106" s="164"/>
      <c r="DU106" s="164"/>
      <c r="DV106" s="164"/>
      <c r="DW106" s="164"/>
      <c r="DX106" s="164"/>
      <c r="DY106" s="164"/>
      <c r="DZ106" s="164"/>
      <c r="EA106" s="164"/>
      <c r="EB106" s="164"/>
      <c r="EC106" s="164"/>
      <c r="ED106" s="164"/>
      <c r="EE106" s="164"/>
      <c r="EF106" s="164"/>
      <c r="EG106" s="164"/>
      <c r="EH106" s="164"/>
      <c r="EI106" s="164"/>
      <c r="EJ106" s="164"/>
      <c r="EK106" s="164"/>
      <c r="EL106" s="164"/>
      <c r="EM106" s="164"/>
      <c r="EN106" s="164"/>
      <c r="EO106" s="164"/>
      <c r="EP106" s="164"/>
      <c r="EQ106" s="164"/>
      <c r="ER106" s="164"/>
      <c r="ES106" s="164"/>
      <c r="ET106" s="164"/>
      <c r="EU106" s="164"/>
      <c r="EV106" s="164"/>
      <c r="EW106" s="164"/>
      <c r="EX106" s="164"/>
      <c r="EY106" s="164"/>
      <c r="EZ106" s="164"/>
      <c r="FA106" s="164"/>
      <c r="FB106" s="164"/>
      <c r="FC106" s="164"/>
      <c r="FD106" s="164"/>
      <c r="FE106" s="164"/>
      <c r="FF106" s="164"/>
      <c r="FG106" s="164"/>
      <c r="FH106" s="164"/>
      <c r="FI106" s="164"/>
      <c r="FJ106" s="164"/>
      <c r="FK106" s="164"/>
      <c r="FL106" s="164"/>
      <c r="FM106" s="164"/>
      <c r="FN106" s="164"/>
      <c r="FO106" s="164"/>
      <c r="FP106" s="164"/>
      <c r="FQ106" s="164"/>
      <c r="FR106" s="164"/>
      <c r="FS106" s="164"/>
      <c r="FT106" s="164"/>
      <c r="FU106" s="164"/>
      <c r="FV106" s="164"/>
      <c r="FW106" s="164"/>
      <c r="FX106" s="164"/>
      <c r="FY106" s="164"/>
      <c r="FZ106" s="164"/>
      <c r="GA106" s="164"/>
      <c r="GB106" s="164"/>
      <c r="GC106" s="164"/>
      <c r="GD106" s="164"/>
      <c r="GE106" s="164"/>
      <c r="GF106" s="164"/>
      <c r="GG106" s="164"/>
      <c r="GH106" s="164"/>
      <c r="GI106" s="164"/>
      <c r="GJ106" s="164"/>
      <c r="GK106" s="164"/>
      <c r="GL106" s="164"/>
      <c r="GM106" s="164"/>
      <c r="GN106" s="164"/>
      <c r="GO106" s="164"/>
      <c r="GP106" s="164"/>
      <c r="GQ106" s="164"/>
      <c r="GR106" s="164"/>
      <c r="GS106" s="164"/>
      <c r="GT106" s="164"/>
      <c r="GU106" s="164"/>
      <c r="GV106" s="164"/>
      <c r="GW106" s="164"/>
      <c r="GX106" s="164"/>
      <c r="GY106" s="164"/>
      <c r="GZ106" s="164"/>
      <c r="HA106" s="164"/>
      <c r="HB106" s="164"/>
      <c r="HC106" s="164"/>
      <c r="HD106" s="164"/>
      <c r="HE106" s="164"/>
      <c r="HF106" s="164"/>
      <c r="HG106" s="164"/>
      <c r="HH106" s="164"/>
      <c r="HI106" s="164"/>
      <c r="HJ106" s="164"/>
      <c r="HK106" s="164"/>
      <c r="HL106" s="164"/>
      <c r="HM106" s="164"/>
      <c r="HN106" s="164"/>
      <c r="HO106" s="164"/>
      <c r="HP106" s="164"/>
      <c r="HQ106" s="164"/>
      <c r="HR106" s="164"/>
      <c r="HS106" s="164"/>
      <c r="HT106" s="164"/>
      <c r="HU106" s="164"/>
      <c r="HV106" s="164"/>
      <c r="HW106" s="164"/>
    </row>
    <row r="107" spans="59:231" ht="13.5" x14ac:dyDescent="0.15">
      <c r="CO107" s="160"/>
      <c r="CP107" s="160"/>
      <c r="CQ107" s="160"/>
      <c r="CR107" s="164"/>
      <c r="CS107" s="164"/>
      <c r="CT107" s="164"/>
      <c r="CU107" s="164"/>
      <c r="CV107" s="164"/>
      <c r="CW107" s="164"/>
      <c r="CX107" s="164"/>
      <c r="CY107" s="164"/>
      <c r="CZ107" s="164"/>
      <c r="DA107" s="164"/>
      <c r="DB107" s="164"/>
      <c r="DC107" s="164"/>
      <c r="DD107" s="164"/>
      <c r="DE107" s="164"/>
      <c r="DF107" s="164"/>
      <c r="DG107" s="164"/>
      <c r="DH107" s="164"/>
      <c r="DI107" s="164"/>
      <c r="DJ107" s="164"/>
      <c r="DK107" s="164"/>
      <c r="DL107" s="164"/>
      <c r="DM107" s="164"/>
      <c r="DN107" s="164"/>
      <c r="DO107" s="164"/>
      <c r="DP107" s="164"/>
      <c r="DQ107" s="164"/>
      <c r="DR107" s="164"/>
      <c r="DS107" s="164"/>
      <c r="DT107" s="164"/>
      <c r="DU107" s="164"/>
      <c r="DV107" s="164"/>
      <c r="DW107" s="164"/>
      <c r="DX107" s="164"/>
      <c r="DY107" s="164"/>
      <c r="DZ107" s="164"/>
      <c r="EA107" s="164"/>
      <c r="EB107" s="164"/>
      <c r="EC107" s="164"/>
      <c r="ED107" s="164"/>
      <c r="EE107" s="164"/>
      <c r="EF107" s="164"/>
      <c r="EG107" s="164"/>
      <c r="EH107" s="164"/>
      <c r="EI107" s="164"/>
      <c r="EJ107" s="164"/>
      <c r="EK107" s="164"/>
      <c r="EL107" s="164"/>
      <c r="EM107" s="164"/>
      <c r="EN107" s="164"/>
      <c r="EO107" s="164"/>
      <c r="EP107" s="164"/>
      <c r="EQ107" s="164"/>
      <c r="ER107" s="164"/>
      <c r="ES107" s="164"/>
      <c r="ET107" s="164"/>
      <c r="EU107" s="164"/>
      <c r="EV107" s="164"/>
      <c r="EW107" s="164"/>
      <c r="EX107" s="164"/>
      <c r="EY107" s="164"/>
      <c r="EZ107" s="164"/>
      <c r="FA107" s="164"/>
      <c r="FB107" s="164"/>
      <c r="FC107" s="164"/>
      <c r="FD107" s="164"/>
      <c r="FE107" s="164"/>
      <c r="FF107" s="164"/>
      <c r="FG107" s="164"/>
      <c r="FH107" s="164"/>
      <c r="FI107" s="164"/>
      <c r="FJ107" s="164"/>
      <c r="FK107" s="164"/>
      <c r="FL107" s="164"/>
      <c r="FM107" s="164"/>
      <c r="FN107" s="164"/>
      <c r="FO107" s="164"/>
      <c r="FP107" s="164"/>
      <c r="FQ107" s="164"/>
      <c r="FR107" s="164"/>
      <c r="FS107" s="164"/>
      <c r="FT107" s="164"/>
      <c r="FU107" s="164"/>
      <c r="FV107" s="164"/>
      <c r="FW107" s="164"/>
      <c r="FX107" s="164"/>
      <c r="FY107" s="164"/>
      <c r="FZ107" s="164"/>
      <c r="GA107" s="164"/>
      <c r="GB107" s="164"/>
      <c r="GC107" s="164"/>
      <c r="GD107" s="164"/>
      <c r="GE107" s="164"/>
      <c r="GF107" s="164"/>
      <c r="GG107" s="164"/>
      <c r="GH107" s="164"/>
      <c r="GI107" s="164"/>
      <c r="GJ107" s="164"/>
      <c r="GK107" s="164"/>
      <c r="GL107" s="164"/>
      <c r="GM107" s="164"/>
      <c r="GN107" s="164"/>
      <c r="GO107" s="164"/>
      <c r="GP107" s="164"/>
      <c r="GQ107" s="164"/>
      <c r="GR107" s="164"/>
      <c r="GS107" s="164"/>
      <c r="GT107" s="164"/>
      <c r="GU107" s="164"/>
      <c r="GV107" s="164"/>
      <c r="GW107" s="164"/>
      <c r="GX107" s="164"/>
      <c r="GY107" s="164"/>
      <c r="GZ107" s="164"/>
      <c r="HA107" s="164"/>
      <c r="HB107" s="164"/>
      <c r="HC107" s="164"/>
      <c r="HD107" s="164"/>
      <c r="HE107" s="164"/>
      <c r="HF107" s="164"/>
      <c r="HG107" s="164"/>
      <c r="HH107" s="164"/>
      <c r="HI107" s="164"/>
      <c r="HJ107" s="164"/>
      <c r="HK107" s="164"/>
      <c r="HL107" s="164"/>
      <c r="HM107" s="164"/>
      <c r="HN107" s="164"/>
      <c r="HO107" s="164"/>
      <c r="HP107" s="164"/>
      <c r="HQ107" s="164"/>
      <c r="HR107" s="164"/>
      <c r="HS107" s="164"/>
      <c r="HT107" s="164"/>
      <c r="HU107" s="164"/>
      <c r="HV107" s="164"/>
      <c r="HW107" s="164"/>
    </row>
    <row r="108" spans="59:231" ht="13.5" x14ac:dyDescent="0.15">
      <c r="CO108" s="160"/>
      <c r="CP108" s="160"/>
      <c r="CQ108" s="160"/>
      <c r="CR108" s="164"/>
      <c r="CS108" s="164"/>
      <c r="CT108" s="164"/>
      <c r="CU108" s="164"/>
      <c r="CV108" s="164"/>
      <c r="CW108" s="164"/>
      <c r="CX108" s="164"/>
      <c r="CY108" s="164"/>
      <c r="CZ108" s="164"/>
      <c r="DA108" s="164"/>
      <c r="DB108" s="164"/>
      <c r="DC108" s="164"/>
      <c r="DD108" s="164"/>
      <c r="DE108" s="164"/>
      <c r="DF108" s="164"/>
      <c r="DG108" s="164"/>
      <c r="DH108" s="164"/>
      <c r="DI108" s="164"/>
      <c r="DJ108" s="164"/>
      <c r="DK108" s="164"/>
      <c r="DL108" s="164"/>
      <c r="DM108" s="164"/>
      <c r="DN108" s="164"/>
      <c r="DO108" s="164"/>
      <c r="DP108" s="164"/>
      <c r="DQ108" s="164"/>
      <c r="DR108" s="164"/>
      <c r="DS108" s="164"/>
      <c r="DT108" s="164"/>
      <c r="DU108" s="164"/>
      <c r="DV108" s="164"/>
      <c r="DW108" s="164"/>
      <c r="DX108" s="164"/>
      <c r="DY108" s="164"/>
      <c r="DZ108" s="164"/>
      <c r="EA108" s="164"/>
      <c r="EB108" s="164"/>
      <c r="EC108" s="164"/>
      <c r="ED108" s="164"/>
      <c r="EE108" s="164"/>
      <c r="EF108" s="164"/>
      <c r="EG108" s="164"/>
      <c r="EH108" s="164"/>
      <c r="EI108" s="164"/>
      <c r="EJ108" s="164"/>
      <c r="EK108" s="164"/>
      <c r="EL108" s="164"/>
      <c r="EM108" s="164"/>
      <c r="EN108" s="164"/>
      <c r="EO108" s="164"/>
      <c r="EP108" s="164"/>
      <c r="EQ108" s="164"/>
      <c r="ER108" s="164"/>
      <c r="ES108" s="164"/>
      <c r="ET108" s="164"/>
      <c r="EU108" s="164"/>
      <c r="EV108" s="164"/>
      <c r="EW108" s="164"/>
      <c r="EX108" s="164"/>
      <c r="EY108" s="164"/>
      <c r="EZ108" s="164"/>
      <c r="FA108" s="164"/>
      <c r="FB108" s="164"/>
      <c r="FC108" s="164"/>
      <c r="FD108" s="164"/>
      <c r="FE108" s="164"/>
      <c r="FF108" s="164"/>
      <c r="FG108" s="164"/>
      <c r="FH108" s="164"/>
      <c r="FI108" s="164"/>
      <c r="FJ108" s="164"/>
      <c r="FK108" s="164"/>
      <c r="FL108" s="164"/>
      <c r="FM108" s="164"/>
      <c r="FN108" s="164"/>
      <c r="FO108" s="164"/>
      <c r="FP108" s="164"/>
      <c r="FQ108" s="164"/>
      <c r="FR108" s="164"/>
      <c r="FS108" s="164"/>
      <c r="FT108" s="164"/>
      <c r="FU108" s="164"/>
      <c r="FV108" s="164"/>
      <c r="FW108" s="164"/>
      <c r="FX108" s="164"/>
      <c r="FY108" s="164"/>
      <c r="FZ108" s="164"/>
      <c r="GA108" s="164"/>
      <c r="GB108" s="164"/>
      <c r="GC108" s="164"/>
      <c r="GD108" s="164"/>
      <c r="GE108" s="164"/>
      <c r="GF108" s="164"/>
      <c r="GG108" s="164"/>
      <c r="GH108" s="164"/>
      <c r="GI108" s="164"/>
      <c r="GJ108" s="164"/>
      <c r="GK108" s="164"/>
      <c r="GL108" s="164"/>
      <c r="GM108" s="164"/>
      <c r="GN108" s="164"/>
      <c r="GO108" s="164"/>
      <c r="GP108" s="164"/>
      <c r="GQ108" s="164"/>
      <c r="GR108" s="164"/>
      <c r="GS108" s="164"/>
      <c r="GT108" s="164"/>
      <c r="GU108" s="164"/>
      <c r="GV108" s="164"/>
      <c r="GW108" s="164"/>
      <c r="GX108" s="164"/>
      <c r="GY108" s="164"/>
      <c r="GZ108" s="164"/>
      <c r="HA108" s="164"/>
      <c r="HB108" s="164"/>
      <c r="HC108" s="164"/>
      <c r="HD108" s="164"/>
      <c r="HE108" s="164"/>
      <c r="HF108" s="164"/>
      <c r="HG108" s="164"/>
      <c r="HH108" s="164"/>
      <c r="HI108" s="164"/>
      <c r="HJ108" s="164"/>
      <c r="HK108" s="164"/>
      <c r="HL108" s="164"/>
      <c r="HM108" s="164"/>
      <c r="HN108" s="164"/>
      <c r="HO108" s="164"/>
      <c r="HP108" s="164"/>
      <c r="HQ108" s="164"/>
      <c r="HR108" s="164"/>
      <c r="HS108" s="164"/>
      <c r="HT108" s="164"/>
      <c r="HU108" s="164"/>
      <c r="HV108" s="164"/>
      <c r="HW108" s="164"/>
    </row>
    <row r="109" spans="59:231" ht="13.5" x14ac:dyDescent="0.15">
      <c r="CO109" s="160"/>
      <c r="CP109" s="160"/>
      <c r="CQ109" s="160"/>
      <c r="CR109" s="164"/>
      <c r="CS109" s="164"/>
      <c r="CT109" s="164"/>
      <c r="CU109" s="164"/>
      <c r="CV109" s="164"/>
      <c r="CW109" s="164"/>
      <c r="CX109" s="164"/>
      <c r="CY109" s="164"/>
      <c r="CZ109" s="164"/>
      <c r="DA109" s="164"/>
      <c r="DB109" s="164"/>
      <c r="DC109" s="164"/>
      <c r="DD109" s="164"/>
      <c r="DE109" s="164"/>
      <c r="DF109" s="164"/>
      <c r="DG109" s="164"/>
      <c r="DH109" s="164"/>
      <c r="DI109" s="164"/>
      <c r="DJ109" s="164"/>
      <c r="DK109" s="164"/>
      <c r="DL109" s="164"/>
      <c r="DM109" s="164"/>
      <c r="DN109" s="164"/>
      <c r="DO109" s="164"/>
      <c r="DP109" s="164"/>
      <c r="DQ109" s="164"/>
      <c r="DR109" s="164"/>
      <c r="DS109" s="164"/>
      <c r="DT109" s="164"/>
      <c r="DU109" s="164"/>
      <c r="DV109" s="164"/>
      <c r="DW109" s="164"/>
      <c r="DX109" s="164"/>
      <c r="DY109" s="164"/>
      <c r="DZ109" s="164"/>
      <c r="EA109" s="164"/>
      <c r="EB109" s="164"/>
      <c r="EC109" s="164"/>
      <c r="ED109" s="164"/>
      <c r="EE109" s="164"/>
      <c r="EF109" s="164"/>
      <c r="EG109" s="164"/>
      <c r="EH109" s="164"/>
      <c r="EI109" s="164"/>
      <c r="EJ109" s="164"/>
      <c r="EK109" s="164"/>
      <c r="EL109" s="164"/>
      <c r="EM109" s="164"/>
      <c r="EN109" s="164"/>
      <c r="EO109" s="164"/>
      <c r="EP109" s="164"/>
      <c r="EQ109" s="164"/>
      <c r="ER109" s="164"/>
      <c r="ES109" s="164"/>
      <c r="ET109" s="164"/>
      <c r="EU109" s="164"/>
      <c r="EV109" s="164"/>
      <c r="EW109" s="164"/>
      <c r="EX109" s="164"/>
      <c r="EY109" s="164"/>
      <c r="EZ109" s="164"/>
      <c r="FA109" s="164"/>
      <c r="FB109" s="164"/>
      <c r="FC109" s="164"/>
      <c r="FD109" s="164"/>
      <c r="FE109" s="164"/>
      <c r="FF109" s="164"/>
      <c r="FG109" s="164"/>
      <c r="FH109" s="164"/>
      <c r="FI109" s="164"/>
      <c r="FJ109" s="164"/>
      <c r="FK109" s="164"/>
      <c r="FL109" s="164"/>
      <c r="FM109" s="164"/>
      <c r="FN109" s="164"/>
      <c r="FO109" s="164"/>
      <c r="FP109" s="164"/>
      <c r="FQ109" s="164"/>
      <c r="FR109" s="164"/>
      <c r="FS109" s="164"/>
      <c r="FT109" s="164"/>
      <c r="FU109" s="164"/>
      <c r="FV109" s="164"/>
      <c r="FW109" s="164"/>
      <c r="FX109" s="164"/>
      <c r="FY109" s="164"/>
      <c r="FZ109" s="164"/>
      <c r="GA109" s="164"/>
      <c r="GB109" s="164"/>
      <c r="GC109" s="164"/>
      <c r="GD109" s="164"/>
      <c r="GE109" s="164"/>
      <c r="GF109" s="164"/>
      <c r="GG109" s="164"/>
      <c r="GH109" s="164"/>
      <c r="GI109" s="164"/>
      <c r="GJ109" s="164"/>
      <c r="GK109" s="164"/>
      <c r="GL109" s="164"/>
      <c r="GM109" s="164"/>
      <c r="GN109" s="164"/>
      <c r="GO109" s="164"/>
      <c r="GP109" s="164"/>
      <c r="GQ109" s="164"/>
      <c r="GR109" s="164"/>
      <c r="GS109" s="164"/>
      <c r="GT109" s="164"/>
      <c r="GU109" s="164"/>
      <c r="GV109" s="164"/>
      <c r="GW109" s="164"/>
      <c r="GX109" s="164"/>
      <c r="GY109" s="164"/>
      <c r="GZ109" s="164"/>
      <c r="HA109" s="164"/>
      <c r="HB109" s="164"/>
      <c r="HC109" s="164"/>
      <c r="HD109" s="164"/>
      <c r="HE109" s="164"/>
      <c r="HF109" s="164"/>
      <c r="HG109" s="164"/>
      <c r="HH109" s="164"/>
      <c r="HI109" s="164"/>
      <c r="HJ109" s="164"/>
      <c r="HK109" s="164"/>
      <c r="HL109" s="164"/>
      <c r="HM109" s="164"/>
      <c r="HN109" s="164"/>
      <c r="HO109" s="164"/>
      <c r="HP109" s="164"/>
      <c r="HQ109" s="164"/>
      <c r="HR109" s="164"/>
      <c r="HS109" s="164"/>
      <c r="HT109" s="164"/>
      <c r="HU109" s="164"/>
      <c r="HV109" s="164"/>
      <c r="HW109" s="164"/>
    </row>
    <row r="110" spans="59:231" ht="13.5" x14ac:dyDescent="0.15">
      <c r="CO110" s="160"/>
      <c r="CP110" s="160"/>
      <c r="CQ110" s="160"/>
      <c r="CR110" s="164"/>
      <c r="CS110" s="164"/>
      <c r="CT110" s="164"/>
      <c r="CU110" s="164"/>
      <c r="CV110" s="164"/>
      <c r="CW110" s="164"/>
      <c r="CX110" s="164"/>
      <c r="CY110" s="164"/>
      <c r="CZ110" s="164"/>
      <c r="DA110" s="164"/>
      <c r="DB110" s="164"/>
      <c r="DC110" s="164"/>
      <c r="DD110" s="164"/>
      <c r="DE110" s="164"/>
      <c r="DF110" s="164"/>
      <c r="DG110" s="164"/>
      <c r="DH110" s="164"/>
      <c r="DI110" s="164"/>
      <c r="DJ110" s="164"/>
      <c r="DK110" s="164"/>
      <c r="DL110" s="164"/>
      <c r="DM110" s="164"/>
      <c r="DN110" s="164"/>
      <c r="DO110" s="164"/>
      <c r="DP110" s="164"/>
      <c r="DQ110" s="164"/>
      <c r="DR110" s="164"/>
      <c r="DS110" s="164"/>
      <c r="DT110" s="164"/>
      <c r="DU110" s="164"/>
      <c r="DV110" s="164"/>
      <c r="DW110" s="164"/>
      <c r="DX110" s="164"/>
      <c r="DY110" s="164"/>
      <c r="DZ110" s="164"/>
      <c r="EA110" s="164"/>
      <c r="EB110" s="164"/>
      <c r="EC110" s="164"/>
      <c r="ED110" s="164"/>
      <c r="EE110" s="164"/>
      <c r="EF110" s="164"/>
      <c r="EG110" s="164"/>
      <c r="EH110" s="164"/>
      <c r="EI110" s="164"/>
      <c r="EJ110" s="164"/>
      <c r="EK110" s="164"/>
      <c r="EL110" s="164"/>
      <c r="EM110" s="164"/>
      <c r="EN110" s="164"/>
      <c r="EO110" s="164"/>
      <c r="EP110" s="164"/>
      <c r="EQ110" s="164"/>
      <c r="ER110" s="164"/>
      <c r="ES110" s="164"/>
      <c r="ET110" s="164"/>
      <c r="EU110" s="164"/>
      <c r="EV110" s="164"/>
      <c r="EW110" s="164"/>
      <c r="EX110" s="164"/>
      <c r="EY110" s="164"/>
      <c r="EZ110" s="164"/>
      <c r="FA110" s="164"/>
      <c r="FB110" s="164"/>
      <c r="FC110" s="164"/>
      <c r="FD110" s="164"/>
      <c r="FE110" s="164"/>
      <c r="FF110" s="164"/>
      <c r="FG110" s="164"/>
      <c r="FH110" s="164"/>
      <c r="FI110" s="164"/>
      <c r="FJ110" s="164"/>
      <c r="FK110" s="164"/>
      <c r="FL110" s="164"/>
      <c r="FM110" s="164"/>
      <c r="FN110" s="164"/>
      <c r="FO110" s="164"/>
      <c r="FP110" s="164"/>
      <c r="FQ110" s="164"/>
      <c r="FR110" s="164"/>
      <c r="FS110" s="164"/>
      <c r="FT110" s="164"/>
      <c r="FU110" s="164"/>
      <c r="FV110" s="164"/>
      <c r="FW110" s="164"/>
      <c r="FX110" s="164"/>
      <c r="FY110" s="164"/>
      <c r="FZ110" s="164"/>
      <c r="GA110" s="164"/>
      <c r="GB110" s="164"/>
      <c r="GC110" s="164"/>
      <c r="GD110" s="164"/>
      <c r="GE110" s="164"/>
      <c r="GF110" s="164"/>
      <c r="GG110" s="164"/>
      <c r="GH110" s="164"/>
      <c r="GI110" s="164"/>
      <c r="GJ110" s="164"/>
      <c r="GK110" s="164"/>
      <c r="GL110" s="164"/>
      <c r="GM110" s="164"/>
      <c r="GN110" s="164"/>
      <c r="GO110" s="164"/>
      <c r="GP110" s="164"/>
      <c r="GQ110" s="164"/>
      <c r="GR110" s="164"/>
      <c r="GS110" s="164"/>
      <c r="GT110" s="164"/>
      <c r="GU110" s="164"/>
      <c r="GV110" s="164"/>
      <c r="GW110" s="164"/>
      <c r="GX110" s="164"/>
      <c r="GY110" s="164"/>
      <c r="GZ110" s="164"/>
      <c r="HA110" s="164"/>
      <c r="HB110" s="164"/>
      <c r="HC110" s="164"/>
      <c r="HD110" s="164"/>
      <c r="HE110" s="164"/>
      <c r="HF110" s="164"/>
      <c r="HG110" s="164"/>
      <c r="HH110" s="164"/>
      <c r="HI110" s="164"/>
      <c r="HJ110" s="164"/>
      <c r="HK110" s="164"/>
      <c r="HL110" s="164"/>
      <c r="HM110" s="164"/>
      <c r="HN110" s="164"/>
      <c r="HO110" s="164"/>
      <c r="HP110" s="164"/>
      <c r="HQ110" s="164"/>
      <c r="HR110" s="164"/>
      <c r="HS110" s="164"/>
      <c r="HT110" s="164"/>
      <c r="HU110" s="164"/>
      <c r="HV110" s="164"/>
      <c r="HW110" s="164"/>
    </row>
    <row r="111" spans="59:231" x14ac:dyDescent="0.15">
      <c r="CR111" s="164"/>
      <c r="CS111" s="164"/>
      <c r="CT111" s="164"/>
      <c r="CU111" s="164"/>
      <c r="CV111" s="164"/>
      <c r="CW111" s="164"/>
      <c r="CX111" s="164"/>
      <c r="CY111" s="164"/>
      <c r="CZ111" s="164"/>
      <c r="DA111" s="164"/>
      <c r="DB111" s="164"/>
      <c r="DC111" s="164"/>
      <c r="DD111" s="164"/>
      <c r="DE111" s="164"/>
      <c r="DF111" s="164"/>
      <c r="DG111" s="164"/>
      <c r="DH111" s="164"/>
      <c r="DI111" s="164"/>
      <c r="DJ111" s="164"/>
      <c r="DK111" s="164"/>
      <c r="DL111" s="164"/>
      <c r="DM111" s="164"/>
      <c r="DN111" s="164"/>
      <c r="DO111" s="164"/>
      <c r="DP111" s="164"/>
      <c r="DQ111" s="164"/>
      <c r="DR111" s="164"/>
      <c r="DS111" s="164"/>
      <c r="DT111" s="164"/>
      <c r="DU111" s="164"/>
      <c r="DV111" s="164"/>
      <c r="DW111" s="164"/>
      <c r="DX111" s="164"/>
      <c r="DY111" s="164"/>
      <c r="DZ111" s="164"/>
      <c r="EA111" s="164"/>
      <c r="EB111" s="164"/>
      <c r="EC111" s="164"/>
      <c r="ED111" s="164"/>
      <c r="EE111" s="164"/>
      <c r="EF111" s="164"/>
      <c r="EG111" s="164"/>
      <c r="EH111" s="164"/>
      <c r="EI111" s="164"/>
      <c r="EJ111" s="164"/>
      <c r="EK111" s="164"/>
      <c r="EL111" s="164"/>
      <c r="EM111" s="164"/>
      <c r="EN111" s="164"/>
      <c r="EO111" s="164"/>
      <c r="EP111" s="164"/>
      <c r="EQ111" s="164"/>
      <c r="ER111" s="164"/>
      <c r="ES111" s="164"/>
      <c r="ET111" s="164"/>
      <c r="EU111" s="164"/>
      <c r="EV111" s="164"/>
      <c r="EW111" s="164"/>
      <c r="EX111" s="164"/>
      <c r="EY111" s="164"/>
      <c r="EZ111" s="164"/>
      <c r="FA111" s="164"/>
      <c r="FB111" s="164"/>
      <c r="FC111" s="164"/>
      <c r="FD111" s="164"/>
      <c r="FE111" s="164"/>
      <c r="FF111" s="164"/>
      <c r="FG111" s="164"/>
      <c r="FH111" s="164"/>
      <c r="FI111" s="164"/>
      <c r="FJ111" s="164"/>
      <c r="FK111" s="164"/>
      <c r="FL111" s="164"/>
      <c r="FM111" s="164"/>
      <c r="FN111" s="164"/>
      <c r="FO111" s="164"/>
      <c r="FP111" s="164"/>
      <c r="FQ111" s="164"/>
      <c r="FR111" s="164"/>
      <c r="FS111" s="164"/>
      <c r="FT111" s="164"/>
      <c r="FU111" s="164"/>
      <c r="FV111" s="164"/>
      <c r="FW111" s="164"/>
      <c r="FX111" s="164"/>
      <c r="FY111" s="164"/>
      <c r="FZ111" s="164"/>
      <c r="GA111" s="164"/>
      <c r="GB111" s="164"/>
      <c r="GC111" s="164"/>
      <c r="GD111" s="164"/>
      <c r="GE111" s="164"/>
      <c r="GF111" s="164"/>
      <c r="GG111" s="164"/>
      <c r="GH111" s="164"/>
      <c r="GI111" s="164"/>
      <c r="GJ111" s="164"/>
      <c r="GK111" s="164"/>
      <c r="GL111" s="164"/>
      <c r="GM111" s="164"/>
      <c r="GN111" s="164"/>
      <c r="GO111" s="164"/>
      <c r="GP111" s="164"/>
      <c r="GQ111" s="164"/>
      <c r="GR111" s="164"/>
      <c r="GS111" s="164"/>
      <c r="GT111" s="164"/>
      <c r="GU111" s="164"/>
      <c r="GV111" s="164"/>
      <c r="GW111" s="164"/>
      <c r="GX111" s="164"/>
      <c r="GY111" s="164"/>
      <c r="GZ111" s="164"/>
      <c r="HA111" s="164"/>
      <c r="HB111" s="164"/>
      <c r="HC111" s="164"/>
      <c r="HD111" s="164"/>
      <c r="HE111" s="164"/>
      <c r="HF111" s="164"/>
      <c r="HG111" s="164"/>
      <c r="HH111" s="164"/>
      <c r="HI111" s="164"/>
      <c r="HJ111" s="164"/>
      <c r="HK111" s="164"/>
      <c r="HL111" s="164"/>
      <c r="HM111" s="164"/>
      <c r="HN111" s="164"/>
      <c r="HO111" s="164"/>
      <c r="HP111" s="164"/>
      <c r="HQ111" s="164"/>
      <c r="HR111" s="164"/>
      <c r="HS111" s="164"/>
      <c r="HT111" s="164"/>
      <c r="HU111" s="164"/>
      <c r="HV111" s="164"/>
      <c r="HW111" s="164"/>
    </row>
    <row r="112" spans="59:231" x14ac:dyDescent="0.15">
      <c r="CR112" s="164"/>
      <c r="CS112" s="164"/>
      <c r="CT112" s="164"/>
      <c r="CU112" s="164"/>
      <c r="CV112" s="164"/>
      <c r="CW112" s="164"/>
      <c r="CX112" s="164"/>
      <c r="CY112" s="164"/>
      <c r="CZ112" s="164"/>
      <c r="DA112" s="164"/>
      <c r="DB112" s="164"/>
      <c r="DC112" s="164"/>
      <c r="DD112" s="164"/>
      <c r="DE112" s="164"/>
      <c r="DF112" s="164"/>
      <c r="DG112" s="164"/>
      <c r="DH112" s="164"/>
      <c r="DI112" s="164"/>
      <c r="DJ112" s="164"/>
      <c r="DK112" s="164"/>
      <c r="DL112" s="164"/>
      <c r="DM112" s="164"/>
      <c r="DN112" s="164"/>
      <c r="DO112" s="164"/>
      <c r="DP112" s="164"/>
      <c r="DQ112" s="164"/>
      <c r="DR112" s="164"/>
      <c r="DS112" s="164"/>
      <c r="DT112" s="164"/>
      <c r="DU112" s="164"/>
      <c r="DV112" s="164"/>
      <c r="DW112" s="164"/>
      <c r="DX112" s="164"/>
      <c r="DY112" s="164"/>
      <c r="DZ112" s="164"/>
      <c r="EA112" s="164"/>
      <c r="EB112" s="164"/>
      <c r="EC112" s="164"/>
      <c r="ED112" s="164"/>
      <c r="EE112" s="164"/>
      <c r="EF112" s="164"/>
      <c r="EG112" s="164"/>
      <c r="EH112" s="164"/>
      <c r="EI112" s="164"/>
      <c r="EJ112" s="164"/>
      <c r="EK112" s="164"/>
      <c r="EL112" s="164"/>
      <c r="EM112" s="164"/>
      <c r="EN112" s="164"/>
      <c r="EO112" s="164"/>
      <c r="EP112" s="164"/>
      <c r="EQ112" s="164"/>
      <c r="ER112" s="164"/>
      <c r="ES112" s="164"/>
      <c r="ET112" s="164"/>
      <c r="EU112" s="164"/>
      <c r="EV112" s="164"/>
      <c r="EW112" s="164"/>
      <c r="EX112" s="164"/>
      <c r="EY112" s="164"/>
      <c r="EZ112" s="164"/>
      <c r="FA112" s="164"/>
      <c r="FB112" s="164"/>
      <c r="FC112" s="164"/>
      <c r="FD112" s="164"/>
      <c r="FE112" s="164"/>
      <c r="FF112" s="164"/>
      <c r="FG112" s="164"/>
      <c r="FH112" s="164"/>
      <c r="FI112" s="164"/>
      <c r="FJ112" s="164"/>
      <c r="FK112" s="164"/>
      <c r="FL112" s="164"/>
      <c r="FM112" s="164"/>
      <c r="FN112" s="164"/>
      <c r="FO112" s="164"/>
      <c r="FP112" s="164"/>
      <c r="FQ112" s="164"/>
      <c r="FR112" s="164"/>
      <c r="FS112" s="164"/>
      <c r="FT112" s="164"/>
      <c r="FU112" s="164"/>
      <c r="FV112" s="164"/>
      <c r="FW112" s="164"/>
      <c r="FX112" s="164"/>
      <c r="FY112" s="164"/>
      <c r="FZ112" s="164"/>
      <c r="GA112" s="164"/>
      <c r="GB112" s="164"/>
      <c r="GC112" s="164"/>
      <c r="GD112" s="164"/>
      <c r="GE112" s="164"/>
      <c r="GF112" s="164"/>
      <c r="GG112" s="164"/>
      <c r="GH112" s="164"/>
      <c r="GI112" s="164"/>
      <c r="GJ112" s="164"/>
      <c r="GK112" s="164"/>
      <c r="GL112" s="164"/>
      <c r="GM112" s="164"/>
      <c r="GN112" s="164"/>
      <c r="GO112" s="164"/>
      <c r="GP112" s="164"/>
      <c r="GQ112" s="164"/>
      <c r="GR112" s="164"/>
      <c r="GS112" s="164"/>
      <c r="GT112" s="164"/>
      <c r="GU112" s="164"/>
      <c r="GV112" s="164"/>
      <c r="GW112" s="164"/>
      <c r="GX112" s="164"/>
      <c r="GY112" s="164"/>
      <c r="GZ112" s="164"/>
      <c r="HA112" s="164"/>
      <c r="HB112" s="164"/>
      <c r="HC112" s="164"/>
      <c r="HD112" s="164"/>
      <c r="HE112" s="164"/>
      <c r="HF112" s="164"/>
      <c r="HG112" s="164"/>
      <c r="HH112" s="164"/>
      <c r="HI112" s="164"/>
      <c r="HJ112" s="164"/>
      <c r="HK112" s="164"/>
      <c r="HL112" s="164"/>
      <c r="HM112" s="164"/>
      <c r="HN112" s="164"/>
      <c r="HO112" s="164"/>
      <c r="HP112" s="164"/>
      <c r="HQ112" s="164"/>
      <c r="HR112" s="164"/>
      <c r="HS112" s="164"/>
      <c r="HT112" s="164"/>
      <c r="HU112" s="164"/>
      <c r="HV112" s="164"/>
      <c r="HW112" s="164"/>
    </row>
    <row r="113" spans="96:231" x14ac:dyDescent="0.15">
      <c r="CR113" s="164"/>
      <c r="CS113" s="164"/>
      <c r="CT113" s="164"/>
      <c r="CU113" s="164"/>
      <c r="CV113" s="164"/>
      <c r="CW113" s="164"/>
      <c r="CX113" s="164"/>
      <c r="CY113" s="164"/>
      <c r="CZ113" s="164"/>
      <c r="DA113" s="164"/>
      <c r="DB113" s="164"/>
      <c r="DC113" s="164"/>
      <c r="DD113" s="164"/>
      <c r="DE113" s="164"/>
      <c r="DF113" s="164"/>
      <c r="DG113" s="164"/>
      <c r="DH113" s="164"/>
      <c r="DI113" s="164"/>
      <c r="DJ113" s="164"/>
      <c r="DK113" s="164"/>
      <c r="DL113" s="164"/>
      <c r="DM113" s="164"/>
      <c r="DN113" s="164"/>
      <c r="DO113" s="164"/>
      <c r="DP113" s="164"/>
      <c r="DQ113" s="164"/>
      <c r="DR113" s="164"/>
      <c r="DS113" s="164"/>
      <c r="DT113" s="164"/>
      <c r="DU113" s="164"/>
      <c r="DV113" s="164"/>
      <c r="DW113" s="164"/>
      <c r="DX113" s="164"/>
      <c r="DY113" s="164"/>
      <c r="DZ113" s="164"/>
      <c r="EA113" s="164"/>
      <c r="EB113" s="164"/>
      <c r="EC113" s="164"/>
      <c r="ED113" s="164"/>
      <c r="EE113" s="164"/>
      <c r="EF113" s="164"/>
      <c r="EG113" s="164"/>
      <c r="EH113" s="164"/>
      <c r="EI113" s="164"/>
      <c r="EJ113" s="164"/>
      <c r="EK113" s="164"/>
      <c r="EL113" s="164"/>
      <c r="EM113" s="164"/>
      <c r="EN113" s="164"/>
      <c r="EO113" s="164"/>
      <c r="EP113" s="164"/>
      <c r="EQ113" s="164"/>
      <c r="ER113" s="164"/>
      <c r="ES113" s="164"/>
      <c r="ET113" s="164"/>
      <c r="EU113" s="164"/>
      <c r="EV113" s="164"/>
      <c r="EW113" s="164"/>
      <c r="EX113" s="164"/>
      <c r="EY113" s="164"/>
      <c r="EZ113" s="164"/>
      <c r="FA113" s="164"/>
      <c r="FB113" s="164"/>
      <c r="FC113" s="164"/>
      <c r="FD113" s="164"/>
      <c r="FE113" s="164"/>
      <c r="FF113" s="164"/>
      <c r="FG113" s="164"/>
      <c r="FH113" s="164"/>
      <c r="FI113" s="164"/>
      <c r="FJ113" s="164"/>
      <c r="FK113" s="164"/>
      <c r="FL113" s="164"/>
      <c r="FM113" s="164"/>
      <c r="FN113" s="164"/>
      <c r="FO113" s="164"/>
      <c r="FP113" s="164"/>
      <c r="FQ113" s="164"/>
      <c r="FR113" s="164"/>
      <c r="FS113" s="164"/>
      <c r="FT113" s="164"/>
      <c r="FU113" s="164"/>
      <c r="FV113" s="164"/>
      <c r="FW113" s="164"/>
      <c r="FX113" s="164"/>
      <c r="FY113" s="164"/>
      <c r="FZ113" s="164"/>
      <c r="GA113" s="164"/>
      <c r="GB113" s="164"/>
      <c r="GC113" s="164"/>
      <c r="GD113" s="164"/>
      <c r="GE113" s="164"/>
      <c r="GF113" s="164"/>
      <c r="GG113" s="164"/>
      <c r="GH113" s="164"/>
      <c r="GI113" s="164"/>
      <c r="GJ113" s="164"/>
      <c r="GK113" s="164"/>
      <c r="GL113" s="164"/>
      <c r="GM113" s="164"/>
      <c r="GN113" s="164"/>
      <c r="GO113" s="164"/>
      <c r="GP113" s="164"/>
      <c r="GQ113" s="164"/>
      <c r="GR113" s="164"/>
      <c r="GS113" s="164"/>
      <c r="GT113" s="164"/>
      <c r="GU113" s="164"/>
      <c r="GV113" s="164"/>
      <c r="GW113" s="164"/>
      <c r="GX113" s="164"/>
      <c r="GY113" s="164"/>
      <c r="GZ113" s="164"/>
      <c r="HA113" s="164"/>
      <c r="HB113" s="164"/>
      <c r="HC113" s="164"/>
      <c r="HD113" s="164"/>
      <c r="HE113" s="164"/>
      <c r="HF113" s="164"/>
      <c r="HG113" s="164"/>
      <c r="HH113" s="164"/>
      <c r="HI113" s="164"/>
      <c r="HJ113" s="164"/>
      <c r="HK113" s="164"/>
      <c r="HL113" s="164"/>
      <c r="HM113" s="164"/>
      <c r="HN113" s="164"/>
      <c r="HO113" s="164"/>
      <c r="HP113" s="164"/>
      <c r="HQ113" s="164"/>
      <c r="HR113" s="164"/>
      <c r="HS113" s="164"/>
      <c r="HT113" s="164"/>
      <c r="HU113" s="164"/>
      <c r="HV113" s="164"/>
      <c r="HW113" s="164"/>
    </row>
    <row r="114" spans="96:231" x14ac:dyDescent="0.15">
      <c r="CY114" s="164"/>
      <c r="CZ114" s="164"/>
      <c r="DA114" s="164"/>
      <c r="DB114" s="164"/>
      <c r="DC114" s="164"/>
      <c r="DD114" s="164"/>
      <c r="DE114" s="164"/>
      <c r="DF114" s="164"/>
      <c r="DG114" s="164"/>
      <c r="DH114" s="164"/>
      <c r="DI114" s="164"/>
      <c r="DJ114" s="164"/>
      <c r="DK114" s="164"/>
      <c r="DL114" s="164"/>
      <c r="DM114" s="164"/>
      <c r="DN114" s="164"/>
      <c r="DO114" s="164"/>
      <c r="DP114" s="164"/>
      <c r="DQ114" s="164"/>
      <c r="DR114" s="164"/>
      <c r="DS114" s="164"/>
      <c r="DT114" s="164"/>
      <c r="DU114" s="164"/>
      <c r="DV114" s="164"/>
      <c r="DW114" s="164"/>
      <c r="DX114" s="164"/>
      <c r="DY114" s="164"/>
      <c r="DZ114" s="164"/>
      <c r="EA114" s="164"/>
      <c r="EB114" s="164"/>
      <c r="EC114" s="164"/>
      <c r="ED114" s="164"/>
      <c r="EE114" s="164"/>
      <c r="EF114" s="164"/>
      <c r="EG114" s="164"/>
      <c r="EH114" s="164"/>
      <c r="EI114" s="164"/>
      <c r="EJ114" s="164"/>
      <c r="EK114" s="164"/>
      <c r="EL114" s="164"/>
      <c r="EM114" s="164"/>
      <c r="EN114" s="164"/>
      <c r="EO114" s="164"/>
      <c r="EP114" s="164"/>
      <c r="EQ114" s="164"/>
      <c r="ER114" s="164"/>
      <c r="ES114" s="164"/>
      <c r="ET114" s="164"/>
      <c r="EU114" s="164"/>
      <c r="EV114" s="164"/>
      <c r="EW114" s="164"/>
      <c r="EX114" s="164"/>
      <c r="EY114" s="164"/>
      <c r="EZ114" s="164"/>
      <c r="FA114" s="164"/>
      <c r="FB114" s="164"/>
      <c r="FC114" s="164"/>
      <c r="FD114" s="164"/>
      <c r="FE114" s="164"/>
      <c r="FF114" s="164"/>
      <c r="FG114" s="164"/>
      <c r="FH114" s="164"/>
      <c r="FI114" s="164"/>
      <c r="FJ114" s="164"/>
      <c r="FK114" s="164"/>
      <c r="FL114" s="164"/>
      <c r="FM114" s="164"/>
      <c r="FN114" s="164"/>
      <c r="FO114" s="164"/>
      <c r="FP114" s="164"/>
      <c r="FQ114" s="164"/>
      <c r="FR114" s="164"/>
      <c r="FS114" s="164"/>
      <c r="FT114" s="164"/>
      <c r="FU114" s="164"/>
      <c r="FV114" s="164"/>
      <c r="FW114" s="164"/>
      <c r="FX114" s="164"/>
      <c r="FY114" s="164"/>
      <c r="FZ114" s="164"/>
      <c r="GA114" s="164"/>
      <c r="GB114" s="164"/>
      <c r="GC114" s="164"/>
      <c r="GD114" s="164"/>
      <c r="GE114" s="164"/>
      <c r="GF114" s="164"/>
      <c r="GG114" s="164"/>
      <c r="GH114" s="164"/>
      <c r="GI114" s="164"/>
      <c r="GJ114" s="164"/>
      <c r="GK114" s="164"/>
      <c r="GL114" s="164"/>
      <c r="GM114" s="164"/>
      <c r="GN114" s="164"/>
      <c r="GO114" s="164"/>
      <c r="GP114" s="164"/>
      <c r="GQ114" s="164"/>
      <c r="GR114" s="164"/>
      <c r="GS114" s="164"/>
      <c r="GT114" s="164"/>
      <c r="GU114" s="164"/>
      <c r="GV114" s="164"/>
      <c r="GW114" s="164"/>
      <c r="GX114" s="164"/>
      <c r="GY114" s="164"/>
      <c r="GZ114" s="164"/>
      <c r="HA114" s="164"/>
      <c r="HB114" s="164"/>
      <c r="HC114" s="164"/>
      <c r="HD114" s="164"/>
      <c r="HE114" s="164"/>
      <c r="HF114" s="164"/>
      <c r="HG114" s="164"/>
      <c r="HH114" s="164"/>
      <c r="HI114" s="164"/>
      <c r="HJ114" s="164"/>
      <c r="HK114" s="164"/>
      <c r="HL114" s="164"/>
      <c r="HM114" s="164"/>
      <c r="HN114" s="164"/>
      <c r="HO114" s="164"/>
      <c r="HP114" s="164"/>
      <c r="HQ114" s="164"/>
      <c r="HR114" s="164"/>
      <c r="HS114" s="164"/>
      <c r="HT114" s="164"/>
      <c r="HU114" s="164"/>
      <c r="HV114" s="164"/>
      <c r="HW114" s="164"/>
    </row>
    <row r="115" spans="96:231" x14ac:dyDescent="0.15">
      <c r="CY115" s="164"/>
      <c r="CZ115" s="164"/>
      <c r="DA115" s="164"/>
      <c r="DB115" s="164"/>
      <c r="DC115" s="164"/>
      <c r="DD115" s="164"/>
      <c r="DE115" s="164"/>
      <c r="DF115" s="164"/>
      <c r="DG115" s="164"/>
      <c r="DH115" s="164"/>
      <c r="DI115" s="164"/>
      <c r="DJ115" s="164"/>
      <c r="DK115" s="164"/>
      <c r="DL115" s="164"/>
      <c r="DM115" s="164"/>
      <c r="DN115" s="164"/>
      <c r="DO115" s="164"/>
      <c r="DP115" s="164"/>
      <c r="DQ115" s="164"/>
      <c r="DR115" s="164"/>
      <c r="DS115" s="164"/>
      <c r="DT115" s="164"/>
      <c r="DU115" s="164"/>
      <c r="DV115" s="164"/>
      <c r="DW115" s="164"/>
      <c r="DX115" s="164"/>
      <c r="DY115" s="164"/>
      <c r="DZ115" s="164"/>
      <c r="EA115" s="164"/>
      <c r="EB115" s="164"/>
      <c r="EC115" s="164"/>
      <c r="ED115" s="164"/>
      <c r="EE115" s="164"/>
      <c r="EF115" s="164"/>
      <c r="EG115" s="164"/>
      <c r="EH115" s="164"/>
      <c r="EI115" s="164"/>
      <c r="EJ115" s="164"/>
      <c r="EK115" s="164"/>
      <c r="EL115" s="164"/>
      <c r="EM115" s="164"/>
      <c r="EN115" s="164"/>
      <c r="EO115" s="164"/>
      <c r="EP115" s="164"/>
      <c r="EQ115" s="164"/>
      <c r="ER115" s="164"/>
      <c r="ES115" s="164"/>
      <c r="ET115" s="164"/>
      <c r="EU115" s="164"/>
      <c r="EV115" s="164"/>
      <c r="EW115" s="164"/>
      <c r="EX115" s="164"/>
      <c r="EY115" s="164"/>
      <c r="EZ115" s="164"/>
      <c r="FA115" s="164"/>
      <c r="FB115" s="164"/>
      <c r="FC115" s="164"/>
      <c r="FD115" s="164"/>
      <c r="FE115" s="164"/>
      <c r="FF115" s="164"/>
      <c r="FG115" s="164"/>
      <c r="FH115" s="164"/>
      <c r="FI115" s="164"/>
      <c r="FJ115" s="164"/>
      <c r="FK115" s="164"/>
      <c r="FL115" s="164"/>
      <c r="FM115" s="164"/>
      <c r="FN115" s="164"/>
      <c r="FO115" s="164"/>
      <c r="FP115" s="164"/>
      <c r="FQ115" s="164"/>
      <c r="FR115" s="164"/>
      <c r="FS115" s="164"/>
      <c r="FT115" s="164"/>
      <c r="FU115" s="164"/>
      <c r="FV115" s="164"/>
      <c r="FW115" s="164"/>
      <c r="FX115" s="164"/>
      <c r="FY115" s="164"/>
      <c r="FZ115" s="164"/>
      <c r="GA115" s="164"/>
      <c r="GB115" s="164"/>
      <c r="GC115" s="164"/>
      <c r="GD115" s="164"/>
      <c r="GE115" s="164"/>
      <c r="GF115" s="164"/>
      <c r="GG115" s="164"/>
      <c r="GH115" s="164"/>
      <c r="GI115" s="164"/>
      <c r="GJ115" s="164"/>
      <c r="GK115" s="164"/>
      <c r="GL115" s="164"/>
      <c r="GM115" s="164"/>
      <c r="GN115" s="164"/>
      <c r="GO115" s="164"/>
      <c r="GP115" s="164"/>
      <c r="GQ115" s="164"/>
      <c r="GR115" s="164"/>
      <c r="GS115" s="164"/>
      <c r="GT115" s="164"/>
      <c r="GU115" s="164"/>
      <c r="GV115" s="164"/>
      <c r="GW115" s="164"/>
      <c r="GX115" s="164"/>
      <c r="GY115" s="164"/>
      <c r="GZ115" s="164"/>
      <c r="HA115" s="164"/>
      <c r="HB115" s="164"/>
      <c r="HC115" s="164"/>
      <c r="HD115" s="164"/>
      <c r="HE115" s="164"/>
      <c r="HF115" s="164"/>
      <c r="HG115" s="164"/>
      <c r="HH115" s="164"/>
      <c r="HI115" s="164"/>
      <c r="HJ115" s="164"/>
      <c r="HK115" s="164"/>
      <c r="HL115" s="164"/>
      <c r="HM115" s="164"/>
      <c r="HN115" s="164"/>
      <c r="HO115" s="164"/>
      <c r="HP115" s="164"/>
      <c r="HQ115" s="164"/>
      <c r="HR115" s="164"/>
      <c r="HS115" s="164"/>
      <c r="HT115" s="164"/>
      <c r="HU115" s="164"/>
      <c r="HV115" s="164"/>
      <c r="HW115" s="164"/>
    </row>
  </sheetData>
  <sheetProtection algorithmName="SHA-512" hashValue="yZPDJhMuINmS676ZCgQ8qZpSl+9aDPQUiJMWzHJSmFzG1vkoK1+oAa4+h+AD4yCDuegCUd0hxEKIn3RCHu77tA==" saltValue="RCdC9lZHHEclXlnKaACweA==" spinCount="100000" sheet="1" objects="1" scenarios="1"/>
  <protectedRanges>
    <protectedRange sqref="L53 L56 L59 L62 L65 L67 W68 Z68 M73:W76 Z73:AD76 AL73:BA76 G80 G84" name="範囲2"/>
    <protectedRange sqref="L6 L9 L12 L15 L18 L22 M28:W33 Z28:AD33 G44:G47 G37:G40" name="範囲1"/>
    <protectedRange sqref="AL28:BA33" name="範囲1_1"/>
    <protectedRange sqref="W23" name="範囲1_2"/>
    <protectedRange sqref="Z23" name="範囲1_3"/>
  </protectedRanges>
  <mergeCells count="53">
    <mergeCell ref="G29:J29"/>
    <mergeCell ref="M29:W29"/>
    <mergeCell ref="Z29:AD29"/>
    <mergeCell ref="AL29:AV29"/>
    <mergeCell ref="A1:AI2"/>
    <mergeCell ref="L6:N6"/>
    <mergeCell ref="L9:N9"/>
    <mergeCell ref="L12:N12"/>
    <mergeCell ref="L15:N15"/>
    <mergeCell ref="L18:N18"/>
    <mergeCell ref="L22:N22"/>
    <mergeCell ref="G28:J28"/>
    <mergeCell ref="M28:W28"/>
    <mergeCell ref="Z28:AD28"/>
    <mergeCell ref="AL28:AV28"/>
    <mergeCell ref="G30:J30"/>
    <mergeCell ref="M30:W30"/>
    <mergeCell ref="Z30:AD30"/>
    <mergeCell ref="AL30:AV30"/>
    <mergeCell ref="G31:J31"/>
    <mergeCell ref="M31:W31"/>
    <mergeCell ref="Z31:AD31"/>
    <mergeCell ref="AL31:AV31"/>
    <mergeCell ref="G32:J32"/>
    <mergeCell ref="M32:W32"/>
    <mergeCell ref="Z32:AD32"/>
    <mergeCell ref="AL32:AV32"/>
    <mergeCell ref="G33:J33"/>
    <mergeCell ref="M33:W33"/>
    <mergeCell ref="Z33:AD33"/>
    <mergeCell ref="AL33:AV33"/>
    <mergeCell ref="G74:J74"/>
    <mergeCell ref="M74:W74"/>
    <mergeCell ref="Z74:AD74"/>
    <mergeCell ref="G37:AI37"/>
    <mergeCell ref="G38:AI38"/>
    <mergeCell ref="G39:AI39"/>
    <mergeCell ref="G40:AI40"/>
    <mergeCell ref="G44:AI44"/>
    <mergeCell ref="G45:AI45"/>
    <mergeCell ref="G46:AI46"/>
    <mergeCell ref="G47:AI47"/>
    <mergeCell ref="G73:J73"/>
    <mergeCell ref="M73:W73"/>
    <mergeCell ref="Z73:AD73"/>
    <mergeCell ref="G80:AI80"/>
    <mergeCell ref="G84:AI84"/>
    <mergeCell ref="G75:J75"/>
    <mergeCell ref="M75:W75"/>
    <mergeCell ref="Z75:AD75"/>
    <mergeCell ref="G76:J76"/>
    <mergeCell ref="M76:W76"/>
    <mergeCell ref="Z76:AD76"/>
  </mergeCells>
  <phoneticPr fontId="2"/>
  <conditionalFormatting sqref="L6:N6">
    <cfRule type="containsBlanks" dxfId="8" priority="2" stopIfTrue="1">
      <formula>LEN(TRIM(L6))=0</formula>
    </cfRule>
  </conditionalFormatting>
  <conditionalFormatting sqref="L9:N9">
    <cfRule type="containsBlanks" dxfId="7" priority="1" stopIfTrue="1">
      <formula>LEN(TRIM(L9))=0</formula>
    </cfRule>
  </conditionalFormatting>
  <dataValidations disablePrompts="1" count="4">
    <dataValidation type="list" allowBlank="1" showInputMessage="1" showErrorMessage="1" sqref="W23 Z23" xr:uid="{05C7B127-985F-4A04-8D37-2E91F3D7D6DB}">
      <formula1>"■,□"</formula1>
    </dataValidation>
    <dataValidation imeMode="halfAlpha" allowBlank="1" showInputMessage="1" showErrorMessage="1" sqref="Z28:AD33 L12:N23 Z73:AD76 L59:N68" xr:uid="{C1A59C17-81EF-44D5-A580-E4AAD1D81C6B}"/>
    <dataValidation imeMode="hiragana" allowBlank="1" showInputMessage="1" showErrorMessage="1" sqref="G83:I83 M28:M33 M73:M76 G43:I47" xr:uid="{42DD9412-81B3-4EE7-A3C6-274CBAD569BE}"/>
    <dataValidation imeMode="off" allowBlank="1" showInputMessage="1" showErrorMessage="1" sqref="F53:H53 AK40:AM40 F6:H6 F56:H56 F9:H9" xr:uid="{7C18913C-3459-437D-9253-85AD080E450C}"/>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Ｐ明朝,標準"&amp;8NKBI-01kakunin Ver.23.2&amp;R&amp;"ＭＳ Ｐ明朝,標準"&amp;8(R0804)</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C465DFA-7417-49B4-855F-0B55ABEC7D13}">
          <x14:formula1>
            <xm:f>利用方法!$BA$2:$BA$74</xm:f>
          </x14:formula1>
          <xm:sqref>AL28:AV33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A86"/>
  <sheetViews>
    <sheetView view="pageBreakPreview" zoomScaleNormal="100" zoomScaleSheetLayoutView="100" workbookViewId="0">
      <selection activeCell="AI3" sqref="AI3"/>
    </sheetView>
  </sheetViews>
  <sheetFormatPr defaultColWidth="2.625" defaultRowHeight="12.75" x14ac:dyDescent="0.15"/>
  <cols>
    <col min="1" max="33" width="2.625" style="24" customWidth="1"/>
    <col min="34" max="39" width="2.625" style="24"/>
    <col min="40" max="40" width="2.625" style="24" customWidth="1"/>
    <col min="41" max="49" width="2.625" style="24"/>
    <col min="50" max="50" width="2.625" style="24" hidden="1" customWidth="1"/>
    <col min="51" max="16384" width="2.625" style="24"/>
  </cols>
  <sheetData>
    <row r="1" spans="1:39" ht="13.5" customHeight="1" x14ac:dyDescent="0.15">
      <c r="A1" s="737" t="s">
        <v>655</v>
      </c>
      <c r="B1" s="737"/>
      <c r="C1" s="737"/>
      <c r="D1" s="737"/>
      <c r="E1" s="737"/>
      <c r="F1" s="737"/>
      <c r="G1" s="737"/>
      <c r="H1" s="737"/>
      <c r="I1" s="737"/>
      <c r="J1" s="737"/>
      <c r="K1" s="737"/>
      <c r="L1" s="737"/>
      <c r="M1" s="737"/>
      <c r="N1" s="737"/>
      <c r="O1" s="737"/>
      <c r="P1" s="737"/>
      <c r="Q1" s="737"/>
      <c r="R1" s="737"/>
      <c r="S1" s="737"/>
      <c r="T1" s="737"/>
      <c r="U1" s="737"/>
      <c r="V1" s="737"/>
      <c r="W1" s="737"/>
      <c r="X1" s="737"/>
      <c r="Y1" s="737"/>
      <c r="Z1" s="737"/>
      <c r="AA1" s="737"/>
      <c r="AB1" s="737"/>
      <c r="AC1" s="737"/>
      <c r="AD1" s="737"/>
      <c r="AE1" s="737"/>
      <c r="AF1" s="737"/>
      <c r="AG1" s="737"/>
      <c r="AH1" s="737"/>
      <c r="AI1" s="737"/>
    </row>
    <row r="2" spans="1:39" ht="13.5" customHeight="1" x14ac:dyDescent="0.15">
      <c r="A2" s="737"/>
      <c r="B2" s="737"/>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737"/>
      <c r="AC2" s="737"/>
      <c r="AD2" s="737"/>
      <c r="AE2" s="737"/>
      <c r="AF2" s="737"/>
      <c r="AG2" s="737"/>
      <c r="AH2" s="737"/>
      <c r="AI2" s="737"/>
      <c r="AL2" s="24" t="s">
        <v>681</v>
      </c>
    </row>
    <row r="3" spans="1:39" x14ac:dyDescent="0.15">
      <c r="B3" s="24" t="s">
        <v>656</v>
      </c>
      <c r="AM3" s="24" t="s">
        <v>682</v>
      </c>
    </row>
    <row r="4" spans="1:39" ht="6.75" customHeight="1" x14ac:dyDescent="0.15">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row>
    <row r="5" spans="1:39" ht="6.75" customHeight="1" x14ac:dyDescent="0.15"/>
    <row r="6" spans="1:39" ht="13.5" x14ac:dyDescent="0.15">
      <c r="A6" s="24" t="s">
        <v>183</v>
      </c>
      <c r="F6" s="118"/>
      <c r="G6" s="118"/>
      <c r="H6" s="118"/>
      <c r="L6" s="507">
        <v>1</v>
      </c>
      <c r="M6" s="507"/>
      <c r="N6" s="507"/>
      <c r="AL6" s="24" t="s">
        <v>785</v>
      </c>
      <c r="AM6" s="24" t="s">
        <v>786</v>
      </c>
    </row>
    <row r="7" spans="1:39" ht="6.75" customHeight="1" x14ac:dyDescent="0.15">
      <c r="A7" s="99"/>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row>
    <row r="8" spans="1:39" ht="6.75" customHeight="1" x14ac:dyDescent="0.15">
      <c r="A8" s="107"/>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row>
    <row r="9" spans="1:39" ht="13.5" x14ac:dyDescent="0.15">
      <c r="A9" s="24" t="s">
        <v>657</v>
      </c>
      <c r="F9" s="118"/>
      <c r="G9" s="118"/>
      <c r="H9" s="118"/>
      <c r="L9" s="777"/>
      <c r="M9" s="777"/>
      <c r="N9" s="777"/>
      <c r="O9" s="24" t="s">
        <v>664</v>
      </c>
    </row>
    <row r="10" spans="1:39" ht="6.75" customHeight="1" x14ac:dyDescent="0.1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row>
    <row r="11" spans="1:39" ht="6.75" customHeight="1" x14ac:dyDescent="0.15">
      <c r="A11" s="107"/>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298"/>
      <c r="AH11" s="298"/>
      <c r="AI11" s="298"/>
    </row>
    <row r="12" spans="1:39" ht="13.5" x14ac:dyDescent="0.15">
      <c r="A12" s="24" t="s">
        <v>658</v>
      </c>
      <c r="L12" s="163"/>
      <c r="M12" s="163"/>
      <c r="N12" s="163"/>
    </row>
    <row r="13" spans="1:39" ht="13.5" x14ac:dyDescent="0.15">
      <c r="C13" s="24" t="s">
        <v>169</v>
      </c>
      <c r="K13" s="162"/>
      <c r="L13" s="778"/>
      <c r="M13" s="778"/>
      <c r="N13" s="778"/>
      <c r="O13" s="24" t="s">
        <v>80</v>
      </c>
    </row>
    <row r="14" spans="1:39" ht="13.5" x14ac:dyDescent="0.15">
      <c r="C14" s="24" t="s">
        <v>193</v>
      </c>
      <c r="K14" s="162"/>
      <c r="L14" s="778"/>
      <c r="M14" s="778"/>
      <c r="N14" s="778"/>
      <c r="O14" s="24" t="s">
        <v>80</v>
      </c>
    </row>
    <row r="15" spans="1:39" ht="13.5" x14ac:dyDescent="0.15">
      <c r="C15" s="24" t="s">
        <v>659</v>
      </c>
      <c r="J15" s="24" t="s">
        <v>730</v>
      </c>
      <c r="K15" s="109"/>
      <c r="L15" s="779"/>
      <c r="M15" s="779"/>
      <c r="N15" s="779"/>
      <c r="O15" s="24" t="s">
        <v>731</v>
      </c>
      <c r="Q15" s="24" t="s">
        <v>732</v>
      </c>
      <c r="S15" s="779"/>
      <c r="T15" s="779"/>
      <c r="U15" s="779"/>
      <c r="V15" s="24" t="s">
        <v>731</v>
      </c>
    </row>
    <row r="16" spans="1:39" ht="13.5" x14ac:dyDescent="0.15">
      <c r="C16" s="24" t="s">
        <v>660</v>
      </c>
      <c r="I16" s="177"/>
      <c r="J16" s="775"/>
      <c r="K16" s="775"/>
      <c r="L16" s="775"/>
      <c r="M16" s="775"/>
      <c r="N16" s="775"/>
      <c r="O16" s="775"/>
      <c r="P16" s="775"/>
      <c r="Q16" s="775"/>
      <c r="R16" s="775"/>
      <c r="S16" s="775"/>
      <c r="T16" s="775"/>
      <c r="U16" s="775"/>
      <c r="V16" s="110"/>
      <c r="W16" s="775"/>
      <c r="X16" s="775"/>
      <c r="Y16" s="775"/>
      <c r="Z16" s="775"/>
      <c r="AA16" s="775"/>
      <c r="AB16" s="775"/>
      <c r="AC16" s="775"/>
      <c r="AD16" s="775"/>
      <c r="AE16" s="775"/>
      <c r="AF16" s="775"/>
      <c r="AG16" s="775"/>
      <c r="AH16" s="775"/>
      <c r="AL16" s="24" t="s">
        <v>683</v>
      </c>
    </row>
    <row r="17" spans="1:35" ht="6.75" customHeight="1" x14ac:dyDescent="0.15">
      <c r="A17" s="99"/>
      <c r="B17" s="99"/>
      <c r="C17" s="99"/>
      <c r="D17" s="99"/>
      <c r="E17" s="99"/>
      <c r="F17" s="99"/>
      <c r="G17" s="99"/>
      <c r="H17" s="99"/>
      <c r="I17" s="99"/>
      <c r="J17" s="99"/>
      <c r="K17" s="99"/>
      <c r="L17" s="299"/>
      <c r="M17" s="299"/>
      <c r="N17" s="299"/>
      <c r="O17" s="99"/>
      <c r="P17" s="99"/>
      <c r="Q17" s="99"/>
      <c r="R17" s="99"/>
      <c r="S17" s="99"/>
      <c r="T17" s="99"/>
      <c r="U17" s="99"/>
      <c r="V17" s="99"/>
      <c r="W17" s="99"/>
      <c r="X17" s="99"/>
      <c r="Y17" s="99"/>
      <c r="Z17" s="99"/>
      <c r="AA17" s="99"/>
      <c r="AB17" s="99"/>
      <c r="AC17" s="99"/>
      <c r="AD17" s="99"/>
      <c r="AE17" s="99"/>
      <c r="AF17" s="99"/>
      <c r="AG17" s="99"/>
      <c r="AH17" s="99"/>
      <c r="AI17" s="99"/>
    </row>
    <row r="18" spans="1:35" ht="6.75" customHeight="1" x14ac:dyDescent="0.15">
      <c r="A18" s="107"/>
      <c r="B18" s="107"/>
      <c r="C18" s="107"/>
      <c r="D18" s="107"/>
      <c r="E18" s="107"/>
      <c r="F18" s="107"/>
      <c r="G18" s="107"/>
      <c r="H18" s="107"/>
      <c r="I18" s="107"/>
      <c r="J18" s="107"/>
      <c r="K18" s="107"/>
      <c r="L18" s="300"/>
      <c r="M18" s="300"/>
      <c r="N18" s="300"/>
      <c r="O18" s="107"/>
      <c r="P18" s="107"/>
      <c r="Q18" s="107"/>
      <c r="R18" s="107"/>
      <c r="S18" s="107"/>
      <c r="T18" s="107"/>
      <c r="U18" s="107"/>
      <c r="V18" s="107"/>
      <c r="W18" s="107"/>
      <c r="X18" s="107"/>
      <c r="Y18" s="107"/>
      <c r="Z18" s="107"/>
      <c r="AA18" s="107"/>
      <c r="AB18" s="107"/>
      <c r="AC18" s="107"/>
      <c r="AD18" s="107"/>
      <c r="AE18" s="107"/>
      <c r="AF18" s="107"/>
      <c r="AG18" s="107"/>
      <c r="AH18" s="107"/>
      <c r="AI18" s="107"/>
    </row>
    <row r="19" spans="1:35" ht="13.5" x14ac:dyDescent="0.15">
      <c r="A19" s="24" t="s">
        <v>661</v>
      </c>
      <c r="L19" s="163"/>
      <c r="M19" s="163"/>
      <c r="N19" s="163"/>
    </row>
    <row r="20" spans="1:35" ht="13.5" x14ac:dyDescent="0.15">
      <c r="D20" s="27" t="s">
        <v>16</v>
      </c>
      <c r="E20" s="24" t="s">
        <v>662</v>
      </c>
      <c r="L20" s="163"/>
      <c r="M20" s="163"/>
      <c r="N20" s="163"/>
    </row>
    <row r="21" spans="1:35" ht="13.5" x14ac:dyDescent="0.15">
      <c r="D21" s="27" t="s">
        <v>16</v>
      </c>
      <c r="E21" s="24" t="s">
        <v>663</v>
      </c>
      <c r="L21" s="163"/>
      <c r="M21" s="163"/>
      <c r="N21" s="163"/>
    </row>
    <row r="22" spans="1:35" ht="6.75" customHeight="1" x14ac:dyDescent="0.15">
      <c r="A22" s="99"/>
      <c r="B22" s="99"/>
      <c r="C22" s="99"/>
      <c r="D22" s="99"/>
      <c r="E22" s="99"/>
      <c r="F22" s="99"/>
      <c r="G22" s="99"/>
      <c r="H22" s="99"/>
      <c r="I22" s="99"/>
      <c r="J22" s="99"/>
      <c r="K22" s="99"/>
      <c r="L22" s="299"/>
      <c r="M22" s="299"/>
      <c r="N22" s="299"/>
      <c r="O22" s="99"/>
      <c r="P22" s="99"/>
      <c r="Q22" s="99"/>
      <c r="R22" s="99"/>
      <c r="S22" s="99"/>
      <c r="T22" s="99"/>
      <c r="U22" s="99"/>
      <c r="V22" s="99"/>
      <c r="W22" s="99"/>
      <c r="X22" s="99"/>
      <c r="Y22" s="99"/>
      <c r="Z22" s="99"/>
      <c r="AA22" s="99"/>
      <c r="AB22" s="99"/>
      <c r="AC22" s="99"/>
      <c r="AD22" s="99"/>
      <c r="AE22" s="99"/>
      <c r="AF22" s="99"/>
      <c r="AG22" s="99"/>
      <c r="AH22" s="99"/>
      <c r="AI22" s="99"/>
    </row>
    <row r="23" spans="1:35" ht="6.75" customHeight="1" x14ac:dyDescent="0.15">
      <c r="A23" s="107"/>
      <c r="B23" s="107"/>
      <c r="C23" s="107"/>
      <c r="D23" s="107"/>
      <c r="E23" s="107"/>
      <c r="F23" s="107"/>
      <c r="G23" s="107"/>
      <c r="H23" s="107"/>
      <c r="I23" s="107"/>
      <c r="J23" s="107"/>
      <c r="K23" s="107"/>
      <c r="L23" s="300"/>
      <c r="M23" s="300"/>
      <c r="N23" s="300"/>
      <c r="O23" s="107"/>
      <c r="P23" s="107"/>
      <c r="Q23" s="107"/>
      <c r="R23" s="107"/>
      <c r="S23" s="107"/>
      <c r="T23" s="107"/>
      <c r="U23" s="107"/>
      <c r="V23" s="107"/>
      <c r="W23" s="107"/>
      <c r="X23" s="107"/>
      <c r="Y23" s="107"/>
      <c r="Z23" s="107"/>
      <c r="AA23" s="107"/>
      <c r="AB23" s="107"/>
      <c r="AC23" s="107"/>
      <c r="AD23" s="107"/>
      <c r="AE23" s="107"/>
      <c r="AF23" s="107"/>
      <c r="AG23" s="107"/>
      <c r="AH23" s="107"/>
      <c r="AI23" s="107"/>
    </row>
    <row r="24" spans="1:35" ht="13.5" x14ac:dyDescent="0.15">
      <c r="A24" s="24" t="s">
        <v>665</v>
      </c>
      <c r="L24" s="163"/>
      <c r="M24" s="163"/>
      <c r="N24" s="163"/>
    </row>
    <row r="25" spans="1:35" ht="13.5" x14ac:dyDescent="0.15">
      <c r="D25" s="27" t="s">
        <v>16</v>
      </c>
      <c r="E25" s="24" t="s">
        <v>666</v>
      </c>
      <c r="L25" s="163"/>
      <c r="M25" s="163"/>
      <c r="N25" s="163"/>
    </row>
    <row r="26" spans="1:35" ht="13.5" x14ac:dyDescent="0.15">
      <c r="D26" s="27" t="s">
        <v>16</v>
      </c>
      <c r="E26" s="24" t="s">
        <v>667</v>
      </c>
      <c r="L26" s="163"/>
      <c r="M26" s="163"/>
      <c r="N26" s="163"/>
    </row>
    <row r="27" spans="1:35" ht="13.5" x14ac:dyDescent="0.15">
      <c r="D27" s="27" t="s">
        <v>16</v>
      </c>
      <c r="E27" s="24" t="s">
        <v>668</v>
      </c>
      <c r="L27" s="163"/>
      <c r="M27" s="163"/>
      <c r="N27" s="163"/>
    </row>
    <row r="28" spans="1:35" ht="13.5" x14ac:dyDescent="0.15">
      <c r="D28" s="27" t="s">
        <v>16</v>
      </c>
      <c r="E28" s="24" t="s">
        <v>669</v>
      </c>
      <c r="L28" s="163"/>
      <c r="M28" s="163"/>
      <c r="N28" s="163"/>
    </row>
    <row r="29" spans="1:35" ht="13.5" x14ac:dyDescent="0.15">
      <c r="D29" s="27" t="s">
        <v>16</v>
      </c>
      <c r="E29" s="24" t="s">
        <v>670</v>
      </c>
      <c r="L29" s="163"/>
      <c r="M29" s="163"/>
      <c r="N29" s="163"/>
    </row>
    <row r="30" spans="1:35" ht="6.75" customHeight="1" x14ac:dyDescent="0.15">
      <c r="A30" s="99"/>
      <c r="B30" s="99"/>
      <c r="C30" s="99"/>
      <c r="D30" s="99"/>
      <c r="E30" s="99"/>
      <c r="F30" s="99"/>
      <c r="G30" s="99"/>
      <c r="H30" s="99"/>
      <c r="I30" s="99"/>
      <c r="J30" s="99"/>
      <c r="K30" s="99"/>
      <c r="L30" s="299"/>
      <c r="M30" s="299"/>
      <c r="N30" s="299"/>
      <c r="O30" s="99"/>
      <c r="P30" s="99"/>
      <c r="Q30" s="99"/>
      <c r="R30" s="99"/>
      <c r="S30" s="99"/>
      <c r="T30" s="99"/>
      <c r="U30" s="99"/>
      <c r="V30" s="99"/>
      <c r="W30" s="99"/>
      <c r="X30" s="99"/>
      <c r="Y30" s="99"/>
      <c r="Z30" s="99"/>
      <c r="AA30" s="99"/>
      <c r="AB30" s="99"/>
      <c r="AC30" s="99"/>
      <c r="AD30" s="99"/>
      <c r="AE30" s="99"/>
      <c r="AF30" s="99"/>
      <c r="AG30" s="99"/>
      <c r="AH30" s="99"/>
      <c r="AI30" s="99"/>
    </row>
    <row r="31" spans="1:35" ht="6.75" customHeight="1" x14ac:dyDescent="0.15">
      <c r="A31" s="107"/>
      <c r="B31" s="107"/>
      <c r="C31" s="107"/>
      <c r="D31" s="107"/>
      <c r="E31" s="107"/>
      <c r="F31" s="107"/>
      <c r="G31" s="107"/>
      <c r="H31" s="107"/>
      <c r="I31" s="107"/>
      <c r="J31" s="107"/>
      <c r="K31" s="107"/>
      <c r="L31" s="300"/>
      <c r="M31" s="300"/>
      <c r="N31" s="300"/>
      <c r="O31" s="107"/>
      <c r="P31" s="107"/>
      <c r="Q31" s="107"/>
      <c r="R31" s="107"/>
      <c r="S31" s="107"/>
      <c r="T31" s="107"/>
      <c r="U31" s="107"/>
      <c r="V31" s="107"/>
      <c r="W31" s="107"/>
      <c r="X31" s="107"/>
      <c r="Y31" s="107"/>
      <c r="Z31" s="107"/>
      <c r="AA31" s="107"/>
      <c r="AB31" s="107"/>
      <c r="AC31" s="107"/>
      <c r="AD31" s="107"/>
      <c r="AE31" s="107"/>
      <c r="AF31" s="107"/>
      <c r="AG31" s="107"/>
      <c r="AH31" s="107"/>
      <c r="AI31" s="107"/>
    </row>
    <row r="32" spans="1:35" ht="13.5" x14ac:dyDescent="0.15">
      <c r="A32" s="24" t="s">
        <v>671</v>
      </c>
      <c r="L32" s="163"/>
      <c r="M32" s="163"/>
      <c r="N32" s="163"/>
    </row>
    <row r="33" spans="1:53" ht="13.5" customHeight="1" x14ac:dyDescent="0.15">
      <c r="C33" s="24" t="s">
        <v>672</v>
      </c>
      <c r="G33" s="773"/>
      <c r="H33" s="773"/>
      <c r="I33" s="773"/>
      <c r="J33" s="773"/>
      <c r="K33" s="773"/>
      <c r="L33" s="773"/>
      <c r="M33" s="773"/>
      <c r="N33" s="773"/>
      <c r="O33" s="773"/>
      <c r="P33" s="773"/>
      <c r="Q33" s="773"/>
      <c r="R33" s="773"/>
      <c r="S33" s="773"/>
      <c r="T33" s="773"/>
      <c r="U33" s="773"/>
      <c r="V33" s="773"/>
      <c r="W33" s="773"/>
      <c r="X33" s="773"/>
      <c r="Y33" s="773"/>
      <c r="Z33" s="773"/>
      <c r="AA33" s="773"/>
      <c r="AB33" s="773"/>
      <c r="AC33" s="773"/>
      <c r="AD33" s="773"/>
      <c r="AE33" s="773"/>
      <c r="AF33" s="773"/>
      <c r="AG33" s="773"/>
      <c r="AH33" s="773"/>
    </row>
    <row r="34" spans="1:53" ht="13.5" x14ac:dyDescent="0.15">
      <c r="C34" s="24" t="s">
        <v>673</v>
      </c>
      <c r="L34" s="162"/>
      <c r="M34" s="162"/>
      <c r="N34" s="162"/>
      <c r="W34" s="111"/>
      <c r="Z34" s="111"/>
    </row>
    <row r="35" spans="1:53" ht="13.5" x14ac:dyDescent="0.15">
      <c r="D35" s="27" t="s">
        <v>16</v>
      </c>
      <c r="E35" s="24" t="s">
        <v>674</v>
      </c>
      <c r="L35" s="162"/>
      <c r="M35" s="162"/>
      <c r="N35" s="162"/>
      <c r="W35" s="111"/>
      <c r="Z35" s="111"/>
    </row>
    <row r="36" spans="1:53" ht="13.5" x14ac:dyDescent="0.15">
      <c r="D36" s="27"/>
      <c r="G36" s="24" t="s">
        <v>675</v>
      </c>
      <c r="L36" s="176" t="s">
        <v>676</v>
      </c>
      <c r="M36" s="776"/>
      <c r="N36" s="776"/>
      <c r="O36" s="776"/>
      <c r="P36" s="776"/>
      <c r="Q36" s="776"/>
      <c r="R36" s="776"/>
      <c r="S36" s="776"/>
      <c r="T36" s="776"/>
      <c r="U36" s="776"/>
      <c r="V36" s="776"/>
      <c r="W36" s="111" t="s">
        <v>637</v>
      </c>
    </row>
    <row r="37" spans="1:53" ht="13.5" x14ac:dyDescent="0.15">
      <c r="D37" s="27" t="s">
        <v>16</v>
      </c>
      <c r="E37" s="24" t="s">
        <v>677</v>
      </c>
      <c r="L37" s="162"/>
      <c r="M37" s="162"/>
      <c r="N37" s="162"/>
      <c r="W37" s="111"/>
      <c r="Z37" s="111"/>
    </row>
    <row r="38" spans="1:53" ht="6.75" customHeight="1" x14ac:dyDescent="0.15">
      <c r="A38" s="99"/>
      <c r="B38" s="99"/>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row>
    <row r="39" spans="1:53" ht="6.75" customHeight="1" x14ac:dyDescent="0.15">
      <c r="A39" s="107"/>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row>
    <row r="40" spans="1:53" x14ac:dyDescent="0.15">
      <c r="A40" s="24" t="s">
        <v>678</v>
      </c>
      <c r="AL40" s="112"/>
      <c r="AX40" s="24" t="s">
        <v>680</v>
      </c>
    </row>
    <row r="41" spans="1:53" ht="13.5" x14ac:dyDescent="0.15">
      <c r="F41" s="106" t="s">
        <v>636</v>
      </c>
      <c r="G41" s="771"/>
      <c r="H41" s="771"/>
      <c r="I41" s="771"/>
      <c r="J41" s="771"/>
      <c r="K41" s="771"/>
      <c r="L41" s="771"/>
      <c r="M41" s="771"/>
      <c r="N41" s="172" t="s">
        <v>637</v>
      </c>
      <c r="Y41" s="109"/>
      <c r="AK41" s="112"/>
      <c r="AX41" s="24" t="s">
        <v>684</v>
      </c>
    </row>
    <row r="42" spans="1:53" ht="13.5" x14ac:dyDescent="0.15">
      <c r="N42" s="105"/>
      <c r="O42" s="105"/>
      <c r="P42" s="105"/>
      <c r="AA42" s="173"/>
      <c r="AB42" s="173"/>
      <c r="AC42" s="173"/>
      <c r="AD42" s="173"/>
      <c r="AL42" s="166"/>
      <c r="AM42" s="166"/>
      <c r="AN42" s="166"/>
      <c r="AO42" s="166"/>
      <c r="AP42" s="166"/>
      <c r="AQ42" s="166"/>
      <c r="AR42" s="166"/>
      <c r="AS42" s="166"/>
      <c r="AT42" s="166"/>
      <c r="AU42" s="166"/>
      <c r="AV42" s="166"/>
      <c r="AW42" s="166"/>
      <c r="AX42" s="24" t="s">
        <v>685</v>
      </c>
      <c r="AY42" s="166"/>
      <c r="AZ42" s="166"/>
      <c r="BA42" s="166"/>
    </row>
    <row r="43" spans="1:53" ht="6.75" customHeight="1" x14ac:dyDescent="0.15">
      <c r="A43" s="99"/>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X43" s="24" t="s">
        <v>686</v>
      </c>
    </row>
    <row r="44" spans="1:53" ht="6.75" customHeight="1" x14ac:dyDescent="0.15">
      <c r="A44" s="107"/>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X44" s="24" t="s">
        <v>687</v>
      </c>
    </row>
    <row r="45" spans="1:53" ht="13.5" customHeight="1" x14ac:dyDescent="0.15">
      <c r="A45" s="24" t="s">
        <v>679</v>
      </c>
      <c r="AO45" s="168"/>
      <c r="AX45" s="24" t="s">
        <v>688</v>
      </c>
    </row>
    <row r="46" spans="1:53" ht="13.5" customHeight="1" x14ac:dyDescent="0.15">
      <c r="G46" s="771"/>
      <c r="H46" s="771"/>
      <c r="I46" s="771"/>
      <c r="J46" s="771"/>
      <c r="K46" s="771"/>
      <c r="L46" s="771"/>
      <c r="M46" s="771"/>
      <c r="N46" s="771"/>
      <c r="O46" s="771"/>
      <c r="P46" s="771"/>
      <c r="Q46" s="771"/>
      <c r="R46" s="771"/>
      <c r="S46" s="771"/>
      <c r="T46" s="771"/>
      <c r="U46" s="771"/>
      <c r="V46" s="771"/>
      <c r="W46" s="771"/>
      <c r="X46" s="771"/>
      <c r="Y46" s="771"/>
      <c r="Z46" s="771"/>
      <c r="AA46" s="771"/>
      <c r="AB46" s="771"/>
      <c r="AC46" s="771"/>
      <c r="AD46" s="771"/>
      <c r="AE46" s="771"/>
      <c r="AF46" s="771"/>
      <c r="AG46" s="771"/>
      <c r="AH46" s="771"/>
      <c r="AI46" s="771"/>
      <c r="AX46" s="24" t="s">
        <v>689</v>
      </c>
    </row>
    <row r="47" spans="1:53" ht="13.5" customHeight="1" x14ac:dyDescent="0.15">
      <c r="G47" s="771"/>
      <c r="H47" s="771"/>
      <c r="I47" s="771"/>
      <c r="J47" s="771"/>
      <c r="K47" s="771"/>
      <c r="L47" s="771"/>
      <c r="M47" s="771"/>
      <c r="N47" s="771"/>
      <c r="O47" s="771"/>
      <c r="P47" s="771"/>
      <c r="Q47" s="771"/>
      <c r="R47" s="771"/>
      <c r="S47" s="771"/>
      <c r="T47" s="771"/>
      <c r="U47" s="771"/>
      <c r="V47" s="771"/>
      <c r="W47" s="771"/>
      <c r="X47" s="771"/>
      <c r="Y47" s="771"/>
      <c r="Z47" s="771"/>
      <c r="AA47" s="771"/>
      <c r="AB47" s="771"/>
      <c r="AC47" s="771"/>
      <c r="AD47" s="771"/>
      <c r="AE47" s="771"/>
      <c r="AF47" s="771"/>
      <c r="AG47" s="771"/>
      <c r="AH47" s="771"/>
      <c r="AI47" s="771"/>
      <c r="AX47" s="24" t="s">
        <v>690</v>
      </c>
    </row>
    <row r="48" spans="1:53" ht="13.5" x14ac:dyDescent="0.15">
      <c r="G48" s="771"/>
      <c r="H48" s="771"/>
      <c r="I48" s="771"/>
      <c r="J48" s="771"/>
      <c r="K48" s="771"/>
      <c r="L48" s="771"/>
      <c r="M48" s="771"/>
      <c r="N48" s="771"/>
      <c r="O48" s="771"/>
      <c r="P48" s="771"/>
      <c r="Q48" s="771"/>
      <c r="R48" s="771"/>
      <c r="S48" s="771"/>
      <c r="T48" s="771"/>
      <c r="U48" s="771"/>
      <c r="V48" s="771"/>
      <c r="W48" s="771"/>
      <c r="X48" s="771"/>
      <c r="Y48" s="771"/>
      <c r="Z48" s="771"/>
      <c r="AA48" s="771"/>
      <c r="AB48" s="771"/>
      <c r="AC48" s="771"/>
      <c r="AD48" s="771"/>
      <c r="AE48" s="771"/>
      <c r="AF48" s="771"/>
      <c r="AG48" s="771"/>
      <c r="AH48" s="771"/>
      <c r="AI48" s="771"/>
      <c r="AK48" s="117"/>
      <c r="AL48" s="117"/>
      <c r="AM48" s="117"/>
      <c r="AX48" s="24" t="s">
        <v>691</v>
      </c>
    </row>
    <row r="49" spans="1:50" ht="6.75" customHeight="1" x14ac:dyDescent="0.15">
      <c r="A49" s="99"/>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X49" s="24" t="s">
        <v>692</v>
      </c>
    </row>
    <row r="50" spans="1:50" ht="6.75" customHeight="1" x14ac:dyDescent="0.15">
      <c r="AX50" s="24" t="s">
        <v>693</v>
      </c>
    </row>
    <row r="51" spans="1:50" ht="13.5" customHeight="1" x14ac:dyDescent="0.15">
      <c r="AX51" s="24" t="s">
        <v>694</v>
      </c>
    </row>
    <row r="52" spans="1:50" ht="13.5" customHeight="1" x14ac:dyDescent="0.15">
      <c r="F52" s="118"/>
      <c r="G52" s="118"/>
      <c r="H52" s="118"/>
      <c r="L52" s="4"/>
      <c r="M52" s="4"/>
      <c r="N52" s="4"/>
    </row>
    <row r="53" spans="1:50" ht="13.5" customHeight="1" x14ac:dyDescent="0.15">
      <c r="L53" s="117"/>
      <c r="M53" s="117"/>
      <c r="N53" s="117"/>
    </row>
    <row r="54" spans="1:50" ht="13.5" customHeight="1" x14ac:dyDescent="0.15">
      <c r="L54" s="344"/>
      <c r="M54" s="344"/>
      <c r="N54" s="344"/>
    </row>
    <row r="55" spans="1:50" ht="13.5" customHeight="1" x14ac:dyDescent="0.15">
      <c r="L55" s="117"/>
      <c r="M55" s="117"/>
      <c r="N55" s="117"/>
    </row>
    <row r="56" spans="1:50" ht="13.5" customHeight="1" x14ac:dyDescent="0.15">
      <c r="L56" s="117"/>
      <c r="M56" s="117"/>
      <c r="N56" s="117"/>
    </row>
    <row r="57" spans="1:50" ht="13.5" customHeight="1" x14ac:dyDescent="0.15">
      <c r="L57" s="344"/>
      <c r="M57" s="344"/>
      <c r="N57" s="344"/>
    </row>
    <row r="58" spans="1:50" ht="13.5" customHeight="1" x14ac:dyDescent="0.15">
      <c r="L58" s="117"/>
      <c r="M58" s="117"/>
      <c r="N58" s="117"/>
    </row>
    <row r="59" spans="1:50" ht="13.5" customHeight="1" x14ac:dyDescent="0.15">
      <c r="L59" s="117"/>
      <c r="M59" s="117"/>
      <c r="N59" s="117"/>
    </row>
    <row r="60" spans="1:50" ht="13.5" customHeight="1" x14ac:dyDescent="0.15">
      <c r="L60" s="163"/>
      <c r="M60" s="163"/>
      <c r="N60" s="163"/>
    </row>
    <row r="61" spans="1:50" ht="13.5" customHeight="1" x14ac:dyDescent="0.15">
      <c r="L61" s="163"/>
      <c r="M61" s="163"/>
      <c r="N61" s="163"/>
    </row>
    <row r="62" spans="1:50" ht="13.5" customHeight="1" x14ac:dyDescent="0.15">
      <c r="L62" s="163"/>
      <c r="M62" s="163"/>
      <c r="N62" s="163"/>
    </row>
    <row r="63" spans="1:50" ht="13.5" customHeight="1" x14ac:dyDescent="0.15">
      <c r="L63" s="163"/>
      <c r="M63" s="163"/>
      <c r="N63" s="163"/>
    </row>
    <row r="64" spans="1:50" ht="13.5" customHeight="1" x14ac:dyDescent="0.15">
      <c r="L64" s="163"/>
      <c r="M64" s="163"/>
      <c r="N64" s="163"/>
    </row>
    <row r="65" spans="6:53" ht="13.5" customHeight="1" x14ac:dyDescent="0.15">
      <c r="L65" s="162"/>
      <c r="M65" s="162"/>
      <c r="N65" s="162"/>
      <c r="W65" s="111"/>
      <c r="Z65" s="111"/>
    </row>
    <row r="66" spans="6:53" ht="13.5" customHeight="1" x14ac:dyDescent="0.15"/>
    <row r="67" spans="6:53" ht="13.5" customHeight="1" x14ac:dyDescent="0.15"/>
    <row r="68" spans="6:53" ht="13.5" customHeight="1" x14ac:dyDescent="0.15"/>
    <row r="69" spans="6:53" ht="13.5" customHeight="1" x14ac:dyDescent="0.15">
      <c r="AL69" s="112"/>
    </row>
    <row r="70" spans="6:53" ht="13.5" customHeight="1" thickBot="1" x14ac:dyDescent="0.2">
      <c r="F70" s="109"/>
      <c r="L70" s="109"/>
      <c r="Y70" s="109"/>
      <c r="AK70" s="112"/>
    </row>
    <row r="71" spans="6:53" ht="13.5" customHeight="1" thickTop="1" x14ac:dyDescent="0.15">
      <c r="F71" s="109"/>
      <c r="G71" s="101"/>
      <c r="H71" s="101"/>
      <c r="I71" s="101"/>
      <c r="J71" s="101"/>
      <c r="L71" s="109"/>
      <c r="M71" s="55"/>
      <c r="N71" s="55"/>
      <c r="O71" s="55"/>
      <c r="P71" s="55"/>
      <c r="Q71" s="55"/>
      <c r="R71" s="55"/>
      <c r="S71" s="55"/>
      <c r="T71" s="55"/>
      <c r="U71" s="55"/>
      <c r="V71" s="55"/>
      <c r="W71" s="55"/>
      <c r="Y71" s="109"/>
      <c r="Z71" s="173"/>
      <c r="AA71" s="173"/>
      <c r="AB71" s="173"/>
      <c r="AC71" s="173"/>
      <c r="AD71" s="173"/>
      <c r="AJ71" s="283"/>
      <c r="AK71" s="265"/>
      <c r="AL71" s="178"/>
      <c r="AM71" s="178"/>
      <c r="AN71" s="178"/>
      <c r="AO71" s="178"/>
      <c r="AP71" s="178"/>
      <c r="AQ71" s="178"/>
      <c r="AR71" s="178"/>
      <c r="AS71" s="178"/>
      <c r="AT71" s="178"/>
      <c r="AU71" s="178"/>
      <c r="AV71" s="178"/>
      <c r="AW71" s="178"/>
      <c r="AX71" s="178"/>
      <c r="AY71" s="178"/>
      <c r="AZ71" s="178"/>
      <c r="BA71" s="178"/>
    </row>
    <row r="72" spans="6:53" ht="13.5" customHeight="1" x14ac:dyDescent="0.15">
      <c r="F72" s="109"/>
      <c r="G72" s="101"/>
      <c r="H72" s="101"/>
      <c r="I72" s="101"/>
      <c r="J72" s="101"/>
      <c r="L72" s="109"/>
      <c r="M72" s="55"/>
      <c r="N72" s="55"/>
      <c r="O72" s="55"/>
      <c r="P72" s="55"/>
      <c r="Q72" s="55"/>
      <c r="R72" s="55"/>
      <c r="S72" s="55"/>
      <c r="T72" s="55"/>
      <c r="U72" s="55"/>
      <c r="V72" s="55"/>
      <c r="W72" s="55"/>
      <c r="Y72" s="109"/>
      <c r="Z72" s="173"/>
      <c r="AA72" s="173"/>
      <c r="AB72" s="173"/>
      <c r="AC72" s="173"/>
      <c r="AD72" s="173"/>
      <c r="AJ72" s="284"/>
      <c r="AL72" s="178"/>
      <c r="AM72" s="178"/>
      <c r="AN72" s="178"/>
      <c r="AO72" s="178"/>
      <c r="AP72" s="178"/>
      <c r="AQ72" s="178"/>
      <c r="AR72" s="178"/>
      <c r="AS72" s="178"/>
      <c r="AT72" s="178"/>
      <c r="AU72" s="178"/>
      <c r="AV72" s="178"/>
      <c r="AW72" s="178"/>
      <c r="AX72" s="178"/>
      <c r="AY72" s="178"/>
      <c r="AZ72" s="178"/>
      <c r="BA72" s="178"/>
    </row>
    <row r="73" spans="6:53" ht="13.5" customHeight="1" x14ac:dyDescent="0.15">
      <c r="F73" s="109"/>
      <c r="G73" s="101"/>
      <c r="H73" s="101"/>
      <c r="I73" s="101"/>
      <c r="J73" s="101"/>
      <c r="L73" s="109"/>
      <c r="M73" s="55"/>
      <c r="N73" s="55"/>
      <c r="O73" s="55"/>
      <c r="P73" s="55"/>
      <c r="Q73" s="55"/>
      <c r="R73" s="55"/>
      <c r="S73" s="55"/>
      <c r="T73" s="55"/>
      <c r="U73" s="55"/>
      <c r="V73" s="55"/>
      <c r="W73" s="55"/>
      <c r="Y73" s="109"/>
      <c r="Z73" s="173"/>
      <c r="AA73" s="173"/>
      <c r="AB73" s="173"/>
      <c r="AC73" s="173"/>
      <c r="AD73" s="173"/>
      <c r="AL73" s="178"/>
      <c r="AM73" s="178"/>
      <c r="AN73" s="178"/>
      <c r="AO73" s="178"/>
      <c r="AP73" s="178"/>
      <c r="AQ73" s="178"/>
      <c r="AR73" s="178"/>
      <c r="AS73" s="178"/>
      <c r="AT73" s="178"/>
      <c r="AU73" s="178"/>
      <c r="AV73" s="178"/>
      <c r="AW73" s="178"/>
      <c r="AX73" s="178"/>
      <c r="AY73" s="178"/>
      <c r="AZ73" s="178"/>
      <c r="BA73" s="178"/>
    </row>
    <row r="74" spans="6:53" ht="13.5" customHeight="1" x14ac:dyDescent="0.15">
      <c r="F74" s="109"/>
      <c r="G74" s="101"/>
      <c r="H74" s="101"/>
      <c r="I74" s="101"/>
      <c r="J74" s="101"/>
      <c r="L74" s="109"/>
      <c r="M74" s="55"/>
      <c r="N74" s="55"/>
      <c r="O74" s="55"/>
      <c r="P74" s="55"/>
      <c r="Q74" s="55"/>
      <c r="R74" s="55"/>
      <c r="S74" s="55"/>
      <c r="T74" s="55"/>
      <c r="U74" s="55"/>
      <c r="V74" s="55"/>
      <c r="W74" s="55"/>
      <c r="Y74" s="109"/>
      <c r="Z74" s="173"/>
      <c r="AA74" s="173"/>
      <c r="AB74" s="173"/>
      <c r="AC74" s="173"/>
      <c r="AD74" s="173"/>
      <c r="AL74" s="178"/>
      <c r="AM74" s="178"/>
      <c r="AN74" s="178"/>
      <c r="AO74" s="178"/>
      <c r="AP74" s="178"/>
      <c r="AQ74" s="178"/>
      <c r="AR74" s="178"/>
      <c r="AS74" s="178"/>
      <c r="AT74" s="178"/>
      <c r="AU74" s="178"/>
      <c r="AV74" s="178"/>
      <c r="AW74" s="178"/>
      <c r="AX74" s="178"/>
      <c r="AY74" s="178"/>
      <c r="AZ74" s="178"/>
      <c r="BA74" s="178"/>
    </row>
    <row r="75" spans="6:53" ht="13.5" customHeight="1" x14ac:dyDescent="0.15"/>
    <row r="76" spans="6:53" ht="13.5" customHeight="1" x14ac:dyDescent="0.15"/>
    <row r="77" spans="6:53" ht="13.5" customHeight="1" x14ac:dyDescent="0.15"/>
    <row r="78" spans="6:53" ht="13.5" customHeight="1" x14ac:dyDescent="0.15">
      <c r="G78" s="731"/>
      <c r="H78" s="731"/>
      <c r="I78" s="731"/>
      <c r="J78" s="731"/>
      <c r="K78" s="731"/>
      <c r="L78" s="731"/>
      <c r="M78" s="731"/>
      <c r="N78" s="731"/>
      <c r="O78" s="731"/>
      <c r="P78" s="731"/>
      <c r="Q78" s="731"/>
      <c r="R78" s="731"/>
      <c r="S78" s="731"/>
      <c r="T78" s="731"/>
      <c r="U78" s="731"/>
      <c r="V78" s="731"/>
      <c r="W78" s="731"/>
      <c r="X78" s="731"/>
      <c r="Y78" s="731"/>
      <c r="Z78" s="731"/>
      <c r="AA78" s="731"/>
      <c r="AB78" s="731"/>
      <c r="AC78" s="731"/>
      <c r="AD78" s="731"/>
      <c r="AE78" s="731"/>
      <c r="AF78" s="731"/>
      <c r="AG78" s="731"/>
      <c r="AH78" s="731"/>
      <c r="AI78" s="731"/>
    </row>
    <row r="79" spans="6:53" ht="13.5" customHeight="1" x14ac:dyDescent="0.15"/>
    <row r="80" spans="6:53" ht="13.5" customHeight="1" x14ac:dyDescent="0.15"/>
    <row r="81" spans="7:35" ht="13.5" customHeight="1" x14ac:dyDescent="0.15">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c r="AH81" s="98"/>
      <c r="AI81" s="98"/>
    </row>
    <row r="82" spans="7:35" ht="13.5" customHeight="1" x14ac:dyDescent="0.15"/>
    <row r="83" spans="7:35" ht="13.5" customHeight="1" x14ac:dyDescent="0.15"/>
    <row r="84" spans="7:35" ht="13.5" customHeight="1" x14ac:dyDescent="0.15"/>
    <row r="85" spans="7:35" ht="13.5" customHeight="1" x14ac:dyDescent="0.15"/>
    <row r="86" spans="7:35" ht="13.5" customHeight="1" x14ac:dyDescent="0.15"/>
  </sheetData>
  <sheetProtection algorithmName="SHA-512" hashValue="8j8MoBSU4EjAGD8IAuXT86HYmTZRUz4oCaDLeR8WvyU8Gzr8xS3Thw8vEp2cqT3v4Bw+PGXA3JXN635e7+dcxA==" saltValue="MbzrLHoKbuxrKgVAkY/UYg==" spinCount="100000" sheet="1"/>
  <protectedRanges>
    <protectedRange sqref="L6 L9 L13 L14 L15 S15 J16 W16 D20:D21 D25:D29 G33 D35 M36 D37 G41 G46:AI48" name="範囲1"/>
  </protectedRanges>
  <mergeCells count="16">
    <mergeCell ref="A1:AI2"/>
    <mergeCell ref="L6:N6"/>
    <mergeCell ref="G78:AI78"/>
    <mergeCell ref="W16:AH16"/>
    <mergeCell ref="M36:V36"/>
    <mergeCell ref="G41:M41"/>
    <mergeCell ref="L9:N9"/>
    <mergeCell ref="L13:N13"/>
    <mergeCell ref="L14:N14"/>
    <mergeCell ref="L15:N15"/>
    <mergeCell ref="J16:U16"/>
    <mergeCell ref="S15:U15"/>
    <mergeCell ref="G46:AI46"/>
    <mergeCell ref="G47:AI47"/>
    <mergeCell ref="G33:AH33"/>
    <mergeCell ref="G48:AI48"/>
  </mergeCells>
  <phoneticPr fontId="2"/>
  <conditionalFormatting sqref="L6:N6">
    <cfRule type="containsBlanks" dxfId="6" priority="3" stopIfTrue="1">
      <formula>LEN(TRIM(L6))=0</formula>
    </cfRule>
  </conditionalFormatting>
  <dataValidations disablePrompts="1" count="5">
    <dataValidation type="list" allowBlank="1" showInputMessage="1" showErrorMessage="1" sqref="D20:D21 D25:D29 Z65 W65 D35 D37" xr:uid="{00000000-0002-0000-0A00-000000000000}">
      <formula1>"■,□"</formula1>
    </dataValidation>
    <dataValidation imeMode="halfAlpha" allowBlank="1" showInputMessage="1" showErrorMessage="1" sqref="M12:N12 L17:N32 L53:N65 L37:N37 L12:L14 L36:M36 L34:N35 K13:K14 Z71:AD74" xr:uid="{00000000-0002-0000-0A00-000001000000}"/>
    <dataValidation imeMode="hiragana" allowBlank="1" showInputMessage="1" showErrorMessage="1" sqref="G81:I81 M71:M74" xr:uid="{00000000-0002-0000-0A00-000002000000}"/>
    <dataValidation imeMode="off" allowBlank="1" showInputMessage="1" showErrorMessage="1" sqref="AK48:AM48 F6:H6 F52:H52 F9:H9 L15 S15" xr:uid="{00000000-0002-0000-0A00-000003000000}"/>
    <dataValidation type="list" allowBlank="1" showInputMessage="1" showErrorMessage="1" sqref="G41" xr:uid="{00000000-0002-0000-0A00-000004000000}">
      <formula1>$AX$40:$AX$51</formula1>
    </dataValidation>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Ｐ明朝,標準"&amp;8NKBI-01kakunin Ver.23.2&amp;R&amp;"ＭＳ Ｐ明朝,標準"&amp;8(R0804)</oddFooter>
  </headerFooter>
  <extLst>
    <ext xmlns:x14="http://schemas.microsoft.com/office/spreadsheetml/2009/9/main" uri="{CCE6A557-97BC-4b89-ADB6-D9C93CAAB3DF}">
      <x14:dataValidations xmlns:xm="http://schemas.microsoft.com/office/excel/2006/main" disablePrompts="1" count="2">
        <x14:dataValidation type="list" errorStyle="information" imeMode="hiragana" allowBlank="1" showInputMessage="1" xr:uid="{D554C19E-0FDB-4C4B-8FF6-942F80A9FC79}">
          <x14:formula1>
            <xm:f>利用方法!$AX$2:$AX$16</xm:f>
          </x14:formula1>
          <xm:sqref>J16:U16</xm:sqref>
        </x14:dataValidation>
        <x14:dataValidation type="list" allowBlank="1" showInputMessage="1" showErrorMessage="1" xr:uid="{93E639E5-E853-4C69-A460-BDA149F95888}">
          <x14:formula1>
            <xm:f>利用方法!$AX$18:$AX$32</xm:f>
          </x14:formula1>
          <xm:sqref>W16:AH16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A153"/>
  <sheetViews>
    <sheetView view="pageBreakPreview" zoomScaleNormal="100" zoomScaleSheetLayoutView="100" workbookViewId="0">
      <selection activeCell="AI3" sqref="AI3"/>
    </sheetView>
  </sheetViews>
  <sheetFormatPr defaultColWidth="4.125" defaultRowHeight="12.75" x14ac:dyDescent="0.15"/>
  <cols>
    <col min="1" max="56" width="2.625" style="113" customWidth="1"/>
    <col min="57" max="60" width="1.625" style="113" customWidth="1"/>
    <col min="61" max="16384" width="4.125" style="113"/>
  </cols>
  <sheetData>
    <row r="1" spans="1:40" ht="13.5" customHeight="1" x14ac:dyDescent="0.15">
      <c r="A1" s="780" t="s">
        <v>94</v>
      </c>
      <c r="B1" s="780"/>
      <c r="C1" s="780"/>
      <c r="D1" s="780"/>
      <c r="E1" s="780"/>
      <c r="F1" s="780"/>
      <c r="G1" s="780"/>
      <c r="H1" s="780"/>
      <c r="I1" s="780"/>
      <c r="J1" s="780"/>
      <c r="K1" s="780"/>
      <c r="L1" s="780"/>
      <c r="M1" s="780"/>
      <c r="N1" s="780"/>
      <c r="O1" s="780"/>
      <c r="P1" s="780"/>
      <c r="Q1" s="780"/>
      <c r="R1" s="780"/>
      <c r="S1" s="780"/>
      <c r="T1" s="780"/>
      <c r="U1" s="780"/>
      <c r="V1" s="780"/>
      <c r="W1" s="780"/>
      <c r="X1" s="780"/>
      <c r="Y1" s="780"/>
      <c r="Z1" s="780"/>
      <c r="AA1" s="780"/>
      <c r="AB1" s="780"/>
      <c r="AC1" s="780"/>
      <c r="AD1" s="780"/>
      <c r="AE1" s="780"/>
      <c r="AF1" s="780"/>
      <c r="AG1" s="780"/>
      <c r="AH1" s="780"/>
      <c r="AI1" s="780"/>
    </row>
    <row r="2" spans="1:40" ht="13.5" customHeight="1" x14ac:dyDescent="0.15">
      <c r="A2" s="780"/>
      <c r="B2" s="780"/>
      <c r="C2" s="780"/>
      <c r="D2" s="780"/>
      <c r="E2" s="780"/>
      <c r="F2" s="780"/>
      <c r="G2" s="780"/>
      <c r="H2" s="780"/>
      <c r="I2" s="780"/>
      <c r="J2" s="780"/>
      <c r="K2" s="780"/>
      <c r="L2" s="780"/>
      <c r="M2" s="780"/>
      <c r="N2" s="780"/>
      <c r="O2" s="780"/>
      <c r="P2" s="780"/>
      <c r="Q2" s="780"/>
      <c r="R2" s="780"/>
      <c r="S2" s="780"/>
      <c r="T2" s="780"/>
      <c r="U2" s="780"/>
      <c r="V2" s="780"/>
      <c r="W2" s="780"/>
      <c r="X2" s="780"/>
      <c r="Y2" s="780"/>
      <c r="Z2" s="780"/>
      <c r="AA2" s="780"/>
      <c r="AB2" s="780"/>
      <c r="AC2" s="780"/>
      <c r="AD2" s="780"/>
      <c r="AE2" s="780"/>
      <c r="AF2" s="780"/>
      <c r="AG2" s="780"/>
      <c r="AH2" s="780"/>
      <c r="AI2" s="780"/>
    </row>
    <row r="3" spans="1:40" ht="13.5" customHeight="1" x14ac:dyDescent="0.15">
      <c r="AM3" s="420" t="s">
        <v>1111</v>
      </c>
    </row>
    <row r="4" spans="1:40" ht="13.5" customHeight="1" x14ac:dyDescent="0.15"/>
    <row r="5" spans="1:40" ht="13.5" customHeight="1" x14ac:dyDescent="0.15">
      <c r="AB5" s="342"/>
      <c r="AE5" s="342"/>
    </row>
    <row r="6" spans="1:40" ht="13.5" customHeight="1" x14ac:dyDescent="0.15">
      <c r="A6" s="24" t="s">
        <v>225</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M6" s="368" t="s">
        <v>300</v>
      </c>
      <c r="AN6" s="368"/>
    </row>
    <row r="7" spans="1:40" ht="13.5" customHeight="1" x14ac:dyDescent="0.15">
      <c r="A7" s="24"/>
      <c r="B7" s="24" t="s">
        <v>42</v>
      </c>
      <c r="C7" s="24"/>
      <c r="D7" s="24"/>
      <c r="E7" s="24"/>
      <c r="F7" s="24"/>
      <c r="G7" s="24"/>
      <c r="H7" s="24"/>
      <c r="I7" s="119"/>
      <c r="J7" s="120" t="s">
        <v>12</v>
      </c>
      <c r="K7" s="768" t="str">
        <f>IF(確２面!K15="","",確２面!K15)</f>
        <v/>
      </c>
      <c r="L7" s="768"/>
      <c r="M7" s="119" t="s">
        <v>45</v>
      </c>
      <c r="N7" s="119"/>
      <c r="O7" s="119"/>
      <c r="P7" s="119"/>
      <c r="Q7" s="119"/>
      <c r="R7" s="120" t="s">
        <v>12</v>
      </c>
      <c r="S7" s="783" t="str">
        <f>IF(確２面!S15="","",確２面!S15)</f>
        <v/>
      </c>
      <c r="T7" s="783"/>
      <c r="U7" s="783" t="str">
        <f>IF(確２面!U15="","",確２面!U15)</f>
        <v>大臣</v>
      </c>
      <c r="V7" s="783"/>
      <c r="W7" s="119" t="s">
        <v>51</v>
      </c>
      <c r="X7" s="119"/>
      <c r="Y7" s="119"/>
      <c r="Z7" s="119"/>
      <c r="AA7" s="119"/>
      <c r="AB7" s="768" t="str">
        <f>IF(確２面!AB15="","",確２面!AB15)</f>
        <v/>
      </c>
      <c r="AC7" s="768"/>
      <c r="AD7" s="768" t="str">
        <f>IF(確２面!AD15="","",確２面!AD15)</f>
        <v/>
      </c>
      <c r="AE7" s="768"/>
      <c r="AF7" s="768" t="str">
        <f>IF(確２面!AF15="","",確２面!AF15)</f>
        <v/>
      </c>
      <c r="AG7" s="768"/>
      <c r="AH7" s="119" t="s">
        <v>125</v>
      </c>
      <c r="AI7" s="119"/>
      <c r="AM7" s="368" t="s">
        <v>301</v>
      </c>
      <c r="AN7" s="368"/>
    </row>
    <row r="8" spans="1:40" ht="13.5" customHeight="1" x14ac:dyDescent="0.15">
      <c r="A8" s="24"/>
      <c r="B8" s="24" t="s">
        <v>38</v>
      </c>
      <c r="C8" s="24"/>
      <c r="D8" s="24"/>
      <c r="E8" s="24"/>
      <c r="F8" s="24"/>
      <c r="G8" s="24"/>
      <c r="H8" s="24"/>
      <c r="I8" s="119"/>
      <c r="J8" s="119"/>
      <c r="K8" s="497" t="str">
        <f>IF(確２面!K16="","",確２面!K16)</f>
        <v/>
      </c>
      <c r="L8" s="497"/>
      <c r="M8" s="497"/>
      <c r="N8" s="497"/>
      <c r="O8" s="497"/>
      <c r="P8" s="497"/>
      <c r="Q8" s="497"/>
      <c r="R8" s="497"/>
      <c r="S8" s="497"/>
      <c r="T8" s="497"/>
      <c r="U8" s="497"/>
      <c r="V8" s="497"/>
      <c r="W8" s="497"/>
      <c r="X8" s="497"/>
      <c r="Y8" s="497"/>
      <c r="Z8" s="497"/>
      <c r="AA8" s="497"/>
      <c r="AB8" s="497"/>
      <c r="AC8" s="497"/>
      <c r="AD8" s="497"/>
      <c r="AE8" s="497"/>
      <c r="AF8" s="497"/>
      <c r="AG8" s="497"/>
      <c r="AH8" s="497"/>
      <c r="AI8" s="497"/>
    </row>
    <row r="9" spans="1:40" ht="13.5" customHeight="1" x14ac:dyDescent="0.15">
      <c r="A9" s="24"/>
      <c r="B9" s="24" t="s">
        <v>49</v>
      </c>
      <c r="C9" s="24"/>
      <c r="D9" s="24"/>
      <c r="E9" s="24"/>
      <c r="F9" s="24"/>
      <c r="G9" s="24"/>
      <c r="H9" s="24"/>
      <c r="I9" s="119"/>
      <c r="J9" s="120" t="s">
        <v>12</v>
      </c>
      <c r="K9" s="768" t="str">
        <f>IF(確２面!K17="","",確２面!K17)</f>
        <v/>
      </c>
      <c r="L9" s="768"/>
      <c r="M9" s="119" t="s">
        <v>44</v>
      </c>
      <c r="N9" s="119"/>
      <c r="O9" s="119"/>
      <c r="P9" s="119"/>
      <c r="Q9" s="119"/>
      <c r="R9" s="120" t="s">
        <v>12</v>
      </c>
      <c r="S9" s="768" t="str">
        <f>IF(確２面!S17="","",確２面!S17)</f>
        <v/>
      </c>
      <c r="T9" s="768"/>
      <c r="U9" s="768" t="str">
        <f>IF(確２面!U17="","",確２面!U17)</f>
        <v>大臣</v>
      </c>
      <c r="V9" s="768"/>
      <c r="W9" s="119" t="s">
        <v>43</v>
      </c>
      <c r="X9" s="119"/>
      <c r="Y9" s="119"/>
      <c r="Z9" s="119"/>
      <c r="AA9" s="119"/>
      <c r="AB9" s="768" t="str">
        <f>IF(確２面!AB17="","",確２面!AB17)</f>
        <v/>
      </c>
      <c r="AC9" s="768"/>
      <c r="AD9" s="768" t="str">
        <f>IF(確２面!AD17="","",確２面!AD17)</f>
        <v/>
      </c>
      <c r="AE9" s="768"/>
      <c r="AF9" s="768" t="str">
        <f>IF(確２面!AF17="","",確２面!AF17)</f>
        <v/>
      </c>
      <c r="AG9" s="768"/>
      <c r="AH9" s="119" t="s">
        <v>125</v>
      </c>
      <c r="AI9" s="119"/>
      <c r="AM9" s="113" t="s">
        <v>586</v>
      </c>
    </row>
    <row r="10" spans="1:40" ht="13.5" customHeight="1" x14ac:dyDescent="0.15">
      <c r="A10" s="24"/>
      <c r="B10" s="24"/>
      <c r="C10" s="24"/>
      <c r="D10" s="24"/>
      <c r="E10" s="24"/>
      <c r="F10" s="24"/>
      <c r="G10" s="24"/>
      <c r="H10" s="24" t="str">
        <f>IF(概１面!H15="","",概１面!H15)</f>
        <v/>
      </c>
      <c r="I10" s="119"/>
      <c r="J10" s="119"/>
      <c r="K10" s="497" t="str">
        <f>IF(確２面!K18="","",確２面!K18)</f>
        <v/>
      </c>
      <c r="L10" s="497"/>
      <c r="M10" s="497"/>
      <c r="N10" s="497"/>
      <c r="O10" s="497"/>
      <c r="P10" s="497"/>
      <c r="Q10" s="497"/>
      <c r="R10" s="497"/>
      <c r="S10" s="497"/>
      <c r="T10" s="497"/>
      <c r="U10" s="497"/>
      <c r="V10" s="497"/>
      <c r="W10" s="497"/>
      <c r="X10" s="497"/>
      <c r="Y10" s="497"/>
      <c r="Z10" s="497"/>
      <c r="AA10" s="497"/>
      <c r="AB10" s="497"/>
      <c r="AC10" s="497"/>
      <c r="AD10" s="497"/>
      <c r="AE10" s="497"/>
      <c r="AF10" s="497"/>
      <c r="AG10" s="497"/>
      <c r="AH10" s="497"/>
      <c r="AI10" s="497"/>
      <c r="AM10" s="113" t="s">
        <v>587</v>
      </c>
    </row>
    <row r="11" spans="1:40" ht="13.5" customHeight="1" x14ac:dyDescent="0.15">
      <c r="A11" s="24"/>
      <c r="B11" s="24" t="s">
        <v>46</v>
      </c>
      <c r="C11" s="24"/>
      <c r="D11" s="24"/>
      <c r="E11" s="24"/>
      <c r="F11" s="24"/>
      <c r="G11" s="24"/>
      <c r="H11" s="24" t="str">
        <f>IF(概１面!H16="","",概１面!H16)</f>
        <v/>
      </c>
      <c r="I11" s="119"/>
      <c r="J11" s="121"/>
      <c r="K11" s="497" t="str">
        <f>IF(確２面!K19="","",確２面!K19)</f>
        <v/>
      </c>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row>
    <row r="12" spans="1:40" ht="13.5" customHeight="1" x14ac:dyDescent="0.15">
      <c r="A12" s="24"/>
      <c r="B12" s="24" t="s">
        <v>47</v>
      </c>
      <c r="C12" s="24"/>
      <c r="D12" s="24"/>
      <c r="E12" s="24"/>
      <c r="F12" s="24"/>
      <c r="G12" s="24"/>
      <c r="H12" s="24" t="str">
        <f>IF(概１面!H17="","",概１面!H17)</f>
        <v/>
      </c>
      <c r="I12" s="119"/>
      <c r="J12" s="119"/>
      <c r="K12" s="497" t="str">
        <f>IF(確２面!K20="","",確２面!K20)</f>
        <v/>
      </c>
      <c r="L12" s="497"/>
      <c r="M12" s="497"/>
      <c r="N12" s="497"/>
      <c r="O12" s="497"/>
      <c r="P12" s="497"/>
      <c r="Q12" s="497"/>
      <c r="R12" s="497"/>
      <c r="S12" s="497"/>
      <c r="T12" s="497"/>
      <c r="U12" s="497"/>
      <c r="V12" s="497"/>
      <c r="W12" s="497"/>
      <c r="X12" s="497"/>
      <c r="Y12" s="497"/>
      <c r="Z12" s="497"/>
      <c r="AA12" s="497"/>
      <c r="AB12" s="497"/>
      <c r="AC12" s="497"/>
      <c r="AD12" s="497"/>
      <c r="AE12" s="497"/>
      <c r="AF12" s="497"/>
      <c r="AG12" s="497"/>
      <c r="AH12" s="497"/>
      <c r="AI12" s="497"/>
      <c r="AN12" s="113" t="s">
        <v>588</v>
      </c>
    </row>
    <row r="13" spans="1:40" ht="13.5" customHeight="1" x14ac:dyDescent="0.15">
      <c r="A13" s="24"/>
      <c r="B13" s="24" t="s">
        <v>48</v>
      </c>
      <c r="C13" s="24"/>
      <c r="D13" s="24"/>
      <c r="E13" s="24"/>
      <c r="F13" s="24"/>
      <c r="G13" s="24"/>
      <c r="H13" s="24" t="str">
        <f>IF(概１面!H18="","",概１面!H18)</f>
        <v/>
      </c>
      <c r="I13" s="119"/>
      <c r="J13" s="119"/>
      <c r="K13" s="497" t="str">
        <f>IF(確２面!K21="","",確２面!K21)</f>
        <v/>
      </c>
      <c r="L13" s="497"/>
      <c r="M13" s="497"/>
      <c r="N13" s="497"/>
      <c r="O13" s="497"/>
      <c r="P13" s="497"/>
      <c r="Q13" s="497"/>
      <c r="R13" s="497"/>
      <c r="S13" s="497"/>
      <c r="T13" s="497"/>
      <c r="U13" s="497"/>
      <c r="V13" s="497"/>
      <c r="W13" s="497"/>
      <c r="X13" s="497"/>
      <c r="Y13" s="497"/>
      <c r="Z13" s="497"/>
      <c r="AA13" s="497"/>
      <c r="AB13" s="497"/>
      <c r="AC13" s="497"/>
      <c r="AD13" s="497"/>
      <c r="AE13" s="497"/>
      <c r="AF13" s="497"/>
      <c r="AG13" s="497"/>
      <c r="AH13" s="497"/>
      <c r="AI13" s="497"/>
      <c r="AN13" s="113" t="s">
        <v>589</v>
      </c>
    </row>
    <row r="14" spans="1:40" ht="13.5" customHeight="1" x14ac:dyDescent="0.15">
      <c r="A14" s="99"/>
      <c r="B14" s="99"/>
      <c r="C14" s="99"/>
      <c r="D14" s="99"/>
      <c r="E14" s="99"/>
      <c r="F14" s="99"/>
      <c r="G14" s="99"/>
      <c r="H14" s="99"/>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N14" s="113" t="s">
        <v>590</v>
      </c>
    </row>
    <row r="15" spans="1:40" ht="13.5" customHeight="1" x14ac:dyDescent="0.15">
      <c r="G15" s="123"/>
      <c r="H15" s="124"/>
      <c r="I15" s="125"/>
      <c r="J15" s="126"/>
      <c r="K15" s="126"/>
      <c r="L15" s="127"/>
      <c r="M15" s="128"/>
      <c r="N15" s="128"/>
      <c r="O15" s="128"/>
      <c r="P15" s="126"/>
      <c r="Q15" s="125"/>
      <c r="R15" s="125"/>
      <c r="S15" s="125"/>
      <c r="T15" s="128"/>
      <c r="U15" s="128"/>
      <c r="V15" s="128"/>
      <c r="W15" s="126"/>
      <c r="X15" s="126"/>
      <c r="Y15" s="126"/>
      <c r="Z15" s="126"/>
      <c r="AA15" s="126"/>
      <c r="AB15" s="126"/>
      <c r="AC15" s="126"/>
      <c r="AD15" s="126"/>
      <c r="AE15" s="126"/>
      <c r="AF15" s="126"/>
      <c r="AG15" s="126"/>
      <c r="AH15" s="126"/>
      <c r="AI15" s="126"/>
    </row>
    <row r="16" spans="1:40" ht="13.5" customHeight="1" x14ac:dyDescent="0.15">
      <c r="B16" s="113" t="s">
        <v>95</v>
      </c>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row>
    <row r="17" spans="2:53" ht="13.5" customHeight="1" x14ac:dyDescent="0.15">
      <c r="B17" s="113" t="s">
        <v>96</v>
      </c>
      <c r="G17" s="123"/>
      <c r="H17" s="124"/>
      <c r="I17" s="126"/>
      <c r="J17" s="126"/>
      <c r="K17" s="126"/>
      <c r="L17" s="126"/>
      <c r="M17" s="127"/>
      <c r="N17" s="127"/>
      <c r="O17" s="129"/>
      <c r="P17" s="126"/>
      <c r="Q17" s="125"/>
      <c r="R17" s="125"/>
      <c r="S17" s="125"/>
      <c r="T17" s="128"/>
      <c r="U17" s="128"/>
      <c r="V17" s="128"/>
      <c r="W17" s="126"/>
      <c r="X17" s="126"/>
      <c r="Y17" s="126"/>
      <c r="Z17" s="126"/>
      <c r="AA17" s="126"/>
      <c r="AB17" s="126"/>
      <c r="AC17" s="126"/>
      <c r="AD17" s="126"/>
      <c r="AE17" s="130"/>
      <c r="AF17" s="126"/>
      <c r="AG17" s="126"/>
      <c r="AH17" s="126"/>
      <c r="AI17" s="126"/>
    </row>
    <row r="18" spans="2:53" ht="13.5" customHeight="1" x14ac:dyDescent="0.15">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row>
    <row r="19" spans="2:53" ht="13.5" customHeight="1" x14ac:dyDescent="0.15">
      <c r="B19" s="113" t="s">
        <v>133</v>
      </c>
      <c r="G19" s="131"/>
      <c r="H19" s="131"/>
      <c r="I19" s="782" t="str">
        <f>IF(確３面!H6="","",確３面!H6)</f>
        <v/>
      </c>
      <c r="J19" s="782"/>
      <c r="K19" s="782"/>
      <c r="L19" s="782"/>
      <c r="M19" s="782"/>
      <c r="N19" s="782"/>
      <c r="O19" s="782"/>
      <c r="P19" s="782"/>
      <c r="Q19" s="782"/>
      <c r="R19" s="782"/>
      <c r="S19" s="782"/>
      <c r="T19" s="782"/>
      <c r="U19" s="782"/>
      <c r="V19" s="782"/>
      <c r="W19" s="782"/>
      <c r="X19" s="782"/>
      <c r="Y19" s="782"/>
      <c r="Z19" s="782"/>
      <c r="AA19" s="782"/>
      <c r="AB19" s="782"/>
      <c r="AC19" s="782"/>
      <c r="AD19" s="782"/>
      <c r="AE19" s="782"/>
      <c r="AF19" s="782"/>
      <c r="AG19" s="782"/>
      <c r="AH19" s="782"/>
      <c r="AI19" s="782"/>
    </row>
    <row r="20" spans="2:53" ht="13.5" customHeight="1" x14ac:dyDescent="0.15">
      <c r="G20" s="131"/>
      <c r="H20" s="131"/>
      <c r="I20" s="782"/>
      <c r="J20" s="782"/>
      <c r="K20" s="782"/>
      <c r="L20" s="782"/>
      <c r="M20" s="782"/>
      <c r="N20" s="782"/>
      <c r="O20" s="782"/>
      <c r="P20" s="782"/>
      <c r="Q20" s="782"/>
      <c r="R20" s="782"/>
      <c r="S20" s="782"/>
      <c r="T20" s="782"/>
      <c r="U20" s="782"/>
      <c r="V20" s="782"/>
      <c r="W20" s="782"/>
      <c r="X20" s="782"/>
      <c r="Y20" s="782"/>
      <c r="Z20" s="782"/>
      <c r="AA20" s="782"/>
      <c r="AB20" s="782"/>
      <c r="AC20" s="782"/>
      <c r="AD20" s="782"/>
      <c r="AE20" s="782"/>
      <c r="AF20" s="782"/>
      <c r="AG20" s="782"/>
      <c r="AH20" s="782"/>
      <c r="AI20" s="782"/>
    </row>
    <row r="21" spans="2:53" ht="13.5" customHeight="1" x14ac:dyDescent="0.15">
      <c r="G21" s="131"/>
      <c r="H21" s="131"/>
      <c r="I21" s="782"/>
      <c r="J21" s="782"/>
      <c r="K21" s="782"/>
      <c r="L21" s="782"/>
      <c r="M21" s="782"/>
      <c r="N21" s="782"/>
      <c r="O21" s="782"/>
      <c r="P21" s="782"/>
      <c r="Q21" s="782"/>
      <c r="R21" s="782"/>
      <c r="S21" s="782"/>
      <c r="T21" s="782"/>
      <c r="U21" s="782"/>
      <c r="V21" s="782"/>
      <c r="W21" s="782"/>
      <c r="X21" s="782"/>
      <c r="Y21" s="782"/>
      <c r="Z21" s="782"/>
      <c r="AA21" s="782"/>
      <c r="AB21" s="782"/>
      <c r="AC21" s="782"/>
      <c r="AD21" s="782"/>
      <c r="AE21" s="782"/>
      <c r="AF21" s="782"/>
      <c r="AG21" s="782"/>
      <c r="AH21" s="782"/>
      <c r="AI21" s="782"/>
    </row>
    <row r="22" spans="2:53" ht="13.5" customHeight="1" x14ac:dyDescent="0.15">
      <c r="B22" s="113" t="s">
        <v>97</v>
      </c>
      <c r="I22" s="126" t="str">
        <f>IF(確３面!O47="","",確３面!O47)</f>
        <v/>
      </c>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row>
    <row r="23" spans="2:53" ht="6.75" customHeight="1" x14ac:dyDescent="0.15">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row>
    <row r="24" spans="2:53" ht="13.5" customHeight="1" x14ac:dyDescent="0.15">
      <c r="B24" s="113" t="s">
        <v>185</v>
      </c>
      <c r="I24" s="126" t="str">
        <f>IF(確３面!G50="■","新築",IF(確３面!J50="■","増築",IF(確３面!M50="■","改築",IF(確３面!P50="■","移転",IF(確３面!S50="■","用途変更",IF(確３面!W50="■","大規模の修繕",IF(確３面!AC50="■","大規模の模様替","")))))))</f>
        <v>新築</v>
      </c>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L24" s="132"/>
      <c r="AN24" s="132"/>
      <c r="AP24" s="132"/>
      <c r="AQ24" s="123"/>
      <c r="AR24" s="132"/>
      <c r="AS24" s="132"/>
      <c r="AT24" s="123"/>
      <c r="AU24" s="133"/>
      <c r="AV24" s="133"/>
      <c r="AW24" s="133"/>
      <c r="AX24" s="133"/>
      <c r="AY24" s="133"/>
      <c r="AZ24" s="133"/>
      <c r="BA24" s="133"/>
    </row>
    <row r="25" spans="2:53" ht="6.75" customHeight="1" x14ac:dyDescent="0.15">
      <c r="AL25" s="132"/>
      <c r="AN25" s="132"/>
      <c r="AP25" s="132"/>
      <c r="AQ25" s="123"/>
      <c r="AR25" s="132"/>
      <c r="AS25" s="132"/>
      <c r="AT25" s="123"/>
      <c r="AU25" s="132"/>
      <c r="AV25" s="132"/>
      <c r="AW25" s="132"/>
      <c r="AX25" s="132"/>
      <c r="AY25" s="132"/>
      <c r="AZ25" s="132"/>
      <c r="BA25" s="132"/>
    </row>
    <row r="26" spans="2:53" ht="13.5" customHeight="1" x14ac:dyDescent="0.15">
      <c r="B26" s="113" t="s">
        <v>98</v>
      </c>
      <c r="I26" s="113" t="s">
        <v>106</v>
      </c>
      <c r="J26" s="132" t="s">
        <v>609</v>
      </c>
      <c r="R26" s="113" t="s">
        <v>106</v>
      </c>
      <c r="S26" s="132" t="s">
        <v>610</v>
      </c>
      <c r="AM26" s="113" t="s">
        <v>302</v>
      </c>
      <c r="AN26" s="132"/>
      <c r="AP26" s="132"/>
      <c r="AQ26" s="123"/>
      <c r="AU26" s="132"/>
      <c r="AV26" s="132"/>
      <c r="AW26" s="132"/>
      <c r="AX26" s="132"/>
      <c r="AY26" s="132"/>
      <c r="AZ26" s="132"/>
      <c r="BA26" s="132"/>
    </row>
    <row r="27" spans="2:53" ht="13.5" customHeight="1" x14ac:dyDescent="0.15">
      <c r="I27" s="113" t="s">
        <v>106</v>
      </c>
      <c r="J27" s="132" t="s">
        <v>99</v>
      </c>
      <c r="AM27" s="132" t="s">
        <v>303</v>
      </c>
      <c r="AN27" s="132"/>
      <c r="AO27" s="132"/>
      <c r="AP27" s="132"/>
      <c r="AQ27" s="123"/>
      <c r="AT27" s="132"/>
      <c r="AU27" s="132"/>
      <c r="AV27" s="132"/>
      <c r="AW27" s="132"/>
      <c r="AX27" s="132"/>
      <c r="AY27" s="132"/>
      <c r="AZ27" s="132"/>
      <c r="BA27" s="132"/>
    </row>
    <row r="28" spans="2:53" ht="13.5" customHeight="1" x14ac:dyDescent="0.15">
      <c r="I28" s="113" t="s">
        <v>16</v>
      </c>
      <c r="J28" s="132" t="s">
        <v>100</v>
      </c>
      <c r="R28" s="113" t="s">
        <v>16</v>
      </c>
      <c r="S28" s="132" t="s">
        <v>101</v>
      </c>
      <c r="AM28" s="132" t="s">
        <v>304</v>
      </c>
      <c r="AN28" s="132"/>
      <c r="AO28" s="132"/>
      <c r="AP28" s="132"/>
      <c r="AQ28" s="123"/>
      <c r="AT28" s="132"/>
      <c r="AU28" s="132"/>
      <c r="AV28" s="132"/>
      <c r="AW28" s="132"/>
      <c r="AX28" s="132"/>
      <c r="AY28" s="132"/>
      <c r="AZ28" s="132"/>
      <c r="BA28" s="132"/>
    </row>
    <row r="29" spans="2:53" ht="13.5" customHeight="1" x14ac:dyDescent="0.15">
      <c r="I29" s="113" t="s">
        <v>106</v>
      </c>
      <c r="J29" s="132" t="s">
        <v>102</v>
      </c>
      <c r="R29" s="113" t="s">
        <v>106</v>
      </c>
      <c r="S29" s="132" t="s">
        <v>103</v>
      </c>
      <c r="AM29" s="132"/>
      <c r="AN29" s="132"/>
      <c r="AO29" s="132"/>
      <c r="AP29" s="132"/>
      <c r="AQ29" s="123"/>
      <c r="AT29" s="132"/>
      <c r="AU29" s="132"/>
      <c r="AV29" s="132"/>
      <c r="AW29" s="132"/>
      <c r="AX29" s="132"/>
      <c r="AY29" s="132"/>
      <c r="AZ29" s="132"/>
      <c r="BA29" s="132"/>
    </row>
    <row r="30" spans="2:53" ht="13.5" customHeight="1" x14ac:dyDescent="0.15">
      <c r="I30" s="113" t="s">
        <v>106</v>
      </c>
      <c r="J30" s="132" t="s">
        <v>105</v>
      </c>
      <c r="AL30" s="132"/>
      <c r="AM30" s="132"/>
      <c r="AN30" s="132"/>
      <c r="AO30" s="132"/>
      <c r="AP30" s="132"/>
      <c r="AS30" s="132"/>
      <c r="AT30" s="132"/>
      <c r="AU30" s="132"/>
      <c r="AV30" s="132"/>
      <c r="AW30" s="132"/>
      <c r="AX30" s="132"/>
      <c r="AY30" s="132"/>
      <c r="AZ30" s="132"/>
      <c r="BA30" s="132"/>
    </row>
    <row r="31" spans="2:53" ht="13.5" customHeight="1" x14ac:dyDescent="0.15">
      <c r="I31" s="113" t="s">
        <v>106</v>
      </c>
      <c r="J31" s="132" t="s">
        <v>104</v>
      </c>
    </row>
    <row r="32" spans="2:53" ht="13.5" customHeight="1" x14ac:dyDescent="0.15">
      <c r="H32" s="132"/>
      <c r="I32" s="113" t="s">
        <v>16</v>
      </c>
      <c r="J32" s="133" t="s">
        <v>119</v>
      </c>
      <c r="K32" s="132"/>
      <c r="L32" s="132"/>
      <c r="M32" s="134" t="s">
        <v>17</v>
      </c>
      <c r="N32" s="781"/>
      <c r="O32" s="781"/>
      <c r="P32" s="781"/>
      <c r="Q32" s="781"/>
      <c r="R32" s="781"/>
      <c r="S32" s="781"/>
      <c r="T32" s="781"/>
      <c r="U32" s="781"/>
      <c r="V32" s="781"/>
      <c r="W32" s="781"/>
      <c r="X32" s="781"/>
      <c r="Y32" s="781"/>
      <c r="Z32" s="781"/>
      <c r="AA32" s="781"/>
      <c r="AB32" s="113" t="s">
        <v>18</v>
      </c>
    </row>
    <row r="33" spans="3:39" ht="13.5" customHeight="1" x14ac:dyDescent="0.15">
      <c r="H33" s="132"/>
      <c r="I33" s="132"/>
      <c r="J33" s="132"/>
      <c r="K33" s="132"/>
      <c r="L33" s="132"/>
      <c r="M33" s="132"/>
      <c r="N33" s="132"/>
      <c r="O33" s="132"/>
      <c r="P33" s="132"/>
      <c r="Q33" s="132"/>
      <c r="R33" s="132"/>
      <c r="S33" s="132"/>
      <c r="T33" s="132"/>
      <c r="U33" s="132"/>
      <c r="V33" s="132"/>
      <c r="W33" s="132"/>
    </row>
    <row r="34" spans="3:39" ht="13.5" customHeight="1" x14ac:dyDescent="0.15">
      <c r="H34" s="132"/>
      <c r="I34" s="132"/>
      <c r="J34" s="132"/>
      <c r="K34" s="132"/>
      <c r="L34" s="132"/>
      <c r="M34" s="132"/>
      <c r="N34" s="132"/>
      <c r="O34" s="132"/>
      <c r="P34" s="132"/>
      <c r="Q34" s="132"/>
      <c r="R34" s="132"/>
      <c r="S34" s="132"/>
      <c r="T34" s="132"/>
      <c r="U34" s="132"/>
      <c r="V34" s="132"/>
      <c r="W34" s="132"/>
    </row>
    <row r="35" spans="3:39" ht="13.5" customHeight="1" x14ac:dyDescent="0.15">
      <c r="H35" s="132"/>
      <c r="I35" s="132"/>
      <c r="J35" s="132"/>
      <c r="K35" s="132"/>
      <c r="L35" s="132"/>
      <c r="M35" s="132"/>
      <c r="N35" s="132"/>
      <c r="O35" s="132"/>
      <c r="P35" s="132"/>
      <c r="Q35" s="132"/>
      <c r="R35" s="132"/>
      <c r="S35" s="132"/>
      <c r="T35" s="132"/>
      <c r="U35" s="132"/>
      <c r="V35" s="132"/>
      <c r="W35" s="132"/>
    </row>
    <row r="36" spans="3:39" ht="13.5" customHeight="1" x14ac:dyDescent="0.15">
      <c r="H36" s="132"/>
      <c r="I36" s="132"/>
      <c r="J36" s="132"/>
      <c r="K36" s="132"/>
      <c r="L36" s="132"/>
      <c r="M36" s="132"/>
      <c r="N36" s="132"/>
      <c r="O36" s="132"/>
      <c r="P36" s="132"/>
      <c r="Q36" s="135"/>
      <c r="R36" s="135"/>
      <c r="S36" s="135"/>
      <c r="T36" s="135"/>
      <c r="U36" s="135"/>
      <c r="V36" s="784" t="s">
        <v>837</v>
      </c>
      <c r="W36" s="784"/>
      <c r="X36" s="785"/>
      <c r="Y36" s="785"/>
      <c r="Z36" s="113" t="s">
        <v>176</v>
      </c>
      <c r="AA36" s="785"/>
      <c r="AB36" s="785"/>
      <c r="AC36" s="113" t="s">
        <v>177</v>
      </c>
      <c r="AD36" s="785"/>
      <c r="AE36" s="785"/>
      <c r="AF36" s="113" t="s">
        <v>227</v>
      </c>
      <c r="AM36" s="113" t="s">
        <v>1038</v>
      </c>
    </row>
    <row r="37" spans="3:39" ht="13.5" customHeight="1" x14ac:dyDescent="0.15">
      <c r="C37" s="24" t="s">
        <v>226</v>
      </c>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row>
    <row r="38" spans="3:39" ht="13.5" customHeight="1" x14ac:dyDescent="0.15">
      <c r="C38" s="24"/>
      <c r="D38" s="24" t="s">
        <v>228</v>
      </c>
      <c r="E38" s="24"/>
      <c r="F38" s="24"/>
      <c r="G38" s="24"/>
      <c r="H38" s="24"/>
      <c r="I38" s="24"/>
      <c r="J38" s="24"/>
      <c r="K38" s="497" t="str">
        <f>IF(確２面!K7="","",確２面!K7)</f>
        <v/>
      </c>
      <c r="L38" s="497"/>
      <c r="M38" s="497"/>
      <c r="N38" s="497"/>
      <c r="O38" s="497"/>
      <c r="P38" s="497"/>
      <c r="Q38" s="497"/>
      <c r="R38" s="497"/>
      <c r="S38" s="497"/>
      <c r="T38" s="497"/>
      <c r="U38" s="497"/>
      <c r="V38" s="497"/>
      <c r="W38" s="497"/>
      <c r="X38" s="497"/>
      <c r="Y38" s="497"/>
      <c r="Z38" s="497"/>
      <c r="AA38" s="497"/>
      <c r="AB38" s="497"/>
      <c r="AC38" s="497"/>
      <c r="AD38" s="497"/>
      <c r="AE38" s="497"/>
      <c r="AF38" s="497"/>
      <c r="AG38" s="497"/>
      <c r="AH38" s="497"/>
      <c r="AI38" s="497"/>
      <c r="AM38" s="308"/>
    </row>
    <row r="39" spans="3:39" ht="13.5" customHeight="1" x14ac:dyDescent="0.15">
      <c r="C39" s="24"/>
      <c r="D39" s="24" t="s">
        <v>38</v>
      </c>
      <c r="E39" s="24"/>
      <c r="F39" s="24"/>
      <c r="G39" s="24"/>
      <c r="H39" s="98"/>
      <c r="I39" s="98"/>
      <c r="J39" s="24"/>
      <c r="K39" s="101" t="str">
        <f>IF(確２面!K8="","",確２面!K8)</f>
        <v/>
      </c>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M39" s="359" t="s">
        <v>956</v>
      </c>
    </row>
    <row r="40" spans="3:39" ht="13.5" customHeight="1" x14ac:dyDescent="0.15">
      <c r="C40" s="24"/>
      <c r="D40" s="24" t="s">
        <v>39</v>
      </c>
      <c r="E40" s="24"/>
      <c r="F40" s="24"/>
      <c r="G40" s="24"/>
      <c r="H40" s="108"/>
      <c r="I40" s="108"/>
      <c r="J40" s="24"/>
      <c r="K40" s="497" t="str">
        <f>IF(確２面!K9="","",確２面!K9)</f>
        <v/>
      </c>
      <c r="L40" s="497"/>
      <c r="M40" s="497"/>
      <c r="N40" s="497"/>
      <c r="O40" s="497"/>
      <c r="P40" s="497"/>
      <c r="Q40" s="497"/>
      <c r="R40" s="497"/>
      <c r="S40" s="497"/>
      <c r="T40" s="497"/>
      <c r="U40" s="497"/>
      <c r="V40" s="497"/>
      <c r="W40" s="497"/>
      <c r="X40" s="497"/>
      <c r="Y40" s="497"/>
      <c r="Z40" s="497"/>
      <c r="AA40" s="497"/>
      <c r="AB40" s="497"/>
      <c r="AC40" s="497"/>
      <c r="AD40" s="497"/>
      <c r="AE40" s="497"/>
      <c r="AF40" s="497"/>
      <c r="AG40" s="497"/>
      <c r="AH40" s="497"/>
      <c r="AI40" s="497"/>
    </row>
    <row r="41" spans="3:39" ht="13.5" customHeight="1" x14ac:dyDescent="0.15">
      <c r="C41" s="24"/>
      <c r="D41" s="24" t="s">
        <v>40</v>
      </c>
      <c r="E41" s="24"/>
      <c r="F41" s="24"/>
      <c r="G41" s="24"/>
      <c r="H41" s="98"/>
      <c r="I41" s="98"/>
      <c r="J41" s="24"/>
      <c r="K41" s="497" t="str">
        <f>IF(確２面!K10="","",確２面!K10)</f>
        <v/>
      </c>
      <c r="L41" s="497"/>
      <c r="M41" s="497"/>
      <c r="N41" s="497"/>
      <c r="O41" s="497"/>
      <c r="P41" s="497"/>
      <c r="Q41" s="497"/>
      <c r="R41" s="497"/>
      <c r="S41" s="497"/>
      <c r="T41" s="497"/>
      <c r="U41" s="497"/>
      <c r="V41" s="497"/>
      <c r="W41" s="497"/>
      <c r="X41" s="497"/>
      <c r="Y41" s="497"/>
      <c r="Z41" s="497"/>
      <c r="AA41" s="497"/>
      <c r="AB41" s="497"/>
      <c r="AC41" s="497"/>
      <c r="AD41" s="497"/>
      <c r="AE41" s="497"/>
      <c r="AF41" s="497"/>
      <c r="AG41" s="497"/>
      <c r="AH41" s="497"/>
      <c r="AI41" s="497"/>
    </row>
    <row r="42" spans="3:39" ht="13.5" customHeight="1" x14ac:dyDescent="0.15">
      <c r="C42" s="24"/>
      <c r="D42" s="24" t="s">
        <v>41</v>
      </c>
      <c r="E42" s="24"/>
      <c r="F42" s="24"/>
      <c r="G42" s="24"/>
      <c r="H42" s="98"/>
      <c r="I42" s="98"/>
      <c r="J42" s="24"/>
      <c r="K42" s="497" t="str">
        <f>IF(確２面!K11="","",確２面!K11)</f>
        <v/>
      </c>
      <c r="L42" s="497"/>
      <c r="M42" s="497"/>
      <c r="N42" s="497"/>
      <c r="O42" s="497"/>
      <c r="P42" s="497"/>
      <c r="Q42" s="497"/>
      <c r="R42" s="497"/>
      <c r="S42" s="497"/>
      <c r="T42" s="497"/>
      <c r="U42" s="497"/>
      <c r="V42" s="497"/>
      <c r="W42" s="497"/>
      <c r="X42" s="497"/>
      <c r="Y42" s="497"/>
      <c r="Z42" s="497"/>
      <c r="AA42" s="497"/>
      <c r="AB42" s="497"/>
      <c r="AC42" s="497"/>
      <c r="AD42" s="497"/>
      <c r="AE42" s="497"/>
      <c r="AF42" s="497"/>
      <c r="AG42" s="497"/>
      <c r="AH42" s="497"/>
      <c r="AI42" s="497"/>
    </row>
    <row r="43" spans="3:39" ht="6.75" customHeight="1" x14ac:dyDescent="0.15">
      <c r="G43" s="136"/>
      <c r="H43" s="136"/>
      <c r="I43" s="136"/>
      <c r="J43" s="136"/>
      <c r="K43" s="102"/>
      <c r="L43" s="102"/>
      <c r="M43" s="102"/>
      <c r="N43" s="102"/>
      <c r="O43" s="102"/>
      <c r="P43" s="102"/>
      <c r="Q43" s="102"/>
      <c r="R43" s="102"/>
      <c r="S43" s="102"/>
      <c r="T43" s="102"/>
      <c r="U43" s="102"/>
      <c r="V43" s="102"/>
      <c r="W43" s="102"/>
      <c r="X43" s="100"/>
      <c r="Y43" s="100"/>
      <c r="Z43" s="100"/>
      <c r="AA43" s="100"/>
      <c r="AB43" s="100"/>
      <c r="AC43" s="100"/>
      <c r="AD43" s="100"/>
      <c r="AE43" s="100"/>
      <c r="AF43" s="100"/>
      <c r="AG43" s="100"/>
      <c r="AH43" s="100"/>
      <c r="AI43" s="100"/>
    </row>
    <row r="44" spans="3:39" ht="13.5" customHeight="1" x14ac:dyDescent="0.15">
      <c r="C44" s="126" t="str">
        <f>IF(確２面その２!$K$8="","","【建築主２】")</f>
        <v/>
      </c>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row>
    <row r="45" spans="3:39" ht="13.5" customHeight="1" x14ac:dyDescent="0.15">
      <c r="D45" s="126" t="str">
        <f>IF(確２面その２!$K$8="","","【ｲ．氏名のﾌﾘｶﾞﾅ】")</f>
        <v/>
      </c>
      <c r="E45" s="24"/>
      <c r="F45" s="24"/>
      <c r="G45" s="24"/>
      <c r="H45" s="24"/>
      <c r="I45" s="24"/>
      <c r="K45" s="497" t="str">
        <f>IF(確２面その２!K7="","",確２面その２!K7)</f>
        <v/>
      </c>
      <c r="L45" s="497"/>
      <c r="M45" s="497"/>
      <c r="N45" s="497"/>
      <c r="O45" s="497"/>
      <c r="P45" s="497"/>
      <c r="Q45" s="497"/>
      <c r="R45" s="497"/>
      <c r="S45" s="497"/>
      <c r="T45" s="497"/>
      <c r="U45" s="497"/>
      <c r="V45" s="497"/>
      <c r="W45" s="497"/>
      <c r="X45" s="497"/>
      <c r="Y45" s="497"/>
      <c r="Z45" s="497"/>
      <c r="AA45" s="497"/>
      <c r="AB45" s="497"/>
      <c r="AC45" s="497"/>
      <c r="AD45" s="497"/>
      <c r="AE45" s="497"/>
      <c r="AF45" s="497"/>
      <c r="AG45" s="497"/>
      <c r="AH45" s="497"/>
      <c r="AI45" s="497"/>
    </row>
    <row r="46" spans="3:39" ht="13.5" customHeight="1" x14ac:dyDescent="0.15">
      <c r="D46" s="126" t="str">
        <f>IF(確２面その２!$K$8="","","【ﾛ．氏名】")</f>
        <v/>
      </c>
      <c r="E46" s="24"/>
      <c r="F46" s="24"/>
      <c r="G46" s="24"/>
      <c r="H46" s="98"/>
      <c r="I46" s="98"/>
      <c r="K46" s="101" t="str">
        <f>IF(確２面その２!K8="","",確２面その２!K8)</f>
        <v/>
      </c>
      <c r="L46" s="101"/>
      <c r="M46" s="101"/>
      <c r="N46" s="101"/>
      <c r="O46" s="101"/>
      <c r="P46" s="101"/>
      <c r="Q46" s="101"/>
      <c r="R46" s="101"/>
      <c r="S46" s="101"/>
      <c r="T46" s="101"/>
      <c r="U46" s="101"/>
      <c r="V46" s="101"/>
      <c r="W46" s="101"/>
      <c r="X46" s="101"/>
      <c r="Y46" s="101"/>
      <c r="Z46" s="101"/>
      <c r="AA46" s="101"/>
      <c r="AB46" s="101"/>
      <c r="AC46" s="101"/>
      <c r="AD46" s="100"/>
      <c r="AE46" s="101"/>
      <c r="AF46" s="101"/>
      <c r="AG46" s="101"/>
      <c r="AH46" s="101"/>
      <c r="AI46" s="101"/>
    </row>
    <row r="47" spans="3:39" ht="13.5" customHeight="1" x14ac:dyDescent="0.15">
      <c r="D47" s="126" t="str">
        <f>IF(確２面その２!$K$8="","","【ﾊ．郵便番号】")</f>
        <v/>
      </c>
      <c r="E47" s="24"/>
      <c r="F47" s="24"/>
      <c r="G47" s="24"/>
      <c r="H47" s="108"/>
      <c r="I47" s="108"/>
      <c r="K47" s="497" t="str">
        <f>IF(確２面その２!K9="","",確２面その２!K9)</f>
        <v/>
      </c>
      <c r="L47" s="497"/>
      <c r="M47" s="497"/>
      <c r="N47" s="497"/>
      <c r="O47" s="497"/>
      <c r="P47" s="497"/>
      <c r="Q47" s="497"/>
      <c r="R47" s="497"/>
      <c r="S47" s="497"/>
      <c r="T47" s="497"/>
      <c r="U47" s="497"/>
      <c r="V47" s="497"/>
      <c r="W47" s="497"/>
      <c r="X47" s="497"/>
      <c r="Y47" s="497"/>
      <c r="Z47" s="497"/>
      <c r="AA47" s="497"/>
      <c r="AB47" s="497"/>
      <c r="AC47" s="497"/>
      <c r="AD47" s="497"/>
      <c r="AE47" s="497"/>
      <c r="AF47" s="497"/>
      <c r="AG47" s="497"/>
      <c r="AH47" s="497"/>
      <c r="AI47" s="497"/>
    </row>
    <row r="48" spans="3:39" ht="13.5" customHeight="1" x14ac:dyDescent="0.15">
      <c r="D48" s="126" t="str">
        <f>IF(確２面その２!$K$8="","","【ﾆ．住所】")</f>
        <v/>
      </c>
      <c r="E48" s="24"/>
      <c r="F48" s="24"/>
      <c r="G48" s="24"/>
      <c r="H48" s="98"/>
      <c r="I48" s="98"/>
      <c r="K48" s="497" t="str">
        <f>IF(確２面その２!K10="","",確２面その２!K10)</f>
        <v/>
      </c>
      <c r="L48" s="497"/>
      <c r="M48" s="497"/>
      <c r="N48" s="497"/>
      <c r="O48" s="497"/>
      <c r="P48" s="497"/>
      <c r="Q48" s="497"/>
      <c r="R48" s="497"/>
      <c r="S48" s="497"/>
      <c r="T48" s="497"/>
      <c r="U48" s="497"/>
      <c r="V48" s="497"/>
      <c r="W48" s="497"/>
      <c r="X48" s="497"/>
      <c r="Y48" s="497"/>
      <c r="Z48" s="497"/>
      <c r="AA48" s="497"/>
      <c r="AB48" s="497"/>
      <c r="AC48" s="497"/>
      <c r="AD48" s="497"/>
      <c r="AE48" s="497"/>
      <c r="AF48" s="497"/>
      <c r="AG48" s="497"/>
      <c r="AH48" s="497"/>
      <c r="AI48" s="497"/>
    </row>
    <row r="49" spans="3:35" ht="13.5" customHeight="1" x14ac:dyDescent="0.15">
      <c r="D49" s="126" t="str">
        <f>IF(確２面その２!$K$8="","","【ﾎ．電話番号】")</f>
        <v/>
      </c>
      <c r="E49" s="24"/>
      <c r="F49" s="24"/>
      <c r="G49" s="24"/>
      <c r="H49" s="98"/>
      <c r="I49" s="98"/>
      <c r="K49" s="497" t="str">
        <f>IF(確２面その２!K11="","",確２面その２!K11)</f>
        <v/>
      </c>
      <c r="L49" s="497"/>
      <c r="M49" s="497"/>
      <c r="N49" s="497"/>
      <c r="O49" s="497"/>
      <c r="P49" s="497"/>
      <c r="Q49" s="497"/>
      <c r="R49" s="497"/>
      <c r="S49" s="497"/>
      <c r="T49" s="497"/>
      <c r="U49" s="497"/>
      <c r="V49" s="497"/>
      <c r="W49" s="497"/>
      <c r="X49" s="497"/>
      <c r="Y49" s="497"/>
      <c r="Z49" s="497"/>
      <c r="AA49" s="497"/>
      <c r="AB49" s="497"/>
      <c r="AC49" s="497"/>
      <c r="AD49" s="497"/>
      <c r="AE49" s="497"/>
      <c r="AF49" s="497"/>
      <c r="AG49" s="497"/>
      <c r="AH49" s="497"/>
      <c r="AI49" s="497"/>
    </row>
    <row r="50" spans="3:35" ht="6.75" customHeight="1" x14ac:dyDescent="0.15">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row>
    <row r="51" spans="3:35" ht="13.5" customHeight="1" x14ac:dyDescent="0.15">
      <c r="C51" s="126" t="str">
        <f>IF(確２面その２!$K$16="","","【建築主３】")</f>
        <v/>
      </c>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row>
    <row r="52" spans="3:35" ht="13.5" customHeight="1" x14ac:dyDescent="0.15">
      <c r="D52" s="126" t="str">
        <f>IF(確２面その２!$K$16="","","【ｲ．氏名のﾌﾘｶﾞﾅ】")</f>
        <v/>
      </c>
      <c r="E52" s="24"/>
      <c r="F52" s="24"/>
      <c r="G52" s="24"/>
      <c r="H52" s="24"/>
      <c r="I52" s="24"/>
      <c r="K52" s="497" t="str">
        <f>IF(確２面その２!K15="","",確２面その２!K15)</f>
        <v/>
      </c>
      <c r="L52" s="497"/>
      <c r="M52" s="497"/>
      <c r="N52" s="497"/>
      <c r="O52" s="497"/>
      <c r="P52" s="497"/>
      <c r="Q52" s="497"/>
      <c r="R52" s="497"/>
      <c r="S52" s="497"/>
      <c r="T52" s="497"/>
      <c r="U52" s="497"/>
      <c r="V52" s="497"/>
      <c r="W52" s="497"/>
      <c r="X52" s="497"/>
      <c r="Y52" s="497"/>
      <c r="Z52" s="497"/>
      <c r="AA52" s="497"/>
      <c r="AB52" s="497"/>
      <c r="AC52" s="497"/>
      <c r="AD52" s="497"/>
      <c r="AE52" s="497"/>
      <c r="AF52" s="497"/>
      <c r="AG52" s="497"/>
      <c r="AH52" s="497"/>
      <c r="AI52" s="497"/>
    </row>
    <row r="53" spans="3:35" ht="13.5" customHeight="1" x14ac:dyDescent="0.15">
      <c r="D53" s="126" t="str">
        <f>IF(確２面その２!$K$16="","","【ﾛ．氏名】")</f>
        <v/>
      </c>
      <c r="E53" s="24"/>
      <c r="F53" s="24"/>
      <c r="G53" s="24"/>
      <c r="H53" s="98"/>
      <c r="I53" s="98"/>
      <c r="K53" s="101" t="str">
        <f>IF(確２面その２!K16="","",確２面その２!K16)</f>
        <v/>
      </c>
      <c r="L53" s="101"/>
      <c r="M53" s="101"/>
      <c r="N53" s="101"/>
      <c r="O53" s="101"/>
      <c r="P53" s="101"/>
      <c r="Q53" s="101"/>
      <c r="R53" s="101"/>
      <c r="S53" s="101"/>
      <c r="T53" s="101"/>
      <c r="U53" s="101"/>
      <c r="V53" s="101"/>
      <c r="W53" s="101"/>
      <c r="X53" s="101"/>
      <c r="Y53" s="101"/>
      <c r="Z53" s="101"/>
      <c r="AA53" s="101"/>
      <c r="AB53" s="101"/>
      <c r="AC53" s="101"/>
      <c r="AD53" s="100"/>
      <c r="AE53" s="101"/>
      <c r="AF53" s="101"/>
      <c r="AG53" s="101"/>
      <c r="AH53" s="101"/>
      <c r="AI53" s="101"/>
    </row>
    <row r="54" spans="3:35" ht="13.5" customHeight="1" x14ac:dyDescent="0.15">
      <c r="D54" s="126" t="str">
        <f>IF(確２面その２!$K$16="","","【ﾊ．郵便番号】")</f>
        <v/>
      </c>
      <c r="E54" s="24"/>
      <c r="F54" s="24"/>
      <c r="G54" s="24"/>
      <c r="H54" s="108"/>
      <c r="I54" s="108"/>
      <c r="K54" s="497" t="str">
        <f>IF(確２面その２!K17="","",確２面その２!K17)</f>
        <v/>
      </c>
      <c r="L54" s="497"/>
      <c r="M54" s="497"/>
      <c r="N54" s="497"/>
      <c r="O54" s="497"/>
      <c r="P54" s="497"/>
      <c r="Q54" s="497"/>
      <c r="R54" s="497"/>
      <c r="S54" s="497"/>
      <c r="T54" s="497"/>
      <c r="U54" s="497"/>
      <c r="V54" s="497"/>
      <c r="W54" s="497"/>
      <c r="X54" s="497"/>
      <c r="Y54" s="497"/>
      <c r="Z54" s="497"/>
      <c r="AA54" s="497"/>
      <c r="AB54" s="497"/>
      <c r="AC54" s="497"/>
      <c r="AD54" s="497"/>
      <c r="AE54" s="497"/>
      <c r="AF54" s="497"/>
      <c r="AG54" s="497"/>
      <c r="AH54" s="497"/>
      <c r="AI54" s="497"/>
    </row>
    <row r="55" spans="3:35" ht="13.5" customHeight="1" x14ac:dyDescent="0.15">
      <c r="D55" s="126" t="str">
        <f>IF(確２面その２!$K$16="","","【ﾆ．住所】")</f>
        <v/>
      </c>
      <c r="E55" s="24"/>
      <c r="F55" s="24"/>
      <c r="G55" s="24"/>
      <c r="H55" s="98"/>
      <c r="I55" s="98"/>
      <c r="K55" s="497" t="str">
        <f>IF(確２面その２!K18="","",確２面その２!K18)</f>
        <v/>
      </c>
      <c r="L55" s="497"/>
      <c r="M55" s="497"/>
      <c r="N55" s="497"/>
      <c r="O55" s="497"/>
      <c r="P55" s="497"/>
      <c r="Q55" s="497"/>
      <c r="R55" s="497"/>
      <c r="S55" s="497"/>
      <c r="T55" s="497"/>
      <c r="U55" s="497"/>
      <c r="V55" s="497"/>
      <c r="W55" s="497"/>
      <c r="X55" s="497"/>
      <c r="Y55" s="497"/>
      <c r="Z55" s="497"/>
      <c r="AA55" s="497"/>
      <c r="AB55" s="497"/>
      <c r="AC55" s="497"/>
      <c r="AD55" s="497"/>
      <c r="AE55" s="497"/>
      <c r="AF55" s="497"/>
      <c r="AG55" s="497"/>
      <c r="AH55" s="497"/>
      <c r="AI55" s="497"/>
    </row>
    <row r="56" spans="3:35" ht="13.5" customHeight="1" x14ac:dyDescent="0.15">
      <c r="D56" s="126" t="str">
        <f>IF(確２面その２!$K$16="","","【ﾎ．電話番号】")</f>
        <v/>
      </c>
      <c r="E56" s="24"/>
      <c r="F56" s="24"/>
      <c r="G56" s="24"/>
      <c r="H56" s="98"/>
      <c r="I56" s="98"/>
      <c r="K56" s="497" t="str">
        <f>IF(確２面その２!K19="","",確２面その２!K19)</f>
        <v/>
      </c>
      <c r="L56" s="497"/>
      <c r="M56" s="497"/>
      <c r="N56" s="497"/>
      <c r="O56" s="497"/>
      <c r="P56" s="497"/>
      <c r="Q56" s="497"/>
      <c r="R56" s="497"/>
      <c r="S56" s="497"/>
      <c r="T56" s="497"/>
      <c r="U56" s="497"/>
      <c r="V56" s="497"/>
      <c r="W56" s="497"/>
      <c r="X56" s="497"/>
      <c r="Y56" s="497"/>
      <c r="Z56" s="497"/>
      <c r="AA56" s="497"/>
      <c r="AB56" s="497"/>
      <c r="AC56" s="497"/>
      <c r="AD56" s="497"/>
      <c r="AE56" s="497"/>
      <c r="AF56" s="497"/>
      <c r="AG56" s="497"/>
      <c r="AH56" s="497"/>
      <c r="AI56" s="497"/>
    </row>
    <row r="57" spans="3:35" ht="6.75" customHeight="1" x14ac:dyDescent="0.15">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row>
    <row r="58" spans="3:35" ht="13.5" customHeight="1" x14ac:dyDescent="0.15">
      <c r="C58" s="126" t="str">
        <f>IF(確２面その２!$K$24="","","【建築主４】")</f>
        <v/>
      </c>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row>
    <row r="59" spans="3:35" ht="13.5" customHeight="1" x14ac:dyDescent="0.15">
      <c r="D59" s="126" t="str">
        <f>IF(確２面その２!$K$24="","","【ｲ．氏名のﾌﾘｶﾞﾅ】")</f>
        <v/>
      </c>
      <c r="E59" s="24"/>
      <c r="F59" s="24"/>
      <c r="G59" s="24"/>
      <c r="H59" s="24"/>
      <c r="I59" s="24"/>
      <c r="K59" s="497" t="str">
        <f>IF(確２面その２!K23="","",確２面その２!K23)</f>
        <v/>
      </c>
      <c r="L59" s="497"/>
      <c r="M59" s="497"/>
      <c r="N59" s="497"/>
      <c r="O59" s="497"/>
      <c r="P59" s="497"/>
      <c r="Q59" s="497"/>
      <c r="R59" s="497"/>
      <c r="S59" s="497"/>
      <c r="T59" s="497"/>
      <c r="U59" s="497"/>
      <c r="V59" s="497"/>
      <c r="W59" s="497"/>
      <c r="X59" s="497"/>
      <c r="Y59" s="497"/>
      <c r="Z59" s="497"/>
      <c r="AA59" s="497"/>
      <c r="AB59" s="497"/>
      <c r="AC59" s="497"/>
      <c r="AD59" s="497"/>
      <c r="AE59" s="497"/>
      <c r="AF59" s="497"/>
      <c r="AG59" s="497"/>
      <c r="AH59" s="497"/>
      <c r="AI59" s="497"/>
    </row>
    <row r="60" spans="3:35" ht="13.5" customHeight="1" x14ac:dyDescent="0.15">
      <c r="D60" s="126" t="str">
        <f>IF(確２面その２!$K$24="","","【ﾛ．氏名】")</f>
        <v/>
      </c>
      <c r="E60" s="24"/>
      <c r="F60" s="24"/>
      <c r="G60" s="24"/>
      <c r="H60" s="98"/>
      <c r="I60" s="98"/>
      <c r="K60" s="101" t="str">
        <f>IF(確２面その２!K24="","",確２面その２!K24)</f>
        <v/>
      </c>
      <c r="L60" s="101"/>
      <c r="M60" s="101"/>
      <c r="N60" s="101"/>
      <c r="O60" s="101"/>
      <c r="P60" s="101"/>
      <c r="Q60" s="101"/>
      <c r="R60" s="101"/>
      <c r="S60" s="101"/>
      <c r="T60" s="101"/>
      <c r="U60" s="101"/>
      <c r="V60" s="101"/>
      <c r="W60" s="101"/>
      <c r="X60" s="101"/>
      <c r="Y60" s="101"/>
      <c r="Z60" s="101"/>
      <c r="AA60" s="101"/>
      <c r="AB60" s="101"/>
      <c r="AC60" s="101"/>
      <c r="AD60" s="100"/>
      <c r="AE60" s="101"/>
      <c r="AF60" s="101"/>
      <c r="AG60" s="101"/>
      <c r="AH60" s="101"/>
      <c r="AI60" s="101"/>
    </row>
    <row r="61" spans="3:35" ht="13.5" customHeight="1" x14ac:dyDescent="0.15">
      <c r="D61" s="126" t="str">
        <f>IF(確２面その２!$K$24="","","【ﾊ．郵便番号】")</f>
        <v/>
      </c>
      <c r="E61" s="24"/>
      <c r="F61" s="24"/>
      <c r="G61" s="24"/>
      <c r="H61" s="108"/>
      <c r="I61" s="108"/>
      <c r="K61" s="497" t="str">
        <f>IF(確２面その２!K25="","",確２面その２!K25)</f>
        <v/>
      </c>
      <c r="L61" s="497"/>
      <c r="M61" s="497"/>
      <c r="N61" s="497"/>
      <c r="O61" s="497"/>
      <c r="P61" s="497"/>
      <c r="Q61" s="497"/>
      <c r="R61" s="497"/>
      <c r="S61" s="497"/>
      <c r="T61" s="497"/>
      <c r="U61" s="497"/>
      <c r="V61" s="497"/>
      <c r="W61" s="497"/>
      <c r="X61" s="497"/>
      <c r="Y61" s="497"/>
      <c r="Z61" s="497"/>
      <c r="AA61" s="497"/>
      <c r="AB61" s="497"/>
      <c r="AC61" s="497"/>
      <c r="AD61" s="497"/>
      <c r="AE61" s="497"/>
      <c r="AF61" s="497"/>
      <c r="AG61" s="497"/>
      <c r="AH61" s="497"/>
      <c r="AI61" s="497"/>
    </row>
    <row r="62" spans="3:35" ht="13.5" customHeight="1" x14ac:dyDescent="0.15">
      <c r="D62" s="126" t="str">
        <f>IF(確２面その２!$K$24="","","【ﾆ．住所】")</f>
        <v/>
      </c>
      <c r="E62" s="24"/>
      <c r="F62" s="24"/>
      <c r="G62" s="24"/>
      <c r="H62" s="98"/>
      <c r="I62" s="98"/>
      <c r="K62" s="497" t="str">
        <f>IF(確２面その２!K26="","",確２面その２!K26)</f>
        <v/>
      </c>
      <c r="L62" s="497"/>
      <c r="M62" s="497"/>
      <c r="N62" s="497"/>
      <c r="O62" s="497"/>
      <c r="P62" s="497"/>
      <c r="Q62" s="497"/>
      <c r="R62" s="497"/>
      <c r="S62" s="497"/>
      <c r="T62" s="497"/>
      <c r="U62" s="497"/>
      <c r="V62" s="497"/>
      <c r="W62" s="497"/>
      <c r="X62" s="497"/>
      <c r="Y62" s="497"/>
      <c r="Z62" s="497"/>
      <c r="AA62" s="497"/>
      <c r="AB62" s="497"/>
      <c r="AC62" s="497"/>
      <c r="AD62" s="497"/>
      <c r="AE62" s="497"/>
      <c r="AF62" s="497"/>
      <c r="AG62" s="497"/>
      <c r="AH62" s="497"/>
      <c r="AI62" s="497"/>
    </row>
    <row r="63" spans="3:35" ht="13.5" customHeight="1" x14ac:dyDescent="0.15">
      <c r="D63" s="126" t="str">
        <f>IF(確２面その２!$K$24="","","【ﾎ．電話番号】")</f>
        <v/>
      </c>
      <c r="E63" s="24"/>
      <c r="F63" s="24"/>
      <c r="G63" s="24"/>
      <c r="H63" s="98"/>
      <c r="I63" s="98"/>
      <c r="K63" s="497" t="str">
        <f>IF(確２面その２!K27="","",確２面その２!K27)</f>
        <v/>
      </c>
      <c r="L63" s="497"/>
      <c r="M63" s="497"/>
      <c r="N63" s="497"/>
      <c r="O63" s="497"/>
      <c r="P63" s="497"/>
      <c r="Q63" s="497"/>
      <c r="R63" s="497"/>
      <c r="S63" s="497"/>
      <c r="T63" s="497"/>
      <c r="U63" s="497"/>
      <c r="V63" s="497"/>
      <c r="W63" s="497"/>
      <c r="X63" s="497"/>
      <c r="Y63" s="497"/>
      <c r="Z63" s="497"/>
      <c r="AA63" s="497"/>
      <c r="AB63" s="497"/>
      <c r="AC63" s="497"/>
      <c r="AD63" s="497"/>
      <c r="AE63" s="497"/>
      <c r="AF63" s="497"/>
      <c r="AG63" s="497"/>
      <c r="AH63" s="497"/>
      <c r="AI63" s="497"/>
    </row>
    <row r="64" spans="3:35" ht="13.5" customHeight="1" x14ac:dyDescent="0.15"/>
    <row r="65" spans="36:37" ht="13.5" customHeight="1" thickBot="1" x14ac:dyDescent="0.2"/>
    <row r="66" spans="36:37" ht="13.5" customHeight="1" thickTop="1" x14ac:dyDescent="0.15">
      <c r="AJ66" s="269"/>
      <c r="AK66" s="270"/>
    </row>
    <row r="67" spans="36:37" ht="13.5" customHeight="1" x14ac:dyDescent="0.15">
      <c r="AJ67" s="277"/>
    </row>
    <row r="68" spans="36:37" ht="13.5" customHeight="1" x14ac:dyDescent="0.15"/>
    <row r="69" spans="36:37" ht="13.5" customHeight="1" x14ac:dyDescent="0.15"/>
    <row r="70" spans="36:37" ht="13.5" customHeight="1" x14ac:dyDescent="0.15"/>
    <row r="71" spans="36:37" ht="13.5" customHeight="1" x14ac:dyDescent="0.15"/>
    <row r="72" spans="36:37" ht="13.5" customHeight="1" x14ac:dyDescent="0.15"/>
    <row r="73" spans="36:37" ht="13.5" customHeight="1" x14ac:dyDescent="0.15"/>
    <row r="74" spans="36:37" ht="13.5" customHeight="1" x14ac:dyDescent="0.15"/>
    <row r="75" spans="36:37" ht="13.5" customHeight="1" x14ac:dyDescent="0.15"/>
    <row r="76" spans="36:37" ht="13.5" customHeight="1" x14ac:dyDescent="0.15"/>
    <row r="77" spans="36:37" ht="13.5" customHeight="1" x14ac:dyDescent="0.15"/>
    <row r="78" spans="36:37" ht="13.5" customHeight="1" x14ac:dyDescent="0.15"/>
    <row r="79" spans="36:37" ht="13.5" customHeight="1" x14ac:dyDescent="0.15"/>
    <row r="80" spans="36:37"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sheetData>
  <sheetProtection algorithmName="SHA-512" hashValue="M4Qt0nF7om4FPWqPmKqbnJLlWz4qWZ3idWEDCOHAmcdUwBwOTIFG05sjclhSJmAZdLHk9qZrKWm1nCfsxVtfIA==" saltValue="tizBUyHvR2DlhhZq0SEFog==" spinCount="100000" sheet="1" objects="1" scenarios="1"/>
  <protectedRanges>
    <protectedRange sqref="X36 AA36 AD36" name="範囲4"/>
    <protectedRange sqref="V36" name="範囲2"/>
    <protectedRange sqref="I26:I32 R26 R28:R29 N32" name="範囲1"/>
    <protectedRange sqref="AA36 AD36" name="範囲3"/>
  </protectedRanges>
  <mergeCells count="34">
    <mergeCell ref="A1:AI2"/>
    <mergeCell ref="N32:AA32"/>
    <mergeCell ref="I19:AI21"/>
    <mergeCell ref="K38:AI38"/>
    <mergeCell ref="K7:L7"/>
    <mergeCell ref="S7:V7"/>
    <mergeCell ref="V36:W36"/>
    <mergeCell ref="X36:Y36"/>
    <mergeCell ref="AA36:AB36"/>
    <mergeCell ref="AD36:AE36"/>
    <mergeCell ref="K62:AI62"/>
    <mergeCell ref="K63:AI63"/>
    <mergeCell ref="K10:AI10"/>
    <mergeCell ref="K11:AI11"/>
    <mergeCell ref="AB9:AG9"/>
    <mergeCell ref="K45:AI45"/>
    <mergeCell ref="K12:AI12"/>
    <mergeCell ref="K13:AI13"/>
    <mergeCell ref="K56:AI56"/>
    <mergeCell ref="K59:AI59"/>
    <mergeCell ref="K61:AI61"/>
    <mergeCell ref="K48:AI48"/>
    <mergeCell ref="K49:AI49"/>
    <mergeCell ref="K52:AI52"/>
    <mergeCell ref="K41:AI41"/>
    <mergeCell ref="K42:AI42"/>
    <mergeCell ref="K54:AI54"/>
    <mergeCell ref="K55:AI55"/>
    <mergeCell ref="K40:AI40"/>
    <mergeCell ref="AB7:AG7"/>
    <mergeCell ref="K8:AI8"/>
    <mergeCell ref="K9:L9"/>
    <mergeCell ref="S9:V9"/>
    <mergeCell ref="K47:AI47"/>
  </mergeCells>
  <phoneticPr fontId="2"/>
  <dataValidations disablePrompts="1" count="4">
    <dataValidation imeMode="hiragana" allowBlank="1" showInputMessage="1" showErrorMessage="1" sqref="AE17 H10:I13 AJ19:AJ21 H41:I41 H39:I39 H48:I48 H46:I46 H55:I55 H53:I53 H62:I62 H60:I60" xr:uid="{00000000-0002-0000-0B00-000000000000}"/>
    <dataValidation type="list" allowBlank="1" showInputMessage="1" showErrorMessage="1" sqref="I26:I32 R26 R28:R29" xr:uid="{00000000-0002-0000-0B00-000001000000}">
      <formula1>"■,□"</formula1>
    </dataValidation>
    <dataValidation imeMode="halfKatakana" allowBlank="1" showInputMessage="1" showErrorMessage="1" sqref="H38:I38 H45:I45 H52:I52 H59:I59" xr:uid="{00000000-0002-0000-0B00-000002000000}"/>
    <dataValidation imeMode="off" allowBlank="1" showInputMessage="1" showErrorMessage="1" sqref="H40:I40 H42:I42 H47:I47 H49:I49 H54:I54 H56:I56 H61:I61 H63:I63" xr:uid="{00000000-0002-0000-0B00-000003000000}"/>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Ｐ明朝,標準"&amp;8NKBI-01kakunin Ver.23.2&amp;R&amp;"ＭＳ Ｐ明朝,標準"&amp;8(R0804)</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AU231"/>
  <sheetViews>
    <sheetView view="pageBreakPreview" zoomScaleNormal="100" zoomScaleSheetLayoutView="100" workbookViewId="0">
      <selection activeCell="AI4" sqref="AI4"/>
    </sheetView>
  </sheetViews>
  <sheetFormatPr defaultColWidth="9" defaultRowHeight="13.5" x14ac:dyDescent="0.15"/>
  <cols>
    <col min="1" max="7" width="2.625" style="4" customWidth="1"/>
    <col min="8" max="8" width="1.625" style="4" customWidth="1"/>
    <col min="9" max="35" width="2.625" style="4" customWidth="1"/>
    <col min="36" max="36" width="1.625" style="4" customWidth="1"/>
    <col min="37" max="37" width="2.625" style="4" customWidth="1"/>
    <col min="38" max="44" width="3.125" style="4" customWidth="1"/>
    <col min="45" max="45" width="9" style="4"/>
    <col min="46" max="46" width="8.5" style="4" customWidth="1"/>
    <col min="47" max="47" width="9" style="4" hidden="1" customWidth="1"/>
    <col min="48" max="16384" width="9" style="4"/>
  </cols>
  <sheetData>
    <row r="1" spans="1:39" ht="14.1" customHeight="1" x14ac:dyDescent="0.15">
      <c r="A1" s="818" t="s">
        <v>20</v>
      </c>
      <c r="B1" s="818"/>
      <c r="C1" s="818"/>
      <c r="D1" s="818"/>
      <c r="E1" s="818"/>
      <c r="F1" s="818"/>
      <c r="G1" s="818"/>
      <c r="H1" s="818"/>
      <c r="I1" s="818"/>
      <c r="J1" s="818"/>
      <c r="K1" s="818"/>
      <c r="L1" s="818"/>
      <c r="M1" s="818"/>
      <c r="N1" s="818"/>
      <c r="O1" s="818"/>
      <c r="P1" s="818"/>
      <c r="Q1" s="818"/>
      <c r="R1" s="818"/>
      <c r="S1" s="818"/>
      <c r="T1" s="818"/>
      <c r="U1" s="818"/>
      <c r="V1" s="818"/>
      <c r="W1" s="818"/>
      <c r="X1" s="818"/>
      <c r="Y1" s="818"/>
      <c r="Z1" s="818"/>
      <c r="AA1" s="818"/>
      <c r="AB1" s="818"/>
      <c r="AC1" s="818"/>
      <c r="AD1" s="818"/>
      <c r="AE1" s="818"/>
      <c r="AF1" s="818"/>
      <c r="AG1" s="818"/>
      <c r="AH1" s="818"/>
      <c r="AI1" s="818"/>
      <c r="AJ1" s="818"/>
    </row>
    <row r="2" spans="1:39" ht="14.1" customHeight="1" x14ac:dyDescent="0.15">
      <c r="A2" s="818"/>
      <c r="B2" s="818"/>
      <c r="C2" s="818"/>
      <c r="D2" s="818"/>
      <c r="E2" s="818"/>
      <c r="F2" s="818"/>
      <c r="G2" s="818"/>
      <c r="H2" s="818"/>
      <c r="I2" s="818"/>
      <c r="J2" s="818"/>
      <c r="K2" s="818"/>
      <c r="L2" s="818"/>
      <c r="M2" s="818"/>
      <c r="N2" s="818"/>
      <c r="O2" s="818"/>
      <c r="P2" s="818"/>
      <c r="Q2" s="818"/>
      <c r="R2" s="818"/>
      <c r="S2" s="818"/>
      <c r="T2" s="818"/>
      <c r="U2" s="818"/>
      <c r="V2" s="818"/>
      <c r="W2" s="818"/>
      <c r="X2" s="818"/>
      <c r="Y2" s="818"/>
      <c r="Z2" s="818"/>
      <c r="AA2" s="818"/>
      <c r="AB2" s="818"/>
      <c r="AC2" s="818"/>
      <c r="AD2" s="818"/>
      <c r="AE2" s="818"/>
      <c r="AF2" s="818"/>
      <c r="AG2" s="818"/>
      <c r="AH2" s="818"/>
      <c r="AI2" s="818"/>
      <c r="AJ2" s="818"/>
    </row>
    <row r="3" spans="1:39" ht="7.15" customHeight="1" x14ac:dyDescent="0.1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row>
    <row r="4" spans="1:39" ht="14.1" customHeight="1" x14ac:dyDescent="0.15">
      <c r="B4" s="9" t="s">
        <v>268</v>
      </c>
      <c r="W4" s="25"/>
      <c r="X4" s="25"/>
      <c r="Y4" s="25"/>
      <c r="Z4" s="25"/>
      <c r="AA4" s="25"/>
      <c r="AB4" s="25"/>
      <c r="AC4" s="25"/>
      <c r="AD4" s="25"/>
      <c r="AE4" s="25"/>
    </row>
    <row r="5" spans="1:39" ht="14.1" customHeight="1" x14ac:dyDescent="0.15">
      <c r="B5" s="9" t="s">
        <v>269</v>
      </c>
      <c r="V5" s="25"/>
      <c r="W5" s="25"/>
      <c r="X5" s="819"/>
      <c r="Y5" s="819"/>
      <c r="Z5" s="25"/>
      <c r="AA5" s="31"/>
      <c r="AB5" s="25"/>
      <c r="AC5" s="31"/>
      <c r="AD5" s="25"/>
      <c r="AE5" s="31"/>
    </row>
    <row r="6" spans="1:39" ht="6.75" customHeight="1" x14ac:dyDescent="0.15">
      <c r="B6" s="9"/>
      <c r="V6" s="25"/>
      <c r="W6" s="25"/>
      <c r="X6" s="52"/>
      <c r="Y6" s="52"/>
      <c r="Z6" s="25"/>
      <c r="AA6" s="31"/>
      <c r="AB6" s="25"/>
      <c r="AC6" s="31"/>
      <c r="AD6" s="25"/>
      <c r="AE6" s="31"/>
    </row>
    <row r="7" spans="1:39" ht="13.15" customHeight="1" x14ac:dyDescent="0.15">
      <c r="A7" s="820" t="s">
        <v>255</v>
      </c>
      <c r="B7" s="821"/>
      <c r="C7" s="821"/>
      <c r="D7" s="821"/>
      <c r="E7" s="821"/>
      <c r="F7" s="821"/>
      <c r="G7" s="822"/>
      <c r="H7" s="33"/>
      <c r="I7" s="828" t="str">
        <f>IF(確２面!K8="","",確２面!K8)</f>
        <v/>
      </c>
      <c r="J7" s="828"/>
      <c r="K7" s="828"/>
      <c r="L7" s="828"/>
      <c r="M7" s="828"/>
      <c r="N7" s="828"/>
      <c r="O7" s="828"/>
      <c r="P7" s="828"/>
      <c r="Q7" s="828"/>
      <c r="R7" s="828"/>
      <c r="S7" s="828"/>
      <c r="T7" s="828"/>
      <c r="U7" s="828"/>
      <c r="V7" s="828"/>
      <c r="W7" s="828"/>
      <c r="X7" s="828"/>
      <c r="Y7" s="828"/>
      <c r="Z7" s="828"/>
      <c r="AA7" s="828"/>
      <c r="AB7" s="828"/>
      <c r="AC7" s="828"/>
      <c r="AD7" s="828"/>
      <c r="AE7" s="828"/>
      <c r="AF7" s="828"/>
      <c r="AG7" s="828"/>
      <c r="AH7" s="828"/>
      <c r="AI7" s="828"/>
      <c r="AJ7" s="15"/>
    </row>
    <row r="8" spans="1:39" ht="13.15" customHeight="1" x14ac:dyDescent="0.15">
      <c r="A8" s="823"/>
      <c r="B8" s="507"/>
      <c r="C8" s="507"/>
      <c r="D8" s="507"/>
      <c r="E8" s="507"/>
      <c r="F8" s="507"/>
      <c r="G8" s="824"/>
      <c r="H8" s="35"/>
      <c r="I8" s="832" t="str">
        <f>IF(確２面その２!K8="","",確２面その２!K8)</f>
        <v/>
      </c>
      <c r="J8" s="832"/>
      <c r="K8" s="832"/>
      <c r="L8" s="832"/>
      <c r="M8" s="832"/>
      <c r="N8" s="832"/>
      <c r="O8" s="832"/>
      <c r="P8" s="832"/>
      <c r="Q8" s="832"/>
      <c r="R8" s="832"/>
      <c r="S8" s="832"/>
      <c r="T8" s="832"/>
      <c r="U8" s="832"/>
      <c r="V8" s="832"/>
      <c r="W8" s="832"/>
      <c r="X8" s="832"/>
      <c r="Y8" s="832"/>
      <c r="Z8" s="832"/>
      <c r="AA8" s="832"/>
      <c r="AB8" s="832"/>
      <c r="AC8" s="832"/>
      <c r="AD8" s="832"/>
      <c r="AE8" s="832"/>
      <c r="AF8" s="832"/>
      <c r="AG8" s="832"/>
      <c r="AH8" s="832"/>
      <c r="AI8" s="832"/>
      <c r="AJ8" s="19"/>
    </row>
    <row r="9" spans="1:39" ht="13.15" customHeight="1" x14ac:dyDescent="0.15">
      <c r="A9" s="823"/>
      <c r="B9" s="507"/>
      <c r="C9" s="507"/>
      <c r="D9" s="507"/>
      <c r="E9" s="507"/>
      <c r="F9" s="507"/>
      <c r="G9" s="824"/>
      <c r="H9" s="35"/>
      <c r="I9" s="832" t="str">
        <f>IF(確２面その２!K16="","",確２面その２!K16)</f>
        <v/>
      </c>
      <c r="J9" s="832"/>
      <c r="K9" s="832"/>
      <c r="L9" s="832"/>
      <c r="M9" s="832"/>
      <c r="N9" s="832"/>
      <c r="O9" s="832"/>
      <c r="P9" s="832"/>
      <c r="Q9" s="832"/>
      <c r="R9" s="832"/>
      <c r="S9" s="832"/>
      <c r="T9" s="832"/>
      <c r="U9" s="832"/>
      <c r="V9" s="832"/>
      <c r="W9" s="832"/>
      <c r="X9" s="832"/>
      <c r="Y9" s="832"/>
      <c r="Z9" s="832"/>
      <c r="AA9" s="832"/>
      <c r="AB9" s="832"/>
      <c r="AC9" s="832"/>
      <c r="AD9" s="832"/>
      <c r="AE9" s="832"/>
      <c r="AF9" s="832"/>
      <c r="AG9" s="832"/>
      <c r="AH9" s="832"/>
      <c r="AI9" s="832"/>
      <c r="AJ9" s="19"/>
    </row>
    <row r="10" spans="1:39" ht="13.15" customHeight="1" x14ac:dyDescent="0.15">
      <c r="A10" s="825"/>
      <c r="B10" s="826"/>
      <c r="C10" s="826"/>
      <c r="D10" s="826"/>
      <c r="E10" s="826"/>
      <c r="F10" s="826"/>
      <c r="G10" s="827"/>
      <c r="H10" s="34"/>
      <c r="I10" s="832" t="str">
        <f>IF(確２面その２!K24="","",確２面その２!K24)</f>
        <v/>
      </c>
      <c r="J10" s="832"/>
      <c r="K10" s="832"/>
      <c r="L10" s="832"/>
      <c r="M10" s="832"/>
      <c r="N10" s="832"/>
      <c r="O10" s="832"/>
      <c r="P10" s="832"/>
      <c r="Q10" s="832"/>
      <c r="R10" s="832"/>
      <c r="S10" s="832"/>
      <c r="T10" s="832"/>
      <c r="U10" s="832"/>
      <c r="V10" s="832"/>
      <c r="W10" s="832"/>
      <c r="X10" s="832"/>
      <c r="Y10" s="832"/>
      <c r="Z10" s="832"/>
      <c r="AA10" s="832"/>
      <c r="AB10" s="832"/>
      <c r="AC10" s="832"/>
      <c r="AD10" s="832"/>
      <c r="AE10" s="832"/>
      <c r="AF10" s="832"/>
      <c r="AG10" s="832"/>
      <c r="AH10" s="832"/>
      <c r="AI10" s="832"/>
      <c r="AJ10" s="18"/>
    </row>
    <row r="11" spans="1:39" ht="13.15" customHeight="1" x14ac:dyDescent="0.15">
      <c r="A11" s="820" t="s">
        <v>254</v>
      </c>
      <c r="B11" s="821"/>
      <c r="C11" s="821"/>
      <c r="D11" s="821"/>
      <c r="E11" s="821"/>
      <c r="F11" s="821"/>
      <c r="G11" s="822"/>
      <c r="H11" s="33"/>
      <c r="I11" s="829" t="str">
        <f>IF(確３面!H6="","",確３面!H6)</f>
        <v/>
      </c>
      <c r="J11" s="829"/>
      <c r="K11" s="829"/>
      <c r="L11" s="829"/>
      <c r="M11" s="829"/>
      <c r="N11" s="829"/>
      <c r="O11" s="829"/>
      <c r="P11" s="829"/>
      <c r="Q11" s="829"/>
      <c r="R11" s="829"/>
      <c r="S11" s="829"/>
      <c r="T11" s="829"/>
      <c r="U11" s="829"/>
      <c r="V11" s="829"/>
      <c r="W11" s="829"/>
      <c r="X11" s="829"/>
      <c r="Y11" s="829"/>
      <c r="Z11" s="829"/>
      <c r="AA11" s="829"/>
      <c r="AB11" s="829"/>
      <c r="AC11" s="829"/>
      <c r="AD11" s="829"/>
      <c r="AE11" s="829"/>
      <c r="AF11" s="829"/>
      <c r="AG11" s="829"/>
      <c r="AH11" s="829"/>
      <c r="AI11" s="829"/>
      <c r="AJ11" s="63"/>
    </row>
    <row r="12" spans="1:39" ht="13.15" customHeight="1" x14ac:dyDescent="0.15">
      <c r="A12" s="823"/>
      <c r="B12" s="507"/>
      <c r="C12" s="507"/>
      <c r="D12" s="507"/>
      <c r="E12" s="507"/>
      <c r="F12" s="507"/>
      <c r="G12" s="824"/>
      <c r="H12" s="35"/>
      <c r="I12" s="830"/>
      <c r="J12" s="830"/>
      <c r="K12" s="830"/>
      <c r="L12" s="830"/>
      <c r="M12" s="830"/>
      <c r="N12" s="830"/>
      <c r="O12" s="830"/>
      <c r="P12" s="830"/>
      <c r="Q12" s="830"/>
      <c r="R12" s="830"/>
      <c r="S12" s="830"/>
      <c r="T12" s="830"/>
      <c r="U12" s="830"/>
      <c r="V12" s="830"/>
      <c r="W12" s="830"/>
      <c r="X12" s="830"/>
      <c r="Y12" s="830"/>
      <c r="Z12" s="830"/>
      <c r="AA12" s="830"/>
      <c r="AB12" s="830"/>
      <c r="AC12" s="830"/>
      <c r="AD12" s="830"/>
      <c r="AE12" s="830"/>
      <c r="AF12" s="830"/>
      <c r="AG12" s="830"/>
      <c r="AH12" s="830"/>
      <c r="AI12" s="830"/>
      <c r="AJ12" s="65"/>
      <c r="AK12" s="55"/>
    </row>
    <row r="13" spans="1:39" ht="13.15" customHeight="1" x14ac:dyDescent="0.15">
      <c r="A13" s="825"/>
      <c r="B13" s="826"/>
      <c r="C13" s="826"/>
      <c r="D13" s="826"/>
      <c r="E13" s="826"/>
      <c r="F13" s="826"/>
      <c r="G13" s="827"/>
      <c r="H13" s="35"/>
      <c r="I13" s="831"/>
      <c r="J13" s="831"/>
      <c r="K13" s="831"/>
      <c r="L13" s="831"/>
      <c r="M13" s="831"/>
      <c r="N13" s="831"/>
      <c r="O13" s="831"/>
      <c r="P13" s="831"/>
      <c r="Q13" s="831"/>
      <c r="R13" s="831"/>
      <c r="S13" s="831"/>
      <c r="T13" s="831"/>
      <c r="U13" s="831"/>
      <c r="V13" s="831"/>
      <c r="W13" s="831"/>
      <c r="X13" s="831"/>
      <c r="Y13" s="831"/>
      <c r="Z13" s="831"/>
      <c r="AA13" s="831"/>
      <c r="AB13" s="831"/>
      <c r="AC13" s="831"/>
      <c r="AD13" s="831"/>
      <c r="AE13" s="831"/>
      <c r="AF13" s="831"/>
      <c r="AG13" s="831"/>
      <c r="AH13" s="831"/>
      <c r="AI13" s="831"/>
      <c r="AJ13" s="65"/>
      <c r="AK13" s="55"/>
    </row>
    <row r="14" spans="1:39" ht="13.15" customHeight="1" x14ac:dyDescent="0.15">
      <c r="A14" s="825" t="s">
        <v>256</v>
      </c>
      <c r="B14" s="826"/>
      <c r="C14" s="826"/>
      <c r="D14" s="826"/>
      <c r="E14" s="826"/>
      <c r="F14" s="826"/>
      <c r="G14" s="827"/>
      <c r="H14" s="159"/>
      <c r="I14" s="837" t="s">
        <v>837</v>
      </c>
      <c r="J14" s="837"/>
      <c r="K14" s="833"/>
      <c r="L14" s="833"/>
      <c r="M14" s="56" t="s">
        <v>176</v>
      </c>
      <c r="N14" s="833"/>
      <c r="O14" s="833"/>
      <c r="P14" s="56" t="s">
        <v>93</v>
      </c>
      <c r="Q14" s="833"/>
      <c r="R14" s="833"/>
      <c r="S14" s="60" t="s">
        <v>178</v>
      </c>
      <c r="T14" s="36"/>
      <c r="U14" s="36"/>
      <c r="V14" s="36"/>
      <c r="W14" s="17"/>
      <c r="X14" s="17"/>
      <c r="Y14" s="17"/>
      <c r="Z14" s="17"/>
      <c r="AA14" s="17"/>
      <c r="AB14" s="17"/>
      <c r="AC14" s="17"/>
      <c r="AD14" s="17"/>
      <c r="AE14" s="17"/>
      <c r="AF14" s="17"/>
      <c r="AG14" s="17"/>
      <c r="AH14" s="17"/>
      <c r="AI14" s="17"/>
      <c r="AJ14" s="18"/>
      <c r="AK14" s="55"/>
      <c r="AM14" s="308"/>
    </row>
    <row r="15" spans="1:39" ht="13.15" customHeight="1" x14ac:dyDescent="0.15">
      <c r="A15" s="820" t="s">
        <v>257</v>
      </c>
      <c r="B15" s="821"/>
      <c r="C15" s="821"/>
      <c r="D15" s="821"/>
      <c r="E15" s="821"/>
      <c r="F15" s="821"/>
      <c r="G15" s="822"/>
      <c r="H15" s="33"/>
      <c r="I15" s="83" t="s">
        <v>21</v>
      </c>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5"/>
    </row>
    <row r="16" spans="1:39" ht="13.15" customHeight="1" x14ac:dyDescent="0.15">
      <c r="A16" s="825"/>
      <c r="B16" s="826"/>
      <c r="C16" s="826"/>
      <c r="D16" s="826"/>
      <c r="E16" s="826"/>
      <c r="F16" s="826"/>
      <c r="G16" s="827"/>
      <c r="H16" s="34"/>
      <c r="I16" s="56" t="s">
        <v>35</v>
      </c>
      <c r="J16" s="17"/>
      <c r="K16" s="814"/>
      <c r="L16" s="814"/>
      <c r="M16" s="814"/>
      <c r="N16" s="814"/>
      <c r="O16" s="814"/>
      <c r="P16" s="814"/>
      <c r="Q16" s="814"/>
      <c r="R16" s="814"/>
      <c r="S16" s="814"/>
      <c r="T16" s="814"/>
      <c r="U16" s="54"/>
      <c r="V16" s="54"/>
      <c r="W16" s="814"/>
      <c r="X16" s="814"/>
      <c r="Y16" s="814"/>
      <c r="Z16" s="814"/>
      <c r="AA16" s="814"/>
      <c r="AB16" s="814"/>
      <c r="AC16" s="814"/>
      <c r="AD16" s="814"/>
      <c r="AE16" s="814"/>
      <c r="AF16" s="814"/>
      <c r="AG16" s="17"/>
      <c r="AH16" s="17"/>
      <c r="AI16" s="17"/>
      <c r="AJ16" s="18"/>
    </row>
    <row r="17" spans="1:36" ht="13.15" customHeight="1" x14ac:dyDescent="0.15">
      <c r="A17" s="820" t="s">
        <v>258</v>
      </c>
      <c r="B17" s="821"/>
      <c r="C17" s="821"/>
      <c r="D17" s="821"/>
      <c r="E17" s="821"/>
      <c r="F17" s="821"/>
      <c r="G17" s="822"/>
      <c r="H17" s="33"/>
      <c r="I17" s="53" t="s">
        <v>247</v>
      </c>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5"/>
    </row>
    <row r="18" spans="1:36" ht="13.15" customHeight="1" x14ac:dyDescent="0.15">
      <c r="A18" s="823"/>
      <c r="B18" s="507"/>
      <c r="C18" s="507"/>
      <c r="D18" s="507"/>
      <c r="E18" s="507"/>
      <c r="F18" s="507"/>
      <c r="G18" s="824"/>
      <c r="H18" s="35"/>
      <c r="I18" s="834"/>
      <c r="J18" s="834"/>
      <c r="K18" s="834"/>
      <c r="L18" s="834"/>
      <c r="M18" s="834"/>
      <c r="N18" s="834"/>
      <c r="O18" s="834"/>
      <c r="P18" s="834"/>
      <c r="Q18" s="834"/>
      <c r="R18" s="834"/>
      <c r="S18" s="834"/>
      <c r="T18" s="834"/>
      <c r="U18" s="834"/>
      <c r="V18" s="834"/>
      <c r="W18" s="834"/>
      <c r="X18" s="55" t="s">
        <v>552</v>
      </c>
      <c r="Y18" s="836"/>
      <c r="Z18" s="836"/>
      <c r="AA18" s="836"/>
      <c r="AB18" s="88" t="s">
        <v>553</v>
      </c>
      <c r="AC18" s="836"/>
      <c r="AD18" s="836"/>
      <c r="AE18" s="836"/>
      <c r="AF18" s="90" t="s">
        <v>553</v>
      </c>
      <c r="AG18" s="887"/>
      <c r="AH18" s="887"/>
      <c r="AI18" s="887"/>
      <c r="AJ18" s="19"/>
    </row>
    <row r="19" spans="1:36" ht="13.15" customHeight="1" x14ac:dyDescent="0.15">
      <c r="A19" s="825"/>
      <c r="B19" s="826"/>
      <c r="C19" s="826"/>
      <c r="D19" s="826"/>
      <c r="E19" s="826"/>
      <c r="F19" s="826"/>
      <c r="G19" s="827"/>
      <c r="H19" s="34"/>
      <c r="I19" s="835"/>
      <c r="J19" s="835"/>
      <c r="K19" s="835"/>
      <c r="L19" s="835"/>
      <c r="M19" s="835"/>
      <c r="N19" s="835"/>
      <c r="O19" s="835"/>
      <c r="P19" s="835"/>
      <c r="Q19" s="835"/>
      <c r="R19" s="835"/>
      <c r="S19" s="835"/>
      <c r="T19" s="835"/>
      <c r="U19" s="835"/>
      <c r="V19" s="835"/>
      <c r="W19" s="835"/>
      <c r="X19" s="17" t="s">
        <v>554</v>
      </c>
      <c r="Y19" s="813"/>
      <c r="Z19" s="813"/>
      <c r="AA19" s="813"/>
      <c r="AB19" s="89" t="s">
        <v>553</v>
      </c>
      <c r="AC19" s="813"/>
      <c r="AD19" s="813"/>
      <c r="AE19" s="813"/>
      <c r="AF19" s="89" t="s">
        <v>553</v>
      </c>
      <c r="AG19" s="813"/>
      <c r="AH19" s="813"/>
      <c r="AI19" s="813"/>
      <c r="AJ19" s="18"/>
    </row>
    <row r="20" spans="1:36" ht="14.1" customHeight="1" x14ac:dyDescent="0.15">
      <c r="A20" s="20"/>
      <c r="B20" s="20"/>
      <c r="C20" s="20"/>
      <c r="D20" s="20"/>
      <c r="E20" s="20"/>
      <c r="F20" s="20"/>
      <c r="G20" s="20"/>
      <c r="H20" s="20"/>
      <c r="I20" s="28"/>
      <c r="J20" s="28"/>
      <c r="K20" s="28"/>
      <c r="L20" s="28"/>
      <c r="M20" s="28"/>
      <c r="N20" s="28"/>
      <c r="O20" s="28"/>
      <c r="P20" s="28"/>
      <c r="Q20" s="28"/>
      <c r="R20" s="28"/>
      <c r="S20" s="28"/>
      <c r="T20" s="28"/>
      <c r="U20" s="28"/>
      <c r="V20" s="28"/>
      <c r="W20" s="28"/>
      <c r="Y20" s="20"/>
      <c r="Z20" s="20"/>
      <c r="AA20" s="20"/>
      <c r="AB20" s="20"/>
      <c r="AC20" s="20"/>
      <c r="AD20" s="20"/>
      <c r="AE20" s="20"/>
      <c r="AF20" s="20"/>
      <c r="AG20" s="20"/>
      <c r="AH20" s="20"/>
      <c r="AI20" s="20"/>
    </row>
    <row r="21" spans="1:36" ht="14.1" customHeight="1" x14ac:dyDescent="0.15">
      <c r="A21" s="26" t="s">
        <v>1013</v>
      </c>
      <c r="B21" s="20"/>
      <c r="C21" s="20"/>
      <c r="D21" s="20"/>
      <c r="E21" s="20"/>
      <c r="F21" s="20"/>
      <c r="G21" s="20"/>
      <c r="H21" s="20"/>
      <c r="I21" s="28"/>
      <c r="J21" s="28"/>
      <c r="K21" s="28"/>
      <c r="L21" s="28"/>
      <c r="M21" s="28"/>
      <c r="N21" s="28"/>
      <c r="O21" s="28"/>
      <c r="P21" s="28"/>
      <c r="Q21" s="28"/>
      <c r="R21" s="28"/>
      <c r="S21" s="28"/>
      <c r="T21" s="28"/>
      <c r="U21" s="28"/>
      <c r="V21" s="28"/>
      <c r="W21" s="28"/>
      <c r="Y21" s="20"/>
      <c r="Z21" s="20"/>
      <c r="AA21" s="20"/>
      <c r="AB21" s="20"/>
      <c r="AC21" s="20"/>
      <c r="AD21" s="20"/>
      <c r="AE21" s="20"/>
      <c r="AF21" s="20"/>
      <c r="AG21" s="20"/>
      <c r="AH21" s="20"/>
      <c r="AI21" s="20"/>
    </row>
    <row r="22" spans="1:36" ht="6.6" customHeight="1" x14ac:dyDescent="0.15">
      <c r="A22" s="20"/>
      <c r="B22" s="20"/>
      <c r="C22" s="20"/>
      <c r="D22" s="20"/>
      <c r="E22" s="20"/>
      <c r="F22" s="20"/>
      <c r="G22" s="20"/>
      <c r="H22" s="20"/>
      <c r="I22" s="28"/>
      <c r="J22" s="28"/>
      <c r="K22" s="28"/>
      <c r="L22" s="28"/>
      <c r="M22" s="28"/>
      <c r="N22" s="28"/>
      <c r="O22" s="28"/>
      <c r="P22" s="28"/>
      <c r="Q22" s="28"/>
      <c r="R22" s="28"/>
      <c r="S22" s="28"/>
      <c r="T22" s="28"/>
      <c r="U22" s="28"/>
      <c r="V22" s="28"/>
      <c r="W22" s="28"/>
      <c r="Y22" s="20"/>
      <c r="Z22" s="20"/>
      <c r="AA22" s="20"/>
      <c r="AB22" s="20"/>
      <c r="AC22" s="20"/>
      <c r="AD22" s="20"/>
      <c r="AE22" s="20"/>
      <c r="AF22" s="20"/>
      <c r="AG22" s="20"/>
      <c r="AH22" s="20"/>
      <c r="AI22" s="20"/>
    </row>
    <row r="23" spans="1:36" ht="8.4499999999999993" customHeight="1" x14ac:dyDescent="0.15">
      <c r="A23" s="33"/>
      <c r="B23" s="370"/>
      <c r="C23" s="370"/>
      <c r="D23" s="370"/>
      <c r="E23" s="370"/>
      <c r="F23" s="370"/>
      <c r="G23" s="370"/>
      <c r="H23" s="370"/>
      <c r="I23" s="373"/>
      <c r="J23" s="373"/>
      <c r="K23" s="373"/>
      <c r="L23" s="373"/>
      <c r="M23" s="373"/>
      <c r="N23" s="373"/>
      <c r="O23" s="373"/>
      <c r="P23" s="373"/>
      <c r="Q23" s="373"/>
      <c r="R23" s="373"/>
      <c r="S23" s="373"/>
      <c r="T23" s="373"/>
      <c r="U23" s="373"/>
      <c r="V23" s="373"/>
      <c r="W23" s="373"/>
      <c r="X23" s="14"/>
      <c r="Y23" s="370"/>
      <c r="Z23" s="370"/>
      <c r="AA23" s="370"/>
      <c r="AB23" s="370"/>
      <c r="AC23" s="370"/>
      <c r="AD23" s="370"/>
      <c r="AE23" s="370"/>
      <c r="AF23" s="370"/>
      <c r="AG23" s="370"/>
      <c r="AH23" s="370"/>
      <c r="AI23" s="370"/>
      <c r="AJ23" s="15"/>
    </row>
    <row r="24" spans="1:36" ht="14.1" customHeight="1" x14ac:dyDescent="0.15">
      <c r="A24" s="381"/>
      <c r="B24" s="62" t="s">
        <v>987</v>
      </c>
      <c r="C24" s="29"/>
      <c r="D24" s="29"/>
      <c r="E24" s="29"/>
      <c r="F24" s="29"/>
      <c r="G24" s="29"/>
      <c r="H24" s="29"/>
      <c r="I24" s="62"/>
      <c r="J24" s="62"/>
      <c r="K24" s="62"/>
      <c r="L24" s="62"/>
      <c r="M24" s="62"/>
      <c r="N24" s="62"/>
      <c r="O24" s="62"/>
      <c r="P24" s="62"/>
      <c r="Q24" s="62"/>
      <c r="R24" s="62"/>
      <c r="S24" s="62"/>
      <c r="T24" s="62"/>
      <c r="U24" s="62"/>
      <c r="V24" s="62"/>
      <c r="W24" s="62"/>
      <c r="X24" s="9"/>
      <c r="Y24" s="29"/>
      <c r="Z24" s="29"/>
      <c r="AA24" s="29"/>
      <c r="AB24" s="29"/>
      <c r="AC24" s="29"/>
      <c r="AD24" s="29"/>
      <c r="AE24" s="29"/>
      <c r="AF24" s="29"/>
      <c r="AG24" s="29"/>
      <c r="AH24" s="29"/>
      <c r="AI24" s="29"/>
      <c r="AJ24" s="152"/>
    </row>
    <row r="25" spans="1:36" ht="7.15" customHeight="1" x14ac:dyDescent="0.15">
      <c r="A25" s="381"/>
      <c r="B25" s="29"/>
      <c r="C25" s="29"/>
      <c r="D25" s="387"/>
      <c r="E25" s="29"/>
      <c r="F25" s="29"/>
      <c r="G25" s="29"/>
      <c r="H25" s="29"/>
      <c r="I25" s="62"/>
      <c r="J25" s="62"/>
      <c r="K25" s="62"/>
      <c r="L25" s="62"/>
      <c r="M25" s="62"/>
      <c r="N25" s="62"/>
      <c r="O25" s="62"/>
      <c r="P25" s="62"/>
      <c r="Q25" s="62"/>
      <c r="R25" s="62"/>
      <c r="S25" s="62"/>
      <c r="T25" s="62"/>
      <c r="U25" s="62"/>
      <c r="V25" s="62"/>
      <c r="W25" s="62"/>
      <c r="X25" s="9"/>
      <c r="Y25" s="29"/>
      <c r="Z25" s="29"/>
      <c r="AA25" s="29"/>
      <c r="AB25" s="29"/>
      <c r="AC25" s="29"/>
      <c r="AD25" s="29"/>
      <c r="AE25" s="29"/>
      <c r="AF25" s="29"/>
      <c r="AG25" s="29"/>
      <c r="AH25" s="29"/>
      <c r="AI25" s="29"/>
      <c r="AJ25" s="152"/>
    </row>
    <row r="26" spans="1:36" ht="14.1" customHeight="1" x14ac:dyDescent="0.15">
      <c r="A26" s="381"/>
      <c r="B26" s="29"/>
      <c r="C26" s="387"/>
      <c r="D26" s="20" t="s">
        <v>16</v>
      </c>
      <c r="E26" s="62" t="s">
        <v>981</v>
      </c>
      <c r="F26" s="29"/>
      <c r="G26" s="29"/>
      <c r="H26" s="29"/>
      <c r="I26" s="62"/>
      <c r="J26" s="62"/>
      <c r="K26" s="62"/>
      <c r="L26" s="62"/>
      <c r="M26" s="62"/>
      <c r="N26" s="62"/>
      <c r="O26" s="62"/>
      <c r="P26" s="62"/>
      <c r="Q26" s="62"/>
      <c r="R26" s="62"/>
      <c r="S26" s="62"/>
      <c r="T26" s="62"/>
      <c r="U26" s="62"/>
      <c r="V26" s="62"/>
      <c r="W26" s="62"/>
      <c r="X26" s="9"/>
      <c r="Y26" s="29"/>
      <c r="Z26" s="29"/>
      <c r="AA26" s="20"/>
      <c r="AB26" s="20"/>
      <c r="AC26" s="29"/>
      <c r="AD26" s="29"/>
      <c r="AE26" s="29"/>
      <c r="AF26" s="29"/>
      <c r="AG26" s="29"/>
      <c r="AH26" s="29"/>
      <c r="AI26" s="29"/>
      <c r="AJ26" s="152"/>
    </row>
    <row r="27" spans="1:36" ht="14.1" customHeight="1" x14ac:dyDescent="0.15">
      <c r="A27" s="381"/>
      <c r="B27" s="29"/>
      <c r="C27" s="387"/>
      <c r="D27" s="20" t="s">
        <v>16</v>
      </c>
      <c r="E27" s="62" t="s">
        <v>983</v>
      </c>
      <c r="F27" s="29"/>
      <c r="G27" s="29"/>
      <c r="H27" s="29"/>
      <c r="I27" s="62"/>
      <c r="J27" s="62"/>
      <c r="K27" s="62"/>
      <c r="L27" s="62"/>
      <c r="M27" s="62"/>
      <c r="N27" s="62"/>
      <c r="O27" s="62"/>
      <c r="P27" s="62"/>
      <c r="Q27" s="62"/>
      <c r="R27" s="62"/>
      <c r="S27" s="62"/>
      <c r="T27" s="62"/>
      <c r="U27" s="62"/>
      <c r="V27" s="62"/>
      <c r="W27" s="62"/>
      <c r="X27" s="9"/>
      <c r="Y27" s="29"/>
      <c r="Z27" s="29"/>
      <c r="AA27" s="29"/>
      <c r="AB27" s="29"/>
      <c r="AC27" s="29"/>
      <c r="AD27" s="29"/>
      <c r="AE27" s="29"/>
      <c r="AF27" s="29"/>
      <c r="AG27" s="29"/>
      <c r="AH27" s="29"/>
      <c r="AI27" s="29"/>
      <c r="AJ27" s="152"/>
    </row>
    <row r="28" spans="1:36" ht="14.1" customHeight="1" x14ac:dyDescent="0.15">
      <c r="A28" s="381"/>
      <c r="B28" s="29"/>
      <c r="C28" s="387"/>
      <c r="D28" s="20" t="s">
        <v>16</v>
      </c>
      <c r="E28" s="62" t="s">
        <v>982</v>
      </c>
      <c r="F28" s="29"/>
      <c r="G28" s="29"/>
      <c r="H28" s="29"/>
      <c r="I28" s="62"/>
      <c r="J28" s="62"/>
      <c r="K28" s="62"/>
      <c r="L28" s="62"/>
      <c r="M28" s="62"/>
      <c r="N28" s="62"/>
      <c r="O28" s="62"/>
      <c r="P28" s="62"/>
      <c r="Q28" s="62"/>
      <c r="R28" s="62"/>
      <c r="S28" s="62"/>
      <c r="T28" s="62"/>
      <c r="U28" s="62"/>
      <c r="V28" s="62"/>
      <c r="W28" s="62"/>
      <c r="X28" s="9"/>
      <c r="Y28" s="29"/>
      <c r="Z28" s="29"/>
      <c r="AA28" s="29"/>
      <c r="AB28" s="29"/>
      <c r="AC28" s="29"/>
      <c r="AD28" s="29"/>
      <c r="AE28" s="29"/>
      <c r="AF28" s="29"/>
      <c r="AG28" s="29"/>
      <c r="AH28" s="29"/>
      <c r="AI28" s="29"/>
      <c r="AJ28" s="152"/>
    </row>
    <row r="29" spans="1:36" ht="14.1" customHeight="1" x14ac:dyDescent="0.15">
      <c r="A29" s="381"/>
      <c r="B29" s="29"/>
      <c r="C29" s="387"/>
      <c r="D29" s="20" t="s">
        <v>16</v>
      </c>
      <c r="E29" s="62" t="s">
        <v>995</v>
      </c>
      <c r="F29" s="29"/>
      <c r="G29" s="29"/>
      <c r="H29" s="29"/>
      <c r="I29" s="62"/>
      <c r="J29" s="62"/>
      <c r="K29" s="62"/>
      <c r="L29" s="62"/>
      <c r="M29" s="62"/>
      <c r="N29" s="62"/>
      <c r="O29" s="62"/>
      <c r="P29" s="62"/>
      <c r="Q29" s="62"/>
      <c r="R29" s="62"/>
      <c r="S29" s="62"/>
      <c r="T29" s="62"/>
      <c r="U29" s="62"/>
      <c r="V29" s="62"/>
      <c r="W29" s="62"/>
      <c r="X29" s="9"/>
      <c r="Y29" s="29"/>
      <c r="Z29" s="29"/>
      <c r="AA29" s="29"/>
      <c r="AB29" s="29"/>
      <c r="AC29" s="29"/>
      <c r="AD29" s="29"/>
      <c r="AE29" s="29"/>
      <c r="AF29" s="29"/>
      <c r="AG29" s="29"/>
      <c r="AH29" s="29"/>
      <c r="AI29" s="29"/>
      <c r="AJ29" s="152"/>
    </row>
    <row r="30" spans="1:36" ht="12" customHeight="1" x14ac:dyDescent="0.15">
      <c r="A30" s="381"/>
      <c r="B30" s="29"/>
      <c r="C30" s="29"/>
      <c r="D30" s="29"/>
      <c r="E30" s="62"/>
      <c r="F30" s="29"/>
      <c r="G30" s="29"/>
      <c r="H30" s="29"/>
      <c r="I30" s="62"/>
      <c r="J30" s="62"/>
      <c r="K30" s="62"/>
      <c r="L30" s="62"/>
      <c r="M30" s="62"/>
      <c r="N30" s="62"/>
      <c r="O30" s="62"/>
      <c r="P30" s="62"/>
      <c r="Q30" s="62"/>
      <c r="R30" s="62"/>
      <c r="S30" s="62"/>
      <c r="T30" s="62"/>
      <c r="U30" s="62"/>
      <c r="V30" s="62"/>
      <c r="W30" s="62"/>
      <c r="X30" s="9"/>
      <c r="Y30" s="29"/>
      <c r="Z30" s="29"/>
      <c r="AA30" s="29"/>
      <c r="AB30" s="29"/>
      <c r="AC30" s="29"/>
      <c r="AD30" s="29"/>
      <c r="AE30" s="29"/>
      <c r="AF30" s="29"/>
      <c r="AG30" s="29"/>
      <c r="AH30" s="29"/>
      <c r="AI30" s="29"/>
      <c r="AJ30" s="152"/>
    </row>
    <row r="31" spans="1:36" ht="14.1" customHeight="1" x14ac:dyDescent="0.15">
      <c r="A31" s="381"/>
      <c r="B31" s="62" t="s">
        <v>986</v>
      </c>
      <c r="C31" s="29"/>
      <c r="D31" s="29"/>
      <c r="E31" s="29"/>
      <c r="F31" s="29"/>
      <c r="G31" s="29"/>
      <c r="H31" s="29"/>
      <c r="I31" s="62"/>
      <c r="J31" s="62"/>
      <c r="K31" s="62"/>
      <c r="L31" s="62"/>
      <c r="M31" s="62"/>
      <c r="N31" s="62"/>
      <c r="O31" s="62"/>
      <c r="P31" s="62"/>
      <c r="Q31" s="62"/>
      <c r="R31" s="62"/>
      <c r="S31" s="62"/>
      <c r="T31" s="62"/>
      <c r="U31" s="62"/>
      <c r="V31" s="62"/>
      <c r="W31" s="62"/>
      <c r="X31" s="9"/>
      <c r="Y31" s="29"/>
      <c r="Z31" s="29"/>
      <c r="AA31" s="29"/>
      <c r="AB31" s="29"/>
      <c r="AC31" s="29"/>
      <c r="AD31" s="29"/>
      <c r="AE31" s="29"/>
      <c r="AF31" s="29"/>
      <c r="AG31" s="29"/>
      <c r="AH31" s="29"/>
      <c r="AI31" s="29"/>
      <c r="AJ31" s="152"/>
    </row>
    <row r="32" spans="1:36" ht="7.15" customHeight="1" x14ac:dyDescent="0.15">
      <c r="A32" s="381"/>
      <c r="B32" s="29"/>
      <c r="C32" s="29"/>
      <c r="D32" s="29"/>
      <c r="E32" s="29"/>
      <c r="F32" s="29"/>
      <c r="G32" s="29"/>
      <c r="H32" s="29"/>
      <c r="I32" s="62"/>
      <c r="J32" s="62"/>
      <c r="K32" s="62"/>
      <c r="L32" s="62"/>
      <c r="M32" s="62"/>
      <c r="N32" s="62"/>
      <c r="O32" s="62"/>
      <c r="P32" s="62"/>
      <c r="Q32" s="62"/>
      <c r="R32" s="62"/>
      <c r="S32" s="62"/>
      <c r="T32" s="62"/>
      <c r="U32" s="62"/>
      <c r="V32" s="62"/>
      <c r="W32" s="62"/>
      <c r="X32" s="9"/>
      <c r="Y32" s="29"/>
      <c r="Z32" s="29"/>
      <c r="AA32" s="29"/>
      <c r="AB32" s="29"/>
      <c r="AC32" s="29"/>
      <c r="AD32" s="29"/>
      <c r="AE32" s="29"/>
      <c r="AF32" s="29"/>
      <c r="AG32" s="29"/>
      <c r="AH32" s="29"/>
      <c r="AI32" s="29"/>
      <c r="AJ32" s="152"/>
    </row>
    <row r="33" spans="1:36" ht="14.1" customHeight="1" x14ac:dyDescent="0.15">
      <c r="A33" s="381"/>
      <c r="B33" s="29"/>
      <c r="C33" s="29"/>
      <c r="D33" s="20" t="s">
        <v>16</v>
      </c>
      <c r="E33" s="62" t="s">
        <v>996</v>
      </c>
      <c r="F33" s="29"/>
      <c r="G33" s="29"/>
      <c r="H33" s="29"/>
      <c r="I33" s="62"/>
      <c r="J33" s="62"/>
      <c r="K33" s="62"/>
      <c r="L33" s="62"/>
      <c r="M33" s="62"/>
      <c r="N33" s="62"/>
      <c r="O33" s="62"/>
      <c r="P33" s="62"/>
      <c r="Q33" s="62"/>
      <c r="R33" s="62"/>
      <c r="S33" s="62"/>
      <c r="T33" s="62"/>
      <c r="U33" s="62"/>
      <c r="V33" s="62"/>
      <c r="W33" s="62"/>
      <c r="X33" s="9"/>
      <c r="Y33" s="29"/>
      <c r="Z33" s="29"/>
      <c r="AA33" s="29"/>
      <c r="AB33" s="29"/>
      <c r="AC33" s="29"/>
      <c r="AD33" s="29"/>
      <c r="AE33" s="29"/>
      <c r="AF33" s="29"/>
      <c r="AG33" s="29"/>
      <c r="AH33" s="29"/>
      <c r="AI33" s="29"/>
      <c r="AJ33" s="152"/>
    </row>
    <row r="34" spans="1:36" ht="14.1" customHeight="1" x14ac:dyDescent="0.15">
      <c r="A34" s="381"/>
      <c r="B34" s="29"/>
      <c r="C34" s="29"/>
      <c r="D34" s="20" t="s">
        <v>16</v>
      </c>
      <c r="E34" s="62" t="s">
        <v>984</v>
      </c>
      <c r="F34" s="29"/>
      <c r="G34" s="29"/>
      <c r="H34" s="29"/>
      <c r="I34" s="62"/>
      <c r="J34" s="62"/>
      <c r="K34" s="62"/>
      <c r="L34" s="62"/>
      <c r="M34" s="62"/>
      <c r="N34" s="62"/>
      <c r="O34" s="62"/>
      <c r="P34" s="62"/>
      <c r="Q34" s="62"/>
      <c r="R34" s="62"/>
      <c r="S34" s="62"/>
      <c r="T34" s="62"/>
      <c r="U34" s="62"/>
      <c r="V34" s="62"/>
      <c r="W34" s="62"/>
      <c r="X34" s="9"/>
      <c r="Y34" s="29"/>
      <c r="Z34" s="29"/>
      <c r="AA34" s="29"/>
      <c r="AB34" s="29"/>
      <c r="AC34" s="29"/>
      <c r="AD34" s="29"/>
      <c r="AE34" s="29"/>
      <c r="AF34" s="29"/>
      <c r="AG34" s="29"/>
      <c r="AH34" s="29"/>
      <c r="AI34" s="29"/>
      <c r="AJ34" s="152"/>
    </row>
    <row r="35" spans="1:36" ht="14.1" customHeight="1" x14ac:dyDescent="0.15">
      <c r="A35" s="381"/>
      <c r="B35" s="29"/>
      <c r="C35" s="29"/>
      <c r="D35" s="20" t="s">
        <v>16</v>
      </c>
      <c r="E35" s="62" t="s">
        <v>985</v>
      </c>
      <c r="F35" s="29"/>
      <c r="G35" s="29"/>
      <c r="H35" s="29"/>
      <c r="I35" s="62"/>
      <c r="J35" s="62"/>
      <c r="K35" s="62"/>
      <c r="L35" s="62"/>
      <c r="M35" s="62"/>
      <c r="N35" s="62"/>
      <c r="O35" s="62"/>
      <c r="P35" s="62"/>
      <c r="Q35" s="62"/>
      <c r="R35" s="62"/>
      <c r="S35" s="62"/>
      <c r="T35" s="62"/>
      <c r="U35" s="62"/>
      <c r="V35" s="62"/>
      <c r="W35" s="62"/>
      <c r="X35" s="9"/>
      <c r="Y35" s="29"/>
      <c r="Z35" s="29"/>
      <c r="AA35" s="29"/>
      <c r="AB35" s="29"/>
      <c r="AC35" s="29"/>
      <c r="AD35" s="29"/>
      <c r="AE35" s="29"/>
      <c r="AF35" s="29"/>
      <c r="AG35" s="29"/>
      <c r="AH35" s="29"/>
      <c r="AI35" s="29"/>
      <c r="AJ35" s="152"/>
    </row>
    <row r="36" spans="1:36" ht="14.1" customHeight="1" x14ac:dyDescent="0.15">
      <c r="A36" s="381"/>
      <c r="B36" s="29"/>
      <c r="C36" s="29"/>
      <c r="D36" s="20" t="s">
        <v>16</v>
      </c>
      <c r="E36" s="62" t="s">
        <v>989</v>
      </c>
      <c r="F36" s="29"/>
      <c r="G36" s="29"/>
      <c r="H36" s="29"/>
      <c r="I36" s="62"/>
      <c r="J36" s="62"/>
      <c r="K36" s="62"/>
      <c r="L36" s="62"/>
      <c r="M36" s="62"/>
      <c r="N36" s="62"/>
      <c r="O36" s="62"/>
      <c r="P36" s="62"/>
      <c r="Q36" s="62"/>
      <c r="R36" s="62"/>
      <c r="S36" s="62"/>
      <c r="T36" s="62"/>
      <c r="U36" s="62"/>
      <c r="V36" s="62"/>
      <c r="W36" s="62"/>
      <c r="X36" s="9"/>
      <c r="Y36" s="29"/>
      <c r="Z36" s="29"/>
      <c r="AA36" s="29"/>
      <c r="AB36" s="29"/>
      <c r="AC36" s="29"/>
      <c r="AD36" s="29"/>
      <c r="AE36" s="29"/>
      <c r="AF36" s="29"/>
      <c r="AG36" s="29"/>
      <c r="AH36" s="29"/>
      <c r="AI36" s="29"/>
      <c r="AJ36" s="152"/>
    </row>
    <row r="37" spans="1:36" ht="14.1" customHeight="1" x14ac:dyDescent="0.15">
      <c r="A37" s="381"/>
      <c r="B37" s="29"/>
      <c r="C37" s="29"/>
      <c r="D37" s="20" t="s">
        <v>16</v>
      </c>
      <c r="E37" s="62" t="s">
        <v>990</v>
      </c>
      <c r="F37" s="29"/>
      <c r="G37" s="29"/>
      <c r="H37" s="29"/>
      <c r="I37" s="62"/>
      <c r="J37" s="62"/>
      <c r="K37" s="62"/>
      <c r="L37" s="62"/>
      <c r="M37" s="62"/>
      <c r="N37" s="62"/>
      <c r="O37" s="62"/>
      <c r="P37" s="62"/>
      <c r="Q37" s="62"/>
      <c r="R37" s="62"/>
      <c r="S37" s="62"/>
      <c r="T37" s="62"/>
      <c r="U37" s="62"/>
      <c r="V37" s="62"/>
      <c r="W37" s="62"/>
      <c r="X37" s="9"/>
      <c r="Y37" s="29"/>
      <c r="Z37" s="29"/>
      <c r="AA37" s="29"/>
      <c r="AB37" s="29"/>
      <c r="AC37" s="29"/>
      <c r="AD37" s="29"/>
      <c r="AE37" s="29"/>
      <c r="AF37" s="29"/>
      <c r="AG37" s="29"/>
      <c r="AH37" s="29"/>
      <c r="AI37" s="29"/>
      <c r="AJ37" s="152"/>
    </row>
    <row r="38" spans="1:36" ht="12" customHeight="1" x14ac:dyDescent="0.15">
      <c r="A38" s="381"/>
      <c r="B38" s="29"/>
      <c r="C38" s="29"/>
      <c r="D38" s="29"/>
      <c r="E38" s="62"/>
      <c r="F38" s="29"/>
      <c r="G38" s="29"/>
      <c r="H38" s="29"/>
      <c r="I38" s="62"/>
      <c r="J38" s="62"/>
      <c r="K38" s="62"/>
      <c r="L38" s="62"/>
      <c r="M38" s="62"/>
      <c r="N38" s="62"/>
      <c r="O38" s="62"/>
      <c r="P38" s="62"/>
      <c r="Q38" s="62"/>
      <c r="R38" s="62"/>
      <c r="S38" s="62"/>
      <c r="T38" s="62"/>
      <c r="U38" s="62"/>
      <c r="V38" s="62"/>
      <c r="W38" s="62"/>
      <c r="X38" s="9"/>
      <c r="Y38" s="29"/>
      <c r="Z38" s="29"/>
      <c r="AA38" s="29"/>
      <c r="AB38" s="29"/>
      <c r="AC38" s="29"/>
      <c r="AD38" s="29"/>
      <c r="AE38" s="29"/>
      <c r="AF38" s="29"/>
      <c r="AG38" s="29"/>
      <c r="AH38" s="29"/>
      <c r="AI38" s="29"/>
      <c r="AJ38" s="152"/>
    </row>
    <row r="39" spans="1:36" ht="14.1" customHeight="1" x14ac:dyDescent="0.15">
      <c r="A39" s="381"/>
      <c r="B39" s="62" t="s">
        <v>991</v>
      </c>
      <c r="C39" s="29"/>
      <c r="D39" s="29"/>
      <c r="E39" s="62"/>
      <c r="F39" s="29"/>
      <c r="G39" s="29"/>
      <c r="H39" s="29"/>
      <c r="I39" s="62"/>
      <c r="J39" s="62"/>
      <c r="K39" s="62"/>
      <c r="L39" s="62"/>
      <c r="M39" s="62"/>
      <c r="N39" s="62"/>
      <c r="O39" s="62"/>
      <c r="P39" s="62"/>
      <c r="Q39" s="62"/>
      <c r="R39" s="62"/>
      <c r="S39" s="62"/>
      <c r="T39" s="62"/>
      <c r="U39" s="62"/>
      <c r="V39" s="62"/>
      <c r="W39" s="62"/>
      <c r="X39" s="9"/>
      <c r="Y39" s="29"/>
      <c r="Z39" s="29"/>
      <c r="AA39" s="29"/>
      <c r="AB39" s="29"/>
      <c r="AC39" s="29"/>
      <c r="AD39" s="29"/>
      <c r="AE39" s="29"/>
      <c r="AF39" s="29"/>
      <c r="AG39" s="29"/>
      <c r="AH39" s="29"/>
      <c r="AI39" s="29"/>
      <c r="AJ39" s="152"/>
    </row>
    <row r="40" spans="1:36" ht="7.15" customHeight="1" x14ac:dyDescent="0.15">
      <c r="A40" s="381"/>
      <c r="B40" s="29"/>
      <c r="C40" s="29"/>
      <c r="D40" s="29"/>
      <c r="E40" s="62"/>
      <c r="F40" s="29"/>
      <c r="G40" s="29"/>
      <c r="H40" s="29"/>
      <c r="I40" s="62"/>
      <c r="J40" s="62"/>
      <c r="K40" s="62"/>
      <c r="L40" s="62"/>
      <c r="M40" s="62"/>
      <c r="N40" s="62"/>
      <c r="O40" s="62"/>
      <c r="P40" s="62"/>
      <c r="Q40" s="62"/>
      <c r="R40" s="62"/>
      <c r="S40" s="62"/>
      <c r="T40" s="62"/>
      <c r="U40" s="62"/>
      <c r="V40" s="62"/>
      <c r="W40" s="62"/>
      <c r="X40" s="9"/>
      <c r="Y40" s="29"/>
      <c r="Z40" s="29"/>
      <c r="AA40" s="29"/>
      <c r="AB40" s="29"/>
      <c r="AC40" s="29"/>
      <c r="AD40" s="29"/>
      <c r="AE40" s="29"/>
      <c r="AF40" s="29"/>
      <c r="AG40" s="29"/>
      <c r="AH40" s="29"/>
      <c r="AI40" s="29"/>
      <c r="AJ40" s="152"/>
    </row>
    <row r="41" spans="1:36" ht="14.1" customHeight="1" x14ac:dyDescent="0.15">
      <c r="A41" s="381"/>
      <c r="B41" s="29"/>
      <c r="C41" s="29"/>
      <c r="D41" s="20" t="s">
        <v>16</v>
      </c>
      <c r="E41" s="62" t="s">
        <v>65</v>
      </c>
      <c r="F41" s="29"/>
      <c r="G41" s="29"/>
      <c r="H41" s="29"/>
      <c r="I41" s="62"/>
      <c r="J41" s="62"/>
      <c r="K41" s="20" t="s">
        <v>16</v>
      </c>
      <c r="L41" s="62" t="s">
        <v>1003</v>
      </c>
      <c r="M41" s="62"/>
      <c r="N41" s="62"/>
      <c r="O41" s="62"/>
      <c r="P41" s="62"/>
      <c r="Q41" s="62"/>
      <c r="R41" s="62"/>
      <c r="S41" s="62"/>
      <c r="T41" s="62"/>
      <c r="U41" s="62"/>
      <c r="V41" s="62"/>
      <c r="W41" s="62"/>
      <c r="X41" s="9"/>
      <c r="Y41" s="29"/>
      <c r="Z41" s="29"/>
      <c r="AA41" s="29"/>
      <c r="AB41" s="29"/>
      <c r="AC41" s="29"/>
      <c r="AD41" s="29"/>
      <c r="AE41" s="29"/>
      <c r="AF41" s="29"/>
      <c r="AG41" s="29"/>
      <c r="AH41" s="29"/>
      <c r="AI41" s="29"/>
      <c r="AJ41" s="152"/>
    </row>
    <row r="42" spans="1:36" ht="14.1" customHeight="1" x14ac:dyDescent="0.15">
      <c r="A42" s="381"/>
      <c r="B42" s="29"/>
      <c r="C42" s="29"/>
      <c r="D42" s="29"/>
      <c r="E42" s="62"/>
      <c r="F42" s="29"/>
      <c r="G42" s="29"/>
      <c r="H42" s="29"/>
      <c r="I42" s="62"/>
      <c r="J42" s="62"/>
      <c r="K42" s="20" t="s">
        <v>16</v>
      </c>
      <c r="L42" s="62" t="s">
        <v>1002</v>
      </c>
      <c r="M42" s="62"/>
      <c r="N42" s="62"/>
      <c r="O42" s="62"/>
      <c r="P42" s="62"/>
      <c r="Q42" s="62"/>
      <c r="R42" s="62"/>
      <c r="S42" s="62"/>
      <c r="T42" s="62"/>
      <c r="U42" s="62"/>
      <c r="V42" s="62"/>
      <c r="W42" s="62"/>
      <c r="X42" s="9"/>
      <c r="Y42" s="29"/>
      <c r="Z42" s="29"/>
      <c r="AA42" s="29"/>
      <c r="AB42" s="29"/>
      <c r="AC42" s="29"/>
      <c r="AD42" s="29"/>
      <c r="AE42" s="29"/>
      <c r="AF42" s="29"/>
      <c r="AG42" s="29"/>
      <c r="AH42" s="29"/>
      <c r="AI42" s="29"/>
      <c r="AJ42" s="152"/>
    </row>
    <row r="43" spans="1:36" ht="14.1" customHeight="1" x14ac:dyDescent="0.15">
      <c r="A43" s="381"/>
      <c r="B43" s="29"/>
      <c r="C43" s="29"/>
      <c r="D43" s="29"/>
      <c r="E43" s="62"/>
      <c r="F43" s="29"/>
      <c r="G43" s="29"/>
      <c r="H43" s="29"/>
      <c r="I43" s="62"/>
      <c r="J43" s="62"/>
      <c r="K43" s="20" t="s">
        <v>16</v>
      </c>
      <c r="L43" s="62" t="s">
        <v>992</v>
      </c>
      <c r="M43" s="62"/>
      <c r="N43" s="62"/>
      <c r="O43" s="62"/>
      <c r="P43" s="62"/>
      <c r="Q43" s="62"/>
      <c r="R43" s="62"/>
      <c r="S43" s="62"/>
      <c r="T43" s="62"/>
      <c r="U43" s="62"/>
      <c r="V43" s="62"/>
      <c r="W43" s="62"/>
      <c r="X43" s="9"/>
      <c r="Y43" s="29"/>
      <c r="Z43" s="29"/>
      <c r="AA43" s="29"/>
      <c r="AB43" s="29"/>
      <c r="AC43" s="29"/>
      <c r="AD43" s="29"/>
      <c r="AE43" s="29"/>
      <c r="AF43" s="29"/>
      <c r="AG43" s="29"/>
      <c r="AH43" s="29"/>
      <c r="AI43" s="29"/>
      <c r="AJ43" s="152"/>
    </row>
    <row r="44" spans="1:36" ht="14.1" customHeight="1" x14ac:dyDescent="0.15">
      <c r="A44" s="381"/>
      <c r="B44" s="29"/>
      <c r="C44" s="29"/>
      <c r="D44" s="29"/>
      <c r="E44" s="9"/>
      <c r="F44" s="29"/>
      <c r="G44" s="29"/>
      <c r="H44" s="29"/>
      <c r="I44" s="62"/>
      <c r="J44" s="62"/>
      <c r="K44" s="20" t="s">
        <v>16</v>
      </c>
      <c r="L44" s="62" t="s">
        <v>988</v>
      </c>
      <c r="M44" s="62"/>
      <c r="N44" s="62"/>
      <c r="O44" s="62"/>
      <c r="P44" s="62"/>
      <c r="Q44" s="62"/>
      <c r="R44" s="62"/>
      <c r="S44" s="62"/>
      <c r="T44" s="62"/>
      <c r="U44" s="62"/>
      <c r="V44" s="62"/>
      <c r="W44" s="62"/>
      <c r="X44" s="9"/>
      <c r="Y44" s="29"/>
      <c r="Z44" s="29"/>
      <c r="AA44" s="29"/>
      <c r="AB44" s="29"/>
      <c r="AC44" s="29"/>
      <c r="AD44" s="29"/>
      <c r="AE44" s="29"/>
      <c r="AF44" s="29"/>
      <c r="AG44" s="29"/>
      <c r="AH44" s="29"/>
      <c r="AI44" s="29"/>
      <c r="AJ44" s="152"/>
    </row>
    <row r="45" spans="1:36" ht="12" customHeight="1" x14ac:dyDescent="0.15">
      <c r="A45" s="381"/>
      <c r="B45" s="29"/>
      <c r="C45" s="29"/>
      <c r="D45" s="29"/>
      <c r="E45" s="29"/>
      <c r="F45" s="29"/>
      <c r="G45" s="29"/>
      <c r="H45" s="29"/>
      <c r="I45" s="62"/>
      <c r="J45" s="62"/>
      <c r="K45" s="62"/>
      <c r="L45" s="62"/>
      <c r="M45" s="62"/>
      <c r="N45" s="62"/>
      <c r="O45" s="62"/>
      <c r="P45" s="62"/>
      <c r="Q45" s="62"/>
      <c r="R45" s="62"/>
      <c r="S45" s="62"/>
      <c r="T45" s="62"/>
      <c r="U45" s="62"/>
      <c r="V45" s="62"/>
      <c r="W45" s="62"/>
      <c r="X45" s="9"/>
      <c r="Y45" s="29"/>
      <c r="Z45" s="29"/>
      <c r="AA45" s="29"/>
      <c r="AB45" s="29"/>
      <c r="AC45" s="29"/>
      <c r="AD45" s="29"/>
      <c r="AE45" s="29"/>
      <c r="AF45" s="29"/>
      <c r="AG45" s="29"/>
      <c r="AH45" s="29"/>
      <c r="AI45" s="29"/>
      <c r="AJ45" s="152"/>
    </row>
    <row r="46" spans="1:36" ht="14.1" customHeight="1" x14ac:dyDescent="0.15">
      <c r="A46" s="382"/>
      <c r="B46" s="62" t="s">
        <v>993</v>
      </c>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153"/>
    </row>
    <row r="47" spans="1:36" ht="7.15" customHeight="1" x14ac:dyDescent="0.15">
      <c r="A47" s="382"/>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9"/>
      <c r="AG47" s="62"/>
      <c r="AH47" s="62"/>
      <c r="AI47" s="62"/>
      <c r="AJ47" s="153"/>
    </row>
    <row r="48" spans="1:36" ht="14.1" customHeight="1" x14ac:dyDescent="0.15">
      <c r="A48" s="382"/>
      <c r="B48" s="62"/>
      <c r="C48" s="62"/>
      <c r="D48" s="20" t="s">
        <v>16</v>
      </c>
      <c r="E48" s="9" t="s">
        <v>979</v>
      </c>
      <c r="F48" s="62"/>
      <c r="G48" s="62"/>
      <c r="H48" s="62"/>
      <c r="I48" s="62"/>
      <c r="J48" s="9"/>
      <c r="K48" s="62"/>
      <c r="L48" s="62"/>
      <c r="M48" s="62"/>
      <c r="N48" s="29" t="s">
        <v>976</v>
      </c>
      <c r="O48" s="20" t="s">
        <v>16</v>
      </c>
      <c r="P48" s="62" t="s">
        <v>968</v>
      </c>
      <c r="Q48" s="62"/>
      <c r="R48" s="62"/>
      <c r="S48" s="20" t="s">
        <v>16</v>
      </c>
      <c r="T48" s="62" t="s">
        <v>969</v>
      </c>
      <c r="U48" s="9"/>
      <c r="V48" s="62"/>
      <c r="W48" s="20" t="s">
        <v>16</v>
      </c>
      <c r="X48" s="62" t="s">
        <v>970</v>
      </c>
      <c r="Y48" s="62"/>
      <c r="Z48" s="62"/>
      <c r="AA48" s="62"/>
      <c r="AB48" s="20" t="s">
        <v>16</v>
      </c>
      <c r="AC48" s="62" t="s">
        <v>971</v>
      </c>
      <c r="AD48" s="9"/>
      <c r="AE48" s="9"/>
      <c r="AF48" s="838"/>
      <c r="AG48" s="838"/>
      <c r="AH48" s="838"/>
      <c r="AI48" s="838"/>
      <c r="AJ48" s="153" t="s">
        <v>972</v>
      </c>
    </row>
    <row r="49" spans="1:36" ht="14.1" customHeight="1" x14ac:dyDescent="0.15">
      <c r="A49" s="382"/>
      <c r="B49" s="62"/>
      <c r="C49" s="62"/>
      <c r="D49" s="20" t="s">
        <v>16</v>
      </c>
      <c r="E49" s="62" t="s">
        <v>1091</v>
      </c>
      <c r="F49" s="62"/>
      <c r="G49" s="62"/>
      <c r="H49" s="62"/>
      <c r="I49" s="62"/>
      <c r="J49" s="62"/>
      <c r="K49" s="62"/>
      <c r="L49" s="62"/>
      <c r="M49" s="62"/>
      <c r="N49" s="29" t="s">
        <v>12</v>
      </c>
      <c r="O49" s="20" t="s">
        <v>16</v>
      </c>
      <c r="P49" s="62" t="s">
        <v>968</v>
      </c>
      <c r="Q49" s="62"/>
      <c r="R49" s="62"/>
      <c r="S49" s="20" t="s">
        <v>16</v>
      </c>
      <c r="T49" s="62" t="s">
        <v>969</v>
      </c>
      <c r="U49" s="62"/>
      <c r="V49" s="62"/>
      <c r="W49" s="20" t="s">
        <v>16</v>
      </c>
      <c r="X49" s="62" t="s">
        <v>970</v>
      </c>
      <c r="Y49" s="62"/>
      <c r="Z49" s="62"/>
      <c r="AA49" s="62"/>
      <c r="AB49" s="20" t="s">
        <v>16</v>
      </c>
      <c r="AC49" s="62" t="s">
        <v>971</v>
      </c>
      <c r="AD49" s="62"/>
      <c r="AE49" s="62"/>
      <c r="AF49" s="838"/>
      <c r="AG49" s="838"/>
      <c r="AH49" s="838"/>
      <c r="AI49" s="838"/>
      <c r="AJ49" s="153" t="s">
        <v>972</v>
      </c>
    </row>
    <row r="50" spans="1:36" ht="12" customHeight="1" x14ac:dyDescent="0.15">
      <c r="A50" s="382"/>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9"/>
      <c r="AD50" s="62"/>
      <c r="AE50" s="62"/>
      <c r="AF50" s="62"/>
      <c r="AG50" s="62"/>
      <c r="AH50" s="62"/>
      <c r="AI50" s="62"/>
      <c r="AJ50" s="153"/>
    </row>
    <row r="51" spans="1:36" ht="14.1" customHeight="1" x14ac:dyDescent="0.15">
      <c r="A51" s="382"/>
      <c r="B51" s="62" t="s">
        <v>994</v>
      </c>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9"/>
      <c r="AE51" s="62"/>
      <c r="AF51" s="62"/>
      <c r="AG51" s="62"/>
      <c r="AH51" s="62"/>
      <c r="AI51" s="62"/>
      <c r="AJ51" s="153"/>
    </row>
    <row r="52" spans="1:36" ht="15.6" customHeight="1" x14ac:dyDescent="0.15">
      <c r="A52" s="382"/>
      <c r="B52" s="62" t="s">
        <v>999</v>
      </c>
      <c r="C52" s="62"/>
      <c r="D52" s="62"/>
      <c r="E52" s="62"/>
      <c r="F52" s="62"/>
      <c r="G52" s="62"/>
      <c r="H52" s="62"/>
      <c r="I52" s="62"/>
      <c r="J52" s="62"/>
      <c r="K52" s="62"/>
      <c r="L52" s="9"/>
      <c r="M52" s="62"/>
      <c r="N52" s="62"/>
      <c r="O52" s="62"/>
      <c r="P52" s="62"/>
      <c r="Q52" s="62"/>
      <c r="R52" s="62"/>
      <c r="S52" s="62"/>
      <c r="T52" s="62"/>
      <c r="U52" s="62"/>
      <c r="V52" s="62"/>
      <c r="W52" s="62"/>
      <c r="X52" s="62"/>
      <c r="Y52" s="62"/>
      <c r="Z52" s="62"/>
      <c r="AA52" s="62"/>
      <c r="AB52" s="62"/>
      <c r="AC52" s="62"/>
      <c r="AD52" s="62"/>
      <c r="AE52" s="62"/>
      <c r="AF52" s="62"/>
      <c r="AG52" s="62"/>
      <c r="AH52" s="62"/>
      <c r="AI52" s="62"/>
      <c r="AJ52" s="153"/>
    </row>
    <row r="53" spans="1:36" ht="7.15" customHeight="1" x14ac:dyDescent="0.15">
      <c r="A53" s="382"/>
      <c r="B53" s="62"/>
      <c r="C53" s="62"/>
      <c r="D53" s="62"/>
      <c r="E53" s="62"/>
      <c r="F53" s="62"/>
      <c r="G53" s="62"/>
      <c r="H53" s="62"/>
      <c r="I53" s="62"/>
      <c r="J53" s="62"/>
      <c r="K53" s="62"/>
      <c r="L53" s="9"/>
      <c r="M53" s="62"/>
      <c r="N53" s="62"/>
      <c r="O53" s="62"/>
      <c r="P53" s="62"/>
      <c r="Q53" s="62"/>
      <c r="R53" s="62"/>
      <c r="S53" s="62"/>
      <c r="T53" s="62"/>
      <c r="U53" s="62"/>
      <c r="V53" s="62"/>
      <c r="W53" s="62"/>
      <c r="X53" s="62"/>
      <c r="Y53" s="62"/>
      <c r="Z53" s="62"/>
      <c r="AA53" s="62"/>
      <c r="AB53" s="62"/>
      <c r="AC53" s="62"/>
      <c r="AD53" s="62"/>
      <c r="AE53" s="62"/>
      <c r="AF53" s="62"/>
      <c r="AG53" s="62"/>
      <c r="AH53" s="62"/>
      <c r="AI53" s="62"/>
      <c r="AJ53" s="153"/>
    </row>
    <row r="54" spans="1:36" ht="14.1" customHeight="1" x14ac:dyDescent="0.15">
      <c r="A54" s="382"/>
      <c r="B54" s="62"/>
      <c r="C54" s="62"/>
      <c r="D54" s="20" t="s">
        <v>16</v>
      </c>
      <c r="E54" s="62" t="s">
        <v>973</v>
      </c>
      <c r="F54" s="62"/>
      <c r="G54" s="62"/>
      <c r="H54" s="62"/>
      <c r="I54" s="62"/>
      <c r="J54" s="62"/>
      <c r="K54" s="62"/>
      <c r="L54" s="9"/>
      <c r="M54" s="20"/>
      <c r="N54" s="62"/>
      <c r="O54" s="20" t="s">
        <v>16</v>
      </c>
      <c r="P54" s="62" t="s">
        <v>974</v>
      </c>
      <c r="Q54" s="62"/>
      <c r="R54" s="62"/>
      <c r="S54" s="62"/>
      <c r="T54" s="62"/>
      <c r="U54" s="62"/>
      <c r="V54" s="62"/>
      <c r="W54" s="62"/>
      <c r="X54" s="62"/>
      <c r="Y54" s="62"/>
      <c r="Z54" s="62"/>
      <c r="AA54" s="62"/>
      <c r="AB54" s="62"/>
      <c r="AC54" s="62"/>
      <c r="AD54" s="62"/>
      <c r="AE54" s="62"/>
      <c r="AF54" s="9"/>
      <c r="AG54" s="62"/>
      <c r="AH54" s="62"/>
      <c r="AI54" s="62"/>
      <c r="AJ54" s="153"/>
    </row>
    <row r="55" spans="1:36" ht="14.1" customHeight="1" x14ac:dyDescent="0.15">
      <c r="A55" s="382"/>
      <c r="B55" s="62"/>
      <c r="C55" s="62"/>
      <c r="D55" s="62"/>
      <c r="E55" s="62"/>
      <c r="F55" s="62"/>
      <c r="G55" s="62"/>
      <c r="H55" s="62"/>
      <c r="I55" s="62"/>
      <c r="J55" s="62"/>
      <c r="K55" s="62"/>
      <c r="L55" s="9"/>
      <c r="M55" s="20"/>
      <c r="N55" s="62"/>
      <c r="O55" s="20" t="s">
        <v>16</v>
      </c>
      <c r="P55" s="62" t="s">
        <v>975</v>
      </c>
      <c r="Q55" s="62"/>
      <c r="R55" s="62"/>
      <c r="S55" s="62"/>
      <c r="T55" s="62"/>
      <c r="U55" s="62"/>
      <c r="V55" s="62"/>
      <c r="W55" s="62"/>
      <c r="X55" s="62"/>
      <c r="Y55" s="62"/>
      <c r="Z55" s="62"/>
      <c r="AA55" s="62"/>
      <c r="AB55" s="62"/>
      <c r="AC55" s="62"/>
      <c r="AD55" s="62"/>
      <c r="AE55" s="62"/>
      <c r="AF55" s="62"/>
      <c r="AG55" s="62"/>
      <c r="AH55" s="62"/>
      <c r="AI55" s="62"/>
      <c r="AJ55" s="153"/>
    </row>
    <row r="56" spans="1:36" ht="12" customHeight="1" x14ac:dyDescent="0.15">
      <c r="A56" s="382"/>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153"/>
    </row>
    <row r="57" spans="1:36" ht="14.1" customHeight="1" x14ac:dyDescent="0.15">
      <c r="A57" s="382"/>
      <c r="B57" s="62" t="s">
        <v>1000</v>
      </c>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153"/>
    </row>
    <row r="58" spans="1:36" ht="14.1" customHeight="1" x14ac:dyDescent="0.15">
      <c r="A58" s="382"/>
      <c r="B58" s="62" t="s">
        <v>980</v>
      </c>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153"/>
    </row>
    <row r="59" spans="1:36" ht="7.15" customHeight="1" x14ac:dyDescent="0.15">
      <c r="A59" s="382"/>
      <c r="B59" s="62"/>
      <c r="C59" s="62"/>
      <c r="D59" s="62"/>
      <c r="E59" s="62"/>
      <c r="F59" s="62"/>
      <c r="G59" s="62"/>
      <c r="H59" s="62"/>
      <c r="I59" s="62"/>
      <c r="J59" s="62"/>
      <c r="K59" s="62"/>
      <c r="L59" s="9"/>
      <c r="M59" s="62"/>
      <c r="N59" s="62"/>
      <c r="O59" s="62"/>
      <c r="P59" s="62"/>
      <c r="Q59" s="62"/>
      <c r="R59" s="62"/>
      <c r="S59" s="62"/>
      <c r="T59" s="62"/>
      <c r="U59" s="62"/>
      <c r="V59" s="62"/>
      <c r="W59" s="62"/>
      <c r="X59" s="62"/>
      <c r="Y59" s="62"/>
      <c r="Z59" s="62"/>
      <c r="AA59" s="62"/>
      <c r="AB59" s="62"/>
      <c r="AC59" s="62"/>
      <c r="AD59" s="62"/>
      <c r="AE59" s="62"/>
      <c r="AF59" s="62"/>
      <c r="AG59" s="62"/>
      <c r="AH59" s="62"/>
      <c r="AI59" s="62"/>
      <c r="AJ59" s="153"/>
    </row>
    <row r="60" spans="1:36" ht="14.1" customHeight="1" x14ac:dyDescent="0.15">
      <c r="A60" s="382"/>
      <c r="B60" s="62"/>
      <c r="C60" s="62"/>
      <c r="D60" s="20" t="s">
        <v>16</v>
      </c>
      <c r="E60" s="62" t="s">
        <v>65</v>
      </c>
      <c r="F60" s="62"/>
      <c r="G60" s="62"/>
      <c r="H60" s="62"/>
      <c r="I60" s="62"/>
      <c r="J60" s="62"/>
      <c r="K60" s="62"/>
      <c r="L60" s="9"/>
      <c r="M60" s="62"/>
      <c r="N60" s="62"/>
      <c r="O60" s="20" t="s">
        <v>16</v>
      </c>
      <c r="P60" s="62" t="s">
        <v>974</v>
      </c>
      <c r="Q60" s="62"/>
      <c r="R60" s="62"/>
      <c r="S60" s="62"/>
      <c r="T60" s="62"/>
      <c r="U60" s="62"/>
      <c r="V60" s="62"/>
      <c r="W60" s="62"/>
      <c r="X60" s="62"/>
      <c r="Y60" s="62"/>
      <c r="Z60" s="62"/>
      <c r="AA60" s="62"/>
      <c r="AB60" s="62"/>
      <c r="AC60" s="62"/>
      <c r="AD60" s="62"/>
      <c r="AE60" s="62"/>
      <c r="AF60" s="62"/>
      <c r="AG60" s="62"/>
      <c r="AH60" s="62"/>
      <c r="AI60" s="62"/>
      <c r="AJ60" s="153"/>
    </row>
    <row r="61" spans="1:36" ht="14.1" customHeight="1" x14ac:dyDescent="0.15">
      <c r="A61" s="382"/>
      <c r="B61" s="62"/>
      <c r="C61" s="62"/>
      <c r="D61" s="62"/>
      <c r="E61" s="62"/>
      <c r="F61" s="62"/>
      <c r="G61" s="62"/>
      <c r="H61" s="62"/>
      <c r="I61" s="62"/>
      <c r="J61" s="62"/>
      <c r="K61" s="62"/>
      <c r="L61" s="9"/>
      <c r="M61" s="62"/>
      <c r="N61" s="62"/>
      <c r="O61" s="20" t="s">
        <v>16</v>
      </c>
      <c r="P61" s="62" t="s">
        <v>975</v>
      </c>
      <c r="Q61" s="62"/>
      <c r="R61" s="62"/>
      <c r="S61" s="62"/>
      <c r="T61" s="62"/>
      <c r="U61" s="62"/>
      <c r="V61" s="62"/>
      <c r="W61" s="62"/>
      <c r="X61" s="62"/>
      <c r="Y61" s="62"/>
      <c r="Z61" s="62"/>
      <c r="AA61" s="62"/>
      <c r="AB61" s="62"/>
      <c r="AC61" s="62"/>
      <c r="AD61" s="62"/>
      <c r="AE61" s="62"/>
      <c r="AF61" s="62"/>
      <c r="AG61" s="62"/>
      <c r="AH61" s="62"/>
      <c r="AI61" s="62"/>
      <c r="AJ61" s="153"/>
    </row>
    <row r="62" spans="1:36" ht="12" customHeight="1" x14ac:dyDescent="0.15">
      <c r="A62" s="382"/>
      <c r="B62" s="62"/>
      <c r="C62" s="62"/>
      <c r="D62" s="62"/>
      <c r="E62" s="62"/>
      <c r="F62" s="62"/>
      <c r="G62" s="62"/>
      <c r="H62" s="62"/>
      <c r="I62" s="62"/>
      <c r="J62" s="62"/>
      <c r="K62" s="62"/>
      <c r="L62" s="9"/>
      <c r="M62" s="62"/>
      <c r="N62" s="62"/>
      <c r="O62" s="62"/>
      <c r="P62" s="62"/>
      <c r="Q62" s="62"/>
      <c r="R62" s="62"/>
      <c r="S62" s="62"/>
      <c r="T62" s="62"/>
      <c r="U62" s="62"/>
      <c r="V62" s="62"/>
      <c r="W62" s="62"/>
      <c r="X62" s="62"/>
      <c r="Y62" s="62"/>
      <c r="Z62" s="62"/>
      <c r="AA62" s="62"/>
      <c r="AB62" s="62"/>
      <c r="AC62" s="62"/>
      <c r="AD62" s="62"/>
      <c r="AE62" s="62"/>
      <c r="AF62" s="62"/>
      <c r="AG62" s="62"/>
      <c r="AH62" s="62"/>
      <c r="AI62" s="62"/>
      <c r="AJ62" s="153"/>
    </row>
    <row r="63" spans="1:36" ht="14.1" customHeight="1" x14ac:dyDescent="0.15">
      <c r="A63" s="382"/>
      <c r="B63" s="62" t="s">
        <v>1001</v>
      </c>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153"/>
    </row>
    <row r="64" spans="1:36" ht="7.15" customHeight="1" x14ac:dyDescent="0.15">
      <c r="A64" s="382"/>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153"/>
    </row>
    <row r="65" spans="1:47" ht="14.1" customHeight="1" x14ac:dyDescent="0.15">
      <c r="A65" s="382"/>
      <c r="B65" s="62"/>
      <c r="C65" s="62"/>
      <c r="D65" s="20" t="s">
        <v>16</v>
      </c>
      <c r="E65" s="62" t="s">
        <v>65</v>
      </c>
      <c r="F65" s="62"/>
      <c r="G65" s="62"/>
      <c r="H65" s="62"/>
      <c r="I65" s="62"/>
      <c r="J65" s="62"/>
      <c r="K65" s="62"/>
      <c r="L65" s="9"/>
      <c r="M65" s="62"/>
      <c r="N65" s="62"/>
      <c r="O65" s="20" t="s">
        <v>16</v>
      </c>
      <c r="P65" s="62" t="s">
        <v>978</v>
      </c>
      <c r="Q65" s="62"/>
      <c r="R65" s="62"/>
      <c r="S65" s="62"/>
      <c r="T65" s="62"/>
      <c r="U65" s="62"/>
      <c r="V65" s="62"/>
      <c r="W65" s="62"/>
      <c r="X65" s="62"/>
      <c r="Y65" s="62"/>
      <c r="Z65" s="62"/>
      <c r="AA65" s="62"/>
      <c r="AB65" s="62"/>
      <c r="AC65" s="62"/>
      <c r="AD65" s="62"/>
      <c r="AE65" s="62"/>
      <c r="AF65" s="62"/>
      <c r="AG65" s="62"/>
      <c r="AH65" s="62"/>
      <c r="AI65" s="62"/>
      <c r="AJ65" s="153"/>
    </row>
    <row r="66" spans="1:47" ht="14.1" customHeight="1" x14ac:dyDescent="0.15">
      <c r="A66" s="382"/>
      <c r="B66" s="62"/>
      <c r="C66" s="62"/>
      <c r="D66" s="62"/>
      <c r="E66" s="62"/>
      <c r="F66" s="62"/>
      <c r="G66" s="62"/>
      <c r="H66" s="62"/>
      <c r="I66" s="62"/>
      <c r="J66" s="62"/>
      <c r="K66" s="62"/>
      <c r="L66" s="9"/>
      <c r="M66" s="62"/>
      <c r="N66" s="62"/>
      <c r="O66" s="20" t="s">
        <v>16</v>
      </c>
      <c r="P66" s="62" t="s">
        <v>977</v>
      </c>
      <c r="Q66" s="62"/>
      <c r="R66" s="62"/>
      <c r="S66" s="62"/>
      <c r="T66" s="62"/>
      <c r="U66" s="62"/>
      <c r="V66" s="62"/>
      <c r="W66" s="62"/>
      <c r="X66" s="62"/>
      <c r="Y66" s="62"/>
      <c r="Z66" s="62"/>
      <c r="AA66" s="62"/>
      <c r="AB66" s="62"/>
      <c r="AC66" s="62"/>
      <c r="AD66" s="62"/>
      <c r="AE66" s="62"/>
      <c r="AF66" s="62"/>
      <c r="AG66" s="62"/>
      <c r="AH66" s="62"/>
      <c r="AI66" s="62"/>
      <c r="AJ66" s="153"/>
    </row>
    <row r="67" spans="1:47" ht="6.6" customHeight="1" thickBot="1" x14ac:dyDescent="0.2">
      <c r="A67" s="383"/>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384"/>
    </row>
    <row r="68" spans="1:47" ht="14.1" customHeight="1" thickTop="1" x14ac:dyDescent="0.15">
      <c r="A68" s="26" t="s">
        <v>967</v>
      </c>
      <c r="AK68" s="369"/>
      <c r="AL68" s="274"/>
    </row>
    <row r="69" spans="1:47" ht="14.1" customHeight="1" x14ac:dyDescent="0.15">
      <c r="A69" s="26"/>
    </row>
    <row r="70" spans="1:47" ht="14.1" customHeight="1" x14ac:dyDescent="0.15">
      <c r="C70" s="9" t="s">
        <v>276</v>
      </c>
    </row>
    <row r="71" spans="1:47" ht="6.75" customHeight="1" x14ac:dyDescent="0.15">
      <c r="C71" s="25"/>
    </row>
    <row r="72" spans="1:47" ht="13.5" customHeight="1" x14ac:dyDescent="0.15">
      <c r="A72" s="30"/>
      <c r="B72" s="815" t="s">
        <v>259</v>
      </c>
      <c r="C72" s="816"/>
      <c r="D72" s="816"/>
      <c r="E72" s="816"/>
      <c r="F72" s="816"/>
      <c r="G72" s="817"/>
      <c r="H72" s="815" t="s">
        <v>23</v>
      </c>
      <c r="I72" s="816"/>
      <c r="J72" s="816"/>
      <c r="K72" s="816"/>
      <c r="L72" s="816"/>
      <c r="M72" s="816"/>
      <c r="N72" s="816"/>
      <c r="O72" s="816"/>
      <c r="P72" s="816"/>
      <c r="Q72" s="816"/>
      <c r="R72" s="816"/>
      <c r="S72" s="816"/>
      <c r="T72" s="816"/>
      <c r="U72" s="816"/>
      <c r="V72" s="816"/>
      <c r="W72" s="816"/>
      <c r="X72" s="816"/>
      <c r="Y72" s="816"/>
      <c r="Z72" s="816"/>
      <c r="AA72" s="816"/>
      <c r="AB72" s="816"/>
      <c r="AC72" s="816"/>
      <c r="AD72" s="816"/>
      <c r="AE72" s="816"/>
      <c r="AF72" s="816"/>
      <c r="AG72" s="816"/>
      <c r="AH72" s="816"/>
      <c r="AI72" s="816"/>
      <c r="AJ72" s="817"/>
    </row>
    <row r="73" spans="1:47" ht="14.1" customHeight="1" x14ac:dyDescent="0.15">
      <c r="A73" s="802">
        <v>1</v>
      </c>
      <c r="B73" s="61" t="s">
        <v>248</v>
      </c>
      <c r="C73" s="9"/>
      <c r="D73" s="9"/>
      <c r="E73" s="9"/>
      <c r="F73" s="9"/>
      <c r="G73" s="152"/>
      <c r="I73" s="51" t="s">
        <v>16</v>
      </c>
      <c r="J73" s="9" t="s">
        <v>24</v>
      </c>
      <c r="K73" s="9"/>
      <c r="L73" s="9"/>
      <c r="AJ73" s="19"/>
      <c r="AU73" s="4" t="s">
        <v>957</v>
      </c>
    </row>
    <row r="74" spans="1:47" ht="14.1" customHeight="1" x14ac:dyDescent="0.15">
      <c r="A74" s="803"/>
      <c r="B74" s="805"/>
      <c r="C74" s="790"/>
      <c r="D74" s="790"/>
      <c r="E74" s="790"/>
      <c r="F74" s="790"/>
      <c r="G74" s="806"/>
      <c r="I74" s="51"/>
      <c r="J74" s="51" t="s">
        <v>16</v>
      </c>
      <c r="K74" s="9" t="s">
        <v>25</v>
      </c>
      <c r="L74" s="9"/>
      <c r="N74" s="51"/>
      <c r="O74" s="9"/>
      <c r="P74" s="9"/>
      <c r="AJ74" s="19"/>
      <c r="AU74" s="4" t="s">
        <v>958</v>
      </c>
    </row>
    <row r="75" spans="1:47" ht="14.1" customHeight="1" x14ac:dyDescent="0.15">
      <c r="A75" s="803"/>
      <c r="B75" s="805"/>
      <c r="C75" s="790"/>
      <c r="D75" s="790"/>
      <c r="E75" s="790"/>
      <c r="F75" s="790"/>
      <c r="G75" s="806"/>
      <c r="I75" s="51"/>
      <c r="J75" s="51" t="s">
        <v>555</v>
      </c>
      <c r="K75" s="9" t="s">
        <v>556</v>
      </c>
      <c r="L75" s="9"/>
      <c r="M75" s="51" t="s">
        <v>555</v>
      </c>
      <c r="N75" s="9" t="s">
        <v>557</v>
      </c>
      <c r="O75" s="9"/>
      <c r="P75" s="9"/>
      <c r="Q75" s="51" t="s">
        <v>16</v>
      </c>
      <c r="R75" s="9" t="s">
        <v>572</v>
      </c>
      <c r="S75" s="9"/>
      <c r="T75" s="9"/>
      <c r="V75" s="51" t="s">
        <v>555</v>
      </c>
      <c r="W75" s="9" t="s">
        <v>573</v>
      </c>
      <c r="X75" s="9"/>
      <c r="Z75" s="51" t="s">
        <v>555</v>
      </c>
      <c r="AA75" s="4" t="s">
        <v>574</v>
      </c>
      <c r="AD75" s="807"/>
      <c r="AE75" s="807"/>
      <c r="AF75" s="807"/>
      <c r="AG75" s="807"/>
      <c r="AH75" s="807"/>
      <c r="AI75" s="9" t="s">
        <v>575</v>
      </c>
      <c r="AJ75" s="19"/>
      <c r="AU75" s="4" t="s">
        <v>959</v>
      </c>
    </row>
    <row r="76" spans="1:47" ht="14.1" customHeight="1" x14ac:dyDescent="0.15">
      <c r="A76" s="803"/>
      <c r="B76" s="61" t="s">
        <v>249</v>
      </c>
      <c r="C76" s="9"/>
      <c r="D76" s="9"/>
      <c r="E76" s="9"/>
      <c r="F76" s="9"/>
      <c r="G76" s="152"/>
      <c r="I76" s="51"/>
      <c r="J76" s="51" t="s">
        <v>555</v>
      </c>
      <c r="K76" s="9" t="s">
        <v>26</v>
      </c>
      <c r="L76" s="9"/>
      <c r="R76" s="51"/>
      <c r="S76" s="9"/>
      <c r="T76" s="9"/>
      <c r="U76" s="9"/>
      <c r="V76" s="9"/>
      <c r="W76" s="9"/>
      <c r="X76" s="9"/>
      <c r="Y76" s="9"/>
      <c r="Z76" s="9"/>
      <c r="AA76" s="9"/>
      <c r="AB76" s="9"/>
      <c r="AG76" s="51"/>
      <c r="AH76" s="9"/>
      <c r="AI76" s="9"/>
      <c r="AJ76" s="19"/>
      <c r="AU76" s="4" t="s">
        <v>960</v>
      </c>
    </row>
    <row r="77" spans="1:47" ht="14.1" customHeight="1" x14ac:dyDescent="0.15">
      <c r="A77" s="803"/>
      <c r="B77" s="808"/>
      <c r="C77" s="787"/>
      <c r="D77" s="787"/>
      <c r="E77" s="787"/>
      <c r="F77" s="787"/>
      <c r="G77" s="809"/>
      <c r="I77" s="9"/>
      <c r="J77" s="51" t="s">
        <v>555</v>
      </c>
      <c r="K77" s="9" t="s">
        <v>251</v>
      </c>
      <c r="L77" s="9"/>
      <c r="M77" s="9"/>
      <c r="N77" s="9"/>
      <c r="O77" s="9"/>
      <c r="P77" s="9"/>
      <c r="Q77" s="57"/>
      <c r="R77" s="791"/>
      <c r="S77" s="791"/>
      <c r="T77" s="786"/>
      <c r="U77" s="786"/>
      <c r="V77" s="4" t="s">
        <v>176</v>
      </c>
      <c r="W77" s="786"/>
      <c r="X77" s="786"/>
      <c r="Y77" s="9" t="s">
        <v>93</v>
      </c>
      <c r="Z77" s="786"/>
      <c r="AA77" s="786"/>
      <c r="AB77" s="58" t="s">
        <v>178</v>
      </c>
      <c r="AC77" s="9" t="s">
        <v>130</v>
      </c>
      <c r="AD77" s="787"/>
      <c r="AE77" s="787"/>
      <c r="AF77" s="787"/>
      <c r="AG77" s="787"/>
      <c r="AH77" s="787"/>
      <c r="AI77" s="4" t="s">
        <v>125</v>
      </c>
      <c r="AJ77" s="19"/>
      <c r="AU77" s="4" t="s">
        <v>961</v>
      </c>
    </row>
    <row r="78" spans="1:47" ht="14.1" customHeight="1" x14ac:dyDescent="0.15">
      <c r="A78" s="803"/>
      <c r="B78" s="61" t="s">
        <v>250</v>
      </c>
      <c r="C78" s="9"/>
      <c r="D78" s="9"/>
      <c r="E78" s="9"/>
      <c r="F78" s="9"/>
      <c r="G78" s="152"/>
      <c r="I78" s="9"/>
      <c r="J78" s="51" t="s">
        <v>558</v>
      </c>
      <c r="K78" s="9" t="s">
        <v>252</v>
      </c>
      <c r="L78" s="9"/>
      <c r="M78" s="9"/>
      <c r="N78" s="9"/>
      <c r="O78" s="9"/>
      <c r="P78" s="9"/>
      <c r="Q78" s="57"/>
      <c r="R78" s="791"/>
      <c r="S78" s="791"/>
      <c r="T78" s="786"/>
      <c r="U78" s="786"/>
      <c r="V78" s="4" t="s">
        <v>176</v>
      </c>
      <c r="W78" s="786"/>
      <c r="X78" s="786"/>
      <c r="Y78" s="9" t="s">
        <v>93</v>
      </c>
      <c r="Z78" s="786"/>
      <c r="AA78" s="786"/>
      <c r="AB78" s="58" t="s">
        <v>178</v>
      </c>
      <c r="AC78" s="9" t="s">
        <v>130</v>
      </c>
      <c r="AD78" s="787"/>
      <c r="AE78" s="787"/>
      <c r="AF78" s="787"/>
      <c r="AG78" s="787"/>
      <c r="AH78" s="787"/>
      <c r="AI78" s="4" t="s">
        <v>125</v>
      </c>
      <c r="AJ78" s="19"/>
      <c r="AU78" s="4" t="s">
        <v>963</v>
      </c>
    </row>
    <row r="79" spans="1:47" ht="14.1" customHeight="1" x14ac:dyDescent="0.15">
      <c r="A79" s="803"/>
      <c r="B79" s="61" t="s">
        <v>559</v>
      </c>
      <c r="C79" s="789"/>
      <c r="D79" s="789"/>
      <c r="E79" s="789"/>
      <c r="F79" s="29" t="s">
        <v>560</v>
      </c>
      <c r="G79" s="153" t="s">
        <v>561</v>
      </c>
      <c r="H79" s="28"/>
      <c r="I79" s="51" t="s">
        <v>16</v>
      </c>
      <c r="J79" s="9" t="s">
        <v>253</v>
      </c>
      <c r="K79" s="9"/>
      <c r="L79" s="9"/>
      <c r="N79" s="51" t="s">
        <v>558</v>
      </c>
      <c r="O79" s="9" t="s">
        <v>27</v>
      </c>
      <c r="P79" s="9"/>
      <c r="Q79" s="9"/>
      <c r="S79" s="51" t="s">
        <v>558</v>
      </c>
      <c r="T79" s="9" t="s">
        <v>28</v>
      </c>
      <c r="U79" s="9"/>
      <c r="V79" s="9"/>
      <c r="W79" s="51" t="s">
        <v>558</v>
      </c>
      <c r="X79" s="9" t="s">
        <v>29</v>
      </c>
      <c r="Y79" s="9"/>
      <c r="AA79" s="51" t="s">
        <v>562</v>
      </c>
      <c r="AB79" s="9" t="s">
        <v>563</v>
      </c>
      <c r="AC79" s="9"/>
      <c r="AE79" s="790"/>
      <c r="AF79" s="790"/>
      <c r="AG79" s="790"/>
      <c r="AH79" s="790"/>
      <c r="AI79" s="20" t="s">
        <v>564</v>
      </c>
      <c r="AJ79" s="19"/>
      <c r="AU79" s="4" t="s">
        <v>962</v>
      </c>
    </row>
    <row r="80" spans="1:47" ht="14.1" customHeight="1" x14ac:dyDescent="0.15">
      <c r="A80" s="803"/>
      <c r="B80" s="61"/>
      <c r="C80" s="264" t="s">
        <v>740</v>
      </c>
      <c r="D80" s="154"/>
      <c r="E80" s="154"/>
      <c r="F80" s="62"/>
      <c r="G80" s="153"/>
      <c r="H80" s="28"/>
      <c r="I80" s="51" t="s">
        <v>562</v>
      </c>
      <c r="J80" s="886" t="s">
        <v>844</v>
      </c>
      <c r="K80" s="886"/>
      <c r="L80" s="886"/>
      <c r="M80" s="886"/>
      <c r="N80" s="886"/>
      <c r="O80" s="886"/>
      <c r="P80" s="886"/>
      <c r="Q80" s="886"/>
      <c r="R80" s="788"/>
      <c r="S80" s="788"/>
      <c r="T80" s="786"/>
      <c r="U80" s="786"/>
      <c r="V80" s="4" t="s">
        <v>176</v>
      </c>
      <c r="W80" s="786"/>
      <c r="X80" s="786"/>
      <c r="Y80" s="9" t="s">
        <v>93</v>
      </c>
      <c r="Z80" s="786"/>
      <c r="AA80" s="786"/>
      <c r="AB80" s="58" t="s">
        <v>178</v>
      </c>
      <c r="AC80" s="9" t="s">
        <v>130</v>
      </c>
      <c r="AD80" s="787"/>
      <c r="AE80" s="787"/>
      <c r="AF80" s="787"/>
      <c r="AG80" s="787"/>
      <c r="AH80" s="787"/>
      <c r="AI80" s="4" t="s">
        <v>125</v>
      </c>
      <c r="AJ80" s="19"/>
    </row>
    <row r="81" spans="1:36" ht="14.1" customHeight="1" x14ac:dyDescent="0.15">
      <c r="A81" s="803"/>
      <c r="B81" s="794" t="s">
        <v>260</v>
      </c>
      <c r="C81" s="795"/>
      <c r="D81" s="795"/>
      <c r="E81" s="795"/>
      <c r="F81" s="795"/>
      <c r="G81" s="796"/>
      <c r="H81" s="68"/>
      <c r="I81" s="70" t="s">
        <v>16</v>
      </c>
      <c r="J81" s="69" t="s">
        <v>261</v>
      </c>
      <c r="K81" s="69"/>
      <c r="L81" s="69"/>
      <c r="M81" s="69"/>
      <c r="N81" s="70" t="s">
        <v>16</v>
      </c>
      <c r="O81" s="69" t="s">
        <v>263</v>
      </c>
      <c r="P81" s="69"/>
      <c r="Q81" s="69"/>
      <c r="R81" s="69"/>
      <c r="S81" s="69" t="s">
        <v>419</v>
      </c>
      <c r="T81" s="71"/>
      <c r="U81" s="792"/>
      <c r="V81" s="792"/>
      <c r="W81" s="792"/>
      <c r="X81" s="792"/>
      <c r="Y81" s="792"/>
      <c r="Z81" s="792"/>
      <c r="AA81" s="792"/>
      <c r="AB81" s="792"/>
      <c r="AC81" s="792"/>
      <c r="AD81" s="792"/>
      <c r="AE81" s="792"/>
      <c r="AF81" s="792"/>
      <c r="AG81" s="792"/>
      <c r="AH81" s="792"/>
      <c r="AI81" s="22"/>
      <c r="AJ81" s="72"/>
    </row>
    <row r="82" spans="1:36" ht="14.1" customHeight="1" x14ac:dyDescent="0.15">
      <c r="A82" s="803"/>
      <c r="B82" s="810"/>
      <c r="C82" s="811"/>
      <c r="D82" s="811"/>
      <c r="E82" s="811"/>
      <c r="F82" s="811"/>
      <c r="G82" s="812"/>
      <c r="H82" s="73"/>
      <c r="I82" s="75" t="s">
        <v>16</v>
      </c>
      <c r="J82" s="74" t="s">
        <v>262</v>
      </c>
      <c r="K82" s="21"/>
      <c r="L82" s="74"/>
      <c r="M82" s="74"/>
      <c r="N82" s="75" t="s">
        <v>16</v>
      </c>
      <c r="O82" s="74" t="s">
        <v>264</v>
      </c>
      <c r="P82" s="74"/>
      <c r="Q82" s="74"/>
      <c r="R82" s="74"/>
      <c r="S82" s="74"/>
      <c r="T82" s="139"/>
      <c r="U82" s="793"/>
      <c r="V82" s="793"/>
      <c r="W82" s="793"/>
      <c r="X82" s="793"/>
      <c r="Y82" s="793"/>
      <c r="Z82" s="793"/>
      <c r="AA82" s="793"/>
      <c r="AB82" s="793"/>
      <c r="AC82" s="793"/>
      <c r="AD82" s="793"/>
      <c r="AE82" s="793"/>
      <c r="AF82" s="793"/>
      <c r="AG82" s="793"/>
      <c r="AH82" s="793"/>
      <c r="AI82" s="21"/>
      <c r="AJ82" s="76"/>
    </row>
    <row r="83" spans="1:36" ht="14.1" customHeight="1" x14ac:dyDescent="0.15">
      <c r="A83" s="803"/>
      <c r="B83" s="794" t="s">
        <v>265</v>
      </c>
      <c r="C83" s="795"/>
      <c r="D83" s="795"/>
      <c r="E83" s="795"/>
      <c r="F83" s="795"/>
      <c r="G83" s="796"/>
      <c r="H83" s="28"/>
      <c r="I83" s="62" t="s">
        <v>266</v>
      </c>
      <c r="L83" s="9"/>
      <c r="M83" s="9"/>
      <c r="N83" s="9"/>
      <c r="O83" s="9"/>
      <c r="P83" s="155" t="s">
        <v>565</v>
      </c>
      <c r="Q83" s="800"/>
      <c r="R83" s="800"/>
      <c r="S83" s="800"/>
      <c r="T83" s="800"/>
      <c r="U83" s="800"/>
      <c r="V83" s="800"/>
      <c r="W83" s="800"/>
      <c r="X83" s="155" t="s">
        <v>566</v>
      </c>
      <c r="Y83" s="23"/>
      <c r="Z83" s="57" t="s">
        <v>567</v>
      </c>
      <c r="AA83" s="9"/>
      <c r="AB83" s="800"/>
      <c r="AC83" s="800"/>
      <c r="AD83" s="800"/>
      <c r="AE83" s="800"/>
      <c r="AF83" s="800"/>
      <c r="AG83" s="800"/>
      <c r="AH83" s="800"/>
      <c r="AI83" s="155" t="s">
        <v>566</v>
      </c>
      <c r="AJ83" s="19"/>
    </row>
    <row r="84" spans="1:36" ht="14.1" customHeight="1" x14ac:dyDescent="0.15">
      <c r="A84" s="804"/>
      <c r="B84" s="797"/>
      <c r="C84" s="798"/>
      <c r="D84" s="798"/>
      <c r="E84" s="798"/>
      <c r="F84" s="798"/>
      <c r="G84" s="799"/>
      <c r="H84" s="59"/>
      <c r="I84" s="67" t="s">
        <v>267</v>
      </c>
      <c r="J84" s="56"/>
      <c r="K84" s="56"/>
      <c r="L84" s="56"/>
      <c r="M84" s="56"/>
      <c r="N84" s="56"/>
      <c r="O84" s="56"/>
      <c r="P84" s="156" t="s">
        <v>565</v>
      </c>
      <c r="Q84" s="801"/>
      <c r="R84" s="801"/>
      <c r="S84" s="801"/>
      <c r="T84" s="801"/>
      <c r="U84" s="801"/>
      <c r="V84" s="801"/>
      <c r="W84" s="801"/>
      <c r="X84" s="156" t="s">
        <v>566</v>
      </c>
      <c r="Y84" s="36"/>
      <c r="Z84" s="60" t="s">
        <v>567</v>
      </c>
      <c r="AA84" s="56"/>
      <c r="AB84" s="801"/>
      <c r="AC84" s="801"/>
      <c r="AD84" s="801"/>
      <c r="AE84" s="801"/>
      <c r="AF84" s="801"/>
      <c r="AG84" s="801"/>
      <c r="AH84" s="801"/>
      <c r="AI84" s="156" t="s">
        <v>566</v>
      </c>
      <c r="AJ84" s="18"/>
    </row>
    <row r="85" spans="1:36" ht="14.1" customHeight="1" x14ac:dyDescent="0.15">
      <c r="A85" s="803">
        <v>2</v>
      </c>
      <c r="B85" s="61" t="s">
        <v>248</v>
      </c>
      <c r="C85" s="9"/>
      <c r="D85" s="9"/>
      <c r="E85" s="9"/>
      <c r="F85" s="9"/>
      <c r="G85" s="152"/>
      <c r="I85" s="51" t="s">
        <v>558</v>
      </c>
      <c r="J85" s="9" t="s">
        <v>24</v>
      </c>
      <c r="K85" s="9"/>
      <c r="L85" s="9"/>
      <c r="AJ85" s="19"/>
    </row>
    <row r="86" spans="1:36" ht="14.1" customHeight="1" x14ac:dyDescent="0.15">
      <c r="A86" s="803"/>
      <c r="B86" s="805"/>
      <c r="C86" s="790"/>
      <c r="D86" s="790"/>
      <c r="E86" s="790"/>
      <c r="F86" s="790"/>
      <c r="G86" s="806"/>
      <c r="I86" s="51"/>
      <c r="J86" s="51" t="s">
        <v>16</v>
      </c>
      <c r="K86" s="9" t="s">
        <v>25</v>
      </c>
      <c r="L86" s="9"/>
      <c r="N86" s="51"/>
      <c r="O86" s="9"/>
      <c r="P86" s="9"/>
      <c r="AJ86" s="19"/>
    </row>
    <row r="87" spans="1:36" ht="14.1" customHeight="1" x14ac:dyDescent="0.15">
      <c r="A87" s="803"/>
      <c r="B87" s="805"/>
      <c r="C87" s="790"/>
      <c r="D87" s="790"/>
      <c r="E87" s="790"/>
      <c r="F87" s="790"/>
      <c r="G87" s="806"/>
      <c r="I87" s="51"/>
      <c r="J87" s="51" t="s">
        <v>558</v>
      </c>
      <c r="K87" s="9" t="s">
        <v>556</v>
      </c>
      <c r="L87" s="9"/>
      <c r="M87" s="51" t="s">
        <v>558</v>
      </c>
      <c r="N87" s="9" t="s">
        <v>568</v>
      </c>
      <c r="O87" s="9"/>
      <c r="P87" s="9"/>
      <c r="Q87" s="51" t="s">
        <v>558</v>
      </c>
      <c r="R87" s="9" t="s">
        <v>569</v>
      </c>
      <c r="S87" s="9"/>
      <c r="T87" s="9"/>
      <c r="V87" s="51" t="s">
        <v>558</v>
      </c>
      <c r="W87" s="9" t="s">
        <v>570</v>
      </c>
      <c r="X87" s="9"/>
      <c r="Z87" s="51" t="s">
        <v>558</v>
      </c>
      <c r="AA87" s="4" t="s">
        <v>571</v>
      </c>
      <c r="AD87" s="807"/>
      <c r="AE87" s="807"/>
      <c r="AF87" s="807"/>
      <c r="AG87" s="807"/>
      <c r="AH87" s="807"/>
      <c r="AI87" s="9" t="s">
        <v>561</v>
      </c>
      <c r="AJ87" s="19"/>
    </row>
    <row r="88" spans="1:36" ht="14.1" customHeight="1" x14ac:dyDescent="0.15">
      <c r="A88" s="803"/>
      <c r="B88" s="61" t="s">
        <v>249</v>
      </c>
      <c r="C88" s="9"/>
      <c r="D88" s="9"/>
      <c r="E88" s="9"/>
      <c r="F88" s="9"/>
      <c r="G88" s="152"/>
      <c r="I88" s="51"/>
      <c r="J88" s="51" t="s">
        <v>558</v>
      </c>
      <c r="K88" s="9" t="s">
        <v>26</v>
      </c>
      <c r="L88" s="9"/>
      <c r="R88" s="51"/>
      <c r="S88" s="9"/>
      <c r="T88" s="9"/>
      <c r="U88" s="9"/>
      <c r="V88" s="9"/>
      <c r="W88" s="9"/>
      <c r="X88" s="9"/>
      <c r="Y88" s="9"/>
      <c r="Z88" s="9"/>
      <c r="AA88" s="9"/>
      <c r="AB88" s="9"/>
      <c r="AG88" s="51"/>
      <c r="AH88" s="9"/>
      <c r="AI88" s="9"/>
      <c r="AJ88" s="19"/>
    </row>
    <row r="89" spans="1:36" ht="14.1" customHeight="1" x14ac:dyDescent="0.15">
      <c r="A89" s="803"/>
      <c r="B89" s="808"/>
      <c r="C89" s="787"/>
      <c r="D89" s="787"/>
      <c r="E89" s="787"/>
      <c r="F89" s="787"/>
      <c r="G89" s="809"/>
      <c r="I89" s="9"/>
      <c r="J89" s="51" t="s">
        <v>558</v>
      </c>
      <c r="K89" s="9" t="s">
        <v>251</v>
      </c>
      <c r="L89" s="9"/>
      <c r="M89" s="9"/>
      <c r="N89" s="9"/>
      <c r="O89" s="9"/>
      <c r="P89" s="9"/>
      <c r="Q89" s="57"/>
      <c r="R89" s="791"/>
      <c r="S89" s="791"/>
      <c r="T89" s="786"/>
      <c r="U89" s="786"/>
      <c r="V89" s="4" t="s">
        <v>176</v>
      </c>
      <c r="W89" s="786"/>
      <c r="X89" s="786"/>
      <c r="Y89" s="9" t="s">
        <v>93</v>
      </c>
      <c r="Z89" s="786"/>
      <c r="AA89" s="786"/>
      <c r="AB89" s="58" t="s">
        <v>178</v>
      </c>
      <c r="AC89" s="9" t="s">
        <v>130</v>
      </c>
      <c r="AD89" s="787"/>
      <c r="AE89" s="787"/>
      <c r="AF89" s="787"/>
      <c r="AG89" s="787"/>
      <c r="AH89" s="787"/>
      <c r="AI89" s="4" t="s">
        <v>125</v>
      </c>
      <c r="AJ89" s="19"/>
    </row>
    <row r="90" spans="1:36" ht="14.1" customHeight="1" x14ac:dyDescent="0.15">
      <c r="A90" s="803"/>
      <c r="B90" s="61" t="s">
        <v>250</v>
      </c>
      <c r="C90" s="9"/>
      <c r="D90" s="9"/>
      <c r="E90" s="9"/>
      <c r="F90" s="9"/>
      <c r="G90" s="152"/>
      <c r="I90" s="9"/>
      <c r="J90" s="51" t="s">
        <v>558</v>
      </c>
      <c r="K90" s="9" t="s">
        <v>252</v>
      </c>
      <c r="L90" s="9"/>
      <c r="M90" s="9"/>
      <c r="N90" s="9"/>
      <c r="O90" s="9"/>
      <c r="P90" s="9"/>
      <c r="Q90" s="57"/>
      <c r="R90" s="791"/>
      <c r="S90" s="791"/>
      <c r="T90" s="786"/>
      <c r="U90" s="786"/>
      <c r="V90" s="4" t="s">
        <v>176</v>
      </c>
      <c r="W90" s="786"/>
      <c r="X90" s="786"/>
      <c r="Y90" s="9" t="s">
        <v>93</v>
      </c>
      <c r="Z90" s="786"/>
      <c r="AA90" s="786"/>
      <c r="AB90" s="58" t="s">
        <v>178</v>
      </c>
      <c r="AC90" s="9" t="s">
        <v>130</v>
      </c>
      <c r="AD90" s="787"/>
      <c r="AE90" s="787"/>
      <c r="AF90" s="787"/>
      <c r="AG90" s="787"/>
      <c r="AH90" s="787"/>
      <c r="AI90" s="4" t="s">
        <v>125</v>
      </c>
      <c r="AJ90" s="19"/>
    </row>
    <row r="91" spans="1:36" ht="14.1" customHeight="1" x14ac:dyDescent="0.15">
      <c r="A91" s="803"/>
      <c r="B91" s="61" t="s">
        <v>559</v>
      </c>
      <c r="C91" s="789"/>
      <c r="D91" s="789"/>
      <c r="E91" s="789"/>
      <c r="F91" s="29" t="s">
        <v>560</v>
      </c>
      <c r="G91" s="153" t="s">
        <v>561</v>
      </c>
      <c r="H91" s="28"/>
      <c r="I91" s="51" t="s">
        <v>16</v>
      </c>
      <c r="J91" s="9" t="s">
        <v>253</v>
      </c>
      <c r="K91" s="9"/>
      <c r="L91" s="9"/>
      <c r="N91" s="51" t="s">
        <v>558</v>
      </c>
      <c r="O91" s="9" t="s">
        <v>27</v>
      </c>
      <c r="P91" s="9"/>
      <c r="Q91" s="9"/>
      <c r="S91" s="51" t="s">
        <v>558</v>
      </c>
      <c r="T91" s="9" t="s">
        <v>28</v>
      </c>
      <c r="U91" s="9"/>
      <c r="V91" s="9"/>
      <c r="W91" s="51" t="s">
        <v>558</v>
      </c>
      <c r="X91" s="9" t="s">
        <v>29</v>
      </c>
      <c r="Y91" s="9"/>
      <c r="AA91" s="51" t="s">
        <v>562</v>
      </c>
      <c r="AB91" s="9" t="s">
        <v>563</v>
      </c>
      <c r="AC91" s="9"/>
      <c r="AE91" s="790"/>
      <c r="AF91" s="790"/>
      <c r="AG91" s="790"/>
      <c r="AH91" s="790"/>
      <c r="AI91" s="20" t="s">
        <v>564</v>
      </c>
      <c r="AJ91" s="19"/>
    </row>
    <row r="92" spans="1:36" ht="14.1" customHeight="1" x14ac:dyDescent="0.15">
      <c r="A92" s="803"/>
      <c r="B92" s="61"/>
      <c r="C92" s="264" t="s">
        <v>740</v>
      </c>
      <c r="D92" s="154"/>
      <c r="E92" s="154"/>
      <c r="F92" s="62"/>
      <c r="G92" s="153"/>
      <c r="H92" s="28"/>
      <c r="I92" s="51" t="s">
        <v>562</v>
      </c>
      <c r="J92" s="886" t="s">
        <v>844</v>
      </c>
      <c r="K92" s="886"/>
      <c r="L92" s="886"/>
      <c r="M92" s="886"/>
      <c r="N92" s="886"/>
      <c r="O92" s="886"/>
      <c r="P92" s="886"/>
      <c r="Q92" s="886"/>
      <c r="R92" s="788"/>
      <c r="S92" s="788"/>
      <c r="T92" s="786"/>
      <c r="U92" s="786"/>
      <c r="V92" s="4" t="s">
        <v>176</v>
      </c>
      <c r="W92" s="786"/>
      <c r="X92" s="786"/>
      <c r="Y92" s="9" t="s">
        <v>93</v>
      </c>
      <c r="Z92" s="786"/>
      <c r="AA92" s="786"/>
      <c r="AB92" s="58" t="s">
        <v>178</v>
      </c>
      <c r="AC92" s="9" t="s">
        <v>130</v>
      </c>
      <c r="AD92" s="787"/>
      <c r="AE92" s="787"/>
      <c r="AF92" s="787"/>
      <c r="AG92" s="787"/>
      <c r="AH92" s="787"/>
      <c r="AI92" s="4" t="s">
        <v>125</v>
      </c>
      <c r="AJ92" s="19"/>
    </row>
    <row r="93" spans="1:36" ht="14.1" customHeight="1" x14ac:dyDescent="0.15">
      <c r="A93" s="803"/>
      <c r="B93" s="794" t="s">
        <v>260</v>
      </c>
      <c r="C93" s="795"/>
      <c r="D93" s="795"/>
      <c r="E93" s="795"/>
      <c r="F93" s="795"/>
      <c r="G93" s="796"/>
      <c r="H93" s="68"/>
      <c r="I93" s="70" t="s">
        <v>16</v>
      </c>
      <c r="J93" s="69" t="s">
        <v>261</v>
      </c>
      <c r="K93" s="69"/>
      <c r="L93" s="69"/>
      <c r="M93" s="69"/>
      <c r="N93" s="70" t="s">
        <v>16</v>
      </c>
      <c r="O93" s="69" t="s">
        <v>263</v>
      </c>
      <c r="P93" s="69"/>
      <c r="Q93" s="69"/>
      <c r="R93" s="69"/>
      <c r="S93" s="69" t="s">
        <v>419</v>
      </c>
      <c r="T93" s="71"/>
      <c r="U93" s="792"/>
      <c r="V93" s="792"/>
      <c r="W93" s="792"/>
      <c r="X93" s="792"/>
      <c r="Y93" s="792"/>
      <c r="Z93" s="792"/>
      <c r="AA93" s="792"/>
      <c r="AB93" s="792"/>
      <c r="AC93" s="792"/>
      <c r="AD93" s="792"/>
      <c r="AE93" s="792"/>
      <c r="AF93" s="792"/>
      <c r="AG93" s="792"/>
      <c r="AH93" s="792"/>
      <c r="AI93" s="22"/>
      <c r="AJ93" s="72"/>
    </row>
    <row r="94" spans="1:36" ht="14.1" customHeight="1" x14ac:dyDescent="0.15">
      <c r="A94" s="803"/>
      <c r="B94" s="810"/>
      <c r="C94" s="811"/>
      <c r="D94" s="811"/>
      <c r="E94" s="811"/>
      <c r="F94" s="811"/>
      <c r="G94" s="812"/>
      <c r="H94" s="73"/>
      <c r="I94" s="75" t="s">
        <v>16</v>
      </c>
      <c r="J94" s="74" t="s">
        <v>262</v>
      </c>
      <c r="K94" s="21"/>
      <c r="L94" s="74"/>
      <c r="M94" s="74"/>
      <c r="N94" s="75" t="s">
        <v>16</v>
      </c>
      <c r="O94" s="74" t="s">
        <v>264</v>
      </c>
      <c r="P94" s="74"/>
      <c r="Q94" s="74"/>
      <c r="R94" s="74"/>
      <c r="S94" s="74"/>
      <c r="T94" s="139"/>
      <c r="U94" s="793"/>
      <c r="V94" s="793"/>
      <c r="W94" s="793"/>
      <c r="X94" s="793"/>
      <c r="Y94" s="793"/>
      <c r="Z94" s="793"/>
      <c r="AA94" s="793"/>
      <c r="AB94" s="793"/>
      <c r="AC94" s="793"/>
      <c r="AD94" s="793"/>
      <c r="AE94" s="793"/>
      <c r="AF94" s="793"/>
      <c r="AG94" s="793"/>
      <c r="AH94" s="793"/>
      <c r="AI94" s="21"/>
      <c r="AJ94" s="76"/>
    </row>
    <row r="95" spans="1:36" ht="14.1" customHeight="1" x14ac:dyDescent="0.15">
      <c r="A95" s="803"/>
      <c r="B95" s="794" t="s">
        <v>265</v>
      </c>
      <c r="C95" s="795"/>
      <c r="D95" s="795"/>
      <c r="E95" s="795"/>
      <c r="F95" s="795"/>
      <c r="G95" s="796"/>
      <c r="H95" s="28"/>
      <c r="I95" s="62" t="s">
        <v>266</v>
      </c>
      <c r="L95" s="9"/>
      <c r="M95" s="9"/>
      <c r="N95" s="9"/>
      <c r="O95" s="9"/>
      <c r="P95" s="155" t="s">
        <v>565</v>
      </c>
      <c r="Q95" s="800"/>
      <c r="R95" s="800"/>
      <c r="S95" s="800"/>
      <c r="T95" s="800"/>
      <c r="U95" s="800"/>
      <c r="V95" s="800"/>
      <c r="W95" s="800"/>
      <c r="X95" s="155" t="s">
        <v>566</v>
      </c>
      <c r="Y95" s="23"/>
      <c r="Z95" s="57" t="s">
        <v>567</v>
      </c>
      <c r="AA95" s="9"/>
      <c r="AB95" s="800"/>
      <c r="AC95" s="800"/>
      <c r="AD95" s="800"/>
      <c r="AE95" s="800"/>
      <c r="AF95" s="800"/>
      <c r="AG95" s="800"/>
      <c r="AH95" s="800"/>
      <c r="AI95" s="155" t="s">
        <v>566</v>
      </c>
      <c r="AJ95" s="19"/>
    </row>
    <row r="96" spans="1:36" ht="14.1" customHeight="1" x14ac:dyDescent="0.15">
      <c r="A96" s="804"/>
      <c r="B96" s="797"/>
      <c r="C96" s="798"/>
      <c r="D96" s="798"/>
      <c r="E96" s="798"/>
      <c r="F96" s="798"/>
      <c r="G96" s="799"/>
      <c r="H96" s="59"/>
      <c r="I96" s="67" t="s">
        <v>267</v>
      </c>
      <c r="J96" s="56"/>
      <c r="K96" s="56"/>
      <c r="L96" s="56"/>
      <c r="M96" s="56"/>
      <c r="N96" s="56"/>
      <c r="O96" s="56"/>
      <c r="P96" s="156" t="s">
        <v>565</v>
      </c>
      <c r="Q96" s="801"/>
      <c r="R96" s="801"/>
      <c r="S96" s="801"/>
      <c r="T96" s="801"/>
      <c r="U96" s="801"/>
      <c r="V96" s="801"/>
      <c r="W96" s="801"/>
      <c r="X96" s="156" t="s">
        <v>566</v>
      </c>
      <c r="Y96" s="36"/>
      <c r="Z96" s="60" t="s">
        <v>567</v>
      </c>
      <c r="AA96" s="56"/>
      <c r="AB96" s="801"/>
      <c r="AC96" s="801"/>
      <c r="AD96" s="801"/>
      <c r="AE96" s="801"/>
      <c r="AF96" s="801"/>
      <c r="AG96" s="801"/>
      <c r="AH96" s="801"/>
      <c r="AI96" s="156" t="s">
        <v>566</v>
      </c>
      <c r="AJ96" s="18"/>
    </row>
    <row r="97" spans="1:36" ht="14.1" customHeight="1" x14ac:dyDescent="0.15">
      <c r="A97" s="803">
        <v>3</v>
      </c>
      <c r="B97" s="61" t="s">
        <v>248</v>
      </c>
      <c r="C97" s="9"/>
      <c r="D97" s="9"/>
      <c r="E97" s="9"/>
      <c r="F97" s="9"/>
      <c r="G97" s="152"/>
      <c r="I97" s="51" t="s">
        <v>558</v>
      </c>
      <c r="J97" s="9" t="s">
        <v>24</v>
      </c>
      <c r="K97" s="9"/>
      <c r="L97" s="9"/>
      <c r="AJ97" s="19"/>
    </row>
    <row r="98" spans="1:36" ht="14.1" customHeight="1" x14ac:dyDescent="0.15">
      <c r="A98" s="803"/>
      <c r="B98" s="805"/>
      <c r="C98" s="790"/>
      <c r="D98" s="790"/>
      <c r="E98" s="790"/>
      <c r="F98" s="790"/>
      <c r="G98" s="806"/>
      <c r="I98" s="51"/>
      <c r="J98" s="51" t="s">
        <v>16</v>
      </c>
      <c r="K98" s="9" t="s">
        <v>25</v>
      </c>
      <c r="L98" s="9"/>
      <c r="N98" s="51"/>
      <c r="O98" s="9"/>
      <c r="P98" s="9"/>
      <c r="AJ98" s="19"/>
    </row>
    <row r="99" spans="1:36" ht="14.1" customHeight="1" x14ac:dyDescent="0.15">
      <c r="A99" s="803"/>
      <c r="B99" s="805"/>
      <c r="C99" s="790"/>
      <c r="D99" s="790"/>
      <c r="E99" s="790"/>
      <c r="F99" s="790"/>
      <c r="G99" s="806"/>
      <c r="I99" s="51"/>
      <c r="J99" s="51" t="s">
        <v>558</v>
      </c>
      <c r="K99" s="9" t="s">
        <v>556</v>
      </c>
      <c r="L99" s="9"/>
      <c r="M99" s="51" t="s">
        <v>558</v>
      </c>
      <c r="N99" s="9" t="s">
        <v>568</v>
      </c>
      <c r="O99" s="9"/>
      <c r="P99" s="9"/>
      <c r="Q99" s="51" t="s">
        <v>558</v>
      </c>
      <c r="R99" s="9" t="s">
        <v>569</v>
      </c>
      <c r="S99" s="9"/>
      <c r="T99" s="9"/>
      <c r="V99" s="51" t="s">
        <v>558</v>
      </c>
      <c r="W99" s="9" t="s">
        <v>570</v>
      </c>
      <c r="X99" s="9"/>
      <c r="Z99" s="51" t="s">
        <v>558</v>
      </c>
      <c r="AA99" s="4" t="s">
        <v>571</v>
      </c>
      <c r="AD99" s="807"/>
      <c r="AE99" s="807"/>
      <c r="AF99" s="807"/>
      <c r="AG99" s="807"/>
      <c r="AH99" s="807"/>
      <c r="AI99" s="9" t="s">
        <v>561</v>
      </c>
      <c r="AJ99" s="19"/>
    </row>
    <row r="100" spans="1:36" ht="14.1" customHeight="1" x14ac:dyDescent="0.15">
      <c r="A100" s="803"/>
      <c r="B100" s="61" t="s">
        <v>249</v>
      </c>
      <c r="C100" s="9"/>
      <c r="D100" s="9"/>
      <c r="E100" s="9"/>
      <c r="F100" s="9"/>
      <c r="G100" s="152"/>
      <c r="I100" s="51"/>
      <c r="J100" s="51" t="s">
        <v>558</v>
      </c>
      <c r="K100" s="9" t="s">
        <v>26</v>
      </c>
      <c r="L100" s="9"/>
      <c r="R100" s="51"/>
      <c r="S100" s="9"/>
      <c r="T100" s="9"/>
      <c r="U100" s="9"/>
      <c r="V100" s="9"/>
      <c r="W100" s="9"/>
      <c r="X100" s="9"/>
      <c r="Y100" s="9"/>
      <c r="Z100" s="9"/>
      <c r="AA100" s="9"/>
      <c r="AB100" s="9"/>
      <c r="AG100" s="51"/>
      <c r="AH100" s="9"/>
      <c r="AI100" s="9"/>
      <c r="AJ100" s="19"/>
    </row>
    <row r="101" spans="1:36" ht="14.1" customHeight="1" x14ac:dyDescent="0.15">
      <c r="A101" s="803"/>
      <c r="B101" s="808"/>
      <c r="C101" s="787"/>
      <c r="D101" s="787"/>
      <c r="E101" s="787"/>
      <c r="F101" s="787"/>
      <c r="G101" s="809"/>
      <c r="I101" s="9"/>
      <c r="J101" s="51" t="s">
        <v>558</v>
      </c>
      <c r="K101" s="9" t="s">
        <v>251</v>
      </c>
      <c r="L101" s="9"/>
      <c r="M101" s="9"/>
      <c r="N101" s="9"/>
      <c r="O101" s="9"/>
      <c r="P101" s="9"/>
      <c r="Q101" s="57"/>
      <c r="R101" s="791"/>
      <c r="S101" s="791"/>
      <c r="T101" s="786"/>
      <c r="U101" s="786"/>
      <c r="V101" s="4" t="s">
        <v>176</v>
      </c>
      <c r="W101" s="786"/>
      <c r="X101" s="786"/>
      <c r="Y101" s="9" t="s">
        <v>93</v>
      </c>
      <c r="Z101" s="786"/>
      <c r="AA101" s="786"/>
      <c r="AB101" s="58" t="s">
        <v>178</v>
      </c>
      <c r="AC101" s="9" t="s">
        <v>130</v>
      </c>
      <c r="AD101" s="787"/>
      <c r="AE101" s="787"/>
      <c r="AF101" s="787"/>
      <c r="AG101" s="787"/>
      <c r="AH101" s="787"/>
      <c r="AI101" s="4" t="s">
        <v>125</v>
      </c>
      <c r="AJ101" s="19"/>
    </row>
    <row r="102" spans="1:36" ht="14.1" customHeight="1" x14ac:dyDescent="0.15">
      <c r="A102" s="803"/>
      <c r="B102" s="61" t="s">
        <v>250</v>
      </c>
      <c r="C102" s="9"/>
      <c r="D102" s="9"/>
      <c r="E102" s="9"/>
      <c r="F102" s="9"/>
      <c r="G102" s="152"/>
      <c r="I102" s="9"/>
      <c r="J102" s="51" t="s">
        <v>558</v>
      </c>
      <c r="K102" s="9" t="s">
        <v>252</v>
      </c>
      <c r="L102" s="9"/>
      <c r="M102" s="9"/>
      <c r="N102" s="9"/>
      <c r="O102" s="9"/>
      <c r="P102" s="9"/>
      <c r="Q102" s="57"/>
      <c r="R102" s="791"/>
      <c r="S102" s="791"/>
      <c r="T102" s="786"/>
      <c r="U102" s="786"/>
      <c r="V102" s="4" t="s">
        <v>176</v>
      </c>
      <c r="W102" s="786"/>
      <c r="X102" s="786"/>
      <c r="Y102" s="9" t="s">
        <v>93</v>
      </c>
      <c r="Z102" s="786"/>
      <c r="AA102" s="786"/>
      <c r="AB102" s="58" t="s">
        <v>178</v>
      </c>
      <c r="AC102" s="9" t="s">
        <v>130</v>
      </c>
      <c r="AD102" s="787"/>
      <c r="AE102" s="787"/>
      <c r="AF102" s="787"/>
      <c r="AG102" s="787"/>
      <c r="AH102" s="787"/>
      <c r="AI102" s="4" t="s">
        <v>125</v>
      </c>
      <c r="AJ102" s="19"/>
    </row>
    <row r="103" spans="1:36" ht="14.1" customHeight="1" x14ac:dyDescent="0.15">
      <c r="A103" s="803"/>
      <c r="B103" s="61" t="s">
        <v>559</v>
      </c>
      <c r="C103" s="789"/>
      <c r="D103" s="789"/>
      <c r="E103" s="789"/>
      <c r="F103" s="29" t="s">
        <v>560</v>
      </c>
      <c r="G103" s="153" t="s">
        <v>561</v>
      </c>
      <c r="H103" s="28"/>
      <c r="I103" s="51" t="s">
        <v>16</v>
      </c>
      <c r="J103" s="9" t="s">
        <v>253</v>
      </c>
      <c r="K103" s="9"/>
      <c r="L103" s="9"/>
      <c r="N103" s="51" t="s">
        <v>558</v>
      </c>
      <c r="O103" s="9" t="s">
        <v>27</v>
      </c>
      <c r="P103" s="9"/>
      <c r="Q103" s="9"/>
      <c r="S103" s="51" t="s">
        <v>558</v>
      </c>
      <c r="T103" s="9" t="s">
        <v>28</v>
      </c>
      <c r="U103" s="9"/>
      <c r="V103" s="9"/>
      <c r="W103" s="51" t="s">
        <v>558</v>
      </c>
      <c r="X103" s="9" t="s">
        <v>29</v>
      </c>
      <c r="Y103" s="9"/>
      <c r="AA103" s="51" t="s">
        <v>562</v>
      </c>
      <c r="AB103" s="9" t="s">
        <v>563</v>
      </c>
      <c r="AC103" s="9"/>
      <c r="AE103" s="790"/>
      <c r="AF103" s="790"/>
      <c r="AG103" s="790"/>
      <c r="AH103" s="790"/>
      <c r="AI103" s="20" t="s">
        <v>564</v>
      </c>
      <c r="AJ103" s="19"/>
    </row>
    <row r="104" spans="1:36" ht="14.1" customHeight="1" x14ac:dyDescent="0.15">
      <c r="A104" s="803"/>
      <c r="B104" s="61"/>
      <c r="C104" s="264" t="s">
        <v>740</v>
      </c>
      <c r="D104" s="154"/>
      <c r="E104" s="154"/>
      <c r="F104" s="62"/>
      <c r="G104" s="153"/>
      <c r="H104" s="28"/>
      <c r="I104" s="51" t="s">
        <v>562</v>
      </c>
      <c r="J104" s="886" t="s">
        <v>844</v>
      </c>
      <c r="K104" s="886"/>
      <c r="L104" s="886"/>
      <c r="M104" s="886"/>
      <c r="N104" s="886"/>
      <c r="O104" s="886"/>
      <c r="P104" s="886"/>
      <c r="Q104" s="886"/>
      <c r="R104" s="788"/>
      <c r="S104" s="788"/>
      <c r="T104" s="786"/>
      <c r="U104" s="786"/>
      <c r="V104" s="4" t="s">
        <v>176</v>
      </c>
      <c r="W104" s="786"/>
      <c r="X104" s="786"/>
      <c r="Y104" s="9" t="s">
        <v>93</v>
      </c>
      <c r="Z104" s="786"/>
      <c r="AA104" s="786"/>
      <c r="AB104" s="58" t="s">
        <v>178</v>
      </c>
      <c r="AC104" s="9" t="s">
        <v>130</v>
      </c>
      <c r="AD104" s="787"/>
      <c r="AE104" s="787"/>
      <c r="AF104" s="787"/>
      <c r="AG104" s="787"/>
      <c r="AH104" s="787"/>
      <c r="AI104" s="4" t="s">
        <v>125</v>
      </c>
      <c r="AJ104" s="19"/>
    </row>
    <row r="105" spans="1:36" ht="14.1" customHeight="1" x14ac:dyDescent="0.15">
      <c r="A105" s="803"/>
      <c r="B105" s="794" t="s">
        <v>260</v>
      </c>
      <c r="C105" s="795"/>
      <c r="D105" s="795"/>
      <c r="E105" s="795"/>
      <c r="F105" s="795"/>
      <c r="G105" s="796"/>
      <c r="H105" s="68"/>
      <c r="I105" s="70" t="s">
        <v>16</v>
      </c>
      <c r="J105" s="69" t="s">
        <v>261</v>
      </c>
      <c r="K105" s="69"/>
      <c r="L105" s="69"/>
      <c r="M105" s="69"/>
      <c r="N105" s="70" t="s">
        <v>16</v>
      </c>
      <c r="O105" s="69" t="s">
        <v>263</v>
      </c>
      <c r="P105" s="69"/>
      <c r="Q105" s="69"/>
      <c r="R105" s="69"/>
      <c r="S105" s="69" t="s">
        <v>419</v>
      </c>
      <c r="T105" s="71"/>
      <c r="U105" s="792"/>
      <c r="V105" s="792"/>
      <c r="W105" s="792"/>
      <c r="X105" s="792"/>
      <c r="Y105" s="792"/>
      <c r="Z105" s="792"/>
      <c r="AA105" s="792"/>
      <c r="AB105" s="792"/>
      <c r="AC105" s="792"/>
      <c r="AD105" s="792"/>
      <c r="AE105" s="792"/>
      <c r="AF105" s="792"/>
      <c r="AG105" s="792"/>
      <c r="AH105" s="792"/>
      <c r="AI105" s="22"/>
      <c r="AJ105" s="72"/>
    </row>
    <row r="106" spans="1:36" ht="14.1" customHeight="1" x14ac:dyDescent="0.15">
      <c r="A106" s="803"/>
      <c r="B106" s="810"/>
      <c r="C106" s="811"/>
      <c r="D106" s="811"/>
      <c r="E106" s="811"/>
      <c r="F106" s="811"/>
      <c r="G106" s="812"/>
      <c r="H106" s="73"/>
      <c r="I106" s="75" t="s">
        <v>16</v>
      </c>
      <c r="J106" s="74" t="s">
        <v>262</v>
      </c>
      <c r="K106" s="21"/>
      <c r="L106" s="74"/>
      <c r="M106" s="74"/>
      <c r="N106" s="75" t="s">
        <v>16</v>
      </c>
      <c r="O106" s="74" t="s">
        <v>264</v>
      </c>
      <c r="P106" s="74"/>
      <c r="Q106" s="74"/>
      <c r="R106" s="74"/>
      <c r="S106" s="74"/>
      <c r="T106" s="139"/>
      <c r="U106" s="793"/>
      <c r="V106" s="793"/>
      <c r="W106" s="793"/>
      <c r="X106" s="793"/>
      <c r="Y106" s="793"/>
      <c r="Z106" s="793"/>
      <c r="AA106" s="793"/>
      <c r="AB106" s="793"/>
      <c r="AC106" s="793"/>
      <c r="AD106" s="793"/>
      <c r="AE106" s="793"/>
      <c r="AF106" s="793"/>
      <c r="AG106" s="793"/>
      <c r="AH106" s="793"/>
      <c r="AI106" s="21"/>
      <c r="AJ106" s="76"/>
    </row>
    <row r="107" spans="1:36" ht="14.1" customHeight="1" x14ac:dyDescent="0.15">
      <c r="A107" s="803"/>
      <c r="B107" s="794" t="s">
        <v>265</v>
      </c>
      <c r="C107" s="795"/>
      <c r="D107" s="795"/>
      <c r="E107" s="795"/>
      <c r="F107" s="795"/>
      <c r="G107" s="796"/>
      <c r="H107" s="28"/>
      <c r="I107" s="62" t="s">
        <v>266</v>
      </c>
      <c r="L107" s="9"/>
      <c r="M107" s="9"/>
      <c r="N107" s="9"/>
      <c r="O107" s="9"/>
      <c r="P107" s="155" t="s">
        <v>565</v>
      </c>
      <c r="Q107" s="800"/>
      <c r="R107" s="800"/>
      <c r="S107" s="800"/>
      <c r="T107" s="800"/>
      <c r="U107" s="800"/>
      <c r="V107" s="800"/>
      <c r="W107" s="800"/>
      <c r="X107" s="155" t="s">
        <v>566</v>
      </c>
      <c r="Y107" s="23"/>
      <c r="Z107" s="57" t="s">
        <v>567</v>
      </c>
      <c r="AA107" s="9"/>
      <c r="AB107" s="800"/>
      <c r="AC107" s="800"/>
      <c r="AD107" s="800"/>
      <c r="AE107" s="800"/>
      <c r="AF107" s="800"/>
      <c r="AG107" s="800"/>
      <c r="AH107" s="800"/>
      <c r="AI107" s="155" t="s">
        <v>566</v>
      </c>
      <c r="AJ107" s="19"/>
    </row>
    <row r="108" spans="1:36" ht="14.1" customHeight="1" x14ac:dyDescent="0.15">
      <c r="A108" s="804"/>
      <c r="B108" s="797"/>
      <c r="C108" s="798"/>
      <c r="D108" s="798"/>
      <c r="E108" s="798"/>
      <c r="F108" s="798"/>
      <c r="G108" s="799"/>
      <c r="H108" s="59"/>
      <c r="I108" s="67" t="s">
        <v>267</v>
      </c>
      <c r="J108" s="56"/>
      <c r="K108" s="56"/>
      <c r="L108" s="56"/>
      <c r="M108" s="56"/>
      <c r="N108" s="56"/>
      <c r="O108" s="56"/>
      <c r="P108" s="156" t="s">
        <v>565</v>
      </c>
      <c r="Q108" s="801"/>
      <c r="R108" s="801"/>
      <c r="S108" s="801"/>
      <c r="T108" s="801"/>
      <c r="U108" s="801"/>
      <c r="V108" s="801"/>
      <c r="W108" s="801"/>
      <c r="X108" s="156" t="s">
        <v>566</v>
      </c>
      <c r="Y108" s="36"/>
      <c r="Z108" s="60" t="s">
        <v>567</v>
      </c>
      <c r="AA108" s="56"/>
      <c r="AB108" s="801"/>
      <c r="AC108" s="801"/>
      <c r="AD108" s="801"/>
      <c r="AE108" s="801"/>
      <c r="AF108" s="801"/>
      <c r="AG108" s="801"/>
      <c r="AH108" s="801"/>
      <c r="AI108" s="156" t="s">
        <v>566</v>
      </c>
      <c r="AJ108" s="18"/>
    </row>
    <row r="109" spans="1:36" s="8" customFormat="1" ht="13.5" customHeight="1" x14ac:dyDescent="0.15">
      <c r="A109" s="802">
        <v>4</v>
      </c>
      <c r="B109" s="61" t="s">
        <v>248</v>
      </c>
      <c r="C109" s="9"/>
      <c r="D109" s="9"/>
      <c r="E109" s="9"/>
      <c r="F109" s="9"/>
      <c r="G109" s="152"/>
      <c r="H109" s="4"/>
      <c r="I109" s="51" t="s">
        <v>558</v>
      </c>
      <c r="J109" s="9" t="s">
        <v>24</v>
      </c>
      <c r="K109" s="9"/>
      <c r="L109" s="9"/>
      <c r="M109" s="4"/>
      <c r="N109" s="4"/>
      <c r="O109" s="4"/>
      <c r="P109" s="4"/>
      <c r="Q109" s="4"/>
      <c r="R109" s="4"/>
      <c r="S109" s="4"/>
      <c r="T109" s="4"/>
      <c r="U109" s="4"/>
      <c r="V109" s="4"/>
      <c r="W109" s="4"/>
      <c r="X109" s="4"/>
      <c r="Y109" s="4"/>
      <c r="Z109" s="4"/>
      <c r="AA109" s="4"/>
      <c r="AB109" s="4"/>
      <c r="AC109" s="4"/>
      <c r="AD109" s="4"/>
      <c r="AE109" s="4"/>
      <c r="AF109" s="4"/>
      <c r="AG109" s="4"/>
      <c r="AH109" s="4"/>
      <c r="AI109" s="4"/>
      <c r="AJ109" s="19"/>
    </row>
    <row r="110" spans="1:36" ht="14.1" customHeight="1" x14ac:dyDescent="0.15">
      <c r="A110" s="803"/>
      <c r="B110" s="805"/>
      <c r="C110" s="790"/>
      <c r="D110" s="790"/>
      <c r="E110" s="790"/>
      <c r="F110" s="790"/>
      <c r="G110" s="806"/>
      <c r="I110" s="51"/>
      <c r="J110" s="51" t="s">
        <v>16</v>
      </c>
      <c r="K110" s="9" t="s">
        <v>25</v>
      </c>
      <c r="L110" s="9"/>
      <c r="N110" s="51"/>
      <c r="O110" s="9"/>
      <c r="P110" s="9"/>
      <c r="AJ110" s="19"/>
    </row>
    <row r="111" spans="1:36" ht="14.1" customHeight="1" x14ac:dyDescent="0.15">
      <c r="A111" s="803"/>
      <c r="B111" s="805"/>
      <c r="C111" s="790"/>
      <c r="D111" s="790"/>
      <c r="E111" s="790"/>
      <c r="F111" s="790"/>
      <c r="G111" s="806"/>
      <c r="I111" s="51"/>
      <c r="J111" s="51" t="s">
        <v>558</v>
      </c>
      <c r="K111" s="9" t="s">
        <v>556</v>
      </c>
      <c r="L111" s="9"/>
      <c r="M111" s="51" t="s">
        <v>558</v>
      </c>
      <c r="N111" s="9" t="s">
        <v>568</v>
      </c>
      <c r="O111" s="9"/>
      <c r="P111" s="9"/>
      <c r="Q111" s="51" t="s">
        <v>558</v>
      </c>
      <c r="R111" s="9" t="s">
        <v>569</v>
      </c>
      <c r="S111" s="9"/>
      <c r="T111" s="9"/>
      <c r="V111" s="51" t="s">
        <v>558</v>
      </c>
      <c r="W111" s="9" t="s">
        <v>570</v>
      </c>
      <c r="X111" s="9"/>
      <c r="Z111" s="51" t="s">
        <v>558</v>
      </c>
      <c r="AA111" s="4" t="s">
        <v>571</v>
      </c>
      <c r="AD111" s="807"/>
      <c r="AE111" s="807"/>
      <c r="AF111" s="807"/>
      <c r="AG111" s="807"/>
      <c r="AH111" s="807"/>
      <c r="AI111" s="9" t="s">
        <v>561</v>
      </c>
      <c r="AJ111" s="19"/>
    </row>
    <row r="112" spans="1:36" ht="14.1" customHeight="1" x14ac:dyDescent="0.15">
      <c r="A112" s="803"/>
      <c r="B112" s="61" t="s">
        <v>249</v>
      </c>
      <c r="C112" s="9"/>
      <c r="D112" s="9"/>
      <c r="E112" s="9"/>
      <c r="F112" s="9"/>
      <c r="G112" s="152"/>
      <c r="I112" s="51"/>
      <c r="J112" s="51" t="s">
        <v>558</v>
      </c>
      <c r="K112" s="9" t="s">
        <v>26</v>
      </c>
      <c r="L112" s="9"/>
      <c r="R112" s="51"/>
      <c r="S112" s="9"/>
      <c r="T112" s="9"/>
      <c r="U112" s="9"/>
      <c r="V112" s="9"/>
      <c r="W112" s="9"/>
      <c r="X112" s="9"/>
      <c r="Y112" s="9"/>
      <c r="Z112" s="9"/>
      <c r="AA112" s="9"/>
      <c r="AB112" s="9"/>
      <c r="AG112" s="51"/>
      <c r="AH112" s="9"/>
      <c r="AI112" s="9"/>
      <c r="AJ112" s="19"/>
    </row>
    <row r="113" spans="1:36" ht="14.1" customHeight="1" x14ac:dyDescent="0.15">
      <c r="A113" s="803"/>
      <c r="B113" s="808"/>
      <c r="C113" s="787"/>
      <c r="D113" s="787"/>
      <c r="E113" s="787"/>
      <c r="F113" s="787"/>
      <c r="G113" s="809"/>
      <c r="I113" s="9"/>
      <c r="J113" s="51" t="s">
        <v>558</v>
      </c>
      <c r="K113" s="9" t="s">
        <v>251</v>
      </c>
      <c r="L113" s="9"/>
      <c r="M113" s="9"/>
      <c r="N113" s="9"/>
      <c r="O113" s="9"/>
      <c r="P113" s="9"/>
      <c r="Q113" s="57"/>
      <c r="R113" s="791"/>
      <c r="S113" s="791"/>
      <c r="T113" s="786"/>
      <c r="U113" s="786"/>
      <c r="V113" s="4" t="s">
        <v>176</v>
      </c>
      <c r="W113" s="786"/>
      <c r="X113" s="786"/>
      <c r="Y113" s="9" t="s">
        <v>93</v>
      </c>
      <c r="Z113" s="786"/>
      <c r="AA113" s="786"/>
      <c r="AB113" s="58" t="s">
        <v>178</v>
      </c>
      <c r="AC113" s="9" t="s">
        <v>130</v>
      </c>
      <c r="AD113" s="787"/>
      <c r="AE113" s="787"/>
      <c r="AF113" s="787"/>
      <c r="AG113" s="787"/>
      <c r="AH113" s="787"/>
      <c r="AI113" s="4" t="s">
        <v>125</v>
      </c>
      <c r="AJ113" s="19"/>
    </row>
    <row r="114" spans="1:36" ht="14.1" customHeight="1" x14ac:dyDescent="0.15">
      <c r="A114" s="803"/>
      <c r="B114" s="61" t="s">
        <v>250</v>
      </c>
      <c r="C114" s="9"/>
      <c r="D114" s="9"/>
      <c r="E114" s="9"/>
      <c r="F114" s="9"/>
      <c r="G114" s="152"/>
      <c r="I114" s="9"/>
      <c r="J114" s="51" t="s">
        <v>558</v>
      </c>
      <c r="K114" s="9" t="s">
        <v>252</v>
      </c>
      <c r="L114" s="9"/>
      <c r="M114" s="9"/>
      <c r="N114" s="9"/>
      <c r="O114" s="9"/>
      <c r="P114" s="9"/>
      <c r="Q114" s="57"/>
      <c r="R114" s="791"/>
      <c r="S114" s="791"/>
      <c r="T114" s="786"/>
      <c r="U114" s="786"/>
      <c r="V114" s="4" t="s">
        <v>176</v>
      </c>
      <c r="W114" s="786"/>
      <c r="X114" s="786"/>
      <c r="Y114" s="9" t="s">
        <v>93</v>
      </c>
      <c r="Z114" s="786"/>
      <c r="AA114" s="786"/>
      <c r="AB114" s="58" t="s">
        <v>178</v>
      </c>
      <c r="AC114" s="9" t="s">
        <v>130</v>
      </c>
      <c r="AD114" s="787"/>
      <c r="AE114" s="787"/>
      <c r="AF114" s="787"/>
      <c r="AG114" s="787"/>
      <c r="AH114" s="787"/>
      <c r="AI114" s="4" t="s">
        <v>125</v>
      </c>
      <c r="AJ114" s="19"/>
    </row>
    <row r="115" spans="1:36" ht="14.1" customHeight="1" x14ac:dyDescent="0.15">
      <c r="A115" s="803"/>
      <c r="B115" s="61" t="s">
        <v>559</v>
      </c>
      <c r="C115" s="789"/>
      <c r="D115" s="789"/>
      <c r="E115" s="789"/>
      <c r="F115" s="29" t="s">
        <v>560</v>
      </c>
      <c r="G115" s="153" t="s">
        <v>561</v>
      </c>
      <c r="H115" s="28"/>
      <c r="I115" s="51" t="s">
        <v>16</v>
      </c>
      <c r="J115" s="9" t="s">
        <v>253</v>
      </c>
      <c r="K115" s="9"/>
      <c r="L115" s="9"/>
      <c r="N115" s="51" t="s">
        <v>558</v>
      </c>
      <c r="O115" s="9" t="s">
        <v>27</v>
      </c>
      <c r="P115" s="9"/>
      <c r="Q115" s="9"/>
      <c r="S115" s="51" t="s">
        <v>558</v>
      </c>
      <c r="T115" s="9" t="s">
        <v>28</v>
      </c>
      <c r="U115" s="9"/>
      <c r="V115" s="9"/>
      <c r="W115" s="51" t="s">
        <v>558</v>
      </c>
      <c r="X115" s="9" t="s">
        <v>29</v>
      </c>
      <c r="Y115" s="9"/>
      <c r="AA115" s="51" t="s">
        <v>562</v>
      </c>
      <c r="AB115" s="9" t="s">
        <v>563</v>
      </c>
      <c r="AC115" s="9"/>
      <c r="AE115" s="790"/>
      <c r="AF115" s="790"/>
      <c r="AG115" s="790"/>
      <c r="AH115" s="790"/>
      <c r="AI115" s="20" t="s">
        <v>564</v>
      </c>
      <c r="AJ115" s="19"/>
    </row>
    <row r="116" spans="1:36" ht="14.1" customHeight="1" x14ac:dyDescent="0.15">
      <c r="A116" s="803"/>
      <c r="B116" s="61"/>
      <c r="C116" s="264" t="s">
        <v>740</v>
      </c>
      <c r="D116" s="154"/>
      <c r="E116" s="154"/>
      <c r="F116" s="62"/>
      <c r="G116" s="153"/>
      <c r="H116" s="28"/>
      <c r="I116" s="51" t="s">
        <v>562</v>
      </c>
      <c r="J116" s="886" t="s">
        <v>844</v>
      </c>
      <c r="K116" s="886"/>
      <c r="L116" s="886"/>
      <c r="M116" s="886"/>
      <c r="N116" s="886"/>
      <c r="O116" s="886"/>
      <c r="P116" s="886"/>
      <c r="Q116" s="886"/>
      <c r="R116" s="788"/>
      <c r="S116" s="788"/>
      <c r="T116" s="786"/>
      <c r="U116" s="786"/>
      <c r="V116" s="4" t="s">
        <v>176</v>
      </c>
      <c r="W116" s="786"/>
      <c r="X116" s="786"/>
      <c r="Y116" s="9" t="s">
        <v>93</v>
      </c>
      <c r="Z116" s="786"/>
      <c r="AA116" s="786"/>
      <c r="AB116" s="58" t="s">
        <v>178</v>
      </c>
      <c r="AC116" s="9" t="s">
        <v>130</v>
      </c>
      <c r="AD116" s="787"/>
      <c r="AE116" s="787"/>
      <c r="AF116" s="787"/>
      <c r="AG116" s="787"/>
      <c r="AH116" s="787"/>
      <c r="AI116" s="4" t="s">
        <v>125</v>
      </c>
      <c r="AJ116" s="19"/>
    </row>
    <row r="117" spans="1:36" ht="14.1" customHeight="1" x14ac:dyDescent="0.15">
      <c r="A117" s="803"/>
      <c r="B117" s="794" t="s">
        <v>260</v>
      </c>
      <c r="C117" s="795"/>
      <c r="D117" s="795"/>
      <c r="E117" s="795"/>
      <c r="F117" s="795"/>
      <c r="G117" s="796"/>
      <c r="H117" s="68"/>
      <c r="I117" s="70" t="s">
        <v>16</v>
      </c>
      <c r="J117" s="69" t="s">
        <v>261</v>
      </c>
      <c r="K117" s="69"/>
      <c r="L117" s="69"/>
      <c r="M117" s="69"/>
      <c r="N117" s="70" t="s">
        <v>16</v>
      </c>
      <c r="O117" s="69" t="s">
        <v>263</v>
      </c>
      <c r="P117" s="69"/>
      <c r="Q117" s="69"/>
      <c r="R117" s="69"/>
      <c r="S117" s="69" t="s">
        <v>419</v>
      </c>
      <c r="T117" s="71"/>
      <c r="U117" s="792"/>
      <c r="V117" s="792"/>
      <c r="W117" s="792"/>
      <c r="X117" s="792"/>
      <c r="Y117" s="792"/>
      <c r="Z117" s="792"/>
      <c r="AA117" s="792"/>
      <c r="AB117" s="792"/>
      <c r="AC117" s="792"/>
      <c r="AD117" s="792"/>
      <c r="AE117" s="792"/>
      <c r="AF117" s="792"/>
      <c r="AG117" s="792"/>
      <c r="AH117" s="792"/>
      <c r="AI117" s="22"/>
      <c r="AJ117" s="72"/>
    </row>
    <row r="118" spans="1:36" ht="14.1" customHeight="1" x14ac:dyDescent="0.15">
      <c r="A118" s="803"/>
      <c r="B118" s="810"/>
      <c r="C118" s="811"/>
      <c r="D118" s="811"/>
      <c r="E118" s="811"/>
      <c r="F118" s="811"/>
      <c r="G118" s="812"/>
      <c r="H118" s="73"/>
      <c r="I118" s="75" t="s">
        <v>16</v>
      </c>
      <c r="J118" s="74" t="s">
        <v>262</v>
      </c>
      <c r="K118" s="21"/>
      <c r="L118" s="74"/>
      <c r="M118" s="74"/>
      <c r="N118" s="75" t="s">
        <v>16</v>
      </c>
      <c r="O118" s="74" t="s">
        <v>264</v>
      </c>
      <c r="P118" s="74"/>
      <c r="Q118" s="74"/>
      <c r="R118" s="74"/>
      <c r="S118" s="74"/>
      <c r="T118" s="139"/>
      <c r="U118" s="793"/>
      <c r="V118" s="793"/>
      <c r="W118" s="793"/>
      <c r="X118" s="793"/>
      <c r="Y118" s="793"/>
      <c r="Z118" s="793"/>
      <c r="AA118" s="793"/>
      <c r="AB118" s="793"/>
      <c r="AC118" s="793"/>
      <c r="AD118" s="793"/>
      <c r="AE118" s="793"/>
      <c r="AF118" s="793"/>
      <c r="AG118" s="793"/>
      <c r="AH118" s="793"/>
      <c r="AI118" s="21"/>
      <c r="AJ118" s="76"/>
    </row>
    <row r="119" spans="1:36" ht="14.1" customHeight="1" x14ac:dyDescent="0.15">
      <c r="A119" s="803"/>
      <c r="B119" s="794" t="s">
        <v>265</v>
      </c>
      <c r="C119" s="795"/>
      <c r="D119" s="795"/>
      <c r="E119" s="795"/>
      <c r="F119" s="795"/>
      <c r="G119" s="796"/>
      <c r="H119" s="28"/>
      <c r="I119" s="62" t="s">
        <v>266</v>
      </c>
      <c r="L119" s="9"/>
      <c r="M119" s="9"/>
      <c r="N119" s="9"/>
      <c r="O119" s="9"/>
      <c r="P119" s="155" t="s">
        <v>565</v>
      </c>
      <c r="Q119" s="800"/>
      <c r="R119" s="800"/>
      <c r="S119" s="800"/>
      <c r="T119" s="800"/>
      <c r="U119" s="800"/>
      <c r="V119" s="800"/>
      <c r="W119" s="800"/>
      <c r="X119" s="155" t="s">
        <v>566</v>
      </c>
      <c r="Y119" s="23"/>
      <c r="Z119" s="57" t="s">
        <v>567</v>
      </c>
      <c r="AA119" s="9"/>
      <c r="AB119" s="800"/>
      <c r="AC119" s="800"/>
      <c r="AD119" s="800"/>
      <c r="AE119" s="800"/>
      <c r="AF119" s="800"/>
      <c r="AG119" s="800"/>
      <c r="AH119" s="800"/>
      <c r="AI119" s="155" t="s">
        <v>566</v>
      </c>
      <c r="AJ119" s="19"/>
    </row>
    <row r="120" spans="1:36" ht="14.1" customHeight="1" x14ac:dyDescent="0.15">
      <c r="A120" s="804"/>
      <c r="B120" s="797"/>
      <c r="C120" s="798"/>
      <c r="D120" s="798"/>
      <c r="E120" s="798"/>
      <c r="F120" s="798"/>
      <c r="G120" s="799"/>
      <c r="H120" s="59"/>
      <c r="I120" s="67" t="s">
        <v>267</v>
      </c>
      <c r="J120" s="56"/>
      <c r="K120" s="56"/>
      <c r="L120" s="56"/>
      <c r="M120" s="56"/>
      <c r="N120" s="56"/>
      <c r="O120" s="56"/>
      <c r="P120" s="156" t="s">
        <v>565</v>
      </c>
      <c r="Q120" s="801"/>
      <c r="R120" s="801"/>
      <c r="S120" s="801"/>
      <c r="T120" s="801"/>
      <c r="U120" s="801"/>
      <c r="V120" s="801"/>
      <c r="W120" s="801"/>
      <c r="X120" s="156" t="s">
        <v>566</v>
      </c>
      <c r="Y120" s="36"/>
      <c r="Z120" s="60" t="s">
        <v>567</v>
      </c>
      <c r="AA120" s="56"/>
      <c r="AB120" s="801"/>
      <c r="AC120" s="801"/>
      <c r="AD120" s="801"/>
      <c r="AE120" s="801"/>
      <c r="AF120" s="801"/>
      <c r="AG120" s="801"/>
      <c r="AH120" s="801"/>
      <c r="AI120" s="156" t="s">
        <v>566</v>
      </c>
      <c r="AJ120" s="18"/>
    </row>
    <row r="121" spans="1:36" ht="14.1" customHeight="1" x14ac:dyDescent="0.15">
      <c r="A121" s="20"/>
      <c r="B121" s="29"/>
      <c r="C121" s="29"/>
      <c r="D121" s="29"/>
      <c r="E121" s="29"/>
      <c r="F121" s="29"/>
      <c r="G121" s="29"/>
      <c r="H121" s="28"/>
      <c r="I121" s="62" t="s">
        <v>843</v>
      </c>
      <c r="J121" s="9"/>
      <c r="K121" s="9"/>
      <c r="L121" s="9"/>
      <c r="M121" s="9"/>
      <c r="N121" s="9"/>
      <c r="O121" s="9"/>
      <c r="P121" s="157"/>
      <c r="Q121" s="158"/>
      <c r="R121" s="158"/>
      <c r="S121" s="158"/>
      <c r="T121" s="158"/>
      <c r="U121" s="158"/>
      <c r="V121" s="158"/>
      <c r="W121" s="158"/>
      <c r="X121" s="157"/>
      <c r="Y121" s="23"/>
      <c r="Z121" s="57"/>
      <c r="AA121" s="9"/>
      <c r="AB121" s="158"/>
      <c r="AC121" s="158"/>
      <c r="AD121" s="158"/>
      <c r="AE121" s="158"/>
      <c r="AF121" s="158"/>
      <c r="AG121" s="158"/>
      <c r="AH121" s="158"/>
      <c r="AI121" s="157"/>
    </row>
    <row r="122" spans="1:36" ht="7.15" customHeight="1" x14ac:dyDescent="0.15">
      <c r="D122" s="25"/>
    </row>
    <row r="123" spans="1:36" ht="14.1" customHeight="1" x14ac:dyDescent="0.15">
      <c r="A123" s="877" t="s">
        <v>270</v>
      </c>
      <c r="B123" s="878"/>
      <c r="C123" s="878"/>
      <c r="D123" s="878"/>
      <c r="E123" s="878"/>
      <c r="F123" s="878"/>
      <c r="G123" s="879"/>
      <c r="H123" s="77"/>
      <c r="I123" s="842"/>
      <c r="J123" s="842"/>
      <c r="K123" s="842"/>
      <c r="L123" s="842"/>
      <c r="M123" s="842"/>
      <c r="N123" s="842"/>
      <c r="O123" s="842"/>
      <c r="P123" s="842"/>
      <c r="Q123" s="842"/>
      <c r="R123" s="842"/>
      <c r="S123" s="842"/>
      <c r="T123" s="842"/>
      <c r="U123" s="842"/>
      <c r="V123" s="842"/>
      <c r="W123" s="842"/>
      <c r="X123" s="842"/>
      <c r="Y123" s="842"/>
      <c r="Z123" s="842"/>
      <c r="AA123" s="842"/>
      <c r="AB123" s="842"/>
      <c r="AC123" s="842"/>
      <c r="AD123" s="842"/>
      <c r="AE123" s="842"/>
      <c r="AF123" s="842"/>
      <c r="AG123" s="842"/>
      <c r="AH123" s="842"/>
      <c r="AI123" s="842"/>
      <c r="AJ123" s="63"/>
    </row>
    <row r="124" spans="1:36" ht="14.1" customHeight="1" x14ac:dyDescent="0.15">
      <c r="A124" s="880"/>
      <c r="B124" s="881"/>
      <c r="C124" s="881"/>
      <c r="D124" s="881"/>
      <c r="E124" s="881"/>
      <c r="F124" s="881"/>
      <c r="G124" s="882"/>
      <c r="H124" s="78"/>
      <c r="I124" s="845"/>
      <c r="J124" s="845"/>
      <c r="K124" s="845"/>
      <c r="L124" s="845"/>
      <c r="M124" s="845"/>
      <c r="N124" s="845"/>
      <c r="O124" s="845"/>
      <c r="P124" s="845"/>
      <c r="Q124" s="845"/>
      <c r="R124" s="845"/>
      <c r="S124" s="845"/>
      <c r="T124" s="845"/>
      <c r="U124" s="845"/>
      <c r="V124" s="845"/>
      <c r="W124" s="845"/>
      <c r="X124" s="845"/>
      <c r="Y124" s="845"/>
      <c r="Z124" s="845"/>
      <c r="AA124" s="845"/>
      <c r="AB124" s="845"/>
      <c r="AC124" s="845"/>
      <c r="AD124" s="845"/>
      <c r="AE124" s="845"/>
      <c r="AF124" s="845"/>
      <c r="AG124" s="845"/>
      <c r="AH124" s="845"/>
      <c r="AI124" s="845"/>
      <c r="AJ124" s="65"/>
    </row>
    <row r="125" spans="1:36" ht="14.1" customHeight="1" x14ac:dyDescent="0.15">
      <c r="A125" s="880"/>
      <c r="B125" s="881"/>
      <c r="C125" s="881"/>
      <c r="D125" s="881"/>
      <c r="E125" s="881"/>
      <c r="F125" s="881"/>
      <c r="G125" s="882"/>
      <c r="H125" s="78"/>
      <c r="I125" s="845"/>
      <c r="J125" s="845"/>
      <c r="K125" s="845"/>
      <c r="L125" s="845"/>
      <c r="M125" s="845"/>
      <c r="N125" s="845"/>
      <c r="O125" s="845"/>
      <c r="P125" s="845"/>
      <c r="Q125" s="845"/>
      <c r="R125" s="845"/>
      <c r="S125" s="845"/>
      <c r="T125" s="845"/>
      <c r="U125" s="845"/>
      <c r="V125" s="845"/>
      <c r="W125" s="845"/>
      <c r="X125" s="845"/>
      <c r="Y125" s="845"/>
      <c r="Z125" s="845"/>
      <c r="AA125" s="845"/>
      <c r="AB125" s="845"/>
      <c r="AC125" s="845"/>
      <c r="AD125" s="845"/>
      <c r="AE125" s="845"/>
      <c r="AF125" s="845"/>
      <c r="AG125" s="845"/>
      <c r="AH125" s="845"/>
      <c r="AI125" s="845"/>
      <c r="AJ125" s="65"/>
    </row>
    <row r="126" spans="1:36" ht="14.1" customHeight="1" x14ac:dyDescent="0.15">
      <c r="A126" s="880"/>
      <c r="B126" s="881"/>
      <c r="C126" s="881"/>
      <c r="D126" s="881"/>
      <c r="E126" s="881"/>
      <c r="F126" s="881"/>
      <c r="G126" s="882"/>
      <c r="H126" s="78"/>
      <c r="I126" s="845"/>
      <c r="J126" s="845"/>
      <c r="K126" s="845"/>
      <c r="L126" s="845"/>
      <c r="M126" s="845"/>
      <c r="N126" s="845"/>
      <c r="O126" s="845"/>
      <c r="P126" s="845"/>
      <c r="Q126" s="845"/>
      <c r="R126" s="845"/>
      <c r="S126" s="845"/>
      <c r="T126" s="845"/>
      <c r="U126" s="845"/>
      <c r="V126" s="845"/>
      <c r="W126" s="845"/>
      <c r="X126" s="845"/>
      <c r="Y126" s="845"/>
      <c r="Z126" s="845"/>
      <c r="AA126" s="845"/>
      <c r="AB126" s="845"/>
      <c r="AC126" s="845"/>
      <c r="AD126" s="845"/>
      <c r="AE126" s="845"/>
      <c r="AF126" s="845"/>
      <c r="AG126" s="845"/>
      <c r="AH126" s="845"/>
      <c r="AI126" s="845"/>
      <c r="AJ126" s="65"/>
    </row>
    <row r="127" spans="1:36" ht="13.5" customHeight="1" x14ac:dyDescent="0.15">
      <c r="A127" s="883"/>
      <c r="B127" s="884"/>
      <c r="C127" s="884"/>
      <c r="D127" s="884"/>
      <c r="E127" s="884"/>
      <c r="F127" s="884"/>
      <c r="G127" s="885"/>
      <c r="H127" s="16"/>
      <c r="I127" s="848"/>
      <c r="J127" s="848"/>
      <c r="K127" s="848"/>
      <c r="L127" s="848"/>
      <c r="M127" s="848"/>
      <c r="N127" s="848"/>
      <c r="O127" s="848"/>
      <c r="P127" s="848"/>
      <c r="Q127" s="848"/>
      <c r="R127" s="848"/>
      <c r="S127" s="848"/>
      <c r="T127" s="848"/>
      <c r="U127" s="848"/>
      <c r="V127" s="848"/>
      <c r="W127" s="848"/>
      <c r="X127" s="848"/>
      <c r="Y127" s="848"/>
      <c r="Z127" s="848"/>
      <c r="AA127" s="848"/>
      <c r="AB127" s="848"/>
      <c r="AC127" s="848"/>
      <c r="AD127" s="848"/>
      <c r="AE127" s="848"/>
      <c r="AF127" s="848"/>
      <c r="AG127" s="848"/>
      <c r="AH127" s="848"/>
      <c r="AI127" s="848"/>
      <c r="AJ127" s="18"/>
    </row>
    <row r="128" spans="1:36" ht="13.5" customHeight="1" thickBot="1" x14ac:dyDescent="0.2"/>
    <row r="129" spans="1:40" ht="13.5" customHeight="1" thickTop="1" x14ac:dyDescent="0.15">
      <c r="AK129" s="274"/>
      <c r="AL129" s="274"/>
    </row>
    <row r="130" spans="1:40" ht="13.5" customHeight="1" x14ac:dyDescent="0.15"/>
    <row r="131" spans="1:40" ht="13.5" customHeight="1" x14ac:dyDescent="0.15">
      <c r="A131" s="26" t="s">
        <v>965</v>
      </c>
    </row>
    <row r="132" spans="1:40" ht="13.5" customHeight="1" x14ac:dyDescent="0.15"/>
    <row r="133" spans="1:40" ht="13.5" customHeight="1" x14ac:dyDescent="0.15">
      <c r="C133" s="9" t="s">
        <v>299</v>
      </c>
    </row>
    <row r="134" spans="1:40" ht="6.75" customHeight="1" x14ac:dyDescent="0.15"/>
    <row r="135" spans="1:40" ht="13.5" customHeight="1" x14ac:dyDescent="0.15">
      <c r="A135" s="13"/>
      <c r="B135" s="14"/>
      <c r="C135" s="14"/>
      <c r="D135" s="14"/>
      <c r="E135" s="53"/>
      <c r="F135" s="53"/>
      <c r="G135" s="53"/>
      <c r="H135" s="53"/>
      <c r="I135" s="53"/>
      <c r="J135" s="53"/>
      <c r="K135" s="53"/>
      <c r="L135" s="53"/>
      <c r="M135" s="14"/>
      <c r="N135" s="14"/>
      <c r="O135" s="14"/>
      <c r="P135" s="14"/>
      <c r="Q135" s="14"/>
      <c r="R135" s="14"/>
      <c r="S135" s="14"/>
      <c r="T135" s="14"/>
      <c r="U135" s="14"/>
      <c r="V135" s="14"/>
      <c r="W135" s="14"/>
      <c r="X135" s="53"/>
      <c r="Y135" s="14"/>
      <c r="Z135" s="53"/>
      <c r="AA135" s="53"/>
      <c r="AB135" s="53"/>
      <c r="AC135" s="53"/>
      <c r="AD135" s="53"/>
      <c r="AE135" s="53"/>
      <c r="AF135" s="53"/>
      <c r="AG135" s="53"/>
      <c r="AH135" s="53"/>
      <c r="AI135" s="53"/>
      <c r="AJ135" s="96"/>
    </row>
    <row r="136" spans="1:40" ht="13.5" customHeight="1" x14ac:dyDescent="0.15">
      <c r="A136" s="61"/>
      <c r="B136" s="29" t="s">
        <v>16</v>
      </c>
      <c r="C136" s="9" t="s">
        <v>295</v>
      </c>
      <c r="D136" s="9"/>
      <c r="E136" s="64"/>
      <c r="F136" s="64"/>
      <c r="G136" s="64"/>
      <c r="H136" s="64"/>
      <c r="I136" s="64"/>
      <c r="J136" s="64"/>
      <c r="K136" s="64"/>
      <c r="L136" s="64"/>
      <c r="M136" s="29" t="s">
        <v>16</v>
      </c>
      <c r="N136" s="371" t="s">
        <v>296</v>
      </c>
      <c r="O136" s="64"/>
      <c r="P136" s="64"/>
      <c r="Q136" s="64"/>
      <c r="R136" s="64"/>
      <c r="X136" s="64"/>
      <c r="Y136" s="29" t="s">
        <v>16</v>
      </c>
      <c r="Z136" s="874"/>
      <c r="AA136" s="874"/>
      <c r="AB136" s="874"/>
      <c r="AC136" s="874"/>
      <c r="AD136" s="874"/>
      <c r="AE136" s="874"/>
      <c r="AF136" s="874"/>
      <c r="AG136" s="874"/>
      <c r="AH136" s="874"/>
      <c r="AI136" s="874"/>
      <c r="AJ136" s="65"/>
      <c r="AN136" s="95"/>
    </row>
    <row r="137" spans="1:40" ht="13.5" customHeight="1" x14ac:dyDescent="0.15">
      <c r="A137" s="61"/>
      <c r="B137" s="64"/>
      <c r="C137" s="9"/>
      <c r="D137" s="64"/>
      <c r="E137" s="64"/>
      <c r="F137" s="64"/>
      <c r="G137" s="64"/>
      <c r="H137" s="64"/>
      <c r="I137" s="64"/>
      <c r="J137" s="64"/>
      <c r="K137" s="64"/>
      <c r="L137" s="64"/>
      <c r="N137" s="9"/>
      <c r="X137" s="64"/>
      <c r="Y137" s="64"/>
      <c r="Z137" s="94"/>
      <c r="AA137" s="94"/>
      <c r="AB137" s="94"/>
      <c r="AC137" s="94"/>
      <c r="AD137" s="94"/>
      <c r="AE137" s="94"/>
      <c r="AF137" s="94"/>
      <c r="AG137" s="94"/>
      <c r="AH137" s="94"/>
      <c r="AI137" s="94"/>
      <c r="AJ137" s="65"/>
      <c r="AN137" s="95"/>
    </row>
    <row r="138" spans="1:40" ht="13.5" customHeight="1" x14ac:dyDescent="0.15">
      <c r="A138" s="61"/>
      <c r="B138" s="29" t="s">
        <v>16</v>
      </c>
      <c r="C138" s="371" t="s">
        <v>298</v>
      </c>
      <c r="D138" s="64"/>
      <c r="E138" s="64"/>
      <c r="F138" s="64"/>
      <c r="G138" s="64"/>
      <c r="H138" s="64"/>
      <c r="I138" s="64"/>
      <c r="J138" s="64"/>
      <c r="K138" s="64"/>
      <c r="L138" s="64"/>
      <c r="M138" s="29" t="s">
        <v>16</v>
      </c>
      <c r="N138" s="9" t="s">
        <v>297</v>
      </c>
      <c r="O138" s="9"/>
      <c r="P138" s="9"/>
      <c r="R138" s="9"/>
      <c r="S138" s="9"/>
      <c r="T138" s="9"/>
      <c r="U138" s="9"/>
      <c r="V138" s="9"/>
      <c r="W138" s="9"/>
      <c r="X138" s="64"/>
      <c r="Y138" s="29" t="s">
        <v>16</v>
      </c>
      <c r="Z138" s="874"/>
      <c r="AA138" s="874"/>
      <c r="AB138" s="874"/>
      <c r="AC138" s="874"/>
      <c r="AD138" s="874"/>
      <c r="AE138" s="874"/>
      <c r="AF138" s="874"/>
      <c r="AG138" s="874"/>
      <c r="AH138" s="874"/>
      <c r="AI138" s="874"/>
      <c r="AJ138" s="65"/>
      <c r="AN138" s="95"/>
    </row>
    <row r="139" spans="1:40" ht="13.5" customHeight="1" x14ac:dyDescent="0.15">
      <c r="A139" s="61"/>
      <c r="B139" s="64"/>
      <c r="C139" s="9"/>
      <c r="D139" s="64"/>
      <c r="E139" s="64"/>
      <c r="F139" s="64"/>
      <c r="G139" s="64"/>
      <c r="H139" s="64"/>
      <c r="I139" s="64"/>
      <c r="J139" s="64"/>
      <c r="K139" s="64"/>
      <c r="L139" s="64"/>
      <c r="M139" s="64"/>
      <c r="N139" s="371"/>
      <c r="O139" s="64"/>
      <c r="P139" s="64"/>
      <c r="R139" s="64"/>
      <c r="S139" s="64"/>
      <c r="T139" s="64"/>
      <c r="U139" s="64"/>
      <c r="V139" s="64"/>
      <c r="W139" s="64"/>
      <c r="X139" s="64"/>
      <c r="Y139" s="64"/>
      <c r="Z139" s="94"/>
      <c r="AA139" s="94"/>
      <c r="AB139" s="94"/>
      <c r="AC139" s="94"/>
      <c r="AD139" s="94"/>
      <c r="AE139" s="94"/>
      <c r="AF139" s="94"/>
      <c r="AG139" s="94"/>
      <c r="AH139" s="94"/>
      <c r="AI139" s="94"/>
      <c r="AJ139" s="65"/>
      <c r="AN139" s="95"/>
    </row>
    <row r="140" spans="1:40" ht="13.5" customHeight="1" x14ac:dyDescent="0.15">
      <c r="A140" s="61"/>
      <c r="B140" s="29" t="s">
        <v>16</v>
      </c>
      <c r="C140" s="9" t="s">
        <v>294</v>
      </c>
      <c r="D140" s="64"/>
      <c r="E140" s="64"/>
      <c r="F140" s="64"/>
      <c r="G140" s="64"/>
      <c r="H140" s="64"/>
      <c r="I140" s="64"/>
      <c r="J140" s="64"/>
      <c r="K140" s="64"/>
      <c r="L140" s="64"/>
      <c r="M140" s="29" t="s">
        <v>16</v>
      </c>
      <c r="N140" s="371" t="s">
        <v>292</v>
      </c>
      <c r="O140" s="64"/>
      <c r="P140" s="64"/>
      <c r="R140" s="64"/>
      <c r="S140" s="64"/>
      <c r="T140" s="64"/>
      <c r="U140" s="64"/>
      <c r="V140" s="64"/>
      <c r="W140" s="64"/>
      <c r="X140" s="64"/>
      <c r="Y140" s="29" t="s">
        <v>16</v>
      </c>
      <c r="Z140" s="874"/>
      <c r="AA140" s="874"/>
      <c r="AB140" s="874"/>
      <c r="AC140" s="874"/>
      <c r="AD140" s="874"/>
      <c r="AE140" s="874"/>
      <c r="AF140" s="874"/>
      <c r="AG140" s="874"/>
      <c r="AH140" s="874"/>
      <c r="AI140" s="874"/>
      <c r="AJ140" s="65"/>
      <c r="AN140" s="95"/>
    </row>
    <row r="141" spans="1:40" ht="13.5" customHeight="1" x14ac:dyDescent="0.15">
      <c r="A141" s="61"/>
      <c r="B141" s="64"/>
      <c r="C141" s="371"/>
      <c r="D141" s="64"/>
      <c r="E141" s="64"/>
      <c r="F141" s="64"/>
      <c r="G141" s="64"/>
      <c r="H141" s="64"/>
      <c r="I141" s="64"/>
      <c r="J141" s="64"/>
      <c r="K141" s="64"/>
      <c r="L141" s="64"/>
      <c r="M141" s="64"/>
      <c r="N141" s="371"/>
      <c r="O141" s="64"/>
      <c r="P141" s="64"/>
      <c r="R141" s="64"/>
      <c r="S141" s="64"/>
      <c r="T141" s="64"/>
      <c r="U141" s="64"/>
      <c r="V141" s="64"/>
      <c r="W141" s="64"/>
      <c r="X141" s="64"/>
      <c r="Y141" s="64"/>
      <c r="Z141" s="94"/>
      <c r="AA141" s="94"/>
      <c r="AB141" s="94"/>
      <c r="AC141" s="94"/>
      <c r="AD141" s="94"/>
      <c r="AE141" s="94"/>
      <c r="AF141" s="94"/>
      <c r="AG141" s="94"/>
      <c r="AH141" s="94"/>
      <c r="AI141" s="94"/>
      <c r="AJ141" s="65"/>
      <c r="AN141" s="95"/>
    </row>
    <row r="142" spans="1:40" ht="13.5" customHeight="1" x14ac:dyDescent="0.15">
      <c r="A142" s="61"/>
      <c r="B142" s="29" t="s">
        <v>16</v>
      </c>
      <c r="C142" s="371" t="s">
        <v>290</v>
      </c>
      <c r="D142" s="64"/>
      <c r="E142" s="64"/>
      <c r="F142" s="64"/>
      <c r="G142" s="64"/>
      <c r="H142" s="64"/>
      <c r="I142" s="64"/>
      <c r="J142" s="64"/>
      <c r="K142" s="64"/>
      <c r="L142" s="64"/>
      <c r="M142" s="29" t="s">
        <v>16</v>
      </c>
      <c r="N142" s="372" t="s">
        <v>293</v>
      </c>
      <c r="O142" s="64"/>
      <c r="P142" s="64"/>
      <c r="R142" s="64"/>
      <c r="S142" s="64"/>
      <c r="T142" s="64"/>
      <c r="U142" s="64"/>
      <c r="V142" s="64"/>
      <c r="W142" s="64"/>
      <c r="X142" s="64"/>
      <c r="Y142" s="29" t="s">
        <v>16</v>
      </c>
      <c r="Z142" s="874"/>
      <c r="AA142" s="874"/>
      <c r="AB142" s="874"/>
      <c r="AC142" s="874"/>
      <c r="AD142" s="874"/>
      <c r="AE142" s="874"/>
      <c r="AF142" s="874"/>
      <c r="AG142" s="874"/>
      <c r="AH142" s="874"/>
      <c r="AI142" s="874"/>
      <c r="AJ142" s="65"/>
      <c r="AN142" s="95"/>
    </row>
    <row r="143" spans="1:40" ht="13.5" customHeight="1" x14ac:dyDescent="0.15">
      <c r="A143" s="61"/>
      <c r="B143" s="64"/>
      <c r="C143" s="371"/>
      <c r="D143" s="64"/>
      <c r="E143" s="64"/>
      <c r="F143" s="64"/>
      <c r="G143" s="64"/>
      <c r="H143" s="64"/>
      <c r="I143" s="64"/>
      <c r="J143" s="64"/>
      <c r="K143" s="64"/>
      <c r="L143" s="64"/>
      <c r="N143" s="64"/>
      <c r="O143" s="64"/>
      <c r="P143" s="64"/>
      <c r="R143" s="64"/>
      <c r="S143" s="64"/>
      <c r="T143" s="64"/>
      <c r="U143" s="64"/>
      <c r="V143" s="64"/>
      <c r="W143" s="64"/>
      <c r="X143" s="64"/>
      <c r="Y143" s="64"/>
      <c r="Z143" s="94"/>
      <c r="AA143" s="94"/>
      <c r="AB143" s="94"/>
      <c r="AC143" s="94"/>
      <c r="AD143" s="94"/>
      <c r="AE143" s="94"/>
      <c r="AF143" s="94"/>
      <c r="AG143" s="94"/>
      <c r="AH143" s="94"/>
      <c r="AI143" s="94"/>
      <c r="AJ143" s="65"/>
      <c r="AN143" s="95"/>
    </row>
    <row r="144" spans="1:40" ht="13.5" customHeight="1" x14ac:dyDescent="0.15">
      <c r="A144" s="61"/>
      <c r="B144" s="29" t="s">
        <v>16</v>
      </c>
      <c r="C144" s="371" t="s">
        <v>291</v>
      </c>
      <c r="D144" s="64"/>
      <c r="E144" s="64"/>
      <c r="F144" s="64"/>
      <c r="G144" s="64"/>
      <c r="H144" s="64"/>
      <c r="I144" s="64"/>
      <c r="J144" s="64"/>
      <c r="K144" s="64"/>
      <c r="L144" s="64"/>
      <c r="M144" s="29" t="s">
        <v>16</v>
      </c>
      <c r="N144" s="874"/>
      <c r="O144" s="874"/>
      <c r="P144" s="874"/>
      <c r="Q144" s="874"/>
      <c r="R144" s="874"/>
      <c r="S144" s="874"/>
      <c r="T144" s="874"/>
      <c r="U144" s="874"/>
      <c r="V144" s="874"/>
      <c r="W144" s="874"/>
      <c r="X144" s="64"/>
      <c r="Y144" s="29" t="s">
        <v>16</v>
      </c>
      <c r="Z144" s="874"/>
      <c r="AA144" s="874"/>
      <c r="AB144" s="874"/>
      <c r="AC144" s="874"/>
      <c r="AD144" s="874"/>
      <c r="AE144" s="874"/>
      <c r="AF144" s="874"/>
      <c r="AG144" s="874"/>
      <c r="AH144" s="874"/>
      <c r="AI144" s="874"/>
      <c r="AJ144" s="65"/>
      <c r="AN144" s="95"/>
    </row>
    <row r="145" spans="1:40" ht="13.5" customHeight="1" x14ac:dyDescent="0.15">
      <c r="A145" s="97"/>
      <c r="B145" s="17"/>
      <c r="C145" s="17"/>
      <c r="D145" s="17"/>
      <c r="E145" s="17"/>
      <c r="F145" s="17"/>
      <c r="G145" s="17"/>
      <c r="H145" s="91"/>
      <c r="I145" s="91"/>
      <c r="J145" s="91"/>
      <c r="K145" s="91"/>
      <c r="L145" s="91"/>
      <c r="M145" s="93"/>
      <c r="N145" s="91"/>
      <c r="O145" s="91"/>
      <c r="P145" s="91"/>
      <c r="Q145" s="17"/>
      <c r="R145" s="91"/>
      <c r="S145" s="91"/>
      <c r="T145" s="91"/>
      <c r="U145" s="91"/>
      <c r="V145" s="91"/>
      <c r="W145" s="91"/>
      <c r="X145" s="91"/>
      <c r="Y145" s="91"/>
      <c r="Z145" s="91"/>
      <c r="AA145" s="91"/>
      <c r="AB145" s="91"/>
      <c r="AC145" s="91"/>
      <c r="AD145" s="91"/>
      <c r="AE145" s="91"/>
      <c r="AF145" s="91"/>
      <c r="AG145" s="91"/>
      <c r="AH145" s="91"/>
      <c r="AI145" s="91"/>
      <c r="AJ145" s="66"/>
      <c r="AN145" s="95"/>
    </row>
    <row r="146" spans="1:40" ht="13.5" customHeight="1" x14ac:dyDescent="0.15">
      <c r="A146" s="9"/>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29"/>
      <c r="Z146" s="64"/>
      <c r="AA146" s="64"/>
      <c r="AB146" s="64"/>
      <c r="AC146" s="64"/>
      <c r="AD146" s="64"/>
      <c r="AE146" s="64"/>
      <c r="AF146" s="64"/>
      <c r="AG146" s="64"/>
      <c r="AH146" s="64"/>
      <c r="AI146" s="64"/>
      <c r="AJ146" s="64"/>
      <c r="AN146" s="95"/>
    </row>
    <row r="147" spans="1:40" ht="13.5" customHeight="1" x14ac:dyDescent="0.15">
      <c r="A147" s="9"/>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c r="AA147" s="64"/>
      <c r="AB147" s="64"/>
      <c r="AC147" s="64"/>
      <c r="AD147" s="64"/>
      <c r="AE147" s="64"/>
      <c r="AF147" s="64"/>
      <c r="AG147" s="64"/>
      <c r="AH147" s="64"/>
      <c r="AI147" s="64"/>
      <c r="AJ147" s="64"/>
      <c r="AN147" s="95"/>
    </row>
    <row r="148" spans="1:40" ht="13.5" customHeight="1" x14ac:dyDescent="0.15">
      <c r="A148" s="9"/>
      <c r="B148" s="64"/>
      <c r="C148" s="9" t="s">
        <v>287</v>
      </c>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64"/>
      <c r="AH148" s="64"/>
      <c r="AI148" s="64"/>
      <c r="AJ148" s="64"/>
      <c r="AN148" s="95"/>
    </row>
    <row r="149" spans="1:40" ht="6.75" customHeight="1" x14ac:dyDescent="0.15">
      <c r="A149" s="9"/>
      <c r="B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c r="AA149" s="64"/>
      <c r="AB149" s="64"/>
      <c r="AC149" s="64"/>
      <c r="AD149" s="64"/>
      <c r="AE149" s="64"/>
      <c r="AF149" s="64"/>
      <c r="AG149" s="64"/>
      <c r="AH149" s="64"/>
      <c r="AI149" s="64"/>
      <c r="AJ149" s="64"/>
      <c r="AN149" s="95"/>
    </row>
    <row r="150" spans="1:40" ht="13.5" customHeight="1" x14ac:dyDescent="0.15">
      <c r="A150" s="30"/>
      <c r="B150" s="839" t="s">
        <v>286</v>
      </c>
      <c r="C150" s="839"/>
      <c r="D150" s="839"/>
      <c r="E150" s="839"/>
      <c r="F150" s="839"/>
      <c r="G150" s="839"/>
      <c r="H150" s="875" t="s">
        <v>285</v>
      </c>
      <c r="I150" s="837"/>
      <c r="J150" s="837"/>
      <c r="K150" s="837"/>
      <c r="L150" s="837"/>
      <c r="M150" s="837"/>
      <c r="N150" s="837"/>
      <c r="O150" s="837"/>
      <c r="P150" s="837"/>
      <c r="Q150" s="837"/>
      <c r="R150" s="876"/>
      <c r="S150" s="839" t="s">
        <v>284</v>
      </c>
      <c r="T150" s="839"/>
      <c r="U150" s="839"/>
      <c r="V150" s="839"/>
      <c r="W150" s="839"/>
      <c r="X150" s="839"/>
      <c r="Y150" s="839"/>
      <c r="Z150" s="839"/>
      <c r="AA150" s="839"/>
      <c r="AB150" s="839"/>
      <c r="AC150" s="839" t="s">
        <v>283</v>
      </c>
      <c r="AD150" s="839"/>
      <c r="AE150" s="839"/>
      <c r="AF150" s="839"/>
      <c r="AG150" s="839"/>
      <c r="AH150" s="839"/>
      <c r="AI150" s="839"/>
      <c r="AJ150" s="839"/>
      <c r="AN150" s="95"/>
    </row>
    <row r="151" spans="1:40" ht="13.5" customHeight="1" x14ac:dyDescent="0.15">
      <c r="A151" s="839">
        <v>1</v>
      </c>
      <c r="B151" s="840"/>
      <c r="C151" s="840"/>
      <c r="D151" s="840"/>
      <c r="E151" s="840"/>
      <c r="F151" s="840"/>
      <c r="G151" s="840"/>
      <c r="H151" s="841"/>
      <c r="I151" s="842"/>
      <c r="J151" s="842"/>
      <c r="K151" s="842"/>
      <c r="L151" s="842"/>
      <c r="M151" s="842"/>
      <c r="N151" s="842"/>
      <c r="O151" s="842"/>
      <c r="P151" s="842"/>
      <c r="Q151" s="842"/>
      <c r="R151" s="843"/>
      <c r="S151" s="840"/>
      <c r="T151" s="840"/>
      <c r="U151" s="840"/>
      <c r="V151" s="840"/>
      <c r="W151" s="840"/>
      <c r="X151" s="840"/>
      <c r="Y151" s="840"/>
      <c r="Z151" s="840"/>
      <c r="AA151" s="840"/>
      <c r="AB151" s="840"/>
      <c r="AC151" s="840"/>
      <c r="AD151" s="840"/>
      <c r="AE151" s="840"/>
      <c r="AF151" s="840"/>
      <c r="AG151" s="840"/>
      <c r="AH151" s="840"/>
      <c r="AI151" s="840"/>
      <c r="AJ151" s="840"/>
      <c r="AN151" s="95"/>
    </row>
    <row r="152" spans="1:40" ht="13.5" customHeight="1" x14ac:dyDescent="0.15">
      <c r="A152" s="839"/>
      <c r="B152" s="840"/>
      <c r="C152" s="840"/>
      <c r="D152" s="840"/>
      <c r="E152" s="840"/>
      <c r="F152" s="840"/>
      <c r="G152" s="840"/>
      <c r="H152" s="844"/>
      <c r="I152" s="845"/>
      <c r="J152" s="845"/>
      <c r="K152" s="845"/>
      <c r="L152" s="845"/>
      <c r="M152" s="845"/>
      <c r="N152" s="845"/>
      <c r="O152" s="845"/>
      <c r="P152" s="845"/>
      <c r="Q152" s="845"/>
      <c r="R152" s="846"/>
      <c r="S152" s="840"/>
      <c r="T152" s="840"/>
      <c r="U152" s="840"/>
      <c r="V152" s="840"/>
      <c r="W152" s="840"/>
      <c r="X152" s="840"/>
      <c r="Y152" s="840"/>
      <c r="Z152" s="840"/>
      <c r="AA152" s="840"/>
      <c r="AB152" s="840"/>
      <c r="AC152" s="840"/>
      <c r="AD152" s="840"/>
      <c r="AE152" s="840"/>
      <c r="AF152" s="840"/>
      <c r="AG152" s="840"/>
      <c r="AH152" s="840"/>
      <c r="AI152" s="840"/>
      <c r="AJ152" s="840"/>
      <c r="AN152" s="95"/>
    </row>
    <row r="153" spans="1:40" ht="13.5" customHeight="1" x14ac:dyDescent="0.15">
      <c r="A153" s="839"/>
      <c r="B153" s="840"/>
      <c r="C153" s="840"/>
      <c r="D153" s="840"/>
      <c r="E153" s="840"/>
      <c r="F153" s="840"/>
      <c r="G153" s="840"/>
      <c r="H153" s="844"/>
      <c r="I153" s="845"/>
      <c r="J153" s="845"/>
      <c r="K153" s="845"/>
      <c r="L153" s="845"/>
      <c r="M153" s="845"/>
      <c r="N153" s="845"/>
      <c r="O153" s="845"/>
      <c r="P153" s="845"/>
      <c r="Q153" s="845"/>
      <c r="R153" s="846"/>
      <c r="S153" s="840"/>
      <c r="T153" s="840"/>
      <c r="U153" s="840"/>
      <c r="V153" s="840"/>
      <c r="W153" s="840"/>
      <c r="X153" s="840"/>
      <c r="Y153" s="840"/>
      <c r="Z153" s="840"/>
      <c r="AA153" s="840"/>
      <c r="AB153" s="840"/>
      <c r="AC153" s="840"/>
      <c r="AD153" s="840"/>
      <c r="AE153" s="840"/>
      <c r="AF153" s="840"/>
      <c r="AG153" s="840"/>
      <c r="AH153" s="840"/>
      <c r="AI153" s="840"/>
      <c r="AJ153" s="840"/>
      <c r="AN153" s="95"/>
    </row>
    <row r="154" spans="1:40" ht="13.5" customHeight="1" x14ac:dyDescent="0.15">
      <c r="A154" s="839"/>
      <c r="B154" s="840"/>
      <c r="C154" s="840"/>
      <c r="D154" s="840"/>
      <c r="E154" s="840"/>
      <c r="F154" s="840"/>
      <c r="G154" s="840"/>
      <c r="H154" s="844"/>
      <c r="I154" s="845"/>
      <c r="J154" s="845"/>
      <c r="K154" s="845"/>
      <c r="L154" s="845"/>
      <c r="M154" s="845"/>
      <c r="N154" s="845"/>
      <c r="O154" s="845"/>
      <c r="P154" s="845"/>
      <c r="Q154" s="845"/>
      <c r="R154" s="846"/>
      <c r="S154" s="840"/>
      <c r="T154" s="840"/>
      <c r="U154" s="840"/>
      <c r="V154" s="840"/>
      <c r="W154" s="840"/>
      <c r="X154" s="840"/>
      <c r="Y154" s="840"/>
      <c r="Z154" s="840"/>
      <c r="AA154" s="840"/>
      <c r="AB154" s="840"/>
      <c r="AC154" s="840"/>
      <c r="AD154" s="840"/>
      <c r="AE154" s="840"/>
      <c r="AF154" s="840"/>
      <c r="AG154" s="840"/>
      <c r="AH154" s="840"/>
      <c r="AI154" s="840"/>
      <c r="AJ154" s="840"/>
      <c r="AN154" s="95"/>
    </row>
    <row r="155" spans="1:40" ht="13.5" customHeight="1" x14ac:dyDescent="0.15">
      <c r="A155" s="839"/>
      <c r="B155" s="840"/>
      <c r="C155" s="840"/>
      <c r="D155" s="840"/>
      <c r="E155" s="840"/>
      <c r="F155" s="840"/>
      <c r="G155" s="840"/>
      <c r="H155" s="847"/>
      <c r="I155" s="848"/>
      <c r="J155" s="848"/>
      <c r="K155" s="848"/>
      <c r="L155" s="848"/>
      <c r="M155" s="848"/>
      <c r="N155" s="848"/>
      <c r="O155" s="848"/>
      <c r="P155" s="848"/>
      <c r="Q155" s="848"/>
      <c r="R155" s="849"/>
      <c r="S155" s="840"/>
      <c r="T155" s="840"/>
      <c r="U155" s="840"/>
      <c r="V155" s="840"/>
      <c r="W155" s="840"/>
      <c r="X155" s="840"/>
      <c r="Y155" s="840"/>
      <c r="Z155" s="840"/>
      <c r="AA155" s="840"/>
      <c r="AB155" s="840"/>
      <c r="AC155" s="840"/>
      <c r="AD155" s="840"/>
      <c r="AE155" s="840"/>
      <c r="AF155" s="840"/>
      <c r="AG155" s="840"/>
      <c r="AH155" s="840"/>
      <c r="AI155" s="840"/>
      <c r="AJ155" s="840"/>
      <c r="AN155" s="95"/>
    </row>
    <row r="156" spans="1:40" ht="13.5" customHeight="1" x14ac:dyDescent="0.15">
      <c r="A156" s="839">
        <v>2</v>
      </c>
      <c r="B156" s="840"/>
      <c r="C156" s="840"/>
      <c r="D156" s="840"/>
      <c r="E156" s="840"/>
      <c r="F156" s="840"/>
      <c r="G156" s="840"/>
      <c r="H156" s="841"/>
      <c r="I156" s="842"/>
      <c r="J156" s="842"/>
      <c r="K156" s="842"/>
      <c r="L156" s="842"/>
      <c r="M156" s="842"/>
      <c r="N156" s="842"/>
      <c r="O156" s="842"/>
      <c r="P156" s="842"/>
      <c r="Q156" s="842"/>
      <c r="R156" s="843"/>
      <c r="S156" s="840"/>
      <c r="T156" s="840"/>
      <c r="U156" s="840"/>
      <c r="V156" s="840"/>
      <c r="W156" s="840"/>
      <c r="X156" s="840"/>
      <c r="Y156" s="840"/>
      <c r="Z156" s="840"/>
      <c r="AA156" s="840"/>
      <c r="AB156" s="840"/>
      <c r="AC156" s="840"/>
      <c r="AD156" s="840"/>
      <c r="AE156" s="840"/>
      <c r="AF156" s="840"/>
      <c r="AG156" s="840"/>
      <c r="AH156" s="840"/>
      <c r="AI156" s="840"/>
      <c r="AJ156" s="840"/>
      <c r="AN156" s="95"/>
    </row>
    <row r="157" spans="1:40" ht="13.5" customHeight="1" x14ac:dyDescent="0.15">
      <c r="A157" s="839"/>
      <c r="B157" s="840"/>
      <c r="C157" s="840"/>
      <c r="D157" s="840"/>
      <c r="E157" s="840"/>
      <c r="F157" s="840"/>
      <c r="G157" s="840"/>
      <c r="H157" s="844"/>
      <c r="I157" s="845"/>
      <c r="J157" s="845"/>
      <c r="K157" s="845"/>
      <c r="L157" s="845"/>
      <c r="M157" s="845"/>
      <c r="N157" s="845"/>
      <c r="O157" s="845"/>
      <c r="P157" s="845"/>
      <c r="Q157" s="845"/>
      <c r="R157" s="846"/>
      <c r="S157" s="840"/>
      <c r="T157" s="840"/>
      <c r="U157" s="840"/>
      <c r="V157" s="840"/>
      <c r="W157" s="840"/>
      <c r="X157" s="840"/>
      <c r="Y157" s="840"/>
      <c r="Z157" s="840"/>
      <c r="AA157" s="840"/>
      <c r="AB157" s="840"/>
      <c r="AC157" s="840"/>
      <c r="AD157" s="840"/>
      <c r="AE157" s="840"/>
      <c r="AF157" s="840"/>
      <c r="AG157" s="840"/>
      <c r="AH157" s="840"/>
      <c r="AI157" s="840"/>
      <c r="AJ157" s="840"/>
      <c r="AN157" s="95"/>
    </row>
    <row r="158" spans="1:40" ht="13.5" customHeight="1" x14ac:dyDescent="0.15">
      <c r="A158" s="839"/>
      <c r="B158" s="840"/>
      <c r="C158" s="840"/>
      <c r="D158" s="840"/>
      <c r="E158" s="840"/>
      <c r="F158" s="840"/>
      <c r="G158" s="840"/>
      <c r="H158" s="844"/>
      <c r="I158" s="845"/>
      <c r="J158" s="845"/>
      <c r="K158" s="845"/>
      <c r="L158" s="845"/>
      <c r="M158" s="845"/>
      <c r="N158" s="845"/>
      <c r="O158" s="845"/>
      <c r="P158" s="845"/>
      <c r="Q158" s="845"/>
      <c r="R158" s="846"/>
      <c r="S158" s="840"/>
      <c r="T158" s="840"/>
      <c r="U158" s="840"/>
      <c r="V158" s="840"/>
      <c r="W158" s="840"/>
      <c r="X158" s="840"/>
      <c r="Y158" s="840"/>
      <c r="Z158" s="840"/>
      <c r="AA158" s="840"/>
      <c r="AB158" s="840"/>
      <c r="AC158" s="840"/>
      <c r="AD158" s="840"/>
      <c r="AE158" s="840"/>
      <c r="AF158" s="840"/>
      <c r="AG158" s="840"/>
      <c r="AH158" s="840"/>
      <c r="AI158" s="840"/>
      <c r="AJ158" s="840"/>
      <c r="AN158" s="95"/>
    </row>
    <row r="159" spans="1:40" ht="13.5" customHeight="1" x14ac:dyDescent="0.15">
      <c r="A159" s="839"/>
      <c r="B159" s="840"/>
      <c r="C159" s="840"/>
      <c r="D159" s="840"/>
      <c r="E159" s="840"/>
      <c r="F159" s="840"/>
      <c r="G159" s="840"/>
      <c r="H159" s="844"/>
      <c r="I159" s="845"/>
      <c r="J159" s="845"/>
      <c r="K159" s="845"/>
      <c r="L159" s="845"/>
      <c r="M159" s="845"/>
      <c r="N159" s="845"/>
      <c r="O159" s="845"/>
      <c r="P159" s="845"/>
      <c r="Q159" s="845"/>
      <c r="R159" s="846"/>
      <c r="S159" s="840"/>
      <c r="T159" s="840"/>
      <c r="U159" s="840"/>
      <c r="V159" s="840"/>
      <c r="W159" s="840"/>
      <c r="X159" s="840"/>
      <c r="Y159" s="840"/>
      <c r="Z159" s="840"/>
      <c r="AA159" s="840"/>
      <c r="AB159" s="840"/>
      <c r="AC159" s="840"/>
      <c r="AD159" s="840"/>
      <c r="AE159" s="840"/>
      <c r="AF159" s="840"/>
      <c r="AG159" s="840"/>
      <c r="AH159" s="840"/>
      <c r="AI159" s="840"/>
      <c r="AJ159" s="840"/>
      <c r="AN159" s="95"/>
    </row>
    <row r="160" spans="1:40" ht="13.5" customHeight="1" x14ac:dyDescent="0.15">
      <c r="A160" s="839"/>
      <c r="B160" s="840"/>
      <c r="C160" s="840"/>
      <c r="D160" s="840"/>
      <c r="E160" s="840"/>
      <c r="F160" s="840"/>
      <c r="G160" s="840"/>
      <c r="H160" s="847"/>
      <c r="I160" s="848"/>
      <c r="J160" s="848"/>
      <c r="K160" s="848"/>
      <c r="L160" s="848"/>
      <c r="M160" s="848"/>
      <c r="N160" s="848"/>
      <c r="O160" s="848"/>
      <c r="P160" s="848"/>
      <c r="Q160" s="848"/>
      <c r="R160" s="849"/>
      <c r="S160" s="840"/>
      <c r="T160" s="840"/>
      <c r="U160" s="840"/>
      <c r="V160" s="840"/>
      <c r="W160" s="840"/>
      <c r="X160" s="840"/>
      <c r="Y160" s="840"/>
      <c r="Z160" s="840"/>
      <c r="AA160" s="840"/>
      <c r="AB160" s="840"/>
      <c r="AC160" s="840"/>
      <c r="AD160" s="840"/>
      <c r="AE160" s="840"/>
      <c r="AF160" s="840"/>
      <c r="AG160" s="840"/>
      <c r="AH160" s="840"/>
      <c r="AI160" s="840"/>
      <c r="AJ160" s="840"/>
      <c r="AN160" s="95"/>
    </row>
    <row r="161" spans="1:40" ht="13.5" customHeight="1" x14ac:dyDescent="0.15">
      <c r="A161" s="839">
        <v>3</v>
      </c>
      <c r="B161" s="840"/>
      <c r="C161" s="840"/>
      <c r="D161" s="840"/>
      <c r="E161" s="840"/>
      <c r="F161" s="840"/>
      <c r="G161" s="840"/>
      <c r="H161" s="841"/>
      <c r="I161" s="842"/>
      <c r="J161" s="842"/>
      <c r="K161" s="842"/>
      <c r="L161" s="842"/>
      <c r="M161" s="842"/>
      <c r="N161" s="842"/>
      <c r="O161" s="842"/>
      <c r="P161" s="842"/>
      <c r="Q161" s="842"/>
      <c r="R161" s="843"/>
      <c r="S161" s="840"/>
      <c r="T161" s="840"/>
      <c r="U161" s="840"/>
      <c r="V161" s="840"/>
      <c r="W161" s="840"/>
      <c r="X161" s="840"/>
      <c r="Y161" s="840"/>
      <c r="Z161" s="840"/>
      <c r="AA161" s="840"/>
      <c r="AB161" s="840"/>
      <c r="AC161" s="840"/>
      <c r="AD161" s="840"/>
      <c r="AE161" s="840"/>
      <c r="AF161" s="840"/>
      <c r="AG161" s="840"/>
      <c r="AH161" s="840"/>
      <c r="AI161" s="840"/>
      <c r="AJ161" s="840"/>
      <c r="AN161" s="95"/>
    </row>
    <row r="162" spans="1:40" ht="13.5" customHeight="1" x14ac:dyDescent="0.15">
      <c r="A162" s="839"/>
      <c r="B162" s="840"/>
      <c r="C162" s="840"/>
      <c r="D162" s="840"/>
      <c r="E162" s="840"/>
      <c r="F162" s="840"/>
      <c r="G162" s="840"/>
      <c r="H162" s="844"/>
      <c r="I162" s="845"/>
      <c r="J162" s="845"/>
      <c r="K162" s="845"/>
      <c r="L162" s="845"/>
      <c r="M162" s="845"/>
      <c r="N162" s="845"/>
      <c r="O162" s="845"/>
      <c r="P162" s="845"/>
      <c r="Q162" s="845"/>
      <c r="R162" s="846"/>
      <c r="S162" s="840"/>
      <c r="T162" s="840"/>
      <c r="U162" s="840"/>
      <c r="V162" s="840"/>
      <c r="W162" s="840"/>
      <c r="X162" s="840"/>
      <c r="Y162" s="840"/>
      <c r="Z162" s="840"/>
      <c r="AA162" s="840"/>
      <c r="AB162" s="840"/>
      <c r="AC162" s="840"/>
      <c r="AD162" s="840"/>
      <c r="AE162" s="840"/>
      <c r="AF162" s="840"/>
      <c r="AG162" s="840"/>
      <c r="AH162" s="840"/>
      <c r="AI162" s="840"/>
      <c r="AJ162" s="840"/>
      <c r="AN162" s="95"/>
    </row>
    <row r="163" spans="1:40" ht="13.5" customHeight="1" x14ac:dyDescent="0.15">
      <c r="A163" s="839"/>
      <c r="B163" s="840"/>
      <c r="C163" s="840"/>
      <c r="D163" s="840"/>
      <c r="E163" s="840"/>
      <c r="F163" s="840"/>
      <c r="G163" s="840"/>
      <c r="H163" s="844"/>
      <c r="I163" s="845"/>
      <c r="J163" s="845"/>
      <c r="K163" s="845"/>
      <c r="L163" s="845"/>
      <c r="M163" s="845"/>
      <c r="N163" s="845"/>
      <c r="O163" s="845"/>
      <c r="P163" s="845"/>
      <c r="Q163" s="845"/>
      <c r="R163" s="846"/>
      <c r="S163" s="840"/>
      <c r="T163" s="840"/>
      <c r="U163" s="840"/>
      <c r="V163" s="840"/>
      <c r="W163" s="840"/>
      <c r="X163" s="840"/>
      <c r="Y163" s="840"/>
      <c r="Z163" s="840"/>
      <c r="AA163" s="840"/>
      <c r="AB163" s="840"/>
      <c r="AC163" s="840"/>
      <c r="AD163" s="840"/>
      <c r="AE163" s="840"/>
      <c r="AF163" s="840"/>
      <c r="AG163" s="840"/>
      <c r="AH163" s="840"/>
      <c r="AI163" s="840"/>
      <c r="AJ163" s="840"/>
      <c r="AN163" s="95"/>
    </row>
    <row r="164" spans="1:40" ht="13.5" customHeight="1" x14ac:dyDescent="0.15">
      <c r="A164" s="839"/>
      <c r="B164" s="840"/>
      <c r="C164" s="840"/>
      <c r="D164" s="840"/>
      <c r="E164" s="840"/>
      <c r="F164" s="840"/>
      <c r="G164" s="840"/>
      <c r="H164" s="844"/>
      <c r="I164" s="845"/>
      <c r="J164" s="845"/>
      <c r="K164" s="845"/>
      <c r="L164" s="845"/>
      <c r="M164" s="845"/>
      <c r="N164" s="845"/>
      <c r="O164" s="845"/>
      <c r="P164" s="845"/>
      <c r="Q164" s="845"/>
      <c r="R164" s="846"/>
      <c r="S164" s="840"/>
      <c r="T164" s="840"/>
      <c r="U164" s="840"/>
      <c r="V164" s="840"/>
      <c r="W164" s="840"/>
      <c r="X164" s="840"/>
      <c r="Y164" s="840"/>
      <c r="Z164" s="840"/>
      <c r="AA164" s="840"/>
      <c r="AB164" s="840"/>
      <c r="AC164" s="840"/>
      <c r="AD164" s="840"/>
      <c r="AE164" s="840"/>
      <c r="AF164" s="840"/>
      <c r="AG164" s="840"/>
      <c r="AH164" s="840"/>
      <c r="AI164" s="840"/>
      <c r="AJ164" s="840"/>
      <c r="AN164" s="95"/>
    </row>
    <row r="165" spans="1:40" ht="13.5" customHeight="1" x14ac:dyDescent="0.15">
      <c r="A165" s="839"/>
      <c r="B165" s="840"/>
      <c r="C165" s="840"/>
      <c r="D165" s="840"/>
      <c r="E165" s="840"/>
      <c r="F165" s="840"/>
      <c r="G165" s="840"/>
      <c r="H165" s="847"/>
      <c r="I165" s="848"/>
      <c r="J165" s="848"/>
      <c r="K165" s="848"/>
      <c r="L165" s="848"/>
      <c r="M165" s="848"/>
      <c r="N165" s="848"/>
      <c r="O165" s="848"/>
      <c r="P165" s="848"/>
      <c r="Q165" s="848"/>
      <c r="R165" s="849"/>
      <c r="S165" s="840"/>
      <c r="T165" s="840"/>
      <c r="U165" s="840"/>
      <c r="V165" s="840"/>
      <c r="W165" s="840"/>
      <c r="X165" s="840"/>
      <c r="Y165" s="840"/>
      <c r="Z165" s="840"/>
      <c r="AA165" s="840"/>
      <c r="AB165" s="840"/>
      <c r="AC165" s="840"/>
      <c r="AD165" s="840"/>
      <c r="AE165" s="840"/>
      <c r="AF165" s="840"/>
      <c r="AG165" s="840"/>
      <c r="AH165" s="840"/>
      <c r="AI165" s="840"/>
      <c r="AJ165" s="840"/>
    </row>
    <row r="166" spans="1:40" ht="12.6" customHeight="1" thickBot="1" x14ac:dyDescent="0.2"/>
    <row r="167" spans="1:40" ht="12" customHeight="1" thickTop="1" x14ac:dyDescent="0.15">
      <c r="AK167" s="274"/>
      <c r="AL167" s="274"/>
    </row>
    <row r="168" spans="1:40" ht="13.5" customHeight="1" x14ac:dyDescent="0.15">
      <c r="D168" s="25"/>
    </row>
    <row r="169" spans="1:40" ht="13.5" customHeight="1" x14ac:dyDescent="0.15">
      <c r="A169" s="26" t="s">
        <v>964</v>
      </c>
      <c r="D169" s="25"/>
    </row>
    <row r="170" spans="1:40" ht="13.5" customHeight="1" x14ac:dyDescent="0.1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row>
    <row r="171" spans="1:40" ht="13.5" customHeight="1" x14ac:dyDescent="0.15">
      <c r="A171" s="8" t="s">
        <v>32</v>
      </c>
      <c r="B171" s="8"/>
      <c r="C171" s="92" t="s">
        <v>281</v>
      </c>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row>
    <row r="172" spans="1:40" ht="13.5" customHeight="1" x14ac:dyDescent="0.15">
      <c r="A172" s="8"/>
      <c r="B172" s="8"/>
      <c r="C172" s="92" t="s">
        <v>282</v>
      </c>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row>
    <row r="173" spans="1:40" ht="13.5" customHeight="1" x14ac:dyDescent="0.15">
      <c r="A173" s="8"/>
      <c r="B173" s="8"/>
      <c r="C173" s="92" t="s">
        <v>288</v>
      </c>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row>
    <row r="174" spans="1:40" ht="13.5" customHeight="1" x14ac:dyDescent="0.15">
      <c r="A174" s="8"/>
      <c r="B174" s="8"/>
      <c r="C174" s="92" t="s">
        <v>289</v>
      </c>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row>
    <row r="175" spans="1:40" ht="6.75" customHeight="1" x14ac:dyDescent="0.1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row>
    <row r="176" spans="1:40" ht="13.5" customHeight="1" x14ac:dyDescent="0.15">
      <c r="A176" s="850" t="s">
        <v>271</v>
      </c>
      <c r="B176" s="851"/>
      <c r="C176" s="851"/>
      <c r="D176" s="851"/>
      <c r="E176" s="851"/>
      <c r="F176" s="851"/>
      <c r="G176" s="852"/>
      <c r="H176" s="871" t="s">
        <v>277</v>
      </c>
      <c r="I176" s="872"/>
      <c r="J176" s="872"/>
      <c r="K176" s="872"/>
      <c r="L176" s="872"/>
      <c r="M176" s="872"/>
      <c r="N176" s="872"/>
      <c r="O176" s="872"/>
      <c r="P176" s="872"/>
      <c r="Q176" s="872"/>
      <c r="R176" s="873"/>
      <c r="S176" s="871" t="s">
        <v>278</v>
      </c>
      <c r="T176" s="872"/>
      <c r="U176" s="872"/>
      <c r="V176" s="872"/>
      <c r="W176" s="872"/>
      <c r="X176" s="872"/>
      <c r="Y176" s="872"/>
      <c r="Z176" s="872"/>
      <c r="AA176" s="872"/>
      <c r="AB176" s="873"/>
      <c r="AC176" s="871" t="s">
        <v>272</v>
      </c>
      <c r="AD176" s="872"/>
      <c r="AE176" s="872"/>
      <c r="AF176" s="872"/>
      <c r="AG176" s="872"/>
      <c r="AH176" s="872"/>
      <c r="AI176" s="872"/>
      <c r="AJ176" s="873"/>
    </row>
    <row r="177" spans="1:36" ht="13.5" customHeight="1" x14ac:dyDescent="0.15">
      <c r="A177" s="853"/>
      <c r="B177" s="854"/>
      <c r="C177" s="854"/>
      <c r="D177" s="854"/>
      <c r="E177" s="854"/>
      <c r="F177" s="854"/>
      <c r="G177" s="855"/>
      <c r="H177" s="797"/>
      <c r="I177" s="798"/>
      <c r="J177" s="798"/>
      <c r="K177" s="798"/>
      <c r="L177" s="798"/>
      <c r="M177" s="798"/>
      <c r="N177" s="798"/>
      <c r="O177" s="798"/>
      <c r="P177" s="798"/>
      <c r="Q177" s="798"/>
      <c r="R177" s="799"/>
      <c r="S177" s="797"/>
      <c r="T177" s="798"/>
      <c r="U177" s="798"/>
      <c r="V177" s="798"/>
      <c r="W177" s="798"/>
      <c r="X177" s="798"/>
      <c r="Y177" s="798"/>
      <c r="Z177" s="798"/>
      <c r="AA177" s="798"/>
      <c r="AB177" s="799"/>
      <c r="AC177" s="797"/>
      <c r="AD177" s="798"/>
      <c r="AE177" s="798"/>
      <c r="AF177" s="798"/>
      <c r="AG177" s="798"/>
      <c r="AH177" s="798"/>
      <c r="AI177" s="798"/>
      <c r="AJ177" s="799"/>
    </row>
    <row r="178" spans="1:36" ht="13.5" customHeight="1" x14ac:dyDescent="0.15">
      <c r="A178" s="856"/>
      <c r="B178" s="857"/>
      <c r="C178" s="857"/>
      <c r="D178" s="857"/>
      <c r="E178" s="857"/>
      <c r="F178" s="857"/>
      <c r="G178" s="858"/>
      <c r="H178" s="856"/>
      <c r="I178" s="857"/>
      <c r="J178" s="857"/>
      <c r="K178" s="857"/>
      <c r="L178" s="857"/>
      <c r="M178" s="857"/>
      <c r="N178" s="857"/>
      <c r="O178" s="857"/>
      <c r="P178" s="857"/>
      <c r="Q178" s="857"/>
      <c r="R178" s="858"/>
      <c r="S178" s="856"/>
      <c r="T178" s="857"/>
      <c r="U178" s="857"/>
      <c r="V178" s="857"/>
      <c r="W178" s="857"/>
      <c r="X178" s="857"/>
      <c r="Y178" s="857"/>
      <c r="Z178" s="857"/>
      <c r="AA178" s="857"/>
      <c r="AB178" s="858"/>
      <c r="AC178" s="84" t="s">
        <v>273</v>
      </c>
      <c r="AD178" s="81"/>
      <c r="AE178" s="81"/>
      <c r="AF178" s="81"/>
      <c r="AG178" s="81"/>
      <c r="AH178" s="81"/>
      <c r="AI178" s="81"/>
      <c r="AJ178" s="82"/>
    </row>
    <row r="179" spans="1:36" x14ac:dyDescent="0.15">
      <c r="A179" s="859"/>
      <c r="B179" s="860"/>
      <c r="C179" s="860"/>
      <c r="D179" s="860"/>
      <c r="E179" s="860"/>
      <c r="F179" s="860"/>
      <c r="G179" s="861"/>
      <c r="H179" s="859"/>
      <c r="I179" s="860"/>
      <c r="J179" s="860"/>
      <c r="K179" s="860"/>
      <c r="L179" s="860"/>
      <c r="M179" s="860"/>
      <c r="N179" s="860"/>
      <c r="O179" s="860"/>
      <c r="P179" s="860"/>
      <c r="Q179" s="860"/>
      <c r="R179" s="861"/>
      <c r="S179" s="859"/>
      <c r="T179" s="860"/>
      <c r="U179" s="860"/>
      <c r="V179" s="860"/>
      <c r="W179" s="860"/>
      <c r="X179" s="860"/>
      <c r="Y179" s="860"/>
      <c r="Z179" s="860"/>
      <c r="AA179" s="860"/>
      <c r="AB179" s="861"/>
      <c r="AC179" s="865"/>
      <c r="AD179" s="866"/>
      <c r="AE179" s="866"/>
      <c r="AF179" s="866"/>
      <c r="AG179" s="866"/>
      <c r="AH179" s="866"/>
      <c r="AI179" s="866"/>
      <c r="AJ179" s="867"/>
    </row>
    <row r="180" spans="1:36" x14ac:dyDescent="0.15">
      <c r="A180" s="859"/>
      <c r="B180" s="860"/>
      <c r="C180" s="860"/>
      <c r="D180" s="860"/>
      <c r="E180" s="860"/>
      <c r="F180" s="860"/>
      <c r="G180" s="861"/>
      <c r="H180" s="859"/>
      <c r="I180" s="860"/>
      <c r="J180" s="860"/>
      <c r="K180" s="860"/>
      <c r="L180" s="860"/>
      <c r="M180" s="860"/>
      <c r="N180" s="860"/>
      <c r="O180" s="860"/>
      <c r="P180" s="860"/>
      <c r="Q180" s="860"/>
      <c r="R180" s="861"/>
      <c r="S180" s="859"/>
      <c r="T180" s="860"/>
      <c r="U180" s="860"/>
      <c r="V180" s="860"/>
      <c r="W180" s="860"/>
      <c r="X180" s="860"/>
      <c r="Y180" s="860"/>
      <c r="Z180" s="860"/>
      <c r="AA180" s="860"/>
      <c r="AB180" s="861"/>
      <c r="AC180" s="865"/>
      <c r="AD180" s="866"/>
      <c r="AE180" s="866"/>
      <c r="AF180" s="866"/>
      <c r="AG180" s="866"/>
      <c r="AH180" s="866"/>
      <c r="AI180" s="866"/>
      <c r="AJ180" s="867"/>
    </row>
    <row r="181" spans="1:36" x14ac:dyDescent="0.15">
      <c r="A181" s="859"/>
      <c r="B181" s="860"/>
      <c r="C181" s="860"/>
      <c r="D181" s="860"/>
      <c r="E181" s="860"/>
      <c r="F181" s="860"/>
      <c r="G181" s="861"/>
      <c r="H181" s="859"/>
      <c r="I181" s="860"/>
      <c r="J181" s="860"/>
      <c r="K181" s="860"/>
      <c r="L181" s="860"/>
      <c r="M181" s="860"/>
      <c r="N181" s="860"/>
      <c r="O181" s="860"/>
      <c r="P181" s="860"/>
      <c r="Q181" s="860"/>
      <c r="R181" s="861"/>
      <c r="S181" s="859"/>
      <c r="T181" s="860"/>
      <c r="U181" s="860"/>
      <c r="V181" s="860"/>
      <c r="W181" s="860"/>
      <c r="X181" s="860"/>
      <c r="Y181" s="860"/>
      <c r="Z181" s="860"/>
      <c r="AA181" s="860"/>
      <c r="AB181" s="861"/>
      <c r="AC181" s="85" t="s">
        <v>274</v>
      </c>
      <c r="AD181" s="8"/>
      <c r="AE181" s="8"/>
      <c r="AF181" s="8"/>
      <c r="AG181" s="8"/>
      <c r="AH181" s="8"/>
      <c r="AI181" s="8"/>
      <c r="AJ181" s="80"/>
    </row>
    <row r="182" spans="1:36" x14ac:dyDescent="0.15">
      <c r="A182" s="859"/>
      <c r="B182" s="860"/>
      <c r="C182" s="860"/>
      <c r="D182" s="860"/>
      <c r="E182" s="860"/>
      <c r="F182" s="860"/>
      <c r="G182" s="861"/>
      <c r="H182" s="859"/>
      <c r="I182" s="860"/>
      <c r="J182" s="860"/>
      <c r="K182" s="860"/>
      <c r="L182" s="860"/>
      <c r="M182" s="860"/>
      <c r="N182" s="860"/>
      <c r="O182" s="860"/>
      <c r="P182" s="860"/>
      <c r="Q182" s="860"/>
      <c r="R182" s="861"/>
      <c r="S182" s="859"/>
      <c r="T182" s="860"/>
      <c r="U182" s="860"/>
      <c r="V182" s="860"/>
      <c r="W182" s="860"/>
      <c r="X182" s="860"/>
      <c r="Y182" s="860"/>
      <c r="Z182" s="860"/>
      <c r="AA182" s="860"/>
      <c r="AB182" s="861"/>
      <c r="AC182" s="865"/>
      <c r="AD182" s="866"/>
      <c r="AE182" s="866"/>
      <c r="AF182" s="866"/>
      <c r="AG182" s="866"/>
      <c r="AH182" s="866"/>
      <c r="AI182" s="866"/>
      <c r="AJ182" s="867"/>
    </row>
    <row r="183" spans="1:36" x14ac:dyDescent="0.15">
      <c r="A183" s="862"/>
      <c r="B183" s="863"/>
      <c r="C183" s="863"/>
      <c r="D183" s="863"/>
      <c r="E183" s="863"/>
      <c r="F183" s="863"/>
      <c r="G183" s="864"/>
      <c r="H183" s="862"/>
      <c r="I183" s="863"/>
      <c r="J183" s="863"/>
      <c r="K183" s="863"/>
      <c r="L183" s="863"/>
      <c r="M183" s="863"/>
      <c r="N183" s="863"/>
      <c r="O183" s="863"/>
      <c r="P183" s="863"/>
      <c r="Q183" s="863"/>
      <c r="R183" s="864"/>
      <c r="S183" s="862"/>
      <c r="T183" s="863"/>
      <c r="U183" s="863"/>
      <c r="V183" s="863"/>
      <c r="W183" s="863"/>
      <c r="X183" s="863"/>
      <c r="Y183" s="863"/>
      <c r="Z183" s="863"/>
      <c r="AA183" s="863"/>
      <c r="AB183" s="864"/>
      <c r="AC183" s="868"/>
      <c r="AD183" s="869"/>
      <c r="AE183" s="869"/>
      <c r="AF183" s="869"/>
      <c r="AG183" s="869"/>
      <c r="AH183" s="869"/>
      <c r="AI183" s="869"/>
      <c r="AJ183" s="870"/>
    </row>
    <row r="184" spans="1:36" x14ac:dyDescent="0.15">
      <c r="A184" s="856"/>
      <c r="B184" s="857"/>
      <c r="C184" s="857"/>
      <c r="D184" s="857"/>
      <c r="E184" s="857"/>
      <c r="F184" s="857"/>
      <c r="G184" s="858"/>
      <c r="H184" s="856"/>
      <c r="I184" s="857"/>
      <c r="J184" s="857"/>
      <c r="K184" s="857"/>
      <c r="L184" s="857"/>
      <c r="M184" s="857"/>
      <c r="N184" s="857"/>
      <c r="O184" s="857"/>
      <c r="P184" s="857"/>
      <c r="Q184" s="857"/>
      <c r="R184" s="858"/>
      <c r="S184" s="856"/>
      <c r="T184" s="857"/>
      <c r="U184" s="857"/>
      <c r="V184" s="857"/>
      <c r="W184" s="857"/>
      <c r="X184" s="857"/>
      <c r="Y184" s="857"/>
      <c r="Z184" s="857"/>
      <c r="AA184" s="857"/>
      <c r="AB184" s="858"/>
      <c r="AC184" s="84" t="s">
        <v>273</v>
      </c>
      <c r="AD184" s="81"/>
      <c r="AE184" s="81"/>
      <c r="AF184" s="81"/>
      <c r="AG184" s="81"/>
      <c r="AH184" s="81"/>
      <c r="AI184" s="81"/>
      <c r="AJ184" s="82"/>
    </row>
    <row r="185" spans="1:36" x14ac:dyDescent="0.15">
      <c r="A185" s="859"/>
      <c r="B185" s="860"/>
      <c r="C185" s="860"/>
      <c r="D185" s="860"/>
      <c r="E185" s="860"/>
      <c r="F185" s="860"/>
      <c r="G185" s="861"/>
      <c r="H185" s="859"/>
      <c r="I185" s="860"/>
      <c r="J185" s="860"/>
      <c r="K185" s="860"/>
      <c r="L185" s="860"/>
      <c r="M185" s="860"/>
      <c r="N185" s="860"/>
      <c r="O185" s="860"/>
      <c r="P185" s="860"/>
      <c r="Q185" s="860"/>
      <c r="R185" s="861"/>
      <c r="S185" s="859"/>
      <c r="T185" s="860"/>
      <c r="U185" s="860"/>
      <c r="V185" s="860"/>
      <c r="W185" s="860"/>
      <c r="X185" s="860"/>
      <c r="Y185" s="860"/>
      <c r="Z185" s="860"/>
      <c r="AA185" s="860"/>
      <c r="AB185" s="861"/>
      <c r="AC185" s="865"/>
      <c r="AD185" s="866"/>
      <c r="AE185" s="866"/>
      <c r="AF185" s="866"/>
      <c r="AG185" s="866"/>
      <c r="AH185" s="866"/>
      <c r="AI185" s="866"/>
      <c r="AJ185" s="867"/>
    </row>
    <row r="186" spans="1:36" x14ac:dyDescent="0.15">
      <c r="A186" s="859"/>
      <c r="B186" s="860"/>
      <c r="C186" s="860"/>
      <c r="D186" s="860"/>
      <c r="E186" s="860"/>
      <c r="F186" s="860"/>
      <c r="G186" s="861"/>
      <c r="H186" s="859"/>
      <c r="I186" s="860"/>
      <c r="J186" s="860"/>
      <c r="K186" s="860"/>
      <c r="L186" s="860"/>
      <c r="M186" s="860"/>
      <c r="N186" s="860"/>
      <c r="O186" s="860"/>
      <c r="P186" s="860"/>
      <c r="Q186" s="860"/>
      <c r="R186" s="861"/>
      <c r="S186" s="859"/>
      <c r="T186" s="860"/>
      <c r="U186" s="860"/>
      <c r="V186" s="860"/>
      <c r="W186" s="860"/>
      <c r="X186" s="860"/>
      <c r="Y186" s="860"/>
      <c r="Z186" s="860"/>
      <c r="AA186" s="860"/>
      <c r="AB186" s="861"/>
      <c r="AC186" s="865"/>
      <c r="AD186" s="866"/>
      <c r="AE186" s="866"/>
      <c r="AF186" s="866"/>
      <c r="AG186" s="866"/>
      <c r="AH186" s="866"/>
      <c r="AI186" s="866"/>
      <c r="AJ186" s="867"/>
    </row>
    <row r="187" spans="1:36" x14ac:dyDescent="0.15">
      <c r="A187" s="859"/>
      <c r="B187" s="860"/>
      <c r="C187" s="860"/>
      <c r="D187" s="860"/>
      <c r="E187" s="860"/>
      <c r="F187" s="860"/>
      <c r="G187" s="861"/>
      <c r="H187" s="859"/>
      <c r="I187" s="860"/>
      <c r="J187" s="860"/>
      <c r="K187" s="860"/>
      <c r="L187" s="860"/>
      <c r="M187" s="860"/>
      <c r="N187" s="860"/>
      <c r="O187" s="860"/>
      <c r="P187" s="860"/>
      <c r="Q187" s="860"/>
      <c r="R187" s="861"/>
      <c r="S187" s="859"/>
      <c r="T187" s="860"/>
      <c r="U187" s="860"/>
      <c r="V187" s="860"/>
      <c r="W187" s="860"/>
      <c r="X187" s="860"/>
      <c r="Y187" s="860"/>
      <c r="Z187" s="860"/>
      <c r="AA187" s="860"/>
      <c r="AB187" s="861"/>
      <c r="AC187" s="85" t="s">
        <v>274</v>
      </c>
      <c r="AD187" s="8"/>
      <c r="AE187" s="8"/>
      <c r="AF187" s="8"/>
      <c r="AG187" s="8"/>
      <c r="AH187" s="8"/>
      <c r="AI187" s="8"/>
      <c r="AJ187" s="80"/>
    </row>
    <row r="188" spans="1:36" x14ac:dyDescent="0.15">
      <c r="A188" s="859"/>
      <c r="B188" s="860"/>
      <c r="C188" s="860"/>
      <c r="D188" s="860"/>
      <c r="E188" s="860"/>
      <c r="F188" s="860"/>
      <c r="G188" s="861"/>
      <c r="H188" s="859"/>
      <c r="I188" s="860"/>
      <c r="J188" s="860"/>
      <c r="K188" s="860"/>
      <c r="L188" s="860"/>
      <c r="M188" s="860"/>
      <c r="N188" s="860"/>
      <c r="O188" s="860"/>
      <c r="P188" s="860"/>
      <c r="Q188" s="860"/>
      <c r="R188" s="861"/>
      <c r="S188" s="859"/>
      <c r="T188" s="860"/>
      <c r="U188" s="860"/>
      <c r="V188" s="860"/>
      <c r="W188" s="860"/>
      <c r="X188" s="860"/>
      <c r="Y188" s="860"/>
      <c r="Z188" s="860"/>
      <c r="AA188" s="860"/>
      <c r="AB188" s="861"/>
      <c r="AC188" s="865"/>
      <c r="AD188" s="866"/>
      <c r="AE188" s="866"/>
      <c r="AF188" s="866"/>
      <c r="AG188" s="866"/>
      <c r="AH188" s="866"/>
      <c r="AI188" s="866"/>
      <c r="AJ188" s="867"/>
    </row>
    <row r="189" spans="1:36" x14ac:dyDescent="0.15">
      <c r="A189" s="862"/>
      <c r="B189" s="863"/>
      <c r="C189" s="863"/>
      <c r="D189" s="863"/>
      <c r="E189" s="863"/>
      <c r="F189" s="863"/>
      <c r="G189" s="864"/>
      <c r="H189" s="862"/>
      <c r="I189" s="863"/>
      <c r="J189" s="863"/>
      <c r="K189" s="863"/>
      <c r="L189" s="863"/>
      <c r="M189" s="863"/>
      <c r="N189" s="863"/>
      <c r="O189" s="863"/>
      <c r="P189" s="863"/>
      <c r="Q189" s="863"/>
      <c r="R189" s="864"/>
      <c r="S189" s="862"/>
      <c r="T189" s="863"/>
      <c r="U189" s="863"/>
      <c r="V189" s="863"/>
      <c r="W189" s="863"/>
      <c r="X189" s="863"/>
      <c r="Y189" s="863"/>
      <c r="Z189" s="863"/>
      <c r="AA189" s="863"/>
      <c r="AB189" s="864"/>
      <c r="AC189" s="868"/>
      <c r="AD189" s="869"/>
      <c r="AE189" s="869"/>
      <c r="AF189" s="869"/>
      <c r="AG189" s="869"/>
      <c r="AH189" s="869"/>
      <c r="AI189" s="869"/>
      <c r="AJ189" s="870"/>
    </row>
    <row r="190" spans="1:36" x14ac:dyDescent="0.15">
      <c r="A190" s="856"/>
      <c r="B190" s="857"/>
      <c r="C190" s="857"/>
      <c r="D190" s="857"/>
      <c r="E190" s="857"/>
      <c r="F190" s="857"/>
      <c r="G190" s="858"/>
      <c r="H190" s="856"/>
      <c r="I190" s="857"/>
      <c r="J190" s="857"/>
      <c r="K190" s="857"/>
      <c r="L190" s="857"/>
      <c r="M190" s="857"/>
      <c r="N190" s="857"/>
      <c r="O190" s="857"/>
      <c r="P190" s="857"/>
      <c r="Q190" s="857"/>
      <c r="R190" s="858"/>
      <c r="S190" s="856"/>
      <c r="T190" s="857"/>
      <c r="U190" s="857"/>
      <c r="V190" s="857"/>
      <c r="W190" s="857"/>
      <c r="X190" s="857"/>
      <c r="Y190" s="857"/>
      <c r="Z190" s="857"/>
      <c r="AA190" s="857"/>
      <c r="AB190" s="858"/>
      <c r="AC190" s="84" t="s">
        <v>273</v>
      </c>
      <c r="AD190" s="81"/>
      <c r="AE190" s="81"/>
      <c r="AF190" s="81"/>
      <c r="AG190" s="81"/>
      <c r="AH190" s="81"/>
      <c r="AI190" s="81"/>
      <c r="AJ190" s="82"/>
    </row>
    <row r="191" spans="1:36" x14ac:dyDescent="0.15">
      <c r="A191" s="859"/>
      <c r="B191" s="860"/>
      <c r="C191" s="860"/>
      <c r="D191" s="860"/>
      <c r="E191" s="860"/>
      <c r="F191" s="860"/>
      <c r="G191" s="861"/>
      <c r="H191" s="859"/>
      <c r="I191" s="860"/>
      <c r="J191" s="860"/>
      <c r="K191" s="860"/>
      <c r="L191" s="860"/>
      <c r="M191" s="860"/>
      <c r="N191" s="860"/>
      <c r="O191" s="860"/>
      <c r="P191" s="860"/>
      <c r="Q191" s="860"/>
      <c r="R191" s="861"/>
      <c r="S191" s="859"/>
      <c r="T191" s="860"/>
      <c r="U191" s="860"/>
      <c r="V191" s="860"/>
      <c r="W191" s="860"/>
      <c r="X191" s="860"/>
      <c r="Y191" s="860"/>
      <c r="Z191" s="860"/>
      <c r="AA191" s="860"/>
      <c r="AB191" s="861"/>
      <c r="AC191" s="865"/>
      <c r="AD191" s="866"/>
      <c r="AE191" s="866"/>
      <c r="AF191" s="866"/>
      <c r="AG191" s="866"/>
      <c r="AH191" s="866"/>
      <c r="AI191" s="866"/>
      <c r="AJ191" s="867"/>
    </row>
    <row r="192" spans="1:36" x14ac:dyDescent="0.15">
      <c r="A192" s="859"/>
      <c r="B192" s="860"/>
      <c r="C192" s="860"/>
      <c r="D192" s="860"/>
      <c r="E192" s="860"/>
      <c r="F192" s="860"/>
      <c r="G192" s="861"/>
      <c r="H192" s="859"/>
      <c r="I192" s="860"/>
      <c r="J192" s="860"/>
      <c r="K192" s="860"/>
      <c r="L192" s="860"/>
      <c r="M192" s="860"/>
      <c r="N192" s="860"/>
      <c r="O192" s="860"/>
      <c r="P192" s="860"/>
      <c r="Q192" s="860"/>
      <c r="R192" s="861"/>
      <c r="S192" s="859"/>
      <c r="T192" s="860"/>
      <c r="U192" s="860"/>
      <c r="V192" s="860"/>
      <c r="W192" s="860"/>
      <c r="X192" s="860"/>
      <c r="Y192" s="860"/>
      <c r="Z192" s="860"/>
      <c r="AA192" s="860"/>
      <c r="AB192" s="861"/>
      <c r="AC192" s="865"/>
      <c r="AD192" s="866"/>
      <c r="AE192" s="866"/>
      <c r="AF192" s="866"/>
      <c r="AG192" s="866"/>
      <c r="AH192" s="866"/>
      <c r="AI192" s="866"/>
      <c r="AJ192" s="867"/>
    </row>
    <row r="193" spans="1:36" x14ac:dyDescent="0.15">
      <c r="A193" s="859"/>
      <c r="B193" s="860"/>
      <c r="C193" s="860"/>
      <c r="D193" s="860"/>
      <c r="E193" s="860"/>
      <c r="F193" s="860"/>
      <c r="G193" s="861"/>
      <c r="H193" s="859"/>
      <c r="I193" s="860"/>
      <c r="J193" s="860"/>
      <c r="K193" s="860"/>
      <c r="L193" s="860"/>
      <c r="M193" s="860"/>
      <c r="N193" s="860"/>
      <c r="O193" s="860"/>
      <c r="P193" s="860"/>
      <c r="Q193" s="860"/>
      <c r="R193" s="861"/>
      <c r="S193" s="859"/>
      <c r="T193" s="860"/>
      <c r="U193" s="860"/>
      <c r="V193" s="860"/>
      <c r="W193" s="860"/>
      <c r="X193" s="860"/>
      <c r="Y193" s="860"/>
      <c r="Z193" s="860"/>
      <c r="AA193" s="860"/>
      <c r="AB193" s="861"/>
      <c r="AC193" s="85" t="s">
        <v>274</v>
      </c>
      <c r="AD193" s="8"/>
      <c r="AE193" s="8"/>
      <c r="AF193" s="8"/>
      <c r="AG193" s="8"/>
      <c r="AH193" s="8"/>
      <c r="AI193" s="8"/>
      <c r="AJ193" s="80"/>
    </row>
    <row r="194" spans="1:36" x14ac:dyDescent="0.15">
      <c r="A194" s="859"/>
      <c r="B194" s="860"/>
      <c r="C194" s="860"/>
      <c r="D194" s="860"/>
      <c r="E194" s="860"/>
      <c r="F194" s="860"/>
      <c r="G194" s="861"/>
      <c r="H194" s="859"/>
      <c r="I194" s="860"/>
      <c r="J194" s="860"/>
      <c r="K194" s="860"/>
      <c r="L194" s="860"/>
      <c r="M194" s="860"/>
      <c r="N194" s="860"/>
      <c r="O194" s="860"/>
      <c r="P194" s="860"/>
      <c r="Q194" s="860"/>
      <c r="R194" s="861"/>
      <c r="S194" s="859"/>
      <c r="T194" s="860"/>
      <c r="U194" s="860"/>
      <c r="V194" s="860"/>
      <c r="W194" s="860"/>
      <c r="X194" s="860"/>
      <c r="Y194" s="860"/>
      <c r="Z194" s="860"/>
      <c r="AA194" s="860"/>
      <c r="AB194" s="861"/>
      <c r="AC194" s="865"/>
      <c r="AD194" s="866"/>
      <c r="AE194" s="866"/>
      <c r="AF194" s="866"/>
      <c r="AG194" s="866"/>
      <c r="AH194" s="866"/>
      <c r="AI194" s="866"/>
      <c r="AJ194" s="867"/>
    </row>
    <row r="195" spans="1:36" x14ac:dyDescent="0.15">
      <c r="A195" s="862"/>
      <c r="B195" s="863"/>
      <c r="C195" s="863"/>
      <c r="D195" s="863"/>
      <c r="E195" s="863"/>
      <c r="F195" s="863"/>
      <c r="G195" s="864"/>
      <c r="H195" s="862"/>
      <c r="I195" s="863"/>
      <c r="J195" s="863"/>
      <c r="K195" s="863"/>
      <c r="L195" s="863"/>
      <c r="M195" s="863"/>
      <c r="N195" s="863"/>
      <c r="O195" s="863"/>
      <c r="P195" s="863"/>
      <c r="Q195" s="863"/>
      <c r="R195" s="864"/>
      <c r="S195" s="862"/>
      <c r="T195" s="863"/>
      <c r="U195" s="863"/>
      <c r="V195" s="863"/>
      <c r="W195" s="863"/>
      <c r="X195" s="863"/>
      <c r="Y195" s="863"/>
      <c r="Z195" s="863"/>
      <c r="AA195" s="863"/>
      <c r="AB195" s="864"/>
      <c r="AC195" s="868"/>
      <c r="AD195" s="869"/>
      <c r="AE195" s="869"/>
      <c r="AF195" s="869"/>
      <c r="AG195" s="869"/>
      <c r="AH195" s="869"/>
      <c r="AI195" s="869"/>
      <c r="AJ195" s="870"/>
    </row>
    <row r="196" spans="1:36" x14ac:dyDescent="0.15">
      <c r="A196" s="87"/>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c r="AB196" s="87"/>
      <c r="AC196" s="86"/>
      <c r="AD196" s="86"/>
      <c r="AE196" s="86"/>
      <c r="AF196" s="86"/>
      <c r="AG196" s="86"/>
      <c r="AH196" s="86"/>
      <c r="AI196" s="86"/>
      <c r="AJ196" s="86"/>
    </row>
    <row r="197" spans="1:36" x14ac:dyDescent="0.1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row>
    <row r="198" spans="1:36" x14ac:dyDescent="0.15">
      <c r="A198" s="7" t="s">
        <v>966</v>
      </c>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row>
    <row r="199" spans="1:36" x14ac:dyDescent="0.1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row>
    <row r="200" spans="1:36" x14ac:dyDescent="0.15">
      <c r="A200" s="8"/>
      <c r="B200" s="8"/>
      <c r="C200" s="92" t="s">
        <v>120</v>
      </c>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row>
    <row r="201" spans="1:36" ht="6.75" customHeight="1" x14ac:dyDescent="0.15">
      <c r="A201" s="8"/>
      <c r="B201" s="8"/>
      <c r="C201" s="79"/>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row>
    <row r="202" spans="1:36" x14ac:dyDescent="0.15">
      <c r="A202" s="850" t="s">
        <v>121</v>
      </c>
      <c r="B202" s="851"/>
      <c r="C202" s="851"/>
      <c r="D202" s="851"/>
      <c r="E202" s="851"/>
      <c r="F202" s="851"/>
      <c r="G202" s="852"/>
      <c r="H202" s="850" t="s">
        <v>275</v>
      </c>
      <c r="I202" s="851"/>
      <c r="J202" s="851"/>
      <c r="K202" s="851"/>
      <c r="L202" s="851"/>
      <c r="M202" s="851"/>
      <c r="N202" s="851"/>
      <c r="O202" s="851"/>
      <c r="P202" s="851"/>
      <c r="Q202" s="851"/>
      <c r="R202" s="851"/>
      <c r="S202" s="851"/>
      <c r="T202" s="851"/>
      <c r="U202" s="851"/>
      <c r="V202" s="851"/>
      <c r="W202" s="851"/>
      <c r="X202" s="851"/>
      <c r="Y202" s="851"/>
      <c r="Z202" s="851"/>
      <c r="AA202" s="851"/>
      <c r="AB202" s="851"/>
      <c r="AC202" s="851"/>
      <c r="AD202" s="851"/>
      <c r="AE202" s="851"/>
      <c r="AF202" s="851"/>
      <c r="AG202" s="851"/>
      <c r="AH202" s="851"/>
      <c r="AI202" s="851"/>
      <c r="AJ202" s="852"/>
    </row>
    <row r="203" spans="1:36" x14ac:dyDescent="0.15">
      <c r="A203" s="853"/>
      <c r="B203" s="854"/>
      <c r="C203" s="854"/>
      <c r="D203" s="854"/>
      <c r="E203" s="854"/>
      <c r="F203" s="854"/>
      <c r="G203" s="855"/>
      <c r="H203" s="853"/>
      <c r="I203" s="854"/>
      <c r="J203" s="854"/>
      <c r="K203" s="854"/>
      <c r="L203" s="854"/>
      <c r="M203" s="854"/>
      <c r="N203" s="854"/>
      <c r="O203" s="854"/>
      <c r="P203" s="854"/>
      <c r="Q203" s="854"/>
      <c r="R203" s="854"/>
      <c r="S203" s="854"/>
      <c r="T203" s="854"/>
      <c r="U203" s="854"/>
      <c r="V203" s="854"/>
      <c r="W203" s="854"/>
      <c r="X203" s="854"/>
      <c r="Y203" s="854"/>
      <c r="Z203" s="854"/>
      <c r="AA203" s="854"/>
      <c r="AB203" s="854"/>
      <c r="AC203" s="854"/>
      <c r="AD203" s="854"/>
      <c r="AE203" s="854"/>
      <c r="AF203" s="854"/>
      <c r="AG203" s="854"/>
      <c r="AH203" s="854"/>
      <c r="AI203" s="854"/>
      <c r="AJ203" s="855"/>
    </row>
    <row r="204" spans="1:36" x14ac:dyDescent="0.15">
      <c r="A204" s="856"/>
      <c r="B204" s="857"/>
      <c r="C204" s="857"/>
      <c r="D204" s="857"/>
      <c r="E204" s="857"/>
      <c r="F204" s="857"/>
      <c r="G204" s="858"/>
      <c r="H204" s="856"/>
      <c r="I204" s="857"/>
      <c r="J204" s="857"/>
      <c r="K204" s="857"/>
      <c r="L204" s="857"/>
      <c r="M204" s="857"/>
      <c r="N204" s="857"/>
      <c r="O204" s="857"/>
      <c r="P204" s="857"/>
      <c r="Q204" s="857"/>
      <c r="R204" s="857"/>
      <c r="S204" s="857"/>
      <c r="T204" s="857"/>
      <c r="U204" s="857"/>
      <c r="V204" s="857"/>
      <c r="W204" s="857"/>
      <c r="X204" s="857"/>
      <c r="Y204" s="857"/>
      <c r="Z204" s="857"/>
      <c r="AA204" s="857"/>
      <c r="AB204" s="857"/>
      <c r="AC204" s="857"/>
      <c r="AD204" s="857"/>
      <c r="AE204" s="857"/>
      <c r="AF204" s="857"/>
      <c r="AG204" s="857"/>
      <c r="AH204" s="857"/>
      <c r="AI204" s="857"/>
      <c r="AJ204" s="858"/>
    </row>
    <row r="205" spans="1:36" x14ac:dyDescent="0.15">
      <c r="A205" s="859"/>
      <c r="B205" s="860"/>
      <c r="C205" s="860"/>
      <c r="D205" s="860"/>
      <c r="E205" s="860"/>
      <c r="F205" s="860"/>
      <c r="G205" s="861"/>
      <c r="H205" s="859"/>
      <c r="I205" s="860"/>
      <c r="J205" s="860"/>
      <c r="K205" s="860"/>
      <c r="L205" s="860"/>
      <c r="M205" s="860"/>
      <c r="N205" s="860"/>
      <c r="O205" s="860"/>
      <c r="P205" s="860"/>
      <c r="Q205" s="860"/>
      <c r="R205" s="860"/>
      <c r="S205" s="860"/>
      <c r="T205" s="860"/>
      <c r="U205" s="860"/>
      <c r="V205" s="860"/>
      <c r="W205" s="860"/>
      <c r="X205" s="860"/>
      <c r="Y205" s="860"/>
      <c r="Z205" s="860"/>
      <c r="AA205" s="860"/>
      <c r="AB205" s="860"/>
      <c r="AC205" s="860"/>
      <c r="AD205" s="860"/>
      <c r="AE205" s="860"/>
      <c r="AF205" s="860"/>
      <c r="AG205" s="860"/>
      <c r="AH205" s="860"/>
      <c r="AI205" s="860"/>
      <c r="AJ205" s="861"/>
    </row>
    <row r="206" spans="1:36" x14ac:dyDescent="0.15">
      <c r="A206" s="859"/>
      <c r="B206" s="860"/>
      <c r="C206" s="860"/>
      <c r="D206" s="860"/>
      <c r="E206" s="860"/>
      <c r="F206" s="860"/>
      <c r="G206" s="861"/>
      <c r="H206" s="859"/>
      <c r="I206" s="860"/>
      <c r="J206" s="860"/>
      <c r="K206" s="860"/>
      <c r="L206" s="860"/>
      <c r="M206" s="860"/>
      <c r="N206" s="860"/>
      <c r="O206" s="860"/>
      <c r="P206" s="860"/>
      <c r="Q206" s="860"/>
      <c r="R206" s="860"/>
      <c r="S206" s="860"/>
      <c r="T206" s="860"/>
      <c r="U206" s="860"/>
      <c r="V206" s="860"/>
      <c r="W206" s="860"/>
      <c r="X206" s="860"/>
      <c r="Y206" s="860"/>
      <c r="Z206" s="860"/>
      <c r="AA206" s="860"/>
      <c r="AB206" s="860"/>
      <c r="AC206" s="860"/>
      <c r="AD206" s="860"/>
      <c r="AE206" s="860"/>
      <c r="AF206" s="860"/>
      <c r="AG206" s="860"/>
      <c r="AH206" s="860"/>
      <c r="AI206" s="860"/>
      <c r="AJ206" s="861"/>
    </row>
    <row r="207" spans="1:36" x14ac:dyDescent="0.15">
      <c r="A207" s="859"/>
      <c r="B207" s="860"/>
      <c r="C207" s="860"/>
      <c r="D207" s="860"/>
      <c r="E207" s="860"/>
      <c r="F207" s="860"/>
      <c r="G207" s="861"/>
      <c r="H207" s="859"/>
      <c r="I207" s="860"/>
      <c r="J207" s="860"/>
      <c r="K207" s="860"/>
      <c r="L207" s="860"/>
      <c r="M207" s="860"/>
      <c r="N207" s="860"/>
      <c r="O207" s="860"/>
      <c r="P207" s="860"/>
      <c r="Q207" s="860"/>
      <c r="R207" s="860"/>
      <c r="S207" s="860"/>
      <c r="T207" s="860"/>
      <c r="U207" s="860"/>
      <c r="V207" s="860"/>
      <c r="W207" s="860"/>
      <c r="X207" s="860"/>
      <c r="Y207" s="860"/>
      <c r="Z207" s="860"/>
      <c r="AA207" s="860"/>
      <c r="AB207" s="860"/>
      <c r="AC207" s="860"/>
      <c r="AD207" s="860"/>
      <c r="AE207" s="860"/>
      <c r="AF207" s="860"/>
      <c r="AG207" s="860"/>
      <c r="AH207" s="860"/>
      <c r="AI207" s="860"/>
      <c r="AJ207" s="861"/>
    </row>
    <row r="208" spans="1:36" x14ac:dyDescent="0.15">
      <c r="A208" s="859"/>
      <c r="B208" s="860"/>
      <c r="C208" s="860"/>
      <c r="D208" s="860"/>
      <c r="E208" s="860"/>
      <c r="F208" s="860"/>
      <c r="G208" s="861"/>
      <c r="H208" s="859"/>
      <c r="I208" s="860"/>
      <c r="J208" s="860"/>
      <c r="K208" s="860"/>
      <c r="L208" s="860"/>
      <c r="M208" s="860"/>
      <c r="N208" s="860"/>
      <c r="O208" s="860"/>
      <c r="P208" s="860"/>
      <c r="Q208" s="860"/>
      <c r="R208" s="860"/>
      <c r="S208" s="860"/>
      <c r="T208" s="860"/>
      <c r="U208" s="860"/>
      <c r="V208" s="860"/>
      <c r="W208" s="860"/>
      <c r="X208" s="860"/>
      <c r="Y208" s="860"/>
      <c r="Z208" s="860"/>
      <c r="AA208" s="860"/>
      <c r="AB208" s="860"/>
      <c r="AC208" s="860"/>
      <c r="AD208" s="860"/>
      <c r="AE208" s="860"/>
      <c r="AF208" s="860"/>
      <c r="AG208" s="860"/>
      <c r="AH208" s="860"/>
      <c r="AI208" s="860"/>
      <c r="AJ208" s="861"/>
    </row>
    <row r="209" spans="1:36" x14ac:dyDescent="0.15">
      <c r="A209" s="862"/>
      <c r="B209" s="863"/>
      <c r="C209" s="863"/>
      <c r="D209" s="863"/>
      <c r="E209" s="863"/>
      <c r="F209" s="863"/>
      <c r="G209" s="864"/>
      <c r="H209" s="862"/>
      <c r="I209" s="863"/>
      <c r="J209" s="863"/>
      <c r="K209" s="863"/>
      <c r="L209" s="863"/>
      <c r="M209" s="863"/>
      <c r="N209" s="863"/>
      <c r="O209" s="863"/>
      <c r="P209" s="863"/>
      <c r="Q209" s="863"/>
      <c r="R209" s="863"/>
      <c r="S209" s="863"/>
      <c r="T209" s="863"/>
      <c r="U209" s="863"/>
      <c r="V209" s="863"/>
      <c r="W209" s="863"/>
      <c r="X209" s="863"/>
      <c r="Y209" s="863"/>
      <c r="Z209" s="863"/>
      <c r="AA209" s="863"/>
      <c r="AB209" s="863"/>
      <c r="AC209" s="863"/>
      <c r="AD209" s="863"/>
      <c r="AE209" s="863"/>
      <c r="AF209" s="863"/>
      <c r="AG209" s="863"/>
      <c r="AH209" s="863"/>
      <c r="AI209" s="863"/>
      <c r="AJ209" s="864"/>
    </row>
    <row r="210" spans="1:36" x14ac:dyDescent="0.15">
      <c r="A210" s="856"/>
      <c r="B210" s="857"/>
      <c r="C210" s="857"/>
      <c r="D210" s="857"/>
      <c r="E210" s="857"/>
      <c r="F210" s="857"/>
      <c r="G210" s="858"/>
      <c r="H210" s="856"/>
      <c r="I210" s="857"/>
      <c r="J210" s="857"/>
      <c r="K210" s="857"/>
      <c r="L210" s="857"/>
      <c r="M210" s="857"/>
      <c r="N210" s="857"/>
      <c r="O210" s="857"/>
      <c r="P210" s="857"/>
      <c r="Q210" s="857"/>
      <c r="R210" s="857"/>
      <c r="S210" s="857"/>
      <c r="T210" s="857"/>
      <c r="U210" s="857"/>
      <c r="V210" s="857"/>
      <c r="W210" s="857"/>
      <c r="X210" s="857"/>
      <c r="Y210" s="857"/>
      <c r="Z210" s="857"/>
      <c r="AA210" s="857"/>
      <c r="AB210" s="857"/>
      <c r="AC210" s="857"/>
      <c r="AD210" s="857"/>
      <c r="AE210" s="857"/>
      <c r="AF210" s="857"/>
      <c r="AG210" s="857"/>
      <c r="AH210" s="857"/>
      <c r="AI210" s="857"/>
      <c r="AJ210" s="858"/>
    </row>
    <row r="211" spans="1:36" x14ac:dyDescent="0.15">
      <c r="A211" s="859"/>
      <c r="B211" s="860"/>
      <c r="C211" s="860"/>
      <c r="D211" s="860"/>
      <c r="E211" s="860"/>
      <c r="F211" s="860"/>
      <c r="G211" s="861"/>
      <c r="H211" s="859"/>
      <c r="I211" s="860"/>
      <c r="J211" s="860"/>
      <c r="K211" s="860"/>
      <c r="L211" s="860"/>
      <c r="M211" s="860"/>
      <c r="N211" s="860"/>
      <c r="O211" s="860"/>
      <c r="P211" s="860"/>
      <c r="Q211" s="860"/>
      <c r="R211" s="860"/>
      <c r="S211" s="860"/>
      <c r="T211" s="860"/>
      <c r="U211" s="860"/>
      <c r="V211" s="860"/>
      <c r="W211" s="860"/>
      <c r="X211" s="860"/>
      <c r="Y211" s="860"/>
      <c r="Z211" s="860"/>
      <c r="AA211" s="860"/>
      <c r="AB211" s="860"/>
      <c r="AC211" s="860"/>
      <c r="AD211" s="860"/>
      <c r="AE211" s="860"/>
      <c r="AF211" s="860"/>
      <c r="AG211" s="860"/>
      <c r="AH211" s="860"/>
      <c r="AI211" s="860"/>
      <c r="AJ211" s="861"/>
    </row>
    <row r="212" spans="1:36" x14ac:dyDescent="0.15">
      <c r="A212" s="859"/>
      <c r="B212" s="860"/>
      <c r="C212" s="860"/>
      <c r="D212" s="860"/>
      <c r="E212" s="860"/>
      <c r="F212" s="860"/>
      <c r="G212" s="861"/>
      <c r="H212" s="859"/>
      <c r="I212" s="860"/>
      <c r="J212" s="860"/>
      <c r="K212" s="860"/>
      <c r="L212" s="860"/>
      <c r="M212" s="860"/>
      <c r="N212" s="860"/>
      <c r="O212" s="860"/>
      <c r="P212" s="860"/>
      <c r="Q212" s="860"/>
      <c r="R212" s="860"/>
      <c r="S212" s="860"/>
      <c r="T212" s="860"/>
      <c r="U212" s="860"/>
      <c r="V212" s="860"/>
      <c r="W212" s="860"/>
      <c r="X212" s="860"/>
      <c r="Y212" s="860"/>
      <c r="Z212" s="860"/>
      <c r="AA212" s="860"/>
      <c r="AB212" s="860"/>
      <c r="AC212" s="860"/>
      <c r="AD212" s="860"/>
      <c r="AE212" s="860"/>
      <c r="AF212" s="860"/>
      <c r="AG212" s="860"/>
      <c r="AH212" s="860"/>
      <c r="AI212" s="860"/>
      <c r="AJ212" s="861"/>
    </row>
    <row r="213" spans="1:36" x14ac:dyDescent="0.15">
      <c r="A213" s="859"/>
      <c r="B213" s="860"/>
      <c r="C213" s="860"/>
      <c r="D213" s="860"/>
      <c r="E213" s="860"/>
      <c r="F213" s="860"/>
      <c r="G213" s="861"/>
      <c r="H213" s="859"/>
      <c r="I213" s="860"/>
      <c r="J213" s="860"/>
      <c r="K213" s="860"/>
      <c r="L213" s="860"/>
      <c r="M213" s="860"/>
      <c r="N213" s="860"/>
      <c r="O213" s="860"/>
      <c r="P213" s="860"/>
      <c r="Q213" s="860"/>
      <c r="R213" s="860"/>
      <c r="S213" s="860"/>
      <c r="T213" s="860"/>
      <c r="U213" s="860"/>
      <c r="V213" s="860"/>
      <c r="W213" s="860"/>
      <c r="X213" s="860"/>
      <c r="Y213" s="860"/>
      <c r="Z213" s="860"/>
      <c r="AA213" s="860"/>
      <c r="AB213" s="860"/>
      <c r="AC213" s="860"/>
      <c r="AD213" s="860"/>
      <c r="AE213" s="860"/>
      <c r="AF213" s="860"/>
      <c r="AG213" s="860"/>
      <c r="AH213" s="860"/>
      <c r="AI213" s="860"/>
      <c r="AJ213" s="861"/>
    </row>
    <row r="214" spans="1:36" x14ac:dyDescent="0.15">
      <c r="A214" s="859"/>
      <c r="B214" s="860"/>
      <c r="C214" s="860"/>
      <c r="D214" s="860"/>
      <c r="E214" s="860"/>
      <c r="F214" s="860"/>
      <c r="G214" s="861"/>
      <c r="H214" s="859"/>
      <c r="I214" s="860"/>
      <c r="J214" s="860"/>
      <c r="K214" s="860"/>
      <c r="L214" s="860"/>
      <c r="M214" s="860"/>
      <c r="N214" s="860"/>
      <c r="O214" s="860"/>
      <c r="P214" s="860"/>
      <c r="Q214" s="860"/>
      <c r="R214" s="860"/>
      <c r="S214" s="860"/>
      <c r="T214" s="860"/>
      <c r="U214" s="860"/>
      <c r="V214" s="860"/>
      <c r="W214" s="860"/>
      <c r="X214" s="860"/>
      <c r="Y214" s="860"/>
      <c r="Z214" s="860"/>
      <c r="AA214" s="860"/>
      <c r="AB214" s="860"/>
      <c r="AC214" s="860"/>
      <c r="AD214" s="860"/>
      <c r="AE214" s="860"/>
      <c r="AF214" s="860"/>
      <c r="AG214" s="860"/>
      <c r="AH214" s="860"/>
      <c r="AI214" s="860"/>
      <c r="AJ214" s="861"/>
    </row>
    <row r="215" spans="1:36" x14ac:dyDescent="0.15">
      <c r="A215" s="862"/>
      <c r="B215" s="863"/>
      <c r="C215" s="863"/>
      <c r="D215" s="863"/>
      <c r="E215" s="863"/>
      <c r="F215" s="863"/>
      <c r="G215" s="864"/>
      <c r="H215" s="862"/>
      <c r="I215" s="863"/>
      <c r="J215" s="863"/>
      <c r="K215" s="863"/>
      <c r="L215" s="863"/>
      <c r="M215" s="863"/>
      <c r="N215" s="863"/>
      <c r="O215" s="863"/>
      <c r="P215" s="863"/>
      <c r="Q215" s="863"/>
      <c r="R215" s="863"/>
      <c r="S215" s="863"/>
      <c r="T215" s="863"/>
      <c r="U215" s="863"/>
      <c r="V215" s="863"/>
      <c r="W215" s="863"/>
      <c r="X215" s="863"/>
      <c r="Y215" s="863"/>
      <c r="Z215" s="863"/>
      <c r="AA215" s="863"/>
      <c r="AB215" s="863"/>
      <c r="AC215" s="863"/>
      <c r="AD215" s="863"/>
      <c r="AE215" s="863"/>
      <c r="AF215" s="863"/>
      <c r="AG215" s="863"/>
      <c r="AH215" s="863"/>
      <c r="AI215" s="863"/>
      <c r="AJ215" s="864"/>
    </row>
    <row r="216" spans="1:36" x14ac:dyDescent="0.15">
      <c r="A216" s="856"/>
      <c r="B216" s="857"/>
      <c r="C216" s="857"/>
      <c r="D216" s="857"/>
      <c r="E216" s="857"/>
      <c r="F216" s="857"/>
      <c r="G216" s="858"/>
      <c r="H216" s="856"/>
      <c r="I216" s="857"/>
      <c r="J216" s="857"/>
      <c r="K216" s="857"/>
      <c r="L216" s="857"/>
      <c r="M216" s="857"/>
      <c r="N216" s="857"/>
      <c r="O216" s="857"/>
      <c r="P216" s="857"/>
      <c r="Q216" s="857"/>
      <c r="R216" s="857"/>
      <c r="S216" s="857"/>
      <c r="T216" s="857"/>
      <c r="U216" s="857"/>
      <c r="V216" s="857"/>
      <c r="W216" s="857"/>
      <c r="X216" s="857"/>
      <c r="Y216" s="857"/>
      <c r="Z216" s="857"/>
      <c r="AA216" s="857"/>
      <c r="AB216" s="857"/>
      <c r="AC216" s="857"/>
      <c r="AD216" s="857"/>
      <c r="AE216" s="857"/>
      <c r="AF216" s="857"/>
      <c r="AG216" s="857"/>
      <c r="AH216" s="857"/>
      <c r="AI216" s="857"/>
      <c r="AJ216" s="858"/>
    </row>
    <row r="217" spans="1:36" x14ac:dyDescent="0.15">
      <c r="A217" s="859"/>
      <c r="B217" s="860"/>
      <c r="C217" s="860"/>
      <c r="D217" s="860"/>
      <c r="E217" s="860"/>
      <c r="F217" s="860"/>
      <c r="G217" s="861"/>
      <c r="H217" s="859"/>
      <c r="I217" s="860"/>
      <c r="J217" s="860"/>
      <c r="K217" s="860"/>
      <c r="L217" s="860"/>
      <c r="M217" s="860"/>
      <c r="N217" s="860"/>
      <c r="O217" s="860"/>
      <c r="P217" s="860"/>
      <c r="Q217" s="860"/>
      <c r="R217" s="860"/>
      <c r="S217" s="860"/>
      <c r="T217" s="860"/>
      <c r="U217" s="860"/>
      <c r="V217" s="860"/>
      <c r="W217" s="860"/>
      <c r="X217" s="860"/>
      <c r="Y217" s="860"/>
      <c r="Z217" s="860"/>
      <c r="AA217" s="860"/>
      <c r="AB217" s="860"/>
      <c r="AC217" s="860"/>
      <c r="AD217" s="860"/>
      <c r="AE217" s="860"/>
      <c r="AF217" s="860"/>
      <c r="AG217" s="860"/>
      <c r="AH217" s="860"/>
      <c r="AI217" s="860"/>
      <c r="AJ217" s="861"/>
    </row>
    <row r="218" spans="1:36" x14ac:dyDescent="0.15">
      <c r="A218" s="859"/>
      <c r="B218" s="860"/>
      <c r="C218" s="860"/>
      <c r="D218" s="860"/>
      <c r="E218" s="860"/>
      <c r="F218" s="860"/>
      <c r="G218" s="861"/>
      <c r="H218" s="859"/>
      <c r="I218" s="860"/>
      <c r="J218" s="860"/>
      <c r="K218" s="860"/>
      <c r="L218" s="860"/>
      <c r="M218" s="860"/>
      <c r="N218" s="860"/>
      <c r="O218" s="860"/>
      <c r="P218" s="860"/>
      <c r="Q218" s="860"/>
      <c r="R218" s="860"/>
      <c r="S218" s="860"/>
      <c r="T218" s="860"/>
      <c r="U218" s="860"/>
      <c r="V218" s="860"/>
      <c r="W218" s="860"/>
      <c r="X218" s="860"/>
      <c r="Y218" s="860"/>
      <c r="Z218" s="860"/>
      <c r="AA218" s="860"/>
      <c r="AB218" s="860"/>
      <c r="AC218" s="860"/>
      <c r="AD218" s="860"/>
      <c r="AE218" s="860"/>
      <c r="AF218" s="860"/>
      <c r="AG218" s="860"/>
      <c r="AH218" s="860"/>
      <c r="AI218" s="860"/>
      <c r="AJ218" s="861"/>
    </row>
    <row r="219" spans="1:36" x14ac:dyDescent="0.15">
      <c r="A219" s="859"/>
      <c r="B219" s="860"/>
      <c r="C219" s="860"/>
      <c r="D219" s="860"/>
      <c r="E219" s="860"/>
      <c r="F219" s="860"/>
      <c r="G219" s="861"/>
      <c r="H219" s="859"/>
      <c r="I219" s="860"/>
      <c r="J219" s="860"/>
      <c r="K219" s="860"/>
      <c r="L219" s="860"/>
      <c r="M219" s="860"/>
      <c r="N219" s="860"/>
      <c r="O219" s="860"/>
      <c r="P219" s="860"/>
      <c r="Q219" s="860"/>
      <c r="R219" s="860"/>
      <c r="S219" s="860"/>
      <c r="T219" s="860"/>
      <c r="U219" s="860"/>
      <c r="V219" s="860"/>
      <c r="W219" s="860"/>
      <c r="X219" s="860"/>
      <c r="Y219" s="860"/>
      <c r="Z219" s="860"/>
      <c r="AA219" s="860"/>
      <c r="AB219" s="860"/>
      <c r="AC219" s="860"/>
      <c r="AD219" s="860"/>
      <c r="AE219" s="860"/>
      <c r="AF219" s="860"/>
      <c r="AG219" s="860"/>
      <c r="AH219" s="860"/>
      <c r="AI219" s="860"/>
      <c r="AJ219" s="861"/>
    </row>
    <row r="220" spans="1:36" x14ac:dyDescent="0.15">
      <c r="A220" s="859"/>
      <c r="B220" s="860"/>
      <c r="C220" s="860"/>
      <c r="D220" s="860"/>
      <c r="E220" s="860"/>
      <c r="F220" s="860"/>
      <c r="G220" s="861"/>
      <c r="H220" s="859"/>
      <c r="I220" s="860"/>
      <c r="J220" s="860"/>
      <c r="K220" s="860"/>
      <c r="L220" s="860"/>
      <c r="M220" s="860"/>
      <c r="N220" s="860"/>
      <c r="O220" s="860"/>
      <c r="P220" s="860"/>
      <c r="Q220" s="860"/>
      <c r="R220" s="860"/>
      <c r="S220" s="860"/>
      <c r="T220" s="860"/>
      <c r="U220" s="860"/>
      <c r="V220" s="860"/>
      <c r="W220" s="860"/>
      <c r="X220" s="860"/>
      <c r="Y220" s="860"/>
      <c r="Z220" s="860"/>
      <c r="AA220" s="860"/>
      <c r="AB220" s="860"/>
      <c r="AC220" s="860"/>
      <c r="AD220" s="860"/>
      <c r="AE220" s="860"/>
      <c r="AF220" s="860"/>
      <c r="AG220" s="860"/>
      <c r="AH220" s="860"/>
      <c r="AI220" s="860"/>
      <c r="AJ220" s="861"/>
    </row>
    <row r="221" spans="1:36" x14ac:dyDescent="0.15">
      <c r="A221" s="862"/>
      <c r="B221" s="863"/>
      <c r="C221" s="863"/>
      <c r="D221" s="863"/>
      <c r="E221" s="863"/>
      <c r="F221" s="863"/>
      <c r="G221" s="864"/>
      <c r="H221" s="862"/>
      <c r="I221" s="863"/>
      <c r="J221" s="863"/>
      <c r="K221" s="863"/>
      <c r="L221" s="863"/>
      <c r="M221" s="863"/>
      <c r="N221" s="863"/>
      <c r="O221" s="863"/>
      <c r="P221" s="863"/>
      <c r="Q221" s="863"/>
      <c r="R221" s="863"/>
      <c r="S221" s="863"/>
      <c r="T221" s="863"/>
      <c r="U221" s="863"/>
      <c r="V221" s="863"/>
      <c r="W221" s="863"/>
      <c r="X221" s="863"/>
      <c r="Y221" s="863"/>
      <c r="Z221" s="863"/>
      <c r="AA221" s="863"/>
      <c r="AB221" s="863"/>
      <c r="AC221" s="863"/>
      <c r="AD221" s="863"/>
      <c r="AE221" s="863"/>
      <c r="AF221" s="863"/>
      <c r="AG221" s="863"/>
      <c r="AH221" s="863"/>
      <c r="AI221" s="863"/>
      <c r="AJ221" s="864"/>
    </row>
    <row r="222" spans="1:36" x14ac:dyDescent="0.15">
      <c r="A222" s="856"/>
      <c r="B222" s="857"/>
      <c r="C222" s="857"/>
      <c r="D222" s="857"/>
      <c r="E222" s="857"/>
      <c r="F222" s="857"/>
      <c r="G222" s="858"/>
      <c r="H222" s="856"/>
      <c r="I222" s="857"/>
      <c r="J222" s="857"/>
      <c r="K222" s="857"/>
      <c r="L222" s="857"/>
      <c r="M222" s="857"/>
      <c r="N222" s="857"/>
      <c r="O222" s="857"/>
      <c r="P222" s="857"/>
      <c r="Q222" s="857"/>
      <c r="R222" s="857"/>
      <c r="S222" s="857"/>
      <c r="T222" s="857"/>
      <c r="U222" s="857"/>
      <c r="V222" s="857"/>
      <c r="W222" s="857"/>
      <c r="X222" s="857"/>
      <c r="Y222" s="857"/>
      <c r="Z222" s="857"/>
      <c r="AA222" s="857"/>
      <c r="AB222" s="857"/>
      <c r="AC222" s="857"/>
      <c r="AD222" s="857"/>
      <c r="AE222" s="857"/>
      <c r="AF222" s="857"/>
      <c r="AG222" s="857"/>
      <c r="AH222" s="857"/>
      <c r="AI222" s="857"/>
      <c r="AJ222" s="858"/>
    </row>
    <row r="223" spans="1:36" x14ac:dyDescent="0.15">
      <c r="A223" s="859"/>
      <c r="B223" s="860"/>
      <c r="C223" s="860"/>
      <c r="D223" s="860"/>
      <c r="E223" s="860"/>
      <c r="F223" s="860"/>
      <c r="G223" s="861"/>
      <c r="H223" s="859"/>
      <c r="I223" s="860"/>
      <c r="J223" s="860"/>
      <c r="K223" s="860"/>
      <c r="L223" s="860"/>
      <c r="M223" s="860"/>
      <c r="N223" s="860"/>
      <c r="O223" s="860"/>
      <c r="P223" s="860"/>
      <c r="Q223" s="860"/>
      <c r="R223" s="860"/>
      <c r="S223" s="860"/>
      <c r="T223" s="860"/>
      <c r="U223" s="860"/>
      <c r="V223" s="860"/>
      <c r="W223" s="860"/>
      <c r="X223" s="860"/>
      <c r="Y223" s="860"/>
      <c r="Z223" s="860"/>
      <c r="AA223" s="860"/>
      <c r="AB223" s="860"/>
      <c r="AC223" s="860"/>
      <c r="AD223" s="860"/>
      <c r="AE223" s="860"/>
      <c r="AF223" s="860"/>
      <c r="AG223" s="860"/>
      <c r="AH223" s="860"/>
      <c r="AI223" s="860"/>
      <c r="AJ223" s="861"/>
    </row>
    <row r="224" spans="1:36" x14ac:dyDescent="0.15">
      <c r="A224" s="859"/>
      <c r="B224" s="860"/>
      <c r="C224" s="860"/>
      <c r="D224" s="860"/>
      <c r="E224" s="860"/>
      <c r="F224" s="860"/>
      <c r="G224" s="861"/>
      <c r="H224" s="859"/>
      <c r="I224" s="860"/>
      <c r="J224" s="860"/>
      <c r="K224" s="860"/>
      <c r="L224" s="860"/>
      <c r="M224" s="860"/>
      <c r="N224" s="860"/>
      <c r="O224" s="860"/>
      <c r="P224" s="860"/>
      <c r="Q224" s="860"/>
      <c r="R224" s="860"/>
      <c r="S224" s="860"/>
      <c r="T224" s="860"/>
      <c r="U224" s="860"/>
      <c r="V224" s="860"/>
      <c r="W224" s="860"/>
      <c r="X224" s="860"/>
      <c r="Y224" s="860"/>
      <c r="Z224" s="860"/>
      <c r="AA224" s="860"/>
      <c r="AB224" s="860"/>
      <c r="AC224" s="860"/>
      <c r="AD224" s="860"/>
      <c r="AE224" s="860"/>
      <c r="AF224" s="860"/>
      <c r="AG224" s="860"/>
      <c r="AH224" s="860"/>
      <c r="AI224" s="860"/>
      <c r="AJ224" s="861"/>
    </row>
    <row r="225" spans="1:38" x14ac:dyDescent="0.15">
      <c r="A225" s="859"/>
      <c r="B225" s="860"/>
      <c r="C225" s="860"/>
      <c r="D225" s="860"/>
      <c r="E225" s="860"/>
      <c r="F225" s="860"/>
      <c r="G225" s="861"/>
      <c r="H225" s="859"/>
      <c r="I225" s="860"/>
      <c r="J225" s="860"/>
      <c r="K225" s="860"/>
      <c r="L225" s="860"/>
      <c r="M225" s="860"/>
      <c r="N225" s="860"/>
      <c r="O225" s="860"/>
      <c r="P225" s="860"/>
      <c r="Q225" s="860"/>
      <c r="R225" s="860"/>
      <c r="S225" s="860"/>
      <c r="T225" s="860"/>
      <c r="U225" s="860"/>
      <c r="V225" s="860"/>
      <c r="W225" s="860"/>
      <c r="X225" s="860"/>
      <c r="Y225" s="860"/>
      <c r="Z225" s="860"/>
      <c r="AA225" s="860"/>
      <c r="AB225" s="860"/>
      <c r="AC225" s="860"/>
      <c r="AD225" s="860"/>
      <c r="AE225" s="860"/>
      <c r="AF225" s="860"/>
      <c r="AG225" s="860"/>
      <c r="AH225" s="860"/>
      <c r="AI225" s="860"/>
      <c r="AJ225" s="861"/>
    </row>
    <row r="226" spans="1:38" x14ac:dyDescent="0.15">
      <c r="A226" s="859"/>
      <c r="B226" s="860"/>
      <c r="C226" s="860"/>
      <c r="D226" s="860"/>
      <c r="E226" s="860"/>
      <c r="F226" s="860"/>
      <c r="G226" s="861"/>
      <c r="H226" s="859"/>
      <c r="I226" s="860"/>
      <c r="J226" s="860"/>
      <c r="K226" s="860"/>
      <c r="L226" s="860"/>
      <c r="M226" s="860"/>
      <c r="N226" s="860"/>
      <c r="O226" s="860"/>
      <c r="P226" s="860"/>
      <c r="Q226" s="860"/>
      <c r="R226" s="860"/>
      <c r="S226" s="860"/>
      <c r="T226" s="860"/>
      <c r="U226" s="860"/>
      <c r="V226" s="860"/>
      <c r="W226" s="860"/>
      <c r="X226" s="860"/>
      <c r="Y226" s="860"/>
      <c r="Z226" s="860"/>
      <c r="AA226" s="860"/>
      <c r="AB226" s="860"/>
      <c r="AC226" s="860"/>
      <c r="AD226" s="860"/>
      <c r="AE226" s="860"/>
      <c r="AF226" s="860"/>
      <c r="AG226" s="860"/>
      <c r="AH226" s="860"/>
      <c r="AI226" s="860"/>
      <c r="AJ226" s="861"/>
    </row>
    <row r="227" spans="1:38" x14ac:dyDescent="0.15">
      <c r="A227" s="862"/>
      <c r="B227" s="863"/>
      <c r="C227" s="863"/>
      <c r="D227" s="863"/>
      <c r="E227" s="863"/>
      <c r="F227" s="863"/>
      <c r="G227" s="864"/>
      <c r="H227" s="862"/>
      <c r="I227" s="863"/>
      <c r="J227" s="863"/>
      <c r="K227" s="863"/>
      <c r="L227" s="863"/>
      <c r="M227" s="863"/>
      <c r="N227" s="863"/>
      <c r="O227" s="863"/>
      <c r="P227" s="863"/>
      <c r="Q227" s="863"/>
      <c r="R227" s="863"/>
      <c r="S227" s="863"/>
      <c r="T227" s="863"/>
      <c r="U227" s="863"/>
      <c r="V227" s="863"/>
      <c r="W227" s="863"/>
      <c r="X227" s="863"/>
      <c r="Y227" s="863"/>
      <c r="Z227" s="863"/>
      <c r="AA227" s="863"/>
      <c r="AB227" s="863"/>
      <c r="AC227" s="863"/>
      <c r="AD227" s="863"/>
      <c r="AE227" s="863"/>
      <c r="AF227" s="863"/>
      <c r="AG227" s="863"/>
      <c r="AH227" s="863"/>
      <c r="AI227" s="863"/>
      <c r="AJ227" s="864"/>
    </row>
    <row r="229" spans="1:38" ht="14.25" thickBot="1" x14ac:dyDescent="0.2"/>
    <row r="230" spans="1:38" ht="14.25" thickTop="1" x14ac:dyDescent="0.15">
      <c r="AK230" s="275"/>
      <c r="AL230" s="274"/>
    </row>
    <row r="231" spans="1:38" x14ac:dyDescent="0.15">
      <c r="AK231" s="276"/>
    </row>
  </sheetData>
  <sheetProtection algorithmName="SHA-512" hashValue="jty/NubHcms90RKBwMNhA2iqW76MA4w2gt+kfJ/Od8hZ+G4ruGNZ6ag1D0L0sV4D+XHwaR4fcawgjRSdTtePNA==" saltValue="P6nnybQrcJcimrhwlmBYdA==" spinCount="100000" sheet="1" objects="1" scenarios="1"/>
  <protectedRanges>
    <protectedRange sqref="D48:D49 O48:O49 S48:S49 W48:W49 AB48:AB49 AF48:AI49 D54 O54:O55 D60 O60:O61 D65 O65:O66" name="範囲13"/>
    <protectedRange sqref="D26:D29 D33:D37 D41 K41:K44" name="範囲12"/>
    <protectedRange sqref="AF48:AF49" name="範囲3"/>
    <protectedRange sqref="D42" name="範囲2"/>
    <protectedRange sqref="K14 N14 Q14 K16 W16 I18 Y18:Y19 AC18:AC19 AG18:AG19" name="範囲1"/>
    <protectedRange sqref="B74:G75 B77 C79 I73 J74:J78 M75 Q75 V75 Z75 AD75 R77:U78 W77:X78 Z77:AA78 AD77:AH78 N79 S79 AA79 AE79 R80:U80 W79:W80 Z80 AD80 I79:I82 N81:N82 U81 Q83:W84 AB83:AH84" name="範囲6"/>
    <protectedRange sqref="B86:G87 B89 C91 I85 J86:J90 I91:I94 M87 Q87 V87 Z87 AD87 R89:U90 W89:X90 Z89:AA90 AD89:AH90 N91 S91 AA91 AE91 R92:U92 W91:W92 Z92 AD92 U93 N93:N94 Q95:W96 AB95:AH96" name="範囲7"/>
    <protectedRange sqref="B98:G99 B101 C103 I97 J98:J102 I103:I106 M99 Q99 V99 Z99 AD99 R101:U102 W101:X102 Z101:AA102 AD101:AH102 N103 S103 AA103 AE103 R104:U104 W103:W104 Z104 AD104 N105:N106 U105 Q107:W108 AB107:AH108" name="範囲8"/>
    <protectedRange sqref="B110:G111 B113 C115 I109 J110:J114 M111 Q111 V111 Z111 AD111 R113:U114 W113:X114 Z113:AA114 AD113:AH114 I115:I118 N115 S115 AA115 AE115 R116:U116 W115:W116 Z116 AD116 N117:N118 U117 Q119:W120 AB119:AH120 I123" name="範囲9"/>
    <protectedRange sqref="B136:B144 M136:M144 Y136:Y144 N144 Z136 Z138 Z140 Z142 Z144 B151:AJ165" name="範囲10"/>
    <protectedRange sqref="A178:AB195 AC179 AC182 AC185 AC188 AC191 AC194 A204:AJ227" name="範囲11"/>
  </protectedRanges>
  <mergeCells count="205">
    <mergeCell ref="A123:G127"/>
    <mergeCell ref="I123:AI127"/>
    <mergeCell ref="AG19:AI19"/>
    <mergeCell ref="Q14:R14"/>
    <mergeCell ref="A15:G16"/>
    <mergeCell ref="B110:G110"/>
    <mergeCell ref="AE79:AH79"/>
    <mergeCell ref="C79:E79"/>
    <mergeCell ref="U81:AH82"/>
    <mergeCell ref="B86:G86"/>
    <mergeCell ref="Q83:W83"/>
    <mergeCell ref="AB83:AH83"/>
    <mergeCell ref="Q84:W84"/>
    <mergeCell ref="AB84:AH84"/>
    <mergeCell ref="B81:G82"/>
    <mergeCell ref="J80:Q80"/>
    <mergeCell ref="J92:Q92"/>
    <mergeCell ref="J104:Q104"/>
    <mergeCell ref="J116:Q116"/>
    <mergeCell ref="B99:G99"/>
    <mergeCell ref="B105:G106"/>
    <mergeCell ref="T102:U102"/>
    <mergeCell ref="AC18:AE18"/>
    <mergeCell ref="AG18:AI18"/>
    <mergeCell ref="Z136:AI136"/>
    <mergeCell ref="H151:R155"/>
    <mergeCell ref="S151:AB155"/>
    <mergeCell ref="AC151:AJ155"/>
    <mergeCell ref="Z138:AI138"/>
    <mergeCell ref="Z140:AI140"/>
    <mergeCell ref="Z142:AI142"/>
    <mergeCell ref="Z144:AI144"/>
    <mergeCell ref="S150:AB150"/>
    <mergeCell ref="N144:W144"/>
    <mergeCell ref="H150:R150"/>
    <mergeCell ref="AC150:AJ150"/>
    <mergeCell ref="H178:R183"/>
    <mergeCell ref="S178:AB183"/>
    <mergeCell ref="AC179:AJ180"/>
    <mergeCell ref="AC182:AJ183"/>
    <mergeCell ref="H222:AJ227"/>
    <mergeCell ref="H216:AJ221"/>
    <mergeCell ref="H202:AJ203"/>
    <mergeCell ref="A190:G195"/>
    <mergeCell ref="H190:R195"/>
    <mergeCell ref="S190:AB195"/>
    <mergeCell ref="AC191:AJ192"/>
    <mergeCell ref="AC194:AJ195"/>
    <mergeCell ref="A216:G221"/>
    <mergeCell ref="A222:G227"/>
    <mergeCell ref="A204:G209"/>
    <mergeCell ref="H204:AJ209"/>
    <mergeCell ref="A210:G215"/>
    <mergeCell ref="H210:AJ215"/>
    <mergeCell ref="A151:A155"/>
    <mergeCell ref="A156:A160"/>
    <mergeCell ref="B156:G160"/>
    <mergeCell ref="H156:R160"/>
    <mergeCell ref="S156:AB160"/>
    <mergeCell ref="AC156:AJ160"/>
    <mergeCell ref="B151:G155"/>
    <mergeCell ref="A202:G203"/>
    <mergeCell ref="B150:G150"/>
    <mergeCell ref="A184:G189"/>
    <mergeCell ref="H184:R189"/>
    <mergeCell ref="S184:AB189"/>
    <mergeCell ref="AC185:AJ186"/>
    <mergeCell ref="AC188:AJ189"/>
    <mergeCell ref="AC176:AJ177"/>
    <mergeCell ref="A176:G177"/>
    <mergeCell ref="H176:R177"/>
    <mergeCell ref="S176:AB177"/>
    <mergeCell ref="A161:A165"/>
    <mergeCell ref="B161:G165"/>
    <mergeCell ref="H161:R165"/>
    <mergeCell ref="S161:AB165"/>
    <mergeCell ref="AC161:AJ165"/>
    <mergeCell ref="A178:G183"/>
    <mergeCell ref="Y19:AA19"/>
    <mergeCell ref="AC19:AE19"/>
    <mergeCell ref="W16:AF16"/>
    <mergeCell ref="B72:G72"/>
    <mergeCell ref="H72:AJ72"/>
    <mergeCell ref="A1:AJ2"/>
    <mergeCell ref="X5:Y5"/>
    <mergeCell ref="A7:G10"/>
    <mergeCell ref="I7:AI7"/>
    <mergeCell ref="A11:G13"/>
    <mergeCell ref="I11:AI13"/>
    <mergeCell ref="I8:AI8"/>
    <mergeCell ref="I9:AI9"/>
    <mergeCell ref="I10:AI10"/>
    <mergeCell ref="A14:G14"/>
    <mergeCell ref="K14:L14"/>
    <mergeCell ref="N14:O14"/>
    <mergeCell ref="K16:T16"/>
    <mergeCell ref="A17:G19"/>
    <mergeCell ref="I18:W19"/>
    <mergeCell ref="Y18:AA18"/>
    <mergeCell ref="I14:J14"/>
    <mergeCell ref="AF48:AI48"/>
    <mergeCell ref="AF49:AI49"/>
    <mergeCell ref="A73:A84"/>
    <mergeCell ref="B74:G74"/>
    <mergeCell ref="AD75:AH75"/>
    <mergeCell ref="R77:S77"/>
    <mergeCell ref="T77:U77"/>
    <mergeCell ref="W77:X77"/>
    <mergeCell ref="Z77:AA77"/>
    <mergeCell ref="AD77:AH77"/>
    <mergeCell ref="R78:S78"/>
    <mergeCell ref="T78:U78"/>
    <mergeCell ref="B75:G75"/>
    <mergeCell ref="B77:G77"/>
    <mergeCell ref="B83:G84"/>
    <mergeCell ref="A85:A96"/>
    <mergeCell ref="B87:G87"/>
    <mergeCell ref="AD87:AH87"/>
    <mergeCell ref="B89:G89"/>
    <mergeCell ref="R89:S89"/>
    <mergeCell ref="T89:U89"/>
    <mergeCell ref="Z89:AA89"/>
    <mergeCell ref="AD89:AH89"/>
    <mergeCell ref="R90:S90"/>
    <mergeCell ref="T90:U90"/>
    <mergeCell ref="Z90:AA90"/>
    <mergeCell ref="U93:AH94"/>
    <mergeCell ref="B95:G96"/>
    <mergeCell ref="Q95:W95"/>
    <mergeCell ref="AB95:AH95"/>
    <mergeCell ref="Q96:W96"/>
    <mergeCell ref="AB96:AH96"/>
    <mergeCell ref="B93:G94"/>
    <mergeCell ref="AD90:AH90"/>
    <mergeCell ref="W89:X89"/>
    <mergeCell ref="C91:E91"/>
    <mergeCell ref="AE91:AH91"/>
    <mergeCell ref="R92:S92"/>
    <mergeCell ref="T92:U92"/>
    <mergeCell ref="A97:A108"/>
    <mergeCell ref="B98:G98"/>
    <mergeCell ref="AD99:AH99"/>
    <mergeCell ref="B101:G101"/>
    <mergeCell ref="R101:S101"/>
    <mergeCell ref="T101:U101"/>
    <mergeCell ref="W101:X101"/>
    <mergeCell ref="Z101:AA101"/>
    <mergeCell ref="AD101:AH101"/>
    <mergeCell ref="R102:S102"/>
    <mergeCell ref="W102:X102"/>
    <mergeCell ref="Z102:AA102"/>
    <mergeCell ref="AD102:AH102"/>
    <mergeCell ref="C103:E103"/>
    <mergeCell ref="AE103:AH103"/>
    <mergeCell ref="R104:S104"/>
    <mergeCell ref="T104:U104"/>
    <mergeCell ref="W104:X104"/>
    <mergeCell ref="Z104:AA104"/>
    <mergeCell ref="AD104:AH104"/>
    <mergeCell ref="A109:A120"/>
    <mergeCell ref="B111:G111"/>
    <mergeCell ref="AD111:AH111"/>
    <mergeCell ref="B113:G113"/>
    <mergeCell ref="R113:S113"/>
    <mergeCell ref="T113:U113"/>
    <mergeCell ref="W113:X113"/>
    <mergeCell ref="Z113:AA113"/>
    <mergeCell ref="AD116:AH116"/>
    <mergeCell ref="B117:G118"/>
    <mergeCell ref="AD113:AH113"/>
    <mergeCell ref="B119:G120"/>
    <mergeCell ref="Q119:W119"/>
    <mergeCell ref="AB119:AH119"/>
    <mergeCell ref="Q120:W120"/>
    <mergeCell ref="AB120:AH120"/>
    <mergeCell ref="R116:S116"/>
    <mergeCell ref="T116:U116"/>
    <mergeCell ref="W116:X116"/>
    <mergeCell ref="Z116:AA116"/>
    <mergeCell ref="U117:AH118"/>
    <mergeCell ref="T114:U114"/>
    <mergeCell ref="W114:X114"/>
    <mergeCell ref="Z114:AA114"/>
    <mergeCell ref="AD114:AH114"/>
    <mergeCell ref="C115:E115"/>
    <mergeCell ref="AE115:AH115"/>
    <mergeCell ref="R114:S114"/>
    <mergeCell ref="U105:AH106"/>
    <mergeCell ref="B107:G108"/>
    <mergeCell ref="Q107:W107"/>
    <mergeCell ref="AB107:AH107"/>
    <mergeCell ref="Q108:W108"/>
    <mergeCell ref="AB108:AH108"/>
    <mergeCell ref="W92:X92"/>
    <mergeCell ref="Z92:AA92"/>
    <mergeCell ref="AD92:AH92"/>
    <mergeCell ref="W90:X90"/>
    <mergeCell ref="W78:X78"/>
    <mergeCell ref="Z78:AA78"/>
    <mergeCell ref="AD78:AH78"/>
    <mergeCell ref="R80:S80"/>
    <mergeCell ref="T80:U80"/>
    <mergeCell ref="W80:X80"/>
    <mergeCell ref="Z80:AA80"/>
    <mergeCell ref="AD80:AH80"/>
  </mergeCells>
  <phoneticPr fontId="2"/>
  <conditionalFormatting sqref="B74:G74">
    <cfRule type="containsBlanks" dxfId="5" priority="2" stopIfTrue="1">
      <formula>LEN(TRIM(B74))=0</formula>
    </cfRule>
  </conditionalFormatting>
  <conditionalFormatting sqref="B86:G86 B98:G98 B110:G110">
    <cfRule type="containsBlanks" dxfId="4" priority="1" stopIfTrue="1">
      <formula>LEN(TRIM(B86))=0</formula>
    </cfRule>
  </conditionalFormatting>
  <conditionalFormatting sqref="C79:E79">
    <cfRule type="containsBlanks" dxfId="3" priority="6" stopIfTrue="1">
      <formula>LEN(TRIM(C79))=0</formula>
    </cfRule>
  </conditionalFormatting>
  <conditionalFormatting sqref="I18:W19">
    <cfRule type="containsBlanks" dxfId="2" priority="3" stopIfTrue="1">
      <formula>LEN(TRIM(I18))=0</formula>
    </cfRule>
  </conditionalFormatting>
  <conditionalFormatting sqref="K14:L14 N14:O14 Q14:R14">
    <cfRule type="containsBlanks" dxfId="1" priority="5" stopIfTrue="1">
      <formula>LEN(TRIM(K14))=0</formula>
    </cfRule>
  </conditionalFormatting>
  <conditionalFormatting sqref="K16:T16">
    <cfRule type="containsBlanks" dxfId="0" priority="4" stopIfTrue="1">
      <formula>LEN(TRIM(K16))=0</formula>
    </cfRule>
  </conditionalFormatting>
  <dataValidations disablePrompts="1" count="7">
    <dataValidation type="list" allowBlank="1" showInputMessage="1" showErrorMessage="1" sqref="Y144 Y142 Y140 Y138 Y136 B136 B138 B140 B142 B144 M142 M138 M140 M136 M144" xr:uid="{00000000-0002-0000-0C00-000000000000}">
      <formula1>"□,■"</formula1>
    </dataValidation>
    <dataValidation imeMode="off" allowBlank="1" showInputMessage="1" showErrorMessage="1" sqref="M14:V14 C80:E80 T81:T82 V77:V78 Q77:Q78 AB77:AB78 U81 V80 AB80 U117 T93:T94 V89:V90 Q89:Q90 AB89:AB90 AB104 V92 AB92 C104:E104 T117:T118 V113:V114 Q113:Q114 AB113:AB114 U105 V116 AB116 C92:E92 T105:T106 V101:V102 Q101:Q102 AB101:AB102 U93 V104 C116:E116" xr:uid="{00000000-0002-0000-0C00-000001000000}"/>
    <dataValidation type="list" allowBlank="1" showInputMessage="1" showErrorMessage="1" sqref="N81:N82 I79:I82 AA79 I73:I76 S79 W79 R76 N74 AG76 M75 Q75 V75 Z75 J74:J78 N79 N93:N94 I91:I94 AA91 I85:I88 S91 W91 R88 N86 AG88 M87 Q87 V87 Z87 J86:J90 N91 N117:N118 I115:I118 AA115 I109:I112 S115 W115 R112 N110 AG112 M111 Q111 V111 Z111 J110:J114 N115 N105:N106 I103:I106 AA103 I97:I100 S103 W103 R100 N98 AG100 M99 Q99 V99 Z99 J98:J102 N103" xr:uid="{00000000-0002-0000-0C00-000002000000}">
      <formula1>"■,□"</formula1>
    </dataValidation>
    <dataValidation imeMode="halfAlpha" allowBlank="1" showInputMessage="1" showErrorMessage="1" sqref="Z77:Z78 W77:W78 T77:T78 C79:E79 Z80 W80 T80 Z89:Z90 W89:W90 T89:T90 C91:E91 Z92 W92 T92 Z113:Z114 W113:W114 T113:T114 C115:E115 Z116 W116 T116 Z101:Z102 W101:W102 T101:T102 C103:E103 Z104 W104 T104" xr:uid="{00000000-0002-0000-0C00-000003000000}"/>
    <dataValidation type="list" imeMode="off" allowBlank="1" showInputMessage="1" showErrorMessage="1" sqref="R89:R90 R80 R101:R102 R92 R104 R113:R114 R116 R77:R78" xr:uid="{00000000-0002-0000-0C00-000004000000}">
      <formula1>"昭和,平成,令和"</formula1>
    </dataValidation>
    <dataValidation type="list" allowBlank="1" showInputMessage="1" showErrorMessage="1" sqref="B74:G74 B110:G110 B98:G98 B86:G86" xr:uid="{00000000-0002-0000-0C00-000005000000}">
      <formula1>$AU$73:$AU$79</formula1>
    </dataValidation>
    <dataValidation type="list" allowBlank="1" showInputMessage="1" showErrorMessage="1" sqref="O65:O66 D26:D29 D33:D37 D41 K41:K44 D48:D49 O48:O49 S48:S49 W48:W49 AB48:AB49 D54 O54:O55 D60 D65 O60:O61" xr:uid="{00000000-0002-0000-0C00-000006000000}">
      <formula1>"□,✅"</formula1>
    </dataValidation>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Ｐ明朝,標準"&amp;8NKBI-01kakunin Ver.23.2&amp;R&amp;"ＭＳ Ｐ明朝,標準"&amp;8(R0804)</oddFooter>
  </headerFooter>
  <rowBreaks count="3" manualBreakCount="3">
    <brk id="67" max="35" man="1"/>
    <brk id="128" max="35" man="1"/>
    <brk id="166" max="3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63"/>
  <sheetViews>
    <sheetView view="pageBreakPreview" zoomScaleNormal="100" zoomScaleSheetLayoutView="100" workbookViewId="0">
      <selection activeCell="M1" sqref="M1"/>
    </sheetView>
  </sheetViews>
  <sheetFormatPr defaultColWidth="9" defaultRowHeight="13.5" x14ac:dyDescent="0.15"/>
  <cols>
    <col min="1" max="13" width="6.625" style="4" customWidth="1"/>
    <col min="14" max="14" width="3.625" style="4" customWidth="1"/>
    <col min="15" max="15" width="2.625" style="5" customWidth="1"/>
    <col min="16" max="16384" width="9" style="5"/>
  </cols>
  <sheetData>
    <row r="1" spans="1:13" ht="16.5" customHeight="1" x14ac:dyDescent="0.15">
      <c r="A1" s="38" t="s">
        <v>709</v>
      </c>
    </row>
    <row r="2" spans="1:13" ht="16.5" customHeight="1" x14ac:dyDescent="0.15">
      <c r="A2" s="38"/>
    </row>
    <row r="3" spans="1:13" ht="24" x14ac:dyDescent="0.15">
      <c r="A3" s="39"/>
      <c r="E3" s="39" t="s">
        <v>112</v>
      </c>
    </row>
    <row r="4" spans="1:13" ht="13.5" customHeight="1" x14ac:dyDescent="0.15">
      <c r="A4" s="32"/>
    </row>
    <row r="5" spans="1:13" ht="13.5" customHeight="1" x14ac:dyDescent="0.15">
      <c r="A5" s="38" t="s">
        <v>113</v>
      </c>
    </row>
    <row r="6" spans="1:13" ht="13.5" customHeight="1" x14ac:dyDescent="0.15">
      <c r="A6" s="38" t="s">
        <v>114</v>
      </c>
    </row>
    <row r="7" spans="1:13" ht="13.5" customHeight="1" x14ac:dyDescent="0.15">
      <c r="A7" s="38"/>
    </row>
    <row r="8" spans="1:13" ht="13.5" customHeight="1" x14ac:dyDescent="0.15">
      <c r="A8" s="38"/>
    </row>
    <row r="9" spans="1:13" ht="13.5" customHeight="1" x14ac:dyDescent="0.15">
      <c r="A9" s="38"/>
      <c r="B9" s="101"/>
      <c r="C9" s="101"/>
      <c r="D9" s="101"/>
      <c r="E9" s="101"/>
      <c r="F9" s="101"/>
      <c r="G9" s="101"/>
      <c r="H9" s="103" t="s">
        <v>115</v>
      </c>
      <c r="I9" s="891" t="str">
        <f>IF(確２面!K16="","",確２面!K16)</f>
        <v/>
      </c>
      <c r="J9" s="891"/>
      <c r="K9" s="891"/>
      <c r="L9" s="891"/>
      <c r="M9" s="100"/>
    </row>
    <row r="10" spans="1:13" ht="13.5" customHeight="1" x14ac:dyDescent="0.15">
      <c r="A10" s="38"/>
      <c r="B10" s="101"/>
      <c r="C10" s="101"/>
      <c r="D10" s="101"/>
      <c r="E10" s="101"/>
      <c r="F10" s="101"/>
      <c r="G10" s="101"/>
      <c r="H10" s="101"/>
      <c r="I10" s="101"/>
      <c r="J10" s="101"/>
      <c r="K10" s="101"/>
      <c r="L10" s="101"/>
      <c r="M10" s="101"/>
    </row>
    <row r="11" spans="1:13" ht="13.5" customHeight="1" x14ac:dyDescent="0.15">
      <c r="A11" s="38" t="s">
        <v>116</v>
      </c>
      <c r="B11" s="101"/>
      <c r="C11" s="101"/>
      <c r="D11" s="101"/>
      <c r="E11" s="101"/>
      <c r="F11" s="101"/>
      <c r="G11" s="101"/>
      <c r="H11" s="101"/>
      <c r="I11" s="101"/>
      <c r="J11" s="101"/>
      <c r="K11" s="101"/>
      <c r="L11" s="101"/>
      <c r="M11" s="101"/>
    </row>
    <row r="12" spans="1:13" ht="13.5" customHeight="1" x14ac:dyDescent="0.15">
      <c r="A12" s="38" t="s">
        <v>117</v>
      </c>
      <c r="B12" s="889" t="str">
        <f>IF(確２面!K8="","",確２面!K8)</f>
        <v/>
      </c>
      <c r="C12" s="889"/>
      <c r="D12" s="889"/>
      <c r="E12" s="889"/>
      <c r="F12" s="889"/>
      <c r="G12" s="104"/>
      <c r="H12" s="104"/>
      <c r="I12" s="889" t="str">
        <f>IF(確２面その２!K16="","",確２面その２!K16)</f>
        <v/>
      </c>
      <c r="J12" s="889"/>
      <c r="K12" s="889"/>
      <c r="L12" s="889"/>
      <c r="M12" s="889"/>
    </row>
    <row r="13" spans="1:13" ht="13.5" customHeight="1" x14ac:dyDescent="0.15">
      <c r="A13" s="38"/>
      <c r="B13" s="889" t="str">
        <f>IF(確２面その２!K8="","",確２面その２!K8)</f>
        <v/>
      </c>
      <c r="C13" s="889"/>
      <c r="D13" s="889"/>
      <c r="E13" s="889"/>
      <c r="F13" s="889"/>
      <c r="G13" s="101"/>
      <c r="H13" s="101"/>
      <c r="I13" s="889" t="str">
        <f>IF(確２面その２!K24="","",確２面その２!K24)</f>
        <v/>
      </c>
      <c r="J13" s="889"/>
      <c r="K13" s="889"/>
      <c r="L13" s="889"/>
      <c r="M13" s="889"/>
    </row>
    <row r="14" spans="1:13" ht="13.5" customHeight="1" x14ac:dyDescent="0.15">
      <c r="A14" s="38" t="s">
        <v>243</v>
      </c>
    </row>
    <row r="15" spans="1:13" ht="13.5" customHeight="1" x14ac:dyDescent="0.15">
      <c r="A15" s="40" t="s">
        <v>244</v>
      </c>
    </row>
    <row r="16" spans="1:13" ht="13.5" customHeight="1" x14ac:dyDescent="0.15">
      <c r="A16" s="38" t="s">
        <v>117</v>
      </c>
      <c r="B16" s="889"/>
      <c r="C16" s="889"/>
      <c r="D16" s="889"/>
      <c r="E16" s="889"/>
      <c r="F16" s="889"/>
      <c r="G16" s="38"/>
      <c r="H16" s="38"/>
      <c r="I16" s="889"/>
      <c r="J16" s="889"/>
      <c r="K16" s="889"/>
      <c r="L16" s="889"/>
      <c r="M16" s="889"/>
    </row>
    <row r="17" spans="1:13" ht="13.5" customHeight="1" x14ac:dyDescent="0.15">
      <c r="A17" s="38" t="s">
        <v>117</v>
      </c>
      <c r="B17" s="889"/>
      <c r="C17" s="889"/>
      <c r="D17" s="889"/>
      <c r="E17" s="889"/>
      <c r="F17" s="889"/>
      <c r="G17" s="38"/>
      <c r="H17" s="38"/>
      <c r="I17" s="889"/>
      <c r="J17" s="889"/>
      <c r="K17" s="889"/>
      <c r="L17" s="889"/>
      <c r="M17" s="889"/>
    </row>
    <row r="18" spans="1:13" ht="13.5" customHeight="1" x14ac:dyDescent="0.15">
      <c r="A18" s="38"/>
      <c r="B18" s="889"/>
      <c r="C18" s="889"/>
      <c r="D18" s="889"/>
      <c r="E18" s="889"/>
      <c r="F18" s="889"/>
      <c r="G18" s="38"/>
      <c r="H18" s="38"/>
      <c r="I18" s="889"/>
      <c r="J18" s="889"/>
      <c r="K18" s="889"/>
      <c r="L18" s="889"/>
      <c r="M18" s="889"/>
    </row>
    <row r="19" spans="1:13" ht="13.5" customHeight="1" x14ac:dyDescent="0.15"/>
    <row r="20" spans="1:13" ht="13.5" customHeight="1" x14ac:dyDescent="0.15">
      <c r="A20" s="38" t="s">
        <v>245</v>
      </c>
    </row>
    <row r="21" spans="1:13" ht="13.5" customHeight="1" x14ac:dyDescent="0.15">
      <c r="A21" s="40" t="s">
        <v>233</v>
      </c>
    </row>
    <row r="22" spans="1:13" ht="13.5" customHeight="1" x14ac:dyDescent="0.15">
      <c r="A22" s="38"/>
      <c r="B22" s="889"/>
      <c r="C22" s="889"/>
      <c r="D22" s="889"/>
      <c r="E22" s="889"/>
      <c r="F22" s="889"/>
      <c r="G22" s="38"/>
      <c r="H22" s="38"/>
      <c r="I22" s="889"/>
      <c r="J22" s="889"/>
      <c r="K22" s="889"/>
      <c r="L22" s="889"/>
      <c r="M22" s="889"/>
    </row>
    <row r="23" spans="1:13" ht="13.5" customHeight="1" x14ac:dyDescent="0.15">
      <c r="A23" s="38"/>
      <c r="B23" s="889"/>
      <c r="C23" s="889"/>
      <c r="D23" s="889"/>
      <c r="E23" s="889"/>
      <c r="F23" s="889"/>
      <c r="G23" s="38"/>
      <c r="H23" s="38"/>
      <c r="I23" s="889"/>
      <c r="J23" s="889"/>
      <c r="K23" s="889"/>
      <c r="L23" s="889"/>
      <c r="M23" s="889"/>
    </row>
    <row r="24" spans="1:13" ht="13.5" customHeight="1" x14ac:dyDescent="0.15">
      <c r="A24" s="38"/>
      <c r="B24" s="889"/>
      <c r="C24" s="889"/>
      <c r="D24" s="889"/>
      <c r="E24" s="889"/>
      <c r="F24" s="889"/>
      <c r="G24" s="38"/>
      <c r="H24" s="38"/>
      <c r="I24" s="889"/>
      <c r="J24" s="889"/>
      <c r="K24" s="889"/>
      <c r="L24" s="889"/>
      <c r="M24" s="889"/>
    </row>
    <row r="25" spans="1:13" ht="13.5" customHeight="1" x14ac:dyDescent="0.15">
      <c r="A25" s="38"/>
      <c r="B25" s="889"/>
      <c r="C25" s="889"/>
      <c r="D25" s="889"/>
      <c r="E25" s="889"/>
      <c r="F25" s="889"/>
      <c r="G25" s="38"/>
      <c r="H25" s="38"/>
      <c r="I25" s="889"/>
      <c r="J25" s="889"/>
      <c r="K25" s="889"/>
      <c r="L25" s="889"/>
      <c r="M25" s="889"/>
    </row>
    <row r="26" spans="1:13" ht="13.5" customHeight="1" x14ac:dyDescent="0.15">
      <c r="B26" s="889"/>
      <c r="C26" s="889"/>
      <c r="D26" s="889"/>
      <c r="E26" s="889"/>
      <c r="F26" s="889"/>
      <c r="G26" s="38"/>
      <c r="H26" s="38"/>
      <c r="I26" s="889"/>
      <c r="J26" s="889"/>
      <c r="K26" s="889"/>
      <c r="L26" s="889"/>
      <c r="M26" s="889"/>
    </row>
    <row r="27" spans="1:13" ht="13.5" customHeight="1" x14ac:dyDescent="0.15">
      <c r="A27" s="38"/>
      <c r="B27" s="889"/>
      <c r="C27" s="889"/>
      <c r="D27" s="889"/>
      <c r="E27" s="889"/>
      <c r="F27" s="889"/>
      <c r="G27" s="38"/>
      <c r="H27" s="38"/>
      <c r="I27" s="889"/>
      <c r="J27" s="889"/>
      <c r="K27" s="889"/>
      <c r="L27" s="889"/>
      <c r="M27" s="889"/>
    </row>
    <row r="28" spans="1:13" ht="13.5" customHeight="1" x14ac:dyDescent="0.15">
      <c r="A28" s="38"/>
      <c r="B28" s="889"/>
      <c r="C28" s="889"/>
      <c r="D28" s="889"/>
      <c r="E28" s="889"/>
      <c r="F28" s="889"/>
      <c r="G28" s="38"/>
      <c r="H28" s="38"/>
      <c r="I28" s="889"/>
      <c r="J28" s="889"/>
      <c r="K28" s="889"/>
      <c r="L28" s="889"/>
      <c r="M28" s="889"/>
    </row>
    <row r="29" spans="1:13" ht="13.5" customHeight="1" x14ac:dyDescent="0.15"/>
    <row r="30" spans="1:13" ht="13.5" customHeight="1" x14ac:dyDescent="0.15">
      <c r="A30" s="38" t="s">
        <v>246</v>
      </c>
    </row>
    <row r="31" spans="1:13" ht="13.5" customHeight="1" x14ac:dyDescent="0.15">
      <c r="A31" s="40"/>
      <c r="B31" s="889" t="s">
        <v>82</v>
      </c>
      <c r="C31" s="889"/>
      <c r="D31" s="889"/>
      <c r="E31" s="889"/>
      <c r="F31" s="889"/>
      <c r="G31" s="38"/>
      <c r="H31" s="38"/>
      <c r="I31" s="889"/>
      <c r="J31" s="889"/>
      <c r="K31" s="889"/>
      <c r="L31" s="889"/>
      <c r="M31" s="889"/>
    </row>
    <row r="32" spans="1:13" ht="13.5" customHeight="1" x14ac:dyDescent="0.15">
      <c r="A32" s="38"/>
    </row>
    <row r="33" spans="1:14" ht="13.5" customHeight="1" x14ac:dyDescent="0.15">
      <c r="A33" s="38" t="s">
        <v>708</v>
      </c>
    </row>
    <row r="34" spans="1:14" ht="13.5" customHeight="1" x14ac:dyDescent="0.15">
      <c r="A34" s="38" t="s">
        <v>117</v>
      </c>
      <c r="B34" s="889"/>
      <c r="C34" s="889"/>
      <c r="D34" s="889"/>
      <c r="E34" s="889"/>
      <c r="F34" s="889"/>
      <c r="G34" s="38"/>
      <c r="H34" s="38"/>
      <c r="I34" s="889"/>
      <c r="J34" s="889"/>
      <c r="K34" s="889"/>
      <c r="L34" s="889"/>
      <c r="M34" s="889"/>
    </row>
    <row r="35" spans="1:14" ht="13.5" customHeight="1" x14ac:dyDescent="0.15">
      <c r="A35" s="38" t="s">
        <v>117</v>
      </c>
      <c r="B35" s="889"/>
      <c r="C35" s="889"/>
      <c r="D35" s="889"/>
      <c r="E35" s="889"/>
      <c r="F35" s="889"/>
      <c r="G35" s="38"/>
      <c r="H35" s="38"/>
      <c r="I35" s="889"/>
      <c r="J35" s="889"/>
      <c r="K35" s="889"/>
      <c r="L35" s="889"/>
      <c r="M35" s="889"/>
    </row>
    <row r="36" spans="1:14" ht="13.5" customHeight="1" x14ac:dyDescent="0.15">
      <c r="A36" s="38"/>
    </row>
    <row r="37" spans="1:14" ht="13.5" customHeight="1" x14ac:dyDescent="0.15"/>
    <row r="38" spans="1:14" ht="13.5" customHeight="1" x14ac:dyDescent="0.15">
      <c r="A38" s="40" t="s">
        <v>234</v>
      </c>
      <c r="B38" s="40"/>
      <c r="C38" s="40"/>
      <c r="D38" s="40"/>
      <c r="E38" s="40"/>
      <c r="F38" s="40"/>
      <c r="G38" s="40"/>
      <c r="H38" s="40"/>
      <c r="I38" s="40"/>
      <c r="J38" s="40"/>
      <c r="K38" s="40"/>
      <c r="L38" s="40"/>
      <c r="M38" s="40"/>
      <c r="N38" s="40"/>
    </row>
    <row r="39" spans="1:14" ht="13.5" customHeight="1" x14ac:dyDescent="0.15">
      <c r="A39" s="40" t="s">
        <v>118</v>
      </c>
      <c r="B39" s="40"/>
      <c r="C39" s="40"/>
      <c r="D39" s="40"/>
      <c r="E39" s="40"/>
      <c r="F39" s="40"/>
      <c r="G39" s="40"/>
      <c r="H39" s="40"/>
      <c r="I39" s="40"/>
      <c r="J39" s="40"/>
      <c r="K39" s="40"/>
      <c r="L39" s="40"/>
      <c r="M39" s="40"/>
      <c r="N39" s="40"/>
    </row>
    <row r="40" spans="1:14" ht="13.5" customHeight="1" x14ac:dyDescent="0.15">
      <c r="A40" s="40"/>
      <c r="B40" s="40"/>
      <c r="C40" s="40"/>
      <c r="D40" s="40"/>
      <c r="E40" s="40"/>
      <c r="F40" s="40"/>
      <c r="G40" s="40"/>
      <c r="H40" s="40"/>
      <c r="I40" s="40"/>
      <c r="J40" s="40"/>
      <c r="K40" s="40"/>
      <c r="L40" s="40"/>
      <c r="M40" s="40"/>
      <c r="N40" s="40"/>
    </row>
    <row r="41" spans="1:14" ht="13.5" customHeight="1" x14ac:dyDescent="0.15">
      <c r="A41" s="41"/>
      <c r="B41" s="42"/>
      <c r="C41" s="42"/>
      <c r="D41" s="42"/>
      <c r="E41" s="42"/>
      <c r="F41" s="42"/>
      <c r="G41" s="42"/>
      <c r="H41" s="42"/>
      <c r="I41" s="42"/>
      <c r="J41" s="42"/>
      <c r="K41" s="42"/>
      <c r="L41" s="42"/>
      <c r="M41" s="48"/>
      <c r="N41" s="43"/>
    </row>
    <row r="42" spans="1:14" ht="13.5" customHeight="1" x14ac:dyDescent="0.15">
      <c r="A42" s="44" t="s">
        <v>235</v>
      </c>
      <c r="B42" s="40"/>
      <c r="C42" s="40"/>
      <c r="D42" s="40"/>
      <c r="E42" s="40"/>
      <c r="F42" s="40"/>
      <c r="G42" s="40"/>
      <c r="H42" s="40"/>
      <c r="I42" s="40"/>
      <c r="J42" s="40"/>
      <c r="K42" s="40"/>
      <c r="L42" s="40"/>
      <c r="M42" s="49"/>
      <c r="N42" s="43"/>
    </row>
    <row r="43" spans="1:14" ht="13.5" customHeight="1" x14ac:dyDescent="0.15">
      <c r="A43" s="44" t="s">
        <v>236</v>
      </c>
      <c r="B43" s="40"/>
      <c r="C43" s="40"/>
      <c r="D43" s="40"/>
      <c r="E43" s="40"/>
      <c r="F43" s="40"/>
      <c r="G43" s="40"/>
      <c r="H43" s="40"/>
      <c r="I43" s="40"/>
      <c r="J43" s="40"/>
      <c r="K43" s="40"/>
      <c r="L43" s="40"/>
      <c r="M43" s="49"/>
      <c r="N43" s="43"/>
    </row>
    <row r="44" spans="1:14" ht="13.5" customHeight="1" x14ac:dyDescent="0.15">
      <c r="A44" s="44"/>
      <c r="B44" s="40"/>
      <c r="C44" s="40"/>
      <c r="D44" s="40"/>
      <c r="E44" s="40"/>
      <c r="F44" s="40"/>
      <c r="G44" s="40"/>
      <c r="H44" s="40"/>
      <c r="I44" s="40"/>
      <c r="J44" s="40"/>
      <c r="K44" s="40"/>
      <c r="L44" s="40"/>
      <c r="M44" s="49"/>
      <c r="N44" s="43"/>
    </row>
    <row r="45" spans="1:14" ht="13.5" customHeight="1" x14ac:dyDescent="0.15">
      <c r="A45" s="44" t="s">
        <v>237</v>
      </c>
      <c r="B45" s="40"/>
      <c r="C45" s="40"/>
      <c r="D45" s="40"/>
      <c r="E45" s="40"/>
      <c r="F45" s="40"/>
      <c r="G45" s="40"/>
      <c r="H45" s="40"/>
      <c r="I45" s="40"/>
      <c r="J45" s="40"/>
      <c r="K45" s="40"/>
      <c r="L45" s="40"/>
      <c r="M45" s="49"/>
      <c r="N45" s="43"/>
    </row>
    <row r="46" spans="1:14" ht="13.5" customHeight="1" x14ac:dyDescent="0.15">
      <c r="A46" s="44" t="s">
        <v>238</v>
      </c>
      <c r="B46" s="40"/>
      <c r="C46" s="40"/>
      <c r="D46" s="40"/>
      <c r="E46" s="40"/>
      <c r="F46" s="40"/>
      <c r="G46" s="40"/>
      <c r="H46" s="40"/>
      <c r="I46" s="40"/>
      <c r="J46" s="40"/>
      <c r="K46" s="40"/>
      <c r="L46" s="40"/>
      <c r="M46" s="49"/>
      <c r="N46" s="43"/>
    </row>
    <row r="47" spans="1:14" ht="13.5" customHeight="1" x14ac:dyDescent="0.15">
      <c r="A47" s="44" t="s">
        <v>239</v>
      </c>
      <c r="B47" s="40"/>
      <c r="C47" s="40"/>
      <c r="D47" s="40"/>
      <c r="E47" s="40"/>
      <c r="F47" s="40"/>
      <c r="G47" s="40"/>
      <c r="H47" s="40"/>
      <c r="I47" s="40"/>
      <c r="J47" s="40"/>
      <c r="K47" s="40"/>
      <c r="L47" s="40"/>
      <c r="M47" s="49"/>
      <c r="N47" s="43"/>
    </row>
    <row r="48" spans="1:14" ht="13.5" customHeight="1" x14ac:dyDescent="0.15">
      <c r="A48" s="44" t="s">
        <v>240</v>
      </c>
      <c r="B48" s="40"/>
      <c r="C48" s="40"/>
      <c r="D48" s="40"/>
      <c r="E48" s="40"/>
      <c r="F48" s="40"/>
      <c r="G48" s="40"/>
      <c r="H48" s="40"/>
      <c r="I48" s="40"/>
      <c r="J48" s="40"/>
      <c r="K48" s="40"/>
      <c r="L48" s="40"/>
      <c r="M48" s="49"/>
      <c r="N48" s="43"/>
    </row>
    <row r="49" spans="1:15" ht="13.5" customHeight="1" x14ac:dyDescent="0.15">
      <c r="A49" s="44"/>
      <c r="B49" s="40"/>
      <c r="C49" s="40"/>
      <c r="D49" s="40"/>
      <c r="E49" s="40"/>
      <c r="F49" s="40"/>
      <c r="G49" s="40"/>
      <c r="H49" s="40"/>
      <c r="I49" s="40"/>
      <c r="J49" s="40"/>
      <c r="K49" s="40"/>
      <c r="L49" s="40"/>
      <c r="M49" s="49"/>
      <c r="N49" s="43"/>
    </row>
    <row r="50" spans="1:15" ht="13.5" customHeight="1" x14ac:dyDescent="0.15">
      <c r="A50" s="45"/>
      <c r="B50" s="46"/>
      <c r="C50" s="46"/>
      <c r="D50" s="46"/>
      <c r="E50" s="46"/>
      <c r="F50" s="46"/>
      <c r="G50" s="46"/>
      <c r="H50" s="46"/>
      <c r="I50" s="46"/>
      <c r="J50" s="46"/>
      <c r="K50" s="46"/>
      <c r="L50" s="46"/>
      <c r="M50" s="50"/>
      <c r="N50" s="43"/>
    </row>
    <row r="51" spans="1:15" ht="13.5" customHeight="1" x14ac:dyDescent="0.15">
      <c r="A51" s="38"/>
    </row>
    <row r="52" spans="1:15" ht="13.5" customHeight="1" x14ac:dyDescent="0.15">
      <c r="A52" s="3" t="s">
        <v>232</v>
      </c>
      <c r="L52" s="9"/>
      <c r="M52" s="9"/>
      <c r="N52" s="9"/>
    </row>
    <row r="53" spans="1:15" ht="13.5" customHeight="1" x14ac:dyDescent="0.15">
      <c r="L53" s="9"/>
      <c r="M53" s="9"/>
      <c r="N53" s="9"/>
    </row>
    <row r="54" spans="1:15" ht="13.5" customHeight="1" x14ac:dyDescent="0.15">
      <c r="F54" s="890" t="s">
        <v>72</v>
      </c>
      <c r="G54" s="890"/>
      <c r="H54" s="890" t="s">
        <v>66</v>
      </c>
      <c r="I54" s="890"/>
      <c r="J54" s="890" t="s">
        <v>67</v>
      </c>
      <c r="K54" s="890"/>
      <c r="L54" s="9"/>
      <c r="M54" s="9"/>
      <c r="N54" s="9"/>
    </row>
    <row r="55" spans="1:15" ht="13.5" customHeight="1" x14ac:dyDescent="0.15">
      <c r="B55" s="4" t="s">
        <v>65</v>
      </c>
      <c r="D55" s="4" t="s">
        <v>70</v>
      </c>
      <c r="F55" s="47" t="s">
        <v>35</v>
      </c>
      <c r="G55" s="10"/>
      <c r="H55" s="47" t="s">
        <v>35</v>
      </c>
      <c r="I55" s="10"/>
      <c r="J55" s="47" t="s">
        <v>35</v>
      </c>
      <c r="K55" s="10"/>
      <c r="L55" s="9"/>
      <c r="M55" s="9"/>
      <c r="N55" s="9"/>
    </row>
    <row r="56" spans="1:15" ht="13.5" customHeight="1" x14ac:dyDescent="0.15">
      <c r="B56" s="888" t="s">
        <v>241</v>
      </c>
      <c r="F56" s="11"/>
      <c r="G56" s="12"/>
      <c r="H56" s="11"/>
      <c r="I56" s="12"/>
      <c r="J56" s="11"/>
      <c r="K56" s="12"/>
      <c r="L56" s="9"/>
      <c r="M56" s="9"/>
      <c r="N56" s="9"/>
    </row>
    <row r="57" spans="1:15" ht="13.5" customHeight="1" x14ac:dyDescent="0.15">
      <c r="B57" s="888"/>
      <c r="F57" s="9" t="s">
        <v>242</v>
      </c>
      <c r="G57" s="9"/>
      <c r="H57" s="9" t="s">
        <v>242</v>
      </c>
      <c r="I57" s="9"/>
      <c r="J57" s="9" t="s">
        <v>242</v>
      </c>
      <c r="K57" s="9"/>
      <c r="L57" s="9"/>
      <c r="M57" s="9"/>
      <c r="N57" s="9"/>
    </row>
    <row r="58" spans="1:15" ht="13.5" customHeight="1" x14ac:dyDescent="0.15">
      <c r="B58" s="9" t="s">
        <v>71</v>
      </c>
      <c r="F58" s="9" t="s">
        <v>68</v>
      </c>
      <c r="G58" s="9"/>
      <c r="H58" s="9" t="s">
        <v>69</v>
      </c>
      <c r="I58" s="9"/>
      <c r="J58" s="9" t="s">
        <v>69</v>
      </c>
      <c r="K58" s="9"/>
      <c r="L58" s="9"/>
      <c r="M58" s="9"/>
      <c r="N58" s="9"/>
    </row>
    <row r="59" spans="1:15" ht="13.5" customHeight="1" x14ac:dyDescent="0.15"/>
    <row r="60" spans="1:15" ht="13.5" customHeight="1" x14ac:dyDescent="0.15"/>
    <row r="61" spans="1:15" ht="14.25" thickBot="1" x14ac:dyDescent="0.2"/>
    <row r="62" spans="1:15" ht="14.25" thickTop="1" x14ac:dyDescent="0.15">
      <c r="N62" s="275"/>
      <c r="O62" s="285"/>
    </row>
    <row r="63" spans="1:15" x14ac:dyDescent="0.15">
      <c r="N63" s="276"/>
    </row>
  </sheetData>
  <sheetProtection algorithmName="SHA-512" hashValue="YpJrR24l+OsilPFBzIw/mXjwa8dp52ZPA9gLKvxRM4NeebVtttNX76h/6D5kM+b6zjdqek/92ZxrYoazgG/l3w==" saltValue="nI8eiU+PvnUiUMzGsF6ZAg==" spinCount="100000" sheet="1"/>
  <protectedRanges>
    <protectedRange sqref="B16:F18 I16:M18 B22:F28 I22:M28 B31 I31 B34:F35 I34:M35" name="範囲1"/>
  </protectedRanges>
  <mergeCells count="35">
    <mergeCell ref="B17:F17"/>
    <mergeCell ref="B31:F31"/>
    <mergeCell ref="I31:M31"/>
    <mergeCell ref="B34:F34"/>
    <mergeCell ref="I17:M17"/>
    <mergeCell ref="B18:F18"/>
    <mergeCell ref="I18:M18"/>
    <mergeCell ref="I27:M27"/>
    <mergeCell ref="B28:F28"/>
    <mergeCell ref="I28:M28"/>
    <mergeCell ref="B22:F22"/>
    <mergeCell ref="I22:M22"/>
    <mergeCell ref="B23:F23"/>
    <mergeCell ref="I23:M23"/>
    <mergeCell ref="I9:L9"/>
    <mergeCell ref="B12:F12"/>
    <mergeCell ref="I12:M12"/>
    <mergeCell ref="B16:F16"/>
    <mergeCell ref="I16:M16"/>
    <mergeCell ref="B56:B57"/>
    <mergeCell ref="B13:F13"/>
    <mergeCell ref="I13:M13"/>
    <mergeCell ref="I34:M34"/>
    <mergeCell ref="I24:M24"/>
    <mergeCell ref="B25:F25"/>
    <mergeCell ref="I25:M25"/>
    <mergeCell ref="I26:M26"/>
    <mergeCell ref="B24:F24"/>
    <mergeCell ref="B26:F26"/>
    <mergeCell ref="B35:F35"/>
    <mergeCell ref="I35:M35"/>
    <mergeCell ref="B27:F27"/>
    <mergeCell ref="F54:G54"/>
    <mergeCell ref="H54:I54"/>
    <mergeCell ref="J54:K54"/>
  </mergeCells>
  <phoneticPr fontId="2"/>
  <dataValidations disablePrompts="1" count="1">
    <dataValidation imeMode="hiragana" allowBlank="1" showInputMessage="1" showErrorMessage="1" sqref="I9:M9" xr:uid="{00000000-0002-0000-0D00-000000000000}"/>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Ｐ明朝,標準"&amp;8NKBI-01kakunin Ver.23.2&amp;R&amp;"ＭＳ Ｐ明朝,標準"&amp;8(R0804)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dimension ref="A1:AK211"/>
  <sheetViews>
    <sheetView view="pageBreakPreview" zoomScaleNormal="100" zoomScaleSheetLayoutView="100" workbookViewId="0">
      <selection activeCell="AN1" sqref="AN1"/>
    </sheetView>
  </sheetViews>
  <sheetFormatPr defaultColWidth="4.125" defaultRowHeight="12.75" x14ac:dyDescent="0.15"/>
  <cols>
    <col min="1" max="39" width="2.625" style="119" customWidth="1"/>
    <col min="40" max="16384" width="4.125" style="119"/>
  </cols>
  <sheetData>
    <row r="1" spans="1:35" ht="15" customHeight="1" x14ac:dyDescent="0.15">
      <c r="A1" s="216" t="s">
        <v>630</v>
      </c>
      <c r="B1" s="151"/>
      <c r="C1" s="151"/>
      <c r="D1" s="151"/>
      <c r="E1" s="151"/>
      <c r="F1" s="151"/>
      <c r="G1" s="151"/>
      <c r="H1" s="151"/>
      <c r="I1" s="169"/>
      <c r="J1" s="169"/>
      <c r="K1" s="169"/>
      <c r="T1" s="892" t="s">
        <v>33</v>
      </c>
      <c r="U1" s="893"/>
      <c r="V1" s="893"/>
      <c r="W1" s="893"/>
      <c r="X1" s="894"/>
      <c r="Y1" s="219" t="s">
        <v>576</v>
      </c>
      <c r="Z1" s="143"/>
      <c r="AA1" s="143"/>
      <c r="AB1" s="220"/>
      <c r="AC1" s="896" t="str">
        <f>IF(物件情報!$B$24="","",物件情報!$B$24)</f>
        <v/>
      </c>
      <c r="AD1" s="896"/>
      <c r="AE1" s="896"/>
      <c r="AF1" s="896"/>
      <c r="AG1" s="896"/>
      <c r="AH1" s="896"/>
      <c r="AI1" s="221" t="s">
        <v>125</v>
      </c>
    </row>
    <row r="2" spans="1:35" ht="15" customHeight="1" x14ac:dyDescent="0.15">
      <c r="A2" s="216" t="s">
        <v>923</v>
      </c>
      <c r="B2" s="151"/>
      <c r="C2" s="151"/>
      <c r="D2" s="151"/>
      <c r="E2" s="151"/>
      <c r="F2" s="151"/>
      <c r="G2" s="151"/>
      <c r="H2" s="151"/>
      <c r="T2" s="892" t="s">
        <v>14</v>
      </c>
      <c r="U2" s="893"/>
      <c r="V2" s="893"/>
      <c r="W2" s="893"/>
      <c r="X2" s="894"/>
      <c r="Y2" s="897" t="str">
        <f>IF(物件情報!$B$21="","",物件情報!$B$21)</f>
        <v/>
      </c>
      <c r="Z2" s="898"/>
      <c r="AA2" s="898"/>
      <c r="AB2" s="898"/>
      <c r="AC2" s="898"/>
      <c r="AD2" s="898"/>
      <c r="AE2" s="898"/>
      <c r="AF2" s="898"/>
      <c r="AG2" s="898"/>
      <c r="AH2" s="898"/>
      <c r="AI2" s="899"/>
    </row>
    <row r="3" spans="1:35" ht="6.75" customHeight="1" x14ac:dyDescent="0.15">
      <c r="A3" s="151"/>
      <c r="B3" s="151"/>
      <c r="C3" s="151"/>
      <c r="D3" s="151"/>
      <c r="E3" s="151"/>
      <c r="F3" s="151"/>
      <c r="G3" s="151"/>
      <c r="H3" s="151"/>
      <c r="T3" s="169"/>
      <c r="U3" s="169"/>
      <c r="V3" s="169"/>
    </row>
    <row r="4" spans="1:35" ht="13.5" customHeight="1" x14ac:dyDescent="0.15">
      <c r="A4" s="895" t="s">
        <v>13</v>
      </c>
      <c r="B4" s="895"/>
      <c r="C4" s="895"/>
      <c r="D4" s="895"/>
      <c r="E4" s="895"/>
      <c r="F4" s="895"/>
      <c r="G4" s="895"/>
      <c r="H4" s="895"/>
      <c r="I4" s="895"/>
      <c r="J4" s="895"/>
      <c r="K4" s="895"/>
      <c r="L4" s="895"/>
      <c r="M4" s="895"/>
      <c r="N4" s="895"/>
      <c r="O4" s="895"/>
      <c r="P4" s="895"/>
      <c r="Q4" s="895"/>
      <c r="R4" s="895"/>
      <c r="S4" s="895"/>
      <c r="T4" s="895"/>
      <c r="U4" s="895"/>
      <c r="V4" s="895"/>
      <c r="W4" s="895"/>
      <c r="X4" s="895"/>
      <c r="Y4" s="895"/>
      <c r="Z4" s="895"/>
      <c r="AA4" s="895"/>
      <c r="AB4" s="895"/>
      <c r="AC4" s="895"/>
      <c r="AD4" s="895"/>
      <c r="AE4" s="895"/>
      <c r="AF4" s="895"/>
      <c r="AG4" s="895"/>
      <c r="AH4" s="895"/>
      <c r="AI4" s="895"/>
    </row>
    <row r="5" spans="1:35" ht="13.5" customHeight="1" x14ac:dyDescent="0.15">
      <c r="A5" s="895"/>
      <c r="B5" s="895"/>
      <c r="C5" s="895"/>
      <c r="D5" s="895"/>
      <c r="E5" s="895"/>
      <c r="F5" s="895"/>
      <c r="G5" s="895"/>
      <c r="H5" s="895"/>
      <c r="I5" s="895"/>
      <c r="J5" s="895"/>
      <c r="K5" s="895"/>
      <c r="L5" s="895"/>
      <c r="M5" s="895"/>
      <c r="N5" s="895"/>
      <c r="O5" s="895"/>
      <c r="P5" s="895"/>
      <c r="Q5" s="895"/>
      <c r="R5" s="895"/>
      <c r="S5" s="895"/>
      <c r="T5" s="895"/>
      <c r="U5" s="895"/>
      <c r="V5" s="895"/>
      <c r="W5" s="895"/>
      <c r="X5" s="895"/>
      <c r="Y5" s="895"/>
      <c r="Z5" s="895"/>
      <c r="AA5" s="895"/>
      <c r="AB5" s="895"/>
      <c r="AC5" s="895"/>
      <c r="AD5" s="895"/>
      <c r="AE5" s="895"/>
      <c r="AF5" s="895"/>
      <c r="AG5" s="895"/>
      <c r="AH5" s="895"/>
      <c r="AI5" s="895"/>
    </row>
    <row r="6" spans="1:35" ht="6.75" customHeight="1" x14ac:dyDescent="0.15">
      <c r="Q6" s="169"/>
      <c r="R6" s="222"/>
    </row>
    <row r="7" spans="1:35" ht="13.5" customHeight="1" x14ac:dyDescent="0.15">
      <c r="A7" s="736" t="s">
        <v>10</v>
      </c>
      <c r="B7" s="736"/>
      <c r="C7" s="736"/>
      <c r="D7" s="736"/>
      <c r="E7" s="736"/>
      <c r="F7" s="736"/>
      <c r="G7" s="736"/>
      <c r="H7" s="736"/>
      <c r="I7" s="736"/>
      <c r="J7" s="736"/>
      <c r="K7" s="736"/>
      <c r="L7" s="736"/>
      <c r="M7" s="736"/>
      <c r="N7" s="736"/>
      <c r="O7" s="736"/>
      <c r="P7" s="736"/>
      <c r="Q7" s="736"/>
      <c r="R7" s="736"/>
      <c r="S7" s="736"/>
      <c r="T7" s="736"/>
      <c r="U7" s="736"/>
      <c r="V7" s="736"/>
      <c r="W7" s="736"/>
      <c r="X7" s="736"/>
      <c r="Y7" s="736"/>
      <c r="Z7" s="736"/>
      <c r="AA7" s="736"/>
      <c r="AB7" s="736"/>
      <c r="AC7" s="736"/>
      <c r="AD7" s="736"/>
      <c r="AE7" s="736"/>
      <c r="AF7" s="736"/>
      <c r="AG7" s="736"/>
      <c r="AH7" s="736"/>
      <c r="AI7" s="736"/>
    </row>
    <row r="8" spans="1:35" x14ac:dyDescent="0.15">
      <c r="A8" s="119" t="s">
        <v>122</v>
      </c>
    </row>
    <row r="9" spans="1:35" ht="6" customHeight="1" x14ac:dyDescent="0.15">
      <c r="A9" s="122"/>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row>
    <row r="10" spans="1:35" ht="6" customHeight="1" x14ac:dyDescent="0.15">
      <c r="V10" s="143"/>
      <c r="W10" s="143"/>
      <c r="X10" s="143"/>
      <c r="Y10" s="143"/>
      <c r="Z10" s="143"/>
      <c r="AA10" s="143"/>
      <c r="AB10" s="143"/>
      <c r="AC10" s="143"/>
      <c r="AD10" s="143"/>
      <c r="AE10" s="143"/>
      <c r="AF10" s="143"/>
      <c r="AG10" s="143"/>
      <c r="AH10" s="143"/>
      <c r="AI10" s="143"/>
    </row>
    <row r="11" spans="1:35" x14ac:dyDescent="0.15">
      <c r="A11" s="119" t="s">
        <v>123</v>
      </c>
    </row>
    <row r="12" spans="1:35" x14ac:dyDescent="0.15">
      <c r="C12" s="119" t="s">
        <v>37</v>
      </c>
      <c r="K12" s="735" t="str">
        <f>IF(確２面!K7="","",確２面!K7)</f>
        <v/>
      </c>
      <c r="L12" s="735"/>
      <c r="M12" s="735"/>
      <c r="N12" s="735"/>
      <c r="O12" s="735"/>
      <c r="P12" s="735"/>
      <c r="Q12" s="735"/>
      <c r="R12" s="735"/>
      <c r="S12" s="735"/>
      <c r="T12" s="735"/>
      <c r="U12" s="735"/>
      <c r="V12" s="735"/>
      <c r="W12" s="735"/>
      <c r="X12" s="735"/>
      <c r="Y12" s="735"/>
      <c r="Z12" s="735"/>
      <c r="AA12" s="735"/>
      <c r="AB12" s="735"/>
      <c r="AC12" s="735"/>
      <c r="AD12" s="735"/>
      <c r="AE12" s="735"/>
      <c r="AF12" s="735"/>
      <c r="AG12" s="735"/>
      <c r="AH12" s="735"/>
      <c r="AI12" s="735"/>
    </row>
    <row r="13" spans="1:35" x14ac:dyDescent="0.15">
      <c r="C13" s="119" t="s">
        <v>38</v>
      </c>
      <c r="H13" s="121" t="str">
        <f>IF(概１面!H18="","",概１面!H18)</f>
        <v/>
      </c>
      <c r="I13" s="121"/>
      <c r="K13" s="735" t="str">
        <f>IF(確２面!K8="","",確２面!K8)</f>
        <v/>
      </c>
      <c r="L13" s="735"/>
      <c r="M13" s="735"/>
      <c r="N13" s="735"/>
      <c r="O13" s="735"/>
      <c r="P13" s="735"/>
      <c r="Q13" s="735"/>
      <c r="R13" s="735"/>
      <c r="S13" s="735"/>
      <c r="T13" s="735"/>
      <c r="U13" s="735"/>
      <c r="V13" s="735"/>
      <c r="W13" s="735"/>
      <c r="X13" s="735"/>
      <c r="Y13" s="735"/>
      <c r="Z13" s="735"/>
      <c r="AA13" s="735"/>
      <c r="AB13" s="735"/>
      <c r="AC13" s="735"/>
      <c r="AD13" s="735"/>
      <c r="AE13" s="735"/>
      <c r="AF13" s="735"/>
      <c r="AG13" s="735"/>
      <c r="AH13" s="735"/>
      <c r="AI13" s="735"/>
    </row>
    <row r="14" spans="1:35" x14ac:dyDescent="0.15">
      <c r="C14" s="119" t="s">
        <v>39</v>
      </c>
      <c r="H14" s="144" t="str">
        <f>IF(概１面!H19="","",概１面!H19)</f>
        <v/>
      </c>
      <c r="I14" s="144"/>
      <c r="K14" s="735" t="str">
        <f>IF(確２面!K9="","",確２面!K9)</f>
        <v/>
      </c>
      <c r="L14" s="735"/>
      <c r="M14" s="735"/>
      <c r="N14" s="735"/>
      <c r="O14" s="735"/>
      <c r="P14" s="735"/>
      <c r="Q14" s="735"/>
      <c r="R14" s="735"/>
      <c r="S14" s="735"/>
      <c r="T14" s="735"/>
      <c r="U14" s="735"/>
      <c r="V14" s="735"/>
      <c r="W14" s="735"/>
      <c r="X14" s="735"/>
      <c r="Y14" s="735"/>
      <c r="Z14" s="735"/>
      <c r="AA14" s="735"/>
      <c r="AB14" s="735"/>
      <c r="AC14" s="735"/>
      <c r="AD14" s="735"/>
      <c r="AE14" s="735"/>
      <c r="AF14" s="735"/>
      <c r="AG14" s="735"/>
      <c r="AH14" s="735"/>
      <c r="AI14" s="735"/>
    </row>
    <row r="15" spans="1:35" x14ac:dyDescent="0.15">
      <c r="C15" s="119" t="s">
        <v>40</v>
      </c>
      <c r="H15" s="121" t="str">
        <f>IF(概１面!H20="","",概１面!H20)</f>
        <v/>
      </c>
      <c r="I15" s="121"/>
      <c r="K15" s="735" t="str">
        <f>IF(確２面!K10="","",確２面!K10)</f>
        <v/>
      </c>
      <c r="L15" s="735"/>
      <c r="M15" s="735"/>
      <c r="N15" s="735"/>
      <c r="O15" s="735"/>
      <c r="P15" s="735"/>
      <c r="Q15" s="735"/>
      <c r="R15" s="735"/>
      <c r="S15" s="735"/>
      <c r="T15" s="735"/>
      <c r="U15" s="735"/>
      <c r="V15" s="735"/>
      <c r="W15" s="735"/>
      <c r="X15" s="735"/>
      <c r="Y15" s="735"/>
      <c r="Z15" s="735"/>
      <c r="AA15" s="735"/>
      <c r="AB15" s="735"/>
      <c r="AC15" s="735"/>
      <c r="AD15" s="735"/>
      <c r="AE15" s="735"/>
      <c r="AF15" s="735"/>
      <c r="AG15" s="735"/>
      <c r="AH15" s="735"/>
      <c r="AI15" s="735"/>
    </row>
    <row r="16" spans="1:35" x14ac:dyDescent="0.15">
      <c r="H16" s="121"/>
      <c r="I16" s="121"/>
      <c r="K16" s="735"/>
      <c r="L16" s="735"/>
      <c r="M16" s="735"/>
      <c r="N16" s="735"/>
      <c r="O16" s="735"/>
      <c r="P16" s="735"/>
      <c r="Q16" s="735"/>
      <c r="R16" s="735"/>
      <c r="S16" s="735"/>
      <c r="T16" s="735"/>
      <c r="U16" s="735"/>
      <c r="V16" s="735"/>
      <c r="W16" s="735"/>
      <c r="X16" s="735"/>
      <c r="Y16" s="735"/>
      <c r="Z16" s="735"/>
      <c r="AA16" s="735"/>
      <c r="AB16" s="735"/>
      <c r="AC16" s="735"/>
      <c r="AD16" s="735"/>
      <c r="AE16" s="735"/>
      <c r="AF16" s="735"/>
      <c r="AG16" s="735"/>
      <c r="AH16" s="735"/>
      <c r="AI16" s="735"/>
    </row>
    <row r="17" spans="1:35" ht="6" customHeight="1" x14ac:dyDescent="0.15">
      <c r="A17" s="122"/>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row>
    <row r="18" spans="1:35" ht="6" customHeight="1" x14ac:dyDescent="0.15">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row>
    <row r="19" spans="1:35" x14ac:dyDescent="0.15">
      <c r="A19" s="119" t="s">
        <v>124</v>
      </c>
    </row>
    <row r="20" spans="1:35" x14ac:dyDescent="0.15">
      <c r="C20" s="119" t="s">
        <v>42</v>
      </c>
      <c r="J20" s="120" t="s">
        <v>404</v>
      </c>
      <c r="K20" s="736" t="str">
        <f>IF(確２面!K15="","",確２面!K15)</f>
        <v/>
      </c>
      <c r="L20" s="736"/>
      <c r="M20" s="119" t="s">
        <v>45</v>
      </c>
      <c r="R20" s="120" t="s">
        <v>404</v>
      </c>
      <c r="S20" s="734" t="str">
        <f>IF(確２面!S15="","",確２面!S15)</f>
        <v/>
      </c>
      <c r="T20" s="734"/>
      <c r="U20" s="734"/>
      <c r="V20" s="734"/>
      <c r="W20" s="119" t="s">
        <v>51</v>
      </c>
      <c r="AB20" s="736" t="str">
        <f>IF(確２面!AB15="","",確２面!AB15)</f>
        <v/>
      </c>
      <c r="AC20" s="736"/>
      <c r="AD20" s="736"/>
      <c r="AE20" s="736"/>
      <c r="AF20" s="736"/>
      <c r="AG20" s="736"/>
      <c r="AH20" s="119" t="s">
        <v>125</v>
      </c>
    </row>
    <row r="21" spans="1:35" x14ac:dyDescent="0.15">
      <c r="C21" s="119" t="s">
        <v>38</v>
      </c>
      <c r="K21" s="735" t="str">
        <f>IF(確２面!K16="","",確２面!K16)</f>
        <v/>
      </c>
      <c r="L21" s="735"/>
      <c r="M21" s="735"/>
      <c r="N21" s="735"/>
      <c r="O21" s="735"/>
      <c r="P21" s="735"/>
      <c r="Q21" s="735"/>
      <c r="R21" s="735"/>
      <c r="S21" s="735"/>
      <c r="T21" s="735"/>
      <c r="U21" s="735"/>
      <c r="V21" s="735"/>
      <c r="W21" s="735"/>
      <c r="X21" s="735"/>
      <c r="Y21" s="735"/>
      <c r="Z21" s="735"/>
      <c r="AA21" s="735"/>
      <c r="AB21" s="735"/>
      <c r="AC21" s="735"/>
      <c r="AD21" s="735"/>
      <c r="AE21" s="735"/>
      <c r="AF21" s="735"/>
      <c r="AG21" s="735"/>
      <c r="AH21" s="735"/>
      <c r="AI21" s="735"/>
    </row>
    <row r="22" spans="1:35" x14ac:dyDescent="0.15">
      <c r="C22" s="119" t="s">
        <v>49</v>
      </c>
      <c r="J22" s="120" t="s">
        <v>404</v>
      </c>
      <c r="K22" s="736" t="str">
        <f>IF(確２面!K17="","",確２面!K17)</f>
        <v/>
      </c>
      <c r="L22" s="736"/>
      <c r="M22" s="119" t="s">
        <v>44</v>
      </c>
      <c r="R22" s="120" t="s">
        <v>404</v>
      </c>
      <c r="S22" s="736" t="str">
        <f>IF(確２面!S17="","",確２面!S17)</f>
        <v/>
      </c>
      <c r="T22" s="736"/>
      <c r="U22" s="736"/>
      <c r="V22" s="736"/>
      <c r="W22" s="119" t="s">
        <v>43</v>
      </c>
      <c r="AB22" s="736" t="str">
        <f>IF(確２面!AB17="","",確２面!AB17)</f>
        <v/>
      </c>
      <c r="AC22" s="736"/>
      <c r="AD22" s="736"/>
      <c r="AE22" s="736"/>
      <c r="AF22" s="736"/>
      <c r="AG22" s="736"/>
      <c r="AH22" s="119" t="s">
        <v>125</v>
      </c>
    </row>
    <row r="23" spans="1:35" x14ac:dyDescent="0.15">
      <c r="H23" s="119" t="str">
        <f>IF(概１面!H28="","",概１面!H28)</f>
        <v/>
      </c>
      <c r="K23" s="735" t="str">
        <f>IF(確２面!K18="","",確２面!K18)</f>
        <v/>
      </c>
      <c r="L23" s="735"/>
      <c r="M23" s="735"/>
      <c r="N23" s="735"/>
      <c r="O23" s="735"/>
      <c r="P23" s="735"/>
      <c r="Q23" s="735"/>
      <c r="R23" s="735"/>
      <c r="S23" s="735"/>
      <c r="T23" s="735"/>
      <c r="U23" s="735"/>
      <c r="V23" s="735"/>
      <c r="W23" s="735"/>
      <c r="X23" s="735"/>
      <c r="Y23" s="735"/>
      <c r="Z23" s="735"/>
      <c r="AA23" s="735"/>
      <c r="AB23" s="735"/>
      <c r="AC23" s="735"/>
      <c r="AD23" s="735"/>
      <c r="AE23" s="735"/>
      <c r="AF23" s="735"/>
      <c r="AG23" s="735"/>
      <c r="AH23" s="735"/>
      <c r="AI23" s="735"/>
    </row>
    <row r="24" spans="1:35" x14ac:dyDescent="0.15">
      <c r="C24" s="119" t="s">
        <v>46</v>
      </c>
      <c r="H24" s="119" t="str">
        <f>IF(概１面!H29="","",概１面!H29)</f>
        <v/>
      </c>
      <c r="J24" s="121"/>
      <c r="K24" s="735" t="str">
        <f>IF(確２面!K19="","",確２面!K19)</f>
        <v/>
      </c>
      <c r="L24" s="735"/>
      <c r="M24" s="735"/>
      <c r="N24" s="735"/>
      <c r="O24" s="735"/>
      <c r="P24" s="735"/>
      <c r="Q24" s="735"/>
      <c r="R24" s="735"/>
      <c r="S24" s="735"/>
      <c r="T24" s="735"/>
      <c r="U24" s="735"/>
      <c r="V24" s="735"/>
      <c r="W24" s="735"/>
      <c r="X24" s="735"/>
      <c r="Y24" s="735"/>
      <c r="Z24" s="735"/>
      <c r="AA24" s="735"/>
      <c r="AB24" s="735"/>
      <c r="AC24" s="735"/>
      <c r="AD24" s="735"/>
      <c r="AE24" s="735"/>
      <c r="AF24" s="735"/>
      <c r="AG24" s="735"/>
      <c r="AH24" s="735"/>
      <c r="AI24" s="735"/>
    </row>
    <row r="25" spans="1:35" x14ac:dyDescent="0.15">
      <c r="C25" s="119" t="s">
        <v>47</v>
      </c>
      <c r="H25" s="119" t="str">
        <f>IF(概１面!H30="","",概１面!H30)</f>
        <v/>
      </c>
      <c r="K25" s="735" t="str">
        <f>IF(確２面!K20="","",確２面!K20)</f>
        <v/>
      </c>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row>
    <row r="26" spans="1:35" x14ac:dyDescent="0.15">
      <c r="C26" s="119" t="s">
        <v>48</v>
      </c>
      <c r="H26" s="119" t="str">
        <f>IF(概１面!H31="","",概１面!H31)</f>
        <v/>
      </c>
      <c r="K26" s="735" t="str">
        <f>IF(確２面!K21="","",確２面!K21)</f>
        <v/>
      </c>
      <c r="L26" s="735"/>
      <c r="M26" s="735"/>
      <c r="N26" s="735"/>
      <c r="O26" s="735"/>
      <c r="P26" s="735"/>
      <c r="Q26" s="735"/>
      <c r="R26" s="735"/>
      <c r="S26" s="735"/>
      <c r="T26" s="735"/>
      <c r="U26" s="735"/>
      <c r="V26" s="735"/>
      <c r="W26" s="735"/>
      <c r="X26" s="735"/>
      <c r="Y26" s="735"/>
      <c r="Z26" s="735"/>
      <c r="AA26" s="735"/>
      <c r="AB26" s="735"/>
      <c r="AC26" s="735"/>
      <c r="AD26" s="735"/>
      <c r="AE26" s="735"/>
      <c r="AF26" s="735"/>
      <c r="AG26" s="735"/>
      <c r="AH26" s="735"/>
      <c r="AI26" s="735"/>
    </row>
    <row r="27" spans="1:35" ht="6" customHeight="1" x14ac:dyDescent="0.15">
      <c r="A27" s="122"/>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row>
    <row r="28" spans="1:35" ht="6" customHeight="1" x14ac:dyDescent="0.15">
      <c r="A28" s="143"/>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row>
    <row r="29" spans="1:35" x14ac:dyDescent="0.15">
      <c r="A29" s="119" t="s">
        <v>126</v>
      </c>
    </row>
    <row r="30" spans="1:35" x14ac:dyDescent="0.15">
      <c r="A30" s="119" t="s">
        <v>3</v>
      </c>
    </row>
    <row r="31" spans="1:35" x14ac:dyDescent="0.15">
      <c r="C31" s="119" t="s">
        <v>42</v>
      </c>
      <c r="I31" s="120"/>
      <c r="J31" s="120" t="s">
        <v>404</v>
      </c>
      <c r="K31" s="736" t="str">
        <f>IF(確２面!K26="","",確２面!K26)</f>
        <v/>
      </c>
      <c r="L31" s="736"/>
      <c r="M31" s="119" t="s">
        <v>45</v>
      </c>
      <c r="R31" s="120" t="s">
        <v>404</v>
      </c>
      <c r="S31" s="734" t="str">
        <f>IF(確２面!S26="","",確２面!S26)</f>
        <v/>
      </c>
      <c r="T31" s="734"/>
      <c r="U31" s="734"/>
      <c r="V31" s="734"/>
      <c r="W31" s="119" t="s">
        <v>51</v>
      </c>
      <c r="AB31" s="736" t="str">
        <f>IF(確２面!AB26="","",確２面!AB26)</f>
        <v/>
      </c>
      <c r="AC31" s="736"/>
      <c r="AD31" s="736"/>
      <c r="AE31" s="736"/>
      <c r="AF31" s="736"/>
      <c r="AG31" s="736"/>
      <c r="AH31" s="119" t="s">
        <v>125</v>
      </c>
    </row>
    <row r="32" spans="1:35" x14ac:dyDescent="0.15">
      <c r="C32" s="119" t="s">
        <v>38</v>
      </c>
      <c r="K32" s="735" t="str">
        <f>IF(確２面!K27="","",確２面!K27)</f>
        <v/>
      </c>
      <c r="L32" s="735"/>
      <c r="M32" s="735"/>
      <c r="N32" s="735"/>
      <c r="O32" s="735"/>
      <c r="P32" s="735"/>
      <c r="Q32" s="735"/>
      <c r="R32" s="735"/>
      <c r="S32" s="735"/>
      <c r="T32" s="735"/>
      <c r="U32" s="735"/>
      <c r="V32" s="735"/>
      <c r="W32" s="735"/>
      <c r="X32" s="735"/>
      <c r="Y32" s="735"/>
      <c r="Z32" s="735"/>
      <c r="AA32" s="735"/>
      <c r="AB32" s="735"/>
      <c r="AC32" s="735"/>
      <c r="AD32" s="735"/>
      <c r="AE32" s="735"/>
      <c r="AF32" s="735"/>
      <c r="AG32" s="735"/>
      <c r="AH32" s="735"/>
      <c r="AI32" s="735"/>
    </row>
    <row r="33" spans="1:35" x14ac:dyDescent="0.15">
      <c r="C33" s="119" t="s">
        <v>49</v>
      </c>
      <c r="I33" s="120"/>
      <c r="J33" s="120" t="s">
        <v>404</v>
      </c>
      <c r="K33" s="736" t="str">
        <f>IF(確２面!K28="","",確２面!K28)</f>
        <v/>
      </c>
      <c r="L33" s="736"/>
      <c r="M33" s="119" t="s">
        <v>44</v>
      </c>
      <c r="R33" s="120" t="s">
        <v>404</v>
      </c>
      <c r="S33" s="736" t="str">
        <f>IF(確２面!S28="","",確２面!S28)</f>
        <v/>
      </c>
      <c r="T33" s="736"/>
      <c r="U33" s="736"/>
      <c r="V33" s="736"/>
      <c r="W33" s="119" t="s">
        <v>43</v>
      </c>
      <c r="AB33" s="736" t="str">
        <f>IF(確２面!AB28="","",確２面!AB28)</f>
        <v/>
      </c>
      <c r="AC33" s="736"/>
      <c r="AD33" s="736"/>
      <c r="AE33" s="736"/>
      <c r="AF33" s="736"/>
      <c r="AG33" s="736"/>
      <c r="AH33" s="119" t="s">
        <v>125</v>
      </c>
    </row>
    <row r="34" spans="1:35" x14ac:dyDescent="0.15">
      <c r="K34" s="735" t="str">
        <f>IF(確２面!K29="","",確２面!K29)</f>
        <v/>
      </c>
      <c r="L34" s="735"/>
      <c r="M34" s="735"/>
      <c r="N34" s="735"/>
      <c r="O34" s="735"/>
      <c r="P34" s="735"/>
      <c r="Q34" s="735"/>
      <c r="R34" s="735"/>
      <c r="S34" s="735"/>
      <c r="T34" s="735"/>
      <c r="U34" s="735"/>
      <c r="V34" s="735"/>
      <c r="W34" s="735"/>
      <c r="X34" s="735"/>
      <c r="Y34" s="735"/>
      <c r="Z34" s="735"/>
      <c r="AA34" s="735"/>
      <c r="AB34" s="735"/>
      <c r="AC34" s="735"/>
      <c r="AD34" s="735"/>
      <c r="AE34" s="735"/>
      <c r="AF34" s="735"/>
      <c r="AG34" s="735"/>
      <c r="AH34" s="735"/>
      <c r="AI34" s="735"/>
    </row>
    <row r="35" spans="1:35" x14ac:dyDescent="0.15">
      <c r="C35" s="119" t="s">
        <v>46</v>
      </c>
      <c r="J35" s="121"/>
      <c r="K35" s="735" t="str">
        <f>IF(確２面!K30="","",確２面!K30)</f>
        <v/>
      </c>
      <c r="L35" s="735"/>
      <c r="M35" s="735"/>
      <c r="N35" s="735"/>
      <c r="O35" s="735"/>
      <c r="P35" s="735"/>
      <c r="Q35" s="735"/>
      <c r="R35" s="735"/>
      <c r="S35" s="735"/>
      <c r="T35" s="735"/>
      <c r="U35" s="735"/>
      <c r="V35" s="735"/>
      <c r="W35" s="735"/>
      <c r="X35" s="735"/>
      <c r="Y35" s="735"/>
      <c r="Z35" s="735"/>
      <c r="AA35" s="735"/>
      <c r="AB35" s="735"/>
      <c r="AC35" s="735"/>
      <c r="AD35" s="735"/>
      <c r="AE35" s="735"/>
      <c r="AF35" s="735"/>
      <c r="AG35" s="735"/>
      <c r="AH35" s="735"/>
      <c r="AI35" s="735"/>
    </row>
    <row r="36" spans="1:35" x14ac:dyDescent="0.15">
      <c r="C36" s="119" t="s">
        <v>47</v>
      </c>
      <c r="K36" s="735" t="str">
        <f>IF(確２面!K31="","",確２面!K31)</f>
        <v/>
      </c>
      <c r="L36" s="735"/>
      <c r="M36" s="735"/>
      <c r="N36" s="735"/>
      <c r="O36" s="735"/>
      <c r="P36" s="735"/>
      <c r="Q36" s="735"/>
      <c r="R36" s="735"/>
      <c r="S36" s="735"/>
      <c r="T36" s="735"/>
      <c r="U36" s="735"/>
      <c r="V36" s="735"/>
      <c r="W36" s="735"/>
      <c r="X36" s="735"/>
      <c r="Y36" s="735"/>
      <c r="Z36" s="735"/>
      <c r="AA36" s="735"/>
      <c r="AB36" s="735"/>
      <c r="AC36" s="735"/>
      <c r="AD36" s="735"/>
      <c r="AE36" s="735"/>
      <c r="AF36" s="735"/>
      <c r="AG36" s="735"/>
      <c r="AH36" s="735"/>
      <c r="AI36" s="735"/>
    </row>
    <row r="37" spans="1:35" x14ac:dyDescent="0.15">
      <c r="C37" s="119" t="s">
        <v>48</v>
      </c>
      <c r="K37" s="735" t="str">
        <f>IF(確２面!K32="","",確２面!K32)</f>
        <v/>
      </c>
      <c r="L37" s="735"/>
      <c r="M37" s="735"/>
      <c r="N37" s="735"/>
      <c r="O37" s="735"/>
      <c r="P37" s="735"/>
      <c r="Q37" s="735"/>
      <c r="R37" s="735"/>
      <c r="S37" s="735"/>
      <c r="T37" s="735"/>
      <c r="U37" s="735"/>
      <c r="V37" s="735"/>
      <c r="W37" s="735"/>
      <c r="X37" s="735"/>
      <c r="Y37" s="735"/>
      <c r="Z37" s="735"/>
      <c r="AA37" s="735"/>
      <c r="AB37" s="735"/>
      <c r="AC37" s="735"/>
      <c r="AD37" s="735"/>
      <c r="AE37" s="735"/>
      <c r="AF37" s="735"/>
      <c r="AG37" s="735"/>
      <c r="AH37" s="735"/>
      <c r="AI37" s="735"/>
    </row>
    <row r="38" spans="1:35" x14ac:dyDescent="0.15">
      <c r="C38" s="757" t="s">
        <v>60</v>
      </c>
      <c r="D38" s="757"/>
      <c r="E38" s="757"/>
      <c r="F38" s="757"/>
      <c r="G38" s="757"/>
      <c r="H38" s="757"/>
      <c r="I38" s="757"/>
      <c r="J38" s="757"/>
      <c r="K38" s="757"/>
      <c r="L38" s="757"/>
      <c r="M38" s="735" t="str">
        <f>IF(確２面!M33="","",確２面!M33)</f>
        <v/>
      </c>
      <c r="N38" s="735"/>
      <c r="O38" s="735"/>
      <c r="P38" s="735"/>
      <c r="Q38" s="735"/>
      <c r="R38" s="735"/>
      <c r="S38" s="735"/>
      <c r="T38" s="735"/>
      <c r="U38" s="735"/>
      <c r="V38" s="735"/>
      <c r="W38" s="735"/>
      <c r="X38" s="735"/>
      <c r="Y38" s="735"/>
      <c r="Z38" s="735"/>
      <c r="AA38" s="735"/>
      <c r="AB38" s="735"/>
      <c r="AC38" s="735"/>
      <c r="AD38" s="735"/>
      <c r="AE38" s="735"/>
      <c r="AF38" s="735"/>
      <c r="AG38" s="735"/>
      <c r="AH38" s="735"/>
      <c r="AI38" s="735"/>
    </row>
    <row r="39" spans="1:35" ht="6" customHeight="1" x14ac:dyDescent="0.15">
      <c r="A39" s="146"/>
      <c r="B39" s="146"/>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row>
    <row r="40" spans="1:35" ht="6" customHeight="1" x14ac:dyDescent="0.15">
      <c r="A40" s="147"/>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row>
    <row r="41" spans="1:35" ht="13.5" customHeight="1" x14ac:dyDescent="0.15">
      <c r="A41" s="119" t="s">
        <v>4</v>
      </c>
    </row>
    <row r="42" spans="1:35" ht="13.5" customHeight="1" x14ac:dyDescent="0.15">
      <c r="C42" s="119" t="s">
        <v>42</v>
      </c>
      <c r="I42" s="120"/>
      <c r="J42" s="120" t="s">
        <v>404</v>
      </c>
      <c r="K42" s="736" t="str">
        <f>IF(確２面!K37="","",確２面!K37)</f>
        <v/>
      </c>
      <c r="L42" s="736"/>
      <c r="M42" s="119" t="s">
        <v>45</v>
      </c>
      <c r="R42" s="120" t="s">
        <v>404</v>
      </c>
      <c r="S42" s="734" t="str">
        <f>IF(確２面!S37="","",確２面!S37)</f>
        <v/>
      </c>
      <c r="T42" s="734"/>
      <c r="U42" s="734"/>
      <c r="V42" s="734"/>
      <c r="W42" s="119" t="s">
        <v>51</v>
      </c>
      <c r="AB42" s="736" t="str">
        <f>IF(確２面!AB37="","",確２面!AB37)</f>
        <v/>
      </c>
      <c r="AC42" s="736"/>
      <c r="AD42" s="736"/>
      <c r="AE42" s="736"/>
      <c r="AF42" s="736"/>
      <c r="AG42" s="736"/>
      <c r="AH42" s="119" t="s">
        <v>125</v>
      </c>
    </row>
    <row r="43" spans="1:35" ht="13.5" customHeight="1" x14ac:dyDescent="0.15">
      <c r="C43" s="119" t="s">
        <v>38</v>
      </c>
      <c r="K43" s="735" t="str">
        <f>IF(確２面!K38="","",確２面!K38)</f>
        <v/>
      </c>
      <c r="L43" s="735"/>
      <c r="M43" s="735"/>
      <c r="N43" s="735"/>
      <c r="O43" s="735"/>
      <c r="P43" s="735"/>
      <c r="Q43" s="735"/>
      <c r="R43" s="735"/>
      <c r="S43" s="735"/>
      <c r="T43" s="735"/>
      <c r="U43" s="735"/>
      <c r="V43" s="735"/>
      <c r="W43" s="735"/>
      <c r="X43" s="735"/>
      <c r="Y43" s="735"/>
      <c r="Z43" s="735"/>
      <c r="AA43" s="735"/>
      <c r="AB43" s="735"/>
      <c r="AC43" s="735"/>
      <c r="AD43" s="735"/>
      <c r="AE43" s="735"/>
      <c r="AF43" s="735"/>
      <c r="AG43" s="735"/>
      <c r="AH43" s="735"/>
      <c r="AI43" s="735"/>
    </row>
    <row r="44" spans="1:35" ht="13.5" customHeight="1" x14ac:dyDescent="0.15">
      <c r="C44" s="119" t="s">
        <v>49</v>
      </c>
      <c r="I44" s="120"/>
      <c r="J44" s="120" t="s">
        <v>404</v>
      </c>
      <c r="K44" s="736" t="str">
        <f>IF(確２面!K39="","",確２面!K39)</f>
        <v/>
      </c>
      <c r="L44" s="736"/>
      <c r="M44" s="119" t="s">
        <v>44</v>
      </c>
      <c r="R44" s="120" t="s">
        <v>404</v>
      </c>
      <c r="S44" s="736" t="str">
        <f>IF(確２面!S39="","",確２面!S39)</f>
        <v/>
      </c>
      <c r="T44" s="736"/>
      <c r="U44" s="736"/>
      <c r="V44" s="736"/>
      <c r="W44" s="119" t="s">
        <v>43</v>
      </c>
      <c r="AB44" s="736" t="str">
        <f>IF(確２面!AB39="","",確２面!AB39)</f>
        <v/>
      </c>
      <c r="AC44" s="736"/>
      <c r="AD44" s="736"/>
      <c r="AE44" s="736"/>
      <c r="AF44" s="736"/>
      <c r="AG44" s="736"/>
      <c r="AH44" s="119" t="s">
        <v>125</v>
      </c>
    </row>
    <row r="45" spans="1:35" ht="13.5" customHeight="1" x14ac:dyDescent="0.15">
      <c r="K45" s="735" t="str">
        <f>IF(確２面!K40="","",確２面!K40)</f>
        <v/>
      </c>
      <c r="L45" s="735"/>
      <c r="M45" s="735"/>
      <c r="N45" s="735"/>
      <c r="O45" s="735"/>
      <c r="P45" s="735"/>
      <c r="Q45" s="735"/>
      <c r="R45" s="735"/>
      <c r="S45" s="735"/>
      <c r="T45" s="735"/>
      <c r="U45" s="735"/>
      <c r="V45" s="735"/>
      <c r="W45" s="735"/>
      <c r="X45" s="735"/>
      <c r="Y45" s="735"/>
      <c r="Z45" s="735"/>
      <c r="AA45" s="735"/>
      <c r="AB45" s="735"/>
      <c r="AC45" s="735"/>
      <c r="AD45" s="735"/>
      <c r="AE45" s="735"/>
      <c r="AF45" s="735"/>
      <c r="AG45" s="735"/>
      <c r="AH45" s="735"/>
      <c r="AI45" s="735"/>
    </row>
    <row r="46" spans="1:35" ht="13.5" customHeight="1" x14ac:dyDescent="0.15">
      <c r="C46" s="119" t="s">
        <v>46</v>
      </c>
      <c r="J46" s="121"/>
      <c r="K46" s="735" t="str">
        <f>IF(確２面!K41="","",確２面!K41)</f>
        <v/>
      </c>
      <c r="L46" s="735"/>
      <c r="M46" s="735"/>
      <c r="N46" s="735"/>
      <c r="O46" s="735"/>
      <c r="P46" s="735"/>
      <c r="Q46" s="735"/>
      <c r="R46" s="735"/>
      <c r="S46" s="735"/>
      <c r="T46" s="735"/>
      <c r="U46" s="735"/>
      <c r="V46" s="735"/>
      <c r="W46" s="735"/>
      <c r="X46" s="735"/>
      <c r="Y46" s="735"/>
      <c r="Z46" s="735"/>
      <c r="AA46" s="735"/>
      <c r="AB46" s="735"/>
      <c r="AC46" s="735"/>
      <c r="AD46" s="735"/>
      <c r="AE46" s="735"/>
      <c r="AF46" s="735"/>
      <c r="AG46" s="735"/>
      <c r="AH46" s="735"/>
      <c r="AI46" s="735"/>
    </row>
    <row r="47" spans="1:35" ht="13.5" customHeight="1" x14ac:dyDescent="0.15">
      <c r="C47" s="119" t="s">
        <v>47</v>
      </c>
      <c r="K47" s="735" t="str">
        <f>IF(確２面!K42="","",確２面!K42)</f>
        <v/>
      </c>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row>
    <row r="48" spans="1:35" ht="13.5" customHeight="1" x14ac:dyDescent="0.15">
      <c r="C48" s="119" t="s">
        <v>48</v>
      </c>
      <c r="K48" s="735" t="str">
        <f>IF(確２面!K43="","",確２面!K43)</f>
        <v/>
      </c>
      <c r="L48" s="735"/>
      <c r="M48" s="735"/>
      <c r="N48" s="735"/>
      <c r="O48" s="735"/>
      <c r="P48" s="735"/>
      <c r="Q48" s="735"/>
      <c r="R48" s="735"/>
      <c r="S48" s="735"/>
      <c r="T48" s="735"/>
      <c r="U48" s="735"/>
      <c r="V48" s="735"/>
      <c r="W48" s="735"/>
      <c r="X48" s="735"/>
      <c r="Y48" s="735"/>
      <c r="Z48" s="735"/>
      <c r="AA48" s="735"/>
      <c r="AB48" s="735"/>
      <c r="AC48" s="735"/>
      <c r="AD48" s="735"/>
      <c r="AE48" s="735"/>
      <c r="AF48" s="735"/>
      <c r="AG48" s="735"/>
      <c r="AH48" s="735"/>
      <c r="AI48" s="735"/>
    </row>
    <row r="49" spans="1:35" ht="13.5" customHeight="1" x14ac:dyDescent="0.15">
      <c r="C49" s="757" t="s">
        <v>60</v>
      </c>
      <c r="D49" s="757"/>
      <c r="E49" s="757"/>
      <c r="F49" s="757"/>
      <c r="G49" s="757"/>
      <c r="H49" s="757"/>
      <c r="I49" s="757"/>
      <c r="J49" s="757"/>
      <c r="K49" s="757"/>
      <c r="L49" s="757"/>
      <c r="M49" s="735" t="str">
        <f>IF(確２面!M44="","",確２面!M44)</f>
        <v/>
      </c>
      <c r="N49" s="735"/>
      <c r="O49" s="735"/>
      <c r="P49" s="735"/>
      <c r="Q49" s="735"/>
      <c r="R49" s="735"/>
      <c r="S49" s="735"/>
      <c r="T49" s="735"/>
      <c r="U49" s="735"/>
      <c r="V49" s="735"/>
      <c r="W49" s="735"/>
      <c r="X49" s="735"/>
      <c r="Y49" s="735"/>
      <c r="Z49" s="735"/>
      <c r="AA49" s="735"/>
      <c r="AB49" s="735"/>
      <c r="AC49" s="735"/>
      <c r="AD49" s="735"/>
      <c r="AE49" s="735"/>
      <c r="AF49" s="735"/>
      <c r="AG49" s="735"/>
      <c r="AH49" s="735"/>
      <c r="AI49" s="735"/>
    </row>
    <row r="50" spans="1:35" ht="6" customHeight="1" x14ac:dyDescent="0.15">
      <c r="A50" s="146"/>
      <c r="B50" s="146"/>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row>
    <row r="51" spans="1:35" ht="6" customHeight="1" x14ac:dyDescent="0.15">
      <c r="A51" s="147"/>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row>
    <row r="52" spans="1:35" ht="13.5" customHeight="1" x14ac:dyDescent="0.15">
      <c r="C52" s="119" t="s">
        <v>42</v>
      </c>
      <c r="I52" s="120"/>
      <c r="J52" s="120" t="s">
        <v>404</v>
      </c>
      <c r="K52" s="736" t="str">
        <f>IF(確２面!K47="","",確２面!K47)</f>
        <v/>
      </c>
      <c r="L52" s="736"/>
      <c r="M52" s="119" t="s">
        <v>45</v>
      </c>
      <c r="R52" s="120" t="s">
        <v>404</v>
      </c>
      <c r="S52" s="734" t="str">
        <f>IF(確２面!S47="","",確２面!S47)</f>
        <v/>
      </c>
      <c r="T52" s="734"/>
      <c r="U52" s="734"/>
      <c r="V52" s="734"/>
      <c r="W52" s="119" t="s">
        <v>51</v>
      </c>
      <c r="AB52" s="736" t="str">
        <f>IF(確２面!AB47="","",確２面!AB47)</f>
        <v/>
      </c>
      <c r="AC52" s="736"/>
      <c r="AD52" s="736"/>
      <c r="AE52" s="736"/>
      <c r="AF52" s="736"/>
      <c r="AG52" s="736"/>
      <c r="AH52" s="119" t="s">
        <v>125</v>
      </c>
    </row>
    <row r="53" spans="1:35" ht="13.5" customHeight="1" x14ac:dyDescent="0.15">
      <c r="C53" s="119" t="s">
        <v>38</v>
      </c>
      <c r="K53" s="735" t="str">
        <f>IF(確２面!K48="","",確２面!K48)</f>
        <v/>
      </c>
      <c r="L53" s="735"/>
      <c r="M53" s="735"/>
      <c r="N53" s="735"/>
      <c r="O53" s="735"/>
      <c r="P53" s="735"/>
      <c r="Q53" s="735"/>
      <c r="R53" s="735"/>
      <c r="S53" s="735"/>
      <c r="T53" s="735"/>
      <c r="U53" s="735"/>
      <c r="V53" s="735"/>
      <c r="W53" s="735"/>
      <c r="X53" s="735"/>
      <c r="Y53" s="735"/>
      <c r="Z53" s="735"/>
      <c r="AA53" s="735"/>
      <c r="AB53" s="735"/>
      <c r="AC53" s="735"/>
      <c r="AD53" s="735"/>
      <c r="AE53" s="735"/>
      <c r="AF53" s="735"/>
      <c r="AG53" s="735"/>
      <c r="AH53" s="735"/>
      <c r="AI53" s="735"/>
    </row>
    <row r="54" spans="1:35" ht="13.5" customHeight="1" x14ac:dyDescent="0.15">
      <c r="C54" s="119" t="s">
        <v>49</v>
      </c>
      <c r="I54" s="120"/>
      <c r="J54" s="120" t="s">
        <v>404</v>
      </c>
      <c r="K54" s="736" t="str">
        <f>IF(確２面!K49="","",確２面!K49)</f>
        <v/>
      </c>
      <c r="L54" s="736"/>
      <c r="M54" s="119" t="s">
        <v>44</v>
      </c>
      <c r="R54" s="120" t="s">
        <v>404</v>
      </c>
      <c r="S54" s="736" t="str">
        <f>IF(確２面!S49="","",確２面!S49)</f>
        <v/>
      </c>
      <c r="T54" s="736"/>
      <c r="U54" s="736"/>
      <c r="V54" s="736"/>
      <c r="W54" s="119" t="s">
        <v>43</v>
      </c>
      <c r="AB54" s="736" t="str">
        <f>IF(確２面!AB49="","",確２面!AB49)</f>
        <v/>
      </c>
      <c r="AC54" s="736"/>
      <c r="AD54" s="736"/>
      <c r="AE54" s="736"/>
      <c r="AF54" s="736"/>
      <c r="AG54" s="736"/>
      <c r="AH54" s="119" t="s">
        <v>125</v>
      </c>
    </row>
    <row r="55" spans="1:35" ht="13.5" customHeight="1" x14ac:dyDescent="0.15">
      <c r="K55" s="735" t="str">
        <f>IF(確２面!K50="","",確２面!K50)</f>
        <v/>
      </c>
      <c r="L55" s="735"/>
      <c r="M55" s="735"/>
      <c r="N55" s="735"/>
      <c r="O55" s="735"/>
      <c r="P55" s="735"/>
      <c r="Q55" s="735"/>
      <c r="R55" s="735"/>
      <c r="S55" s="735"/>
      <c r="T55" s="735"/>
      <c r="U55" s="735"/>
      <c r="V55" s="735"/>
      <c r="W55" s="735"/>
      <c r="X55" s="735"/>
      <c r="Y55" s="735"/>
      <c r="Z55" s="735"/>
      <c r="AA55" s="735"/>
      <c r="AB55" s="735"/>
      <c r="AC55" s="735"/>
      <c r="AD55" s="735"/>
      <c r="AE55" s="735"/>
      <c r="AF55" s="735"/>
      <c r="AG55" s="735"/>
      <c r="AH55" s="735"/>
      <c r="AI55" s="735"/>
    </row>
    <row r="56" spans="1:35" ht="13.5" customHeight="1" x14ac:dyDescent="0.15">
      <c r="C56" s="119" t="s">
        <v>46</v>
      </c>
      <c r="J56" s="121"/>
      <c r="K56" s="735" t="str">
        <f>IF(確２面!K51="","",確２面!K51)</f>
        <v/>
      </c>
      <c r="L56" s="735"/>
      <c r="M56" s="735"/>
      <c r="N56" s="735"/>
      <c r="O56" s="735"/>
      <c r="P56" s="735"/>
      <c r="Q56" s="735"/>
      <c r="R56" s="735"/>
      <c r="S56" s="735"/>
      <c r="T56" s="735"/>
      <c r="U56" s="735"/>
      <c r="V56" s="735"/>
      <c r="W56" s="735"/>
      <c r="X56" s="735"/>
      <c r="Y56" s="735"/>
      <c r="Z56" s="735"/>
      <c r="AA56" s="735"/>
      <c r="AB56" s="735"/>
      <c r="AC56" s="735"/>
      <c r="AD56" s="735"/>
      <c r="AE56" s="735"/>
      <c r="AF56" s="735"/>
      <c r="AG56" s="735"/>
      <c r="AH56" s="735"/>
      <c r="AI56" s="735"/>
    </row>
    <row r="57" spans="1:35" ht="13.5" customHeight="1" x14ac:dyDescent="0.15">
      <c r="C57" s="119" t="s">
        <v>47</v>
      </c>
      <c r="K57" s="735" t="str">
        <f>IF(確２面!K52="","",確２面!K52)</f>
        <v/>
      </c>
      <c r="L57" s="735"/>
      <c r="M57" s="735"/>
      <c r="N57" s="735"/>
      <c r="O57" s="735"/>
      <c r="P57" s="735"/>
      <c r="Q57" s="735"/>
      <c r="R57" s="735"/>
      <c r="S57" s="735"/>
      <c r="T57" s="735"/>
      <c r="U57" s="735"/>
      <c r="V57" s="735"/>
      <c r="W57" s="735"/>
      <c r="X57" s="735"/>
      <c r="Y57" s="735"/>
      <c r="Z57" s="735"/>
      <c r="AA57" s="735"/>
      <c r="AB57" s="735"/>
      <c r="AC57" s="735"/>
      <c r="AD57" s="735"/>
      <c r="AE57" s="735"/>
      <c r="AF57" s="735"/>
      <c r="AG57" s="735"/>
      <c r="AH57" s="735"/>
      <c r="AI57" s="735"/>
    </row>
    <row r="58" spans="1:35" ht="13.5" customHeight="1" x14ac:dyDescent="0.15">
      <c r="C58" s="119" t="s">
        <v>48</v>
      </c>
      <c r="K58" s="735" t="str">
        <f>IF(確２面!K53="","",確２面!K53)</f>
        <v/>
      </c>
      <c r="L58" s="735"/>
      <c r="M58" s="735"/>
      <c r="N58" s="735"/>
      <c r="O58" s="735"/>
      <c r="P58" s="735"/>
      <c r="Q58" s="735"/>
      <c r="R58" s="735"/>
      <c r="S58" s="735"/>
      <c r="T58" s="735"/>
      <c r="U58" s="735"/>
      <c r="V58" s="735"/>
      <c r="W58" s="735"/>
      <c r="X58" s="735"/>
      <c r="Y58" s="735"/>
      <c r="Z58" s="735"/>
      <c r="AA58" s="735"/>
      <c r="AB58" s="735"/>
      <c r="AC58" s="735"/>
      <c r="AD58" s="735"/>
      <c r="AE58" s="735"/>
      <c r="AF58" s="735"/>
      <c r="AG58" s="735"/>
      <c r="AH58" s="735"/>
      <c r="AI58" s="735"/>
    </row>
    <row r="59" spans="1:35" ht="13.5" customHeight="1" x14ac:dyDescent="0.15">
      <c r="C59" s="757" t="s">
        <v>60</v>
      </c>
      <c r="D59" s="757"/>
      <c r="E59" s="757"/>
      <c r="F59" s="757"/>
      <c r="G59" s="757"/>
      <c r="H59" s="757"/>
      <c r="I59" s="757"/>
      <c r="J59" s="757"/>
      <c r="K59" s="757"/>
      <c r="L59" s="757"/>
      <c r="M59" s="735" t="str">
        <f>IF(確２面!M54="","",確２面!M54)</f>
        <v/>
      </c>
      <c r="N59" s="735"/>
      <c r="O59" s="735"/>
      <c r="P59" s="735"/>
      <c r="Q59" s="735"/>
      <c r="R59" s="735"/>
      <c r="S59" s="735"/>
      <c r="T59" s="735"/>
      <c r="U59" s="735"/>
      <c r="V59" s="735"/>
      <c r="W59" s="735"/>
      <c r="X59" s="735"/>
      <c r="Y59" s="735"/>
      <c r="Z59" s="735"/>
      <c r="AA59" s="735"/>
      <c r="AB59" s="735"/>
      <c r="AC59" s="735"/>
      <c r="AD59" s="735"/>
      <c r="AE59" s="735"/>
      <c r="AF59" s="735"/>
      <c r="AG59" s="735"/>
      <c r="AH59" s="735"/>
      <c r="AI59" s="735"/>
    </row>
    <row r="60" spans="1:35" ht="6" customHeight="1" x14ac:dyDescent="0.15">
      <c r="A60" s="146"/>
      <c r="B60" s="146"/>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E60" s="146"/>
      <c r="AF60" s="146"/>
      <c r="AG60" s="146"/>
      <c r="AH60" s="146"/>
      <c r="AI60" s="146"/>
    </row>
    <row r="61" spans="1:35" ht="6" customHeight="1" x14ac:dyDescent="0.15">
      <c r="A61" s="147"/>
      <c r="B61" s="147"/>
      <c r="C61" s="147"/>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row>
    <row r="62" spans="1:35" ht="13.5" customHeight="1" x14ac:dyDescent="0.15">
      <c r="C62" s="119" t="s">
        <v>42</v>
      </c>
      <c r="I62" s="120"/>
      <c r="J62" s="120" t="s">
        <v>404</v>
      </c>
      <c r="K62" s="736" t="str">
        <f>IF(確２面!K57="","",確２面!K57)</f>
        <v/>
      </c>
      <c r="L62" s="736"/>
      <c r="M62" s="119" t="s">
        <v>45</v>
      </c>
      <c r="R62" s="120" t="s">
        <v>404</v>
      </c>
      <c r="S62" s="734" t="str">
        <f>IF(確２面!S57="","",確２面!S57)</f>
        <v/>
      </c>
      <c r="T62" s="734"/>
      <c r="U62" s="734"/>
      <c r="V62" s="734"/>
      <c r="W62" s="119" t="s">
        <v>51</v>
      </c>
      <c r="AB62" s="736" t="str">
        <f>IF(確２面!AB57="","",確２面!AB57)</f>
        <v/>
      </c>
      <c r="AC62" s="736"/>
      <c r="AD62" s="736"/>
      <c r="AE62" s="736"/>
      <c r="AF62" s="736"/>
      <c r="AG62" s="736"/>
      <c r="AH62" s="119" t="s">
        <v>125</v>
      </c>
    </row>
    <row r="63" spans="1:35" ht="13.5" customHeight="1" x14ac:dyDescent="0.15">
      <c r="C63" s="119" t="s">
        <v>38</v>
      </c>
      <c r="K63" s="735" t="str">
        <f>IF(確２面!K58="","",確２面!K58)</f>
        <v/>
      </c>
      <c r="L63" s="735"/>
      <c r="M63" s="735"/>
      <c r="N63" s="735"/>
      <c r="O63" s="735"/>
      <c r="P63" s="735"/>
      <c r="Q63" s="735"/>
      <c r="R63" s="735"/>
      <c r="S63" s="735"/>
      <c r="T63" s="735"/>
      <c r="U63" s="735"/>
      <c r="V63" s="735"/>
      <c r="W63" s="735"/>
      <c r="X63" s="735"/>
      <c r="Y63" s="735"/>
      <c r="Z63" s="735"/>
      <c r="AA63" s="735"/>
      <c r="AB63" s="735"/>
      <c r="AC63" s="735"/>
      <c r="AD63" s="735"/>
      <c r="AE63" s="735"/>
      <c r="AF63" s="735"/>
      <c r="AG63" s="735"/>
      <c r="AH63" s="735"/>
      <c r="AI63" s="735"/>
    </row>
    <row r="64" spans="1:35" ht="13.5" customHeight="1" x14ac:dyDescent="0.15">
      <c r="C64" s="119" t="s">
        <v>49</v>
      </c>
      <c r="I64" s="120"/>
      <c r="J64" s="120" t="s">
        <v>404</v>
      </c>
      <c r="K64" s="736" t="str">
        <f>IF(確２面!K59="","",確２面!K59)</f>
        <v/>
      </c>
      <c r="L64" s="736"/>
      <c r="M64" s="119" t="s">
        <v>44</v>
      </c>
      <c r="R64" s="120" t="s">
        <v>404</v>
      </c>
      <c r="S64" s="736" t="str">
        <f>IF(確２面!S59="","",確２面!S59)</f>
        <v/>
      </c>
      <c r="T64" s="736"/>
      <c r="U64" s="736"/>
      <c r="V64" s="736"/>
      <c r="W64" s="119" t="s">
        <v>43</v>
      </c>
      <c r="AB64" s="736" t="str">
        <f>IF(確２面!AB59="","",確２面!AB59)</f>
        <v/>
      </c>
      <c r="AC64" s="736"/>
      <c r="AD64" s="736"/>
      <c r="AE64" s="736"/>
      <c r="AF64" s="736"/>
      <c r="AG64" s="736"/>
      <c r="AH64" s="119" t="s">
        <v>125</v>
      </c>
    </row>
    <row r="65" spans="1:37" ht="13.5" customHeight="1" x14ac:dyDescent="0.15">
      <c r="K65" s="735" t="str">
        <f>IF(確２面!K60="","",確２面!K60)</f>
        <v/>
      </c>
      <c r="L65" s="735"/>
      <c r="M65" s="735"/>
      <c r="N65" s="735"/>
      <c r="O65" s="735"/>
      <c r="P65" s="735"/>
      <c r="Q65" s="735"/>
      <c r="R65" s="735"/>
      <c r="S65" s="735"/>
      <c r="T65" s="735"/>
      <c r="U65" s="735"/>
      <c r="V65" s="735"/>
      <c r="W65" s="735"/>
      <c r="X65" s="735"/>
      <c r="Y65" s="735"/>
      <c r="Z65" s="735"/>
      <c r="AA65" s="735"/>
      <c r="AB65" s="735"/>
      <c r="AC65" s="735"/>
      <c r="AD65" s="735"/>
      <c r="AE65" s="735"/>
      <c r="AF65" s="735"/>
      <c r="AG65" s="735"/>
      <c r="AH65" s="735"/>
      <c r="AI65" s="735"/>
    </row>
    <row r="66" spans="1:37" ht="13.5" customHeight="1" x14ac:dyDescent="0.15">
      <c r="C66" s="119" t="s">
        <v>46</v>
      </c>
      <c r="J66" s="121"/>
      <c r="K66" s="735" t="str">
        <f>IF(確２面!K61="","",確２面!K61)</f>
        <v/>
      </c>
      <c r="L66" s="735"/>
      <c r="M66" s="735"/>
      <c r="N66" s="735"/>
      <c r="O66" s="735"/>
      <c r="P66" s="735"/>
      <c r="Q66" s="735"/>
      <c r="R66" s="735"/>
      <c r="S66" s="735"/>
      <c r="T66" s="735"/>
      <c r="U66" s="735"/>
      <c r="V66" s="735"/>
      <c r="W66" s="735"/>
      <c r="X66" s="735"/>
      <c r="Y66" s="735"/>
      <c r="Z66" s="735"/>
      <c r="AA66" s="735"/>
      <c r="AB66" s="735"/>
      <c r="AC66" s="735"/>
      <c r="AD66" s="735"/>
      <c r="AE66" s="735"/>
      <c r="AF66" s="735"/>
      <c r="AG66" s="735"/>
      <c r="AH66" s="735"/>
      <c r="AI66" s="735"/>
    </row>
    <row r="67" spans="1:37" ht="13.5" customHeight="1" x14ac:dyDescent="0.15">
      <c r="C67" s="119" t="s">
        <v>47</v>
      </c>
      <c r="K67" s="735" t="str">
        <f>IF(確２面!K62="","",確２面!K62)</f>
        <v/>
      </c>
      <c r="L67" s="735"/>
      <c r="M67" s="735"/>
      <c r="N67" s="735"/>
      <c r="O67" s="735"/>
      <c r="P67" s="735"/>
      <c r="Q67" s="735"/>
      <c r="R67" s="735"/>
      <c r="S67" s="735"/>
      <c r="T67" s="735"/>
      <c r="U67" s="735"/>
      <c r="V67" s="735"/>
      <c r="W67" s="735"/>
      <c r="X67" s="735"/>
      <c r="Y67" s="735"/>
      <c r="Z67" s="735"/>
      <c r="AA67" s="735"/>
      <c r="AB67" s="735"/>
      <c r="AC67" s="735"/>
      <c r="AD67" s="735"/>
      <c r="AE67" s="735"/>
      <c r="AF67" s="735"/>
      <c r="AG67" s="735"/>
      <c r="AH67" s="735"/>
      <c r="AI67" s="735"/>
    </row>
    <row r="68" spans="1:37" ht="13.5" customHeight="1" x14ac:dyDescent="0.15">
      <c r="C68" s="119" t="s">
        <v>48</v>
      </c>
      <c r="K68" s="735" t="str">
        <f>IF(確２面!K63="","",確２面!K63)</f>
        <v/>
      </c>
      <c r="L68" s="735"/>
      <c r="M68" s="735"/>
      <c r="N68" s="735"/>
      <c r="O68" s="735"/>
      <c r="P68" s="735"/>
      <c r="Q68" s="735"/>
      <c r="R68" s="735"/>
      <c r="S68" s="735"/>
      <c r="T68" s="735"/>
      <c r="U68" s="735"/>
      <c r="V68" s="735"/>
      <c r="W68" s="735"/>
      <c r="X68" s="735"/>
      <c r="Y68" s="735"/>
      <c r="Z68" s="735"/>
      <c r="AA68" s="735"/>
      <c r="AB68" s="735"/>
      <c r="AC68" s="735"/>
      <c r="AD68" s="735"/>
      <c r="AE68" s="735"/>
      <c r="AF68" s="735"/>
      <c r="AG68" s="735"/>
      <c r="AH68" s="735"/>
      <c r="AI68" s="735"/>
    </row>
    <row r="69" spans="1:37" ht="13.5" customHeight="1" x14ac:dyDescent="0.15">
      <c r="C69" s="757" t="s">
        <v>60</v>
      </c>
      <c r="D69" s="757"/>
      <c r="E69" s="757"/>
      <c r="F69" s="757"/>
      <c r="G69" s="757"/>
      <c r="H69" s="757"/>
      <c r="I69" s="757"/>
      <c r="J69" s="757"/>
      <c r="K69" s="757"/>
      <c r="L69" s="757"/>
      <c r="M69" s="735" t="str">
        <f>IF(確２面!M64="","",確２面!M64)</f>
        <v/>
      </c>
      <c r="N69" s="735"/>
      <c r="O69" s="735"/>
      <c r="P69" s="735"/>
      <c r="Q69" s="735"/>
      <c r="R69" s="735"/>
      <c r="S69" s="735"/>
      <c r="T69" s="735"/>
      <c r="U69" s="735"/>
      <c r="V69" s="735"/>
      <c r="W69" s="735"/>
      <c r="X69" s="735"/>
      <c r="Y69" s="735"/>
      <c r="Z69" s="735"/>
      <c r="AA69" s="735"/>
      <c r="AB69" s="735"/>
      <c r="AC69" s="735"/>
      <c r="AD69" s="735"/>
      <c r="AE69" s="735"/>
      <c r="AF69" s="735"/>
      <c r="AG69" s="735"/>
      <c r="AH69" s="735"/>
      <c r="AI69" s="735"/>
    </row>
    <row r="70" spans="1:37" ht="6" customHeight="1" x14ac:dyDescent="0.15">
      <c r="A70" s="122"/>
      <c r="B70" s="122"/>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row>
    <row r="71" spans="1:37" ht="6" customHeight="1" thickBot="1" x14ac:dyDescent="0.2">
      <c r="A71" s="143"/>
      <c r="B71" s="143"/>
      <c r="C71" s="143"/>
      <c r="D71" s="143"/>
      <c r="E71" s="143"/>
      <c r="F71" s="143"/>
      <c r="G71" s="143"/>
      <c r="H71" s="143"/>
      <c r="I71" s="143"/>
      <c r="J71" s="143"/>
      <c r="K71" s="143"/>
      <c r="L71" s="143"/>
      <c r="M71" s="143"/>
      <c r="N71" s="143"/>
      <c r="O71" s="143"/>
      <c r="P71" s="143"/>
      <c r="Q71" s="143"/>
      <c r="R71" s="143"/>
      <c r="S71" s="143"/>
      <c r="T71" s="143"/>
      <c r="U71" s="143"/>
      <c r="V71" s="143"/>
      <c r="W71" s="143"/>
      <c r="X71" s="143"/>
      <c r="Y71" s="143"/>
      <c r="Z71" s="143"/>
      <c r="AA71" s="143"/>
      <c r="AB71" s="143"/>
      <c r="AC71" s="143"/>
      <c r="AD71" s="143"/>
      <c r="AE71" s="143"/>
      <c r="AF71" s="143"/>
      <c r="AG71" s="143"/>
      <c r="AH71" s="143"/>
      <c r="AI71" s="143"/>
    </row>
    <row r="72" spans="1:37" ht="13.5" customHeight="1" thickTop="1" x14ac:dyDescent="0.15">
      <c r="AJ72" s="271"/>
      <c r="AK72" s="271"/>
    </row>
    <row r="73" spans="1:37" ht="13.5" customHeight="1" x14ac:dyDescent="0.15">
      <c r="A73" s="122"/>
      <c r="B73" s="122"/>
      <c r="C73" s="122"/>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row>
    <row r="74" spans="1:37" ht="6.75" customHeight="1" x14ac:dyDescent="0.15">
      <c r="A74" s="143"/>
      <c r="B74" s="143"/>
      <c r="C74" s="143"/>
      <c r="D74" s="143"/>
      <c r="E74" s="143"/>
      <c r="F74" s="143"/>
      <c r="G74" s="143"/>
      <c r="H74" s="143"/>
      <c r="I74" s="143"/>
      <c r="J74" s="143"/>
      <c r="K74" s="143"/>
      <c r="L74" s="143"/>
      <c r="M74" s="143"/>
      <c r="N74" s="143"/>
      <c r="O74" s="143"/>
      <c r="P74" s="143"/>
      <c r="Q74" s="143"/>
      <c r="R74" s="143"/>
      <c r="S74" s="143"/>
      <c r="T74" s="143"/>
      <c r="U74" s="143"/>
      <c r="V74" s="143"/>
      <c r="W74" s="143"/>
      <c r="X74" s="143"/>
      <c r="Y74" s="143"/>
      <c r="Z74" s="143"/>
      <c r="AA74" s="143"/>
      <c r="AB74" s="143"/>
      <c r="AC74" s="143"/>
      <c r="AD74" s="143"/>
      <c r="AE74" s="143"/>
      <c r="AF74" s="143"/>
      <c r="AG74" s="143"/>
      <c r="AH74" s="143"/>
      <c r="AI74" s="143"/>
    </row>
    <row r="75" spans="1:37" ht="13.5" customHeight="1" x14ac:dyDescent="0.15">
      <c r="A75" s="119" t="s">
        <v>592</v>
      </c>
    </row>
    <row r="76" spans="1:37" ht="13.5" customHeight="1" x14ac:dyDescent="0.15">
      <c r="B76" s="119" t="s">
        <v>591</v>
      </c>
    </row>
    <row r="77" spans="1:37" ht="13.5" customHeight="1" x14ac:dyDescent="0.15">
      <c r="B77" s="169" t="str">
        <f>確２面!B72</f>
        <v>□</v>
      </c>
      <c r="C77" s="119" t="s">
        <v>61</v>
      </c>
    </row>
    <row r="78" spans="1:37" ht="13.5" customHeight="1" x14ac:dyDescent="0.15">
      <c r="C78" s="119" t="s">
        <v>52</v>
      </c>
      <c r="K78" s="735" t="str">
        <f>IF(確２面!K73="","",確２面!K73)</f>
        <v/>
      </c>
      <c r="L78" s="735"/>
      <c r="M78" s="735"/>
      <c r="N78" s="735"/>
      <c r="O78" s="735"/>
      <c r="P78" s="735"/>
      <c r="Q78" s="735"/>
      <c r="R78" s="735"/>
      <c r="S78" s="735"/>
      <c r="T78" s="735"/>
      <c r="U78" s="735"/>
      <c r="V78" s="735"/>
      <c r="W78" s="735"/>
      <c r="X78" s="735"/>
      <c r="Y78" s="735"/>
      <c r="Z78" s="735"/>
      <c r="AA78" s="735"/>
    </row>
    <row r="79" spans="1:37" ht="13.5" customHeight="1" x14ac:dyDescent="0.15">
      <c r="C79" s="119" t="s">
        <v>53</v>
      </c>
      <c r="H79" s="119" t="s">
        <v>306</v>
      </c>
      <c r="R79" s="119" t="s">
        <v>130</v>
      </c>
      <c r="S79" s="736" t="str">
        <f>IF(確２面!S74="","",確２面!S74)</f>
        <v/>
      </c>
      <c r="T79" s="736"/>
      <c r="U79" s="736"/>
      <c r="V79" s="736"/>
      <c r="W79" s="736"/>
      <c r="X79" s="119" t="s">
        <v>125</v>
      </c>
    </row>
    <row r="80" spans="1:37" ht="13.5" customHeight="1" x14ac:dyDescent="0.15">
      <c r="B80" s="169" t="str">
        <f>確２面!B75</f>
        <v>□</v>
      </c>
      <c r="C80" s="119" t="s">
        <v>62</v>
      </c>
    </row>
    <row r="81" spans="2:27" ht="13.5" customHeight="1" x14ac:dyDescent="0.15">
      <c r="C81" s="119" t="s">
        <v>52</v>
      </c>
      <c r="K81" s="735" t="str">
        <f>IF(確２面!K76="","",確２面!K76)</f>
        <v/>
      </c>
      <c r="L81" s="735"/>
      <c r="M81" s="735"/>
      <c r="N81" s="735"/>
      <c r="O81" s="735"/>
      <c r="P81" s="735"/>
      <c r="Q81" s="735"/>
      <c r="R81" s="735"/>
      <c r="S81" s="735"/>
      <c r="T81" s="735"/>
      <c r="U81" s="735"/>
      <c r="V81" s="735"/>
      <c r="W81" s="735"/>
      <c r="X81" s="735"/>
      <c r="Y81" s="735"/>
      <c r="Z81" s="735"/>
      <c r="AA81" s="735"/>
    </row>
    <row r="82" spans="2:27" ht="13.5" customHeight="1" x14ac:dyDescent="0.15">
      <c r="C82" s="119" t="s">
        <v>53</v>
      </c>
      <c r="H82" s="119" t="s">
        <v>306</v>
      </c>
      <c r="R82" s="119" t="s">
        <v>130</v>
      </c>
      <c r="S82" s="736" t="str">
        <f>IF(確２面!S77="","",確２面!S77)</f>
        <v/>
      </c>
      <c r="T82" s="736"/>
      <c r="U82" s="736"/>
      <c r="V82" s="736"/>
      <c r="W82" s="736"/>
      <c r="X82" s="119" t="s">
        <v>125</v>
      </c>
    </row>
    <row r="83" spans="2:27" ht="13.5" customHeight="1" x14ac:dyDescent="0.15">
      <c r="B83" s="169" t="str">
        <f>確２面!B78</f>
        <v>□</v>
      </c>
      <c r="C83" s="119" t="s">
        <v>63</v>
      </c>
    </row>
    <row r="84" spans="2:27" ht="13.5" customHeight="1" x14ac:dyDescent="0.15">
      <c r="C84" s="119" t="s">
        <v>52</v>
      </c>
      <c r="K84" s="735" t="str">
        <f>IF(確２面!K79="","",確２面!K79)</f>
        <v/>
      </c>
      <c r="L84" s="735"/>
      <c r="M84" s="735"/>
      <c r="N84" s="735"/>
      <c r="O84" s="735"/>
      <c r="P84" s="735"/>
      <c r="Q84" s="735"/>
      <c r="R84" s="735"/>
      <c r="S84" s="735"/>
      <c r="T84" s="735"/>
      <c r="U84" s="735"/>
      <c r="V84" s="735"/>
      <c r="W84" s="735"/>
      <c r="X84" s="735"/>
      <c r="Y84" s="735"/>
      <c r="Z84" s="735"/>
      <c r="AA84" s="735"/>
    </row>
    <row r="85" spans="2:27" ht="13.5" customHeight="1" x14ac:dyDescent="0.15">
      <c r="C85" s="119" t="s">
        <v>53</v>
      </c>
      <c r="H85" s="119" t="s">
        <v>307</v>
      </c>
      <c r="R85" s="119" t="s">
        <v>130</v>
      </c>
      <c r="S85" s="736" t="str">
        <f>IF(確２面!S80="","",確２面!S80)</f>
        <v/>
      </c>
      <c r="T85" s="736"/>
      <c r="U85" s="736"/>
      <c r="V85" s="736"/>
      <c r="W85" s="736"/>
      <c r="X85" s="119" t="s">
        <v>125</v>
      </c>
    </row>
    <row r="86" spans="2:27" ht="13.5" customHeight="1" x14ac:dyDescent="0.15">
      <c r="C86" s="119" t="s">
        <v>52</v>
      </c>
      <c r="K86" s="735" t="str">
        <f>IF(確２面!K81="","",確２面!K81)</f>
        <v/>
      </c>
      <c r="L86" s="735"/>
      <c r="M86" s="735"/>
      <c r="N86" s="735"/>
      <c r="O86" s="735"/>
      <c r="P86" s="735"/>
      <c r="Q86" s="735"/>
      <c r="R86" s="735"/>
      <c r="S86" s="735"/>
      <c r="T86" s="735"/>
      <c r="U86" s="735"/>
      <c r="V86" s="735"/>
      <c r="W86" s="735"/>
      <c r="X86" s="735"/>
      <c r="Y86" s="735"/>
      <c r="Z86" s="735"/>
      <c r="AA86" s="735"/>
    </row>
    <row r="87" spans="2:27" ht="13.5" customHeight="1" x14ac:dyDescent="0.15">
      <c r="C87" s="119" t="s">
        <v>53</v>
      </c>
      <c r="H87" s="119" t="s">
        <v>307</v>
      </c>
      <c r="R87" s="119" t="s">
        <v>130</v>
      </c>
      <c r="S87" s="736" t="str">
        <f>IF(確２面!S82="","",確２面!S82)</f>
        <v/>
      </c>
      <c r="T87" s="736"/>
      <c r="U87" s="736"/>
      <c r="V87" s="736"/>
      <c r="W87" s="736"/>
      <c r="X87" s="119" t="s">
        <v>125</v>
      </c>
    </row>
    <row r="88" spans="2:27" ht="13.5" customHeight="1" x14ac:dyDescent="0.15">
      <c r="C88" s="119" t="s">
        <v>52</v>
      </c>
      <c r="K88" s="735" t="str">
        <f>IF(確２面!K83="","",確２面!K83)</f>
        <v/>
      </c>
      <c r="L88" s="735"/>
      <c r="M88" s="735"/>
      <c r="N88" s="735"/>
      <c r="O88" s="735"/>
      <c r="P88" s="735"/>
      <c r="Q88" s="735"/>
      <c r="R88" s="735"/>
      <c r="S88" s="735"/>
      <c r="T88" s="735"/>
      <c r="U88" s="735"/>
      <c r="V88" s="735"/>
      <c r="W88" s="735"/>
      <c r="X88" s="735"/>
      <c r="Y88" s="735"/>
      <c r="Z88" s="735"/>
      <c r="AA88" s="735"/>
    </row>
    <row r="89" spans="2:27" ht="13.5" customHeight="1" x14ac:dyDescent="0.15">
      <c r="C89" s="119" t="s">
        <v>53</v>
      </c>
      <c r="H89" s="119" t="s">
        <v>307</v>
      </c>
      <c r="R89" s="119" t="s">
        <v>130</v>
      </c>
      <c r="S89" s="736" t="str">
        <f>IF(確２面!S84="","",確２面!S84)</f>
        <v/>
      </c>
      <c r="T89" s="736"/>
      <c r="U89" s="736"/>
      <c r="V89" s="736"/>
      <c r="W89" s="736"/>
      <c r="X89" s="119" t="s">
        <v>125</v>
      </c>
    </row>
    <row r="90" spans="2:27" ht="13.5" customHeight="1" x14ac:dyDescent="0.15">
      <c r="B90" s="169" t="str">
        <f>確２面!B85</f>
        <v>□</v>
      </c>
      <c r="C90" s="119" t="s">
        <v>64</v>
      </c>
    </row>
    <row r="91" spans="2:27" ht="13.5" customHeight="1" x14ac:dyDescent="0.15">
      <c r="C91" s="119" t="s">
        <v>52</v>
      </c>
      <c r="K91" s="735" t="str">
        <f>IF(確２面!K86="","",確２面!K86)</f>
        <v/>
      </c>
      <c r="L91" s="735"/>
      <c r="M91" s="735"/>
      <c r="N91" s="735"/>
      <c r="O91" s="735"/>
      <c r="P91" s="735"/>
      <c r="Q91" s="735"/>
      <c r="R91" s="735"/>
      <c r="S91" s="735"/>
      <c r="T91" s="735"/>
      <c r="U91" s="735"/>
      <c r="V91" s="735"/>
      <c r="W91" s="735"/>
      <c r="X91" s="735"/>
      <c r="Y91" s="735"/>
      <c r="Z91" s="735"/>
      <c r="AA91" s="735"/>
    </row>
    <row r="92" spans="2:27" ht="13.5" customHeight="1" x14ac:dyDescent="0.15">
      <c r="C92" s="119" t="s">
        <v>53</v>
      </c>
      <c r="H92" s="119" t="s">
        <v>307</v>
      </c>
      <c r="R92" s="119" t="s">
        <v>130</v>
      </c>
      <c r="S92" s="736" t="str">
        <f>IF(確２面!S87="","",確２面!S87)</f>
        <v/>
      </c>
      <c r="T92" s="736"/>
      <c r="U92" s="736"/>
      <c r="V92" s="736"/>
      <c r="W92" s="736"/>
      <c r="X92" s="119" t="s">
        <v>125</v>
      </c>
    </row>
    <row r="93" spans="2:27" ht="13.5" customHeight="1" x14ac:dyDescent="0.15">
      <c r="C93" s="119" t="s">
        <v>52</v>
      </c>
      <c r="K93" s="735" t="str">
        <f>IF(確２面!K88="","",確２面!K88)</f>
        <v/>
      </c>
      <c r="L93" s="735"/>
      <c r="M93" s="735"/>
      <c r="N93" s="735"/>
      <c r="O93" s="735"/>
      <c r="P93" s="735"/>
      <c r="Q93" s="735"/>
      <c r="R93" s="735"/>
      <c r="S93" s="735"/>
      <c r="T93" s="735"/>
      <c r="U93" s="735"/>
      <c r="V93" s="735"/>
      <c r="W93" s="735"/>
      <c r="X93" s="735"/>
      <c r="Y93" s="735"/>
      <c r="Z93" s="735"/>
      <c r="AA93" s="735"/>
    </row>
    <row r="94" spans="2:27" ht="13.5" customHeight="1" x14ac:dyDescent="0.15">
      <c r="C94" s="119" t="s">
        <v>53</v>
      </c>
      <c r="H94" s="119" t="s">
        <v>307</v>
      </c>
      <c r="R94" s="119" t="s">
        <v>130</v>
      </c>
      <c r="S94" s="736" t="str">
        <f>IF(確２面!S89="","",確２面!S89)</f>
        <v/>
      </c>
      <c r="T94" s="736"/>
      <c r="U94" s="736"/>
      <c r="V94" s="736"/>
      <c r="W94" s="736"/>
      <c r="X94" s="119" t="s">
        <v>125</v>
      </c>
    </row>
    <row r="95" spans="2:27" ht="13.5" customHeight="1" x14ac:dyDescent="0.15">
      <c r="C95" s="119" t="s">
        <v>52</v>
      </c>
      <c r="K95" s="735" t="str">
        <f>IF(確２面!K90="","",確２面!K90)</f>
        <v/>
      </c>
      <c r="L95" s="735"/>
      <c r="M95" s="735"/>
      <c r="N95" s="735"/>
      <c r="O95" s="735"/>
      <c r="P95" s="735"/>
      <c r="Q95" s="735"/>
      <c r="R95" s="735"/>
      <c r="S95" s="735"/>
      <c r="T95" s="735"/>
      <c r="U95" s="735"/>
      <c r="V95" s="735"/>
      <c r="W95" s="735"/>
      <c r="X95" s="735"/>
      <c r="Y95" s="735"/>
      <c r="Z95" s="735"/>
      <c r="AA95" s="735"/>
    </row>
    <row r="96" spans="2:27" ht="13.5" customHeight="1" x14ac:dyDescent="0.15">
      <c r="C96" s="119" t="s">
        <v>53</v>
      </c>
      <c r="H96" s="119" t="s">
        <v>307</v>
      </c>
      <c r="R96" s="119" t="s">
        <v>130</v>
      </c>
      <c r="S96" s="736" t="str">
        <f>IF(確２面!S91="","",確２面!S91)</f>
        <v/>
      </c>
      <c r="T96" s="736"/>
      <c r="U96" s="736"/>
      <c r="V96" s="736"/>
      <c r="W96" s="736"/>
      <c r="X96" s="119" t="s">
        <v>125</v>
      </c>
    </row>
    <row r="97" spans="1:35" ht="6" customHeight="1" x14ac:dyDescent="0.15">
      <c r="A97" s="122"/>
      <c r="B97" s="122"/>
      <c r="C97" s="122"/>
      <c r="D97" s="122"/>
      <c r="E97" s="122"/>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c r="AI97" s="122"/>
    </row>
    <row r="98" spans="1:35" ht="6" customHeight="1" x14ac:dyDescent="0.15">
      <c r="A98" s="143"/>
      <c r="B98" s="143"/>
      <c r="C98" s="143"/>
      <c r="D98" s="143"/>
      <c r="E98" s="143"/>
      <c r="F98" s="143"/>
      <c r="G98" s="143"/>
      <c r="H98" s="143"/>
      <c r="I98" s="143"/>
      <c r="J98" s="143"/>
      <c r="K98" s="143"/>
      <c r="L98" s="143"/>
      <c r="M98" s="143"/>
      <c r="N98" s="143"/>
      <c r="O98" s="143"/>
      <c r="P98" s="143"/>
      <c r="Q98" s="143"/>
      <c r="R98" s="143"/>
      <c r="S98" s="143"/>
      <c r="T98" s="143"/>
      <c r="U98" s="143"/>
      <c r="V98" s="143"/>
      <c r="W98" s="143"/>
      <c r="X98" s="143"/>
      <c r="Y98" s="143"/>
      <c r="Z98" s="143"/>
      <c r="AA98" s="143"/>
      <c r="AB98" s="143"/>
      <c r="AC98" s="143"/>
      <c r="AD98" s="143"/>
      <c r="AE98" s="143"/>
      <c r="AF98" s="143"/>
      <c r="AG98" s="143"/>
      <c r="AH98" s="143"/>
      <c r="AI98" s="143"/>
    </row>
    <row r="99" spans="1:35" ht="13.5" customHeight="1" x14ac:dyDescent="0.15">
      <c r="A99" s="119" t="s">
        <v>593</v>
      </c>
    </row>
    <row r="100" spans="1:35" ht="13.5" customHeight="1" x14ac:dyDescent="0.15">
      <c r="A100" s="119" t="s">
        <v>594</v>
      </c>
    </row>
    <row r="101" spans="1:35" ht="13.5" customHeight="1" x14ac:dyDescent="0.15">
      <c r="C101" s="119" t="s">
        <v>52</v>
      </c>
      <c r="H101" s="121"/>
      <c r="I101" s="121"/>
      <c r="J101" s="121"/>
      <c r="K101" s="735" t="str">
        <f>IF(確２面!K96="","",確２面!K96)</f>
        <v/>
      </c>
      <c r="L101" s="735"/>
      <c r="M101" s="735"/>
      <c r="N101" s="735"/>
      <c r="O101" s="735"/>
      <c r="P101" s="735"/>
      <c r="Q101" s="735"/>
      <c r="R101" s="735"/>
      <c r="S101" s="735"/>
      <c r="T101" s="735"/>
      <c r="U101" s="735"/>
      <c r="V101" s="735"/>
      <c r="W101" s="735"/>
      <c r="X101" s="735"/>
      <c r="Y101" s="735"/>
      <c r="Z101" s="735"/>
      <c r="AA101" s="735"/>
      <c r="AB101" s="735"/>
      <c r="AC101" s="735"/>
      <c r="AD101" s="735"/>
      <c r="AE101" s="735"/>
      <c r="AF101" s="735"/>
      <c r="AG101" s="735"/>
      <c r="AH101" s="735"/>
      <c r="AI101" s="735"/>
    </row>
    <row r="102" spans="1:35" ht="13.5" customHeight="1" x14ac:dyDescent="0.15">
      <c r="C102" s="119" t="s">
        <v>54</v>
      </c>
      <c r="H102" s="121"/>
      <c r="I102" s="121"/>
      <c r="J102" s="121"/>
      <c r="K102" s="735" t="str">
        <f>IF(確２面!K97="","",確２面!K97)</f>
        <v/>
      </c>
      <c r="L102" s="735"/>
      <c r="M102" s="735"/>
      <c r="N102" s="735"/>
      <c r="O102" s="735"/>
      <c r="P102" s="735"/>
      <c r="Q102" s="735"/>
      <c r="R102" s="735"/>
      <c r="S102" s="735"/>
      <c r="T102" s="735"/>
      <c r="U102" s="735"/>
      <c r="V102" s="735"/>
      <c r="W102" s="735"/>
      <c r="X102" s="735"/>
      <c r="Y102" s="735"/>
      <c r="Z102" s="735"/>
      <c r="AA102" s="735"/>
      <c r="AB102" s="735"/>
      <c r="AC102" s="735"/>
      <c r="AD102" s="735"/>
      <c r="AE102" s="735"/>
      <c r="AF102" s="735"/>
      <c r="AG102" s="735"/>
      <c r="AH102" s="735"/>
      <c r="AI102" s="735"/>
    </row>
    <row r="103" spans="1:35" ht="13.5" customHeight="1" x14ac:dyDescent="0.15">
      <c r="C103" s="119" t="s">
        <v>39</v>
      </c>
      <c r="H103" s="121"/>
      <c r="I103" s="121"/>
      <c r="J103" s="121"/>
      <c r="K103" s="735" t="str">
        <f>IF(確２面!K98="","",確２面!K98)</f>
        <v/>
      </c>
      <c r="L103" s="735"/>
      <c r="M103" s="735"/>
      <c r="N103" s="735"/>
      <c r="O103" s="735"/>
      <c r="P103" s="735"/>
      <c r="Q103" s="735"/>
      <c r="R103" s="735"/>
      <c r="S103" s="735"/>
      <c r="T103" s="735"/>
      <c r="U103" s="735"/>
      <c r="V103" s="735"/>
      <c r="W103" s="735"/>
      <c r="X103" s="735"/>
      <c r="Y103" s="735"/>
      <c r="Z103" s="735"/>
      <c r="AA103" s="735"/>
      <c r="AB103" s="735"/>
      <c r="AC103" s="735"/>
      <c r="AD103" s="735"/>
      <c r="AE103" s="735"/>
      <c r="AF103" s="735"/>
      <c r="AG103" s="735"/>
      <c r="AH103" s="735"/>
      <c r="AI103" s="735"/>
    </row>
    <row r="104" spans="1:35" ht="13.5" customHeight="1" x14ac:dyDescent="0.15">
      <c r="C104" s="119" t="s">
        <v>55</v>
      </c>
      <c r="H104" s="121"/>
      <c r="I104" s="121"/>
      <c r="J104" s="121"/>
      <c r="K104" s="735" t="str">
        <f>IF(確２面!K99="","",確２面!K99)</f>
        <v/>
      </c>
      <c r="L104" s="735"/>
      <c r="M104" s="735"/>
      <c r="N104" s="735"/>
      <c r="O104" s="735"/>
      <c r="P104" s="735"/>
      <c r="Q104" s="735"/>
      <c r="R104" s="735"/>
      <c r="S104" s="735"/>
      <c r="T104" s="735"/>
      <c r="U104" s="735"/>
      <c r="V104" s="735"/>
      <c r="W104" s="735"/>
      <c r="X104" s="735"/>
      <c r="Y104" s="735"/>
      <c r="Z104" s="735"/>
      <c r="AA104" s="735"/>
      <c r="AB104" s="735"/>
      <c r="AC104" s="735"/>
      <c r="AD104" s="735"/>
      <c r="AE104" s="735"/>
      <c r="AF104" s="735"/>
      <c r="AG104" s="735"/>
      <c r="AH104" s="735"/>
      <c r="AI104" s="735"/>
    </row>
    <row r="105" spans="1:35" ht="13.5" customHeight="1" x14ac:dyDescent="0.15">
      <c r="C105" s="119" t="s">
        <v>41</v>
      </c>
      <c r="H105" s="121"/>
      <c r="I105" s="121"/>
      <c r="J105" s="121"/>
      <c r="K105" s="735" t="str">
        <f>IF(確２面!K100="","",確２面!K100)</f>
        <v/>
      </c>
      <c r="L105" s="735"/>
      <c r="M105" s="735"/>
      <c r="N105" s="735"/>
      <c r="O105" s="735"/>
      <c r="P105" s="735"/>
      <c r="Q105" s="735"/>
      <c r="R105" s="735"/>
      <c r="S105" s="735"/>
      <c r="T105" s="735"/>
      <c r="U105" s="735"/>
      <c r="V105" s="735"/>
      <c r="W105" s="735"/>
      <c r="X105" s="735"/>
      <c r="Y105" s="735"/>
      <c r="Z105" s="735"/>
      <c r="AA105" s="735"/>
      <c r="AB105" s="735"/>
      <c r="AC105" s="735"/>
      <c r="AD105" s="735"/>
      <c r="AE105" s="735"/>
      <c r="AF105" s="735"/>
      <c r="AG105" s="735"/>
      <c r="AH105" s="735"/>
      <c r="AI105" s="735"/>
    </row>
    <row r="106" spans="1:35" ht="13.5" customHeight="1" x14ac:dyDescent="0.15">
      <c r="C106" s="119" t="s">
        <v>595</v>
      </c>
      <c r="H106" s="121"/>
      <c r="I106" s="121"/>
      <c r="J106" s="121"/>
      <c r="K106" s="735" t="str">
        <f>IF(確２面!K101="","",確２面!K101)</f>
        <v/>
      </c>
      <c r="L106" s="735"/>
      <c r="M106" s="735"/>
      <c r="N106" s="735"/>
      <c r="O106" s="735"/>
      <c r="P106" s="735"/>
      <c r="Q106" s="735"/>
      <c r="R106" s="735"/>
      <c r="S106" s="735"/>
      <c r="T106" s="735"/>
      <c r="U106" s="735"/>
      <c r="V106" s="735"/>
      <c r="W106" s="735"/>
      <c r="X106" s="735"/>
      <c r="Y106" s="735"/>
      <c r="Z106" s="735"/>
      <c r="AA106" s="735"/>
      <c r="AB106" s="735"/>
      <c r="AC106" s="735"/>
      <c r="AD106" s="735"/>
      <c r="AE106" s="735"/>
      <c r="AF106" s="735"/>
      <c r="AG106" s="735"/>
      <c r="AH106" s="735"/>
      <c r="AI106" s="735"/>
    </row>
    <row r="107" spans="1:35" ht="13.5" customHeight="1" x14ac:dyDescent="0.15">
      <c r="C107" s="119" t="s">
        <v>604</v>
      </c>
      <c r="M107" s="735" t="str">
        <f>IF(確２面!M102="","",確２面!M102)</f>
        <v/>
      </c>
      <c r="N107" s="735"/>
      <c r="O107" s="735"/>
      <c r="P107" s="735"/>
      <c r="Q107" s="735"/>
      <c r="R107" s="735"/>
      <c r="S107" s="735"/>
      <c r="T107" s="735"/>
      <c r="U107" s="735"/>
      <c r="V107" s="735"/>
      <c r="W107" s="735"/>
      <c r="X107" s="735"/>
      <c r="Y107" s="735"/>
      <c r="Z107" s="735"/>
      <c r="AA107" s="735"/>
      <c r="AB107" s="735"/>
      <c r="AC107" s="735"/>
      <c r="AD107" s="735"/>
      <c r="AE107" s="735"/>
      <c r="AF107" s="735"/>
      <c r="AG107" s="735"/>
      <c r="AH107" s="735"/>
      <c r="AI107" s="735"/>
    </row>
    <row r="108" spans="1:35" ht="6.75" customHeight="1" x14ac:dyDescent="0.15"/>
    <row r="109" spans="1:35" ht="6.75" customHeight="1" x14ac:dyDescent="0.15"/>
    <row r="110" spans="1:35" ht="13.5" customHeight="1" x14ac:dyDescent="0.15">
      <c r="A110" s="119" t="s">
        <v>605</v>
      </c>
    </row>
    <row r="111" spans="1:35" ht="13.5" customHeight="1" x14ac:dyDescent="0.15">
      <c r="C111" s="119" t="s">
        <v>52</v>
      </c>
      <c r="H111" s="121"/>
      <c r="I111" s="121"/>
      <c r="J111" s="121"/>
      <c r="K111" s="735" t="str">
        <f>IF(確２面!K106="","",確２面!K106)</f>
        <v/>
      </c>
      <c r="L111" s="735"/>
      <c r="M111" s="735"/>
      <c r="N111" s="735"/>
      <c r="O111" s="735"/>
      <c r="P111" s="735"/>
      <c r="Q111" s="735"/>
      <c r="R111" s="735"/>
      <c r="S111" s="735"/>
      <c r="T111" s="735"/>
      <c r="U111" s="735"/>
      <c r="V111" s="735"/>
      <c r="W111" s="735"/>
      <c r="X111" s="735"/>
      <c r="Y111" s="735"/>
      <c r="Z111" s="735"/>
      <c r="AA111" s="735"/>
      <c r="AB111" s="735"/>
      <c r="AC111" s="735"/>
      <c r="AD111" s="735"/>
      <c r="AE111" s="735"/>
      <c r="AF111" s="735"/>
      <c r="AG111" s="735"/>
      <c r="AH111" s="735"/>
      <c r="AI111" s="735"/>
    </row>
    <row r="112" spans="1:35" ht="13.5" customHeight="1" x14ac:dyDescent="0.15">
      <c r="C112" s="119" t="s">
        <v>54</v>
      </c>
      <c r="H112" s="121"/>
      <c r="I112" s="121"/>
      <c r="J112" s="121"/>
      <c r="K112" s="735" t="str">
        <f>IF(確２面!K107="","",確２面!K107)</f>
        <v/>
      </c>
      <c r="L112" s="735"/>
      <c r="M112" s="735"/>
      <c r="N112" s="735"/>
      <c r="O112" s="735"/>
      <c r="P112" s="735"/>
      <c r="Q112" s="735"/>
      <c r="R112" s="735"/>
      <c r="S112" s="735"/>
      <c r="T112" s="735"/>
      <c r="U112" s="735"/>
      <c r="V112" s="735"/>
      <c r="W112" s="735"/>
      <c r="X112" s="735"/>
      <c r="Y112" s="735"/>
      <c r="Z112" s="735"/>
      <c r="AA112" s="735"/>
      <c r="AB112" s="735"/>
      <c r="AC112" s="735"/>
      <c r="AD112" s="735"/>
      <c r="AE112" s="735"/>
      <c r="AF112" s="735"/>
      <c r="AG112" s="735"/>
      <c r="AH112" s="735"/>
      <c r="AI112" s="735"/>
    </row>
    <row r="113" spans="3:35" ht="13.5" customHeight="1" x14ac:dyDescent="0.15">
      <c r="C113" s="119" t="s">
        <v>39</v>
      </c>
      <c r="H113" s="121"/>
      <c r="I113" s="121"/>
      <c r="J113" s="121"/>
      <c r="K113" s="735" t="str">
        <f>IF(確２面!K108="","",確２面!K108)</f>
        <v/>
      </c>
      <c r="L113" s="735"/>
      <c r="M113" s="735"/>
      <c r="N113" s="735"/>
      <c r="O113" s="735"/>
      <c r="P113" s="735"/>
      <c r="Q113" s="735"/>
      <c r="R113" s="735"/>
      <c r="S113" s="735"/>
      <c r="T113" s="735"/>
      <c r="U113" s="735"/>
      <c r="V113" s="735"/>
      <c r="W113" s="735"/>
      <c r="X113" s="735"/>
      <c r="Y113" s="735"/>
      <c r="Z113" s="735"/>
      <c r="AA113" s="735"/>
      <c r="AB113" s="735"/>
      <c r="AC113" s="735"/>
      <c r="AD113" s="735"/>
      <c r="AE113" s="735"/>
      <c r="AF113" s="735"/>
      <c r="AG113" s="735"/>
      <c r="AH113" s="735"/>
      <c r="AI113" s="735"/>
    </row>
    <row r="114" spans="3:35" ht="13.5" customHeight="1" x14ac:dyDescent="0.15">
      <c r="C114" s="119" t="s">
        <v>55</v>
      </c>
      <c r="H114" s="121"/>
      <c r="I114" s="121"/>
      <c r="J114" s="121"/>
      <c r="K114" s="735" t="str">
        <f>IF(確２面!K109="","",確２面!K109)</f>
        <v/>
      </c>
      <c r="L114" s="735"/>
      <c r="M114" s="735"/>
      <c r="N114" s="735"/>
      <c r="O114" s="735"/>
      <c r="P114" s="735"/>
      <c r="Q114" s="735"/>
      <c r="R114" s="735"/>
      <c r="S114" s="735"/>
      <c r="T114" s="735"/>
      <c r="U114" s="735"/>
      <c r="V114" s="735"/>
      <c r="W114" s="735"/>
      <c r="X114" s="735"/>
      <c r="Y114" s="735"/>
      <c r="Z114" s="735"/>
      <c r="AA114" s="735"/>
      <c r="AB114" s="735"/>
      <c r="AC114" s="735"/>
      <c r="AD114" s="735"/>
      <c r="AE114" s="735"/>
      <c r="AF114" s="735"/>
      <c r="AG114" s="735"/>
      <c r="AH114" s="735"/>
      <c r="AI114" s="735"/>
    </row>
    <row r="115" spans="3:35" ht="13.5" customHeight="1" x14ac:dyDescent="0.15">
      <c r="C115" s="119" t="s">
        <v>41</v>
      </c>
      <c r="H115" s="121"/>
      <c r="I115" s="121"/>
      <c r="J115" s="121"/>
      <c r="K115" s="735" t="str">
        <f>IF(確２面!K110="","",確２面!K110)</f>
        <v/>
      </c>
      <c r="L115" s="735"/>
      <c r="M115" s="735"/>
      <c r="N115" s="735"/>
      <c r="O115" s="735"/>
      <c r="P115" s="735"/>
      <c r="Q115" s="735"/>
      <c r="R115" s="735"/>
      <c r="S115" s="735"/>
      <c r="T115" s="735"/>
      <c r="U115" s="735"/>
      <c r="V115" s="735"/>
      <c r="W115" s="735"/>
      <c r="X115" s="735"/>
      <c r="Y115" s="735"/>
      <c r="Z115" s="735"/>
      <c r="AA115" s="735"/>
      <c r="AB115" s="735"/>
      <c r="AC115" s="735"/>
      <c r="AD115" s="735"/>
      <c r="AE115" s="735"/>
      <c r="AF115" s="735"/>
      <c r="AG115" s="735"/>
      <c r="AH115" s="735"/>
      <c r="AI115" s="735"/>
    </row>
    <row r="116" spans="3:35" ht="13.5" customHeight="1" x14ac:dyDescent="0.15">
      <c r="C116" s="119" t="s">
        <v>595</v>
      </c>
      <c r="H116" s="121"/>
      <c r="I116" s="121"/>
      <c r="J116" s="121"/>
      <c r="K116" s="735" t="str">
        <f>IF(確２面!K111="","",確２面!K111)</f>
        <v/>
      </c>
      <c r="L116" s="735"/>
      <c r="M116" s="735"/>
      <c r="N116" s="735"/>
      <c r="O116" s="735"/>
      <c r="P116" s="735"/>
      <c r="Q116" s="735"/>
      <c r="R116" s="735"/>
      <c r="S116" s="735"/>
      <c r="T116" s="735"/>
      <c r="U116" s="735"/>
      <c r="V116" s="735"/>
      <c r="W116" s="735"/>
      <c r="X116" s="735"/>
      <c r="Y116" s="735"/>
      <c r="Z116" s="735"/>
      <c r="AA116" s="735"/>
      <c r="AB116" s="735"/>
      <c r="AC116" s="735"/>
      <c r="AD116" s="735"/>
      <c r="AE116" s="735"/>
      <c r="AF116" s="735"/>
      <c r="AG116" s="735"/>
      <c r="AH116" s="735"/>
      <c r="AI116" s="735"/>
    </row>
    <row r="117" spans="3:35" ht="13.5" customHeight="1" x14ac:dyDescent="0.15">
      <c r="C117" s="119" t="s">
        <v>604</v>
      </c>
      <c r="M117" s="735" t="str">
        <f>IF(確２面!M112="","",確２面!M112)</f>
        <v/>
      </c>
      <c r="N117" s="735"/>
      <c r="O117" s="735"/>
      <c r="P117" s="735"/>
      <c r="Q117" s="735"/>
      <c r="R117" s="735"/>
      <c r="S117" s="735"/>
      <c r="T117" s="735"/>
      <c r="U117" s="735"/>
      <c r="V117" s="735"/>
      <c r="W117" s="735"/>
      <c r="X117" s="735"/>
      <c r="Y117" s="735"/>
      <c r="Z117" s="735"/>
      <c r="AA117" s="735"/>
      <c r="AB117" s="735"/>
      <c r="AC117" s="735"/>
      <c r="AD117" s="735"/>
      <c r="AE117" s="735"/>
      <c r="AF117" s="735"/>
      <c r="AG117" s="735"/>
      <c r="AH117" s="735"/>
      <c r="AI117" s="735"/>
    </row>
    <row r="118" spans="3:35" ht="6.75" customHeight="1" x14ac:dyDescent="0.15"/>
    <row r="119" spans="3:35" ht="6.75" customHeight="1" x14ac:dyDescent="0.15"/>
    <row r="120" spans="3:35" ht="13.5" customHeight="1" x14ac:dyDescent="0.15">
      <c r="C120" s="119" t="s">
        <v>52</v>
      </c>
      <c r="H120" s="121"/>
      <c r="I120" s="121"/>
      <c r="J120" s="121"/>
      <c r="K120" s="735" t="str">
        <f>IF(確２面!K115="","",確２面!K115)</f>
        <v/>
      </c>
      <c r="L120" s="735"/>
      <c r="M120" s="735"/>
      <c r="N120" s="735"/>
      <c r="O120" s="735"/>
      <c r="P120" s="735"/>
      <c r="Q120" s="735"/>
      <c r="R120" s="735"/>
      <c r="S120" s="735"/>
      <c r="T120" s="735"/>
      <c r="U120" s="735"/>
      <c r="V120" s="735"/>
      <c r="W120" s="735"/>
      <c r="X120" s="735"/>
      <c r="Y120" s="735"/>
      <c r="Z120" s="735"/>
      <c r="AA120" s="735"/>
      <c r="AB120" s="735"/>
      <c r="AC120" s="735"/>
      <c r="AD120" s="735"/>
      <c r="AE120" s="735"/>
      <c r="AF120" s="735"/>
      <c r="AG120" s="735"/>
      <c r="AH120" s="735"/>
      <c r="AI120" s="735"/>
    </row>
    <row r="121" spans="3:35" ht="13.5" customHeight="1" x14ac:dyDescent="0.15">
      <c r="C121" s="119" t="s">
        <v>54</v>
      </c>
      <c r="H121" s="121"/>
      <c r="I121" s="121"/>
      <c r="J121" s="121"/>
      <c r="K121" s="735" t="str">
        <f>IF(確２面!K116="","",確２面!K116)</f>
        <v/>
      </c>
      <c r="L121" s="735"/>
      <c r="M121" s="735"/>
      <c r="N121" s="735"/>
      <c r="O121" s="735"/>
      <c r="P121" s="735"/>
      <c r="Q121" s="735"/>
      <c r="R121" s="735"/>
      <c r="S121" s="735"/>
      <c r="T121" s="735"/>
      <c r="U121" s="735"/>
      <c r="V121" s="735"/>
      <c r="W121" s="735"/>
      <c r="X121" s="735"/>
      <c r="Y121" s="735"/>
      <c r="Z121" s="735"/>
      <c r="AA121" s="735"/>
      <c r="AB121" s="735"/>
      <c r="AC121" s="735"/>
      <c r="AD121" s="735"/>
      <c r="AE121" s="735"/>
      <c r="AF121" s="735"/>
      <c r="AG121" s="735"/>
      <c r="AH121" s="735"/>
      <c r="AI121" s="735"/>
    </row>
    <row r="122" spans="3:35" ht="13.5" customHeight="1" x14ac:dyDescent="0.15">
      <c r="C122" s="119" t="s">
        <v>39</v>
      </c>
      <c r="H122" s="121"/>
      <c r="I122" s="121"/>
      <c r="J122" s="121"/>
      <c r="K122" s="735" t="str">
        <f>IF(確２面!K117="","",確２面!K117)</f>
        <v/>
      </c>
      <c r="L122" s="735"/>
      <c r="M122" s="735"/>
      <c r="N122" s="735"/>
      <c r="O122" s="735"/>
      <c r="P122" s="735"/>
      <c r="Q122" s="735"/>
      <c r="R122" s="735"/>
      <c r="S122" s="735"/>
      <c r="T122" s="735"/>
      <c r="U122" s="735"/>
      <c r="V122" s="735"/>
      <c r="W122" s="735"/>
      <c r="X122" s="735"/>
      <c r="Y122" s="735"/>
      <c r="Z122" s="735"/>
      <c r="AA122" s="735"/>
      <c r="AB122" s="735"/>
      <c r="AC122" s="735"/>
      <c r="AD122" s="735"/>
      <c r="AE122" s="735"/>
      <c r="AF122" s="735"/>
      <c r="AG122" s="735"/>
      <c r="AH122" s="735"/>
      <c r="AI122" s="735"/>
    </row>
    <row r="123" spans="3:35" ht="13.5" customHeight="1" x14ac:dyDescent="0.15">
      <c r="C123" s="119" t="s">
        <v>55</v>
      </c>
      <c r="H123" s="121"/>
      <c r="I123" s="121"/>
      <c r="J123" s="121"/>
      <c r="K123" s="735" t="str">
        <f>IF(確２面!K118="","",確２面!K118)</f>
        <v/>
      </c>
      <c r="L123" s="735"/>
      <c r="M123" s="735"/>
      <c r="N123" s="735"/>
      <c r="O123" s="735"/>
      <c r="P123" s="735"/>
      <c r="Q123" s="735"/>
      <c r="R123" s="735"/>
      <c r="S123" s="735"/>
      <c r="T123" s="735"/>
      <c r="U123" s="735"/>
      <c r="V123" s="735"/>
      <c r="W123" s="735"/>
      <c r="X123" s="735"/>
      <c r="Y123" s="735"/>
      <c r="Z123" s="735"/>
      <c r="AA123" s="735"/>
      <c r="AB123" s="735"/>
      <c r="AC123" s="735"/>
      <c r="AD123" s="735"/>
      <c r="AE123" s="735"/>
      <c r="AF123" s="735"/>
      <c r="AG123" s="735"/>
      <c r="AH123" s="735"/>
      <c r="AI123" s="735"/>
    </row>
    <row r="124" spans="3:35" ht="13.5" customHeight="1" x14ac:dyDescent="0.15">
      <c r="C124" s="119" t="s">
        <v>41</v>
      </c>
      <c r="H124" s="121"/>
      <c r="I124" s="121"/>
      <c r="J124" s="121"/>
      <c r="K124" s="735" t="str">
        <f>IF(確２面!K119="","",確２面!K119)</f>
        <v/>
      </c>
      <c r="L124" s="735"/>
      <c r="M124" s="735"/>
      <c r="N124" s="735"/>
      <c r="O124" s="735"/>
      <c r="P124" s="735"/>
      <c r="Q124" s="735"/>
      <c r="R124" s="735"/>
      <c r="S124" s="735"/>
      <c r="T124" s="735"/>
      <c r="U124" s="735"/>
      <c r="V124" s="735"/>
      <c r="W124" s="735"/>
      <c r="X124" s="735"/>
      <c r="Y124" s="735"/>
      <c r="Z124" s="735"/>
      <c r="AA124" s="735"/>
      <c r="AB124" s="735"/>
      <c r="AC124" s="735"/>
      <c r="AD124" s="735"/>
      <c r="AE124" s="735"/>
      <c r="AF124" s="735"/>
      <c r="AG124" s="735"/>
      <c r="AH124" s="735"/>
      <c r="AI124" s="735"/>
    </row>
    <row r="125" spans="3:35" ht="13.5" customHeight="1" x14ac:dyDescent="0.15">
      <c r="C125" s="119" t="s">
        <v>595</v>
      </c>
      <c r="H125" s="121"/>
      <c r="I125" s="121"/>
      <c r="J125" s="121"/>
      <c r="K125" s="735" t="str">
        <f>IF(確２面!K120="","",確２面!K120)</f>
        <v/>
      </c>
      <c r="L125" s="735"/>
      <c r="M125" s="735"/>
      <c r="N125" s="735"/>
      <c r="O125" s="735"/>
      <c r="P125" s="735"/>
      <c r="Q125" s="735"/>
      <c r="R125" s="735"/>
      <c r="S125" s="735"/>
      <c r="T125" s="735"/>
      <c r="U125" s="735"/>
      <c r="V125" s="735"/>
      <c r="W125" s="735"/>
      <c r="X125" s="735"/>
      <c r="Y125" s="735"/>
      <c r="Z125" s="735"/>
      <c r="AA125" s="735"/>
      <c r="AB125" s="735"/>
      <c r="AC125" s="735"/>
      <c r="AD125" s="735"/>
      <c r="AE125" s="735"/>
      <c r="AF125" s="735"/>
      <c r="AG125" s="735"/>
      <c r="AH125" s="735"/>
      <c r="AI125" s="735"/>
    </row>
    <row r="126" spans="3:35" ht="13.5" customHeight="1" x14ac:dyDescent="0.15">
      <c r="C126" s="119" t="s">
        <v>604</v>
      </c>
      <c r="M126" s="735" t="str">
        <f>IF(確２面!M121="","",確２面!M121)</f>
        <v/>
      </c>
      <c r="N126" s="735"/>
      <c r="O126" s="735"/>
      <c r="P126" s="735"/>
      <c r="Q126" s="735"/>
      <c r="R126" s="735"/>
      <c r="S126" s="735"/>
      <c r="T126" s="735"/>
      <c r="U126" s="735"/>
      <c r="V126" s="735"/>
      <c r="W126" s="735"/>
      <c r="X126" s="735"/>
      <c r="Y126" s="735"/>
      <c r="Z126" s="735"/>
      <c r="AA126" s="735"/>
      <c r="AB126" s="735"/>
      <c r="AC126" s="735"/>
      <c r="AD126" s="735"/>
      <c r="AE126" s="735"/>
      <c r="AF126" s="735"/>
      <c r="AG126" s="735"/>
      <c r="AH126" s="735"/>
      <c r="AI126" s="735"/>
    </row>
    <row r="127" spans="3:35" ht="6.75" customHeight="1" x14ac:dyDescent="0.15"/>
    <row r="128" spans="3:35" ht="6.75" customHeight="1" x14ac:dyDescent="0.15"/>
    <row r="129" spans="1:37" ht="13.5" customHeight="1" x14ac:dyDescent="0.15">
      <c r="C129" s="119" t="s">
        <v>52</v>
      </c>
      <c r="H129" s="121"/>
      <c r="I129" s="121"/>
      <c r="J129" s="121"/>
      <c r="K129" s="735" t="str">
        <f>IF(確２面!K124="","",確２面!K124)</f>
        <v/>
      </c>
      <c r="L129" s="735"/>
      <c r="M129" s="735"/>
      <c r="N129" s="735"/>
      <c r="O129" s="735"/>
      <c r="P129" s="735"/>
      <c r="Q129" s="735"/>
      <c r="R129" s="735"/>
      <c r="S129" s="735"/>
      <c r="T129" s="735"/>
      <c r="U129" s="735"/>
      <c r="V129" s="735"/>
      <c r="W129" s="735"/>
      <c r="X129" s="735"/>
      <c r="Y129" s="735"/>
      <c r="Z129" s="735"/>
      <c r="AA129" s="735"/>
      <c r="AB129" s="735"/>
      <c r="AC129" s="735"/>
      <c r="AD129" s="735"/>
      <c r="AE129" s="735"/>
      <c r="AF129" s="735"/>
      <c r="AG129" s="735"/>
      <c r="AH129" s="735"/>
      <c r="AI129" s="735"/>
    </row>
    <row r="130" spans="1:37" ht="13.5" customHeight="1" x14ac:dyDescent="0.15">
      <c r="C130" s="119" t="s">
        <v>54</v>
      </c>
      <c r="H130" s="121"/>
      <c r="I130" s="121"/>
      <c r="J130" s="121"/>
      <c r="K130" s="735" t="str">
        <f>IF(確２面!K125="","",確２面!K125)</f>
        <v/>
      </c>
      <c r="L130" s="735"/>
      <c r="M130" s="735"/>
      <c r="N130" s="735"/>
      <c r="O130" s="735"/>
      <c r="P130" s="735"/>
      <c r="Q130" s="735"/>
      <c r="R130" s="735"/>
      <c r="S130" s="735"/>
      <c r="T130" s="735"/>
      <c r="U130" s="735"/>
      <c r="V130" s="735"/>
      <c r="W130" s="735"/>
      <c r="X130" s="735"/>
      <c r="Y130" s="735"/>
      <c r="Z130" s="735"/>
      <c r="AA130" s="735"/>
      <c r="AB130" s="735"/>
      <c r="AC130" s="735"/>
      <c r="AD130" s="735"/>
      <c r="AE130" s="735"/>
      <c r="AF130" s="735"/>
      <c r="AG130" s="735"/>
      <c r="AH130" s="735"/>
      <c r="AI130" s="735"/>
    </row>
    <row r="131" spans="1:37" ht="13.5" customHeight="1" x14ac:dyDescent="0.15">
      <c r="C131" s="119" t="s">
        <v>39</v>
      </c>
      <c r="H131" s="121"/>
      <c r="I131" s="121"/>
      <c r="J131" s="121"/>
      <c r="K131" s="735" t="str">
        <f>IF(確２面!K126="","",確２面!K126)</f>
        <v/>
      </c>
      <c r="L131" s="735"/>
      <c r="M131" s="735"/>
      <c r="N131" s="735"/>
      <c r="O131" s="735"/>
      <c r="P131" s="735"/>
      <c r="Q131" s="735"/>
      <c r="R131" s="735"/>
      <c r="S131" s="735"/>
      <c r="T131" s="735"/>
      <c r="U131" s="735"/>
      <c r="V131" s="735"/>
      <c r="W131" s="735"/>
      <c r="X131" s="735"/>
      <c r="Y131" s="735"/>
      <c r="Z131" s="735"/>
      <c r="AA131" s="735"/>
      <c r="AB131" s="735"/>
      <c r="AC131" s="735"/>
      <c r="AD131" s="735"/>
      <c r="AE131" s="735"/>
      <c r="AF131" s="735"/>
      <c r="AG131" s="735"/>
      <c r="AH131" s="735"/>
      <c r="AI131" s="735"/>
    </row>
    <row r="132" spans="1:37" ht="13.5" customHeight="1" x14ac:dyDescent="0.15">
      <c r="C132" s="119" t="s">
        <v>55</v>
      </c>
      <c r="H132" s="121"/>
      <c r="I132" s="121"/>
      <c r="J132" s="121"/>
      <c r="K132" s="735" t="str">
        <f>IF(確２面!K127="","",確２面!K127)</f>
        <v/>
      </c>
      <c r="L132" s="735"/>
      <c r="M132" s="735"/>
      <c r="N132" s="735"/>
      <c r="O132" s="735"/>
      <c r="P132" s="735"/>
      <c r="Q132" s="735"/>
      <c r="R132" s="735"/>
      <c r="S132" s="735"/>
      <c r="T132" s="735"/>
      <c r="U132" s="735"/>
      <c r="V132" s="735"/>
      <c r="W132" s="735"/>
      <c r="X132" s="735"/>
      <c r="Y132" s="735"/>
      <c r="Z132" s="735"/>
      <c r="AA132" s="735"/>
      <c r="AB132" s="735"/>
      <c r="AC132" s="735"/>
      <c r="AD132" s="735"/>
      <c r="AE132" s="735"/>
      <c r="AF132" s="735"/>
      <c r="AG132" s="735"/>
      <c r="AH132" s="735"/>
      <c r="AI132" s="735"/>
    </row>
    <row r="133" spans="1:37" ht="13.5" customHeight="1" x14ac:dyDescent="0.15">
      <c r="C133" s="119" t="s">
        <v>41</v>
      </c>
      <c r="H133" s="121"/>
      <c r="I133" s="121"/>
      <c r="J133" s="121"/>
      <c r="K133" s="735" t="str">
        <f>IF(確２面!K128="","",確２面!K128)</f>
        <v/>
      </c>
      <c r="L133" s="735"/>
      <c r="M133" s="735"/>
      <c r="N133" s="735"/>
      <c r="O133" s="735"/>
      <c r="P133" s="735"/>
      <c r="Q133" s="735"/>
      <c r="R133" s="735"/>
      <c r="S133" s="735"/>
      <c r="T133" s="735"/>
      <c r="U133" s="735"/>
      <c r="V133" s="735"/>
      <c r="W133" s="735"/>
      <c r="X133" s="735"/>
      <c r="Y133" s="735"/>
      <c r="Z133" s="735"/>
      <c r="AA133" s="735"/>
      <c r="AB133" s="735"/>
      <c r="AC133" s="735"/>
      <c r="AD133" s="735"/>
      <c r="AE133" s="735"/>
      <c r="AF133" s="735"/>
      <c r="AG133" s="735"/>
      <c r="AH133" s="735"/>
      <c r="AI133" s="735"/>
    </row>
    <row r="134" spans="1:37" ht="13.5" customHeight="1" x14ac:dyDescent="0.15">
      <c r="C134" s="119" t="s">
        <v>595</v>
      </c>
      <c r="H134" s="121"/>
      <c r="I134" s="121"/>
      <c r="J134" s="121"/>
      <c r="K134" s="735" t="str">
        <f>IF(確２面!K129="","",確２面!K129)</f>
        <v/>
      </c>
      <c r="L134" s="735"/>
      <c r="M134" s="735"/>
      <c r="N134" s="735"/>
      <c r="O134" s="735"/>
      <c r="P134" s="735"/>
      <c r="Q134" s="735"/>
      <c r="R134" s="735"/>
      <c r="S134" s="735"/>
      <c r="T134" s="735"/>
      <c r="U134" s="735"/>
      <c r="V134" s="735"/>
      <c r="W134" s="735"/>
      <c r="X134" s="735"/>
      <c r="Y134" s="735"/>
      <c r="Z134" s="735"/>
      <c r="AA134" s="735"/>
      <c r="AB134" s="735"/>
      <c r="AC134" s="735"/>
      <c r="AD134" s="735"/>
      <c r="AE134" s="735"/>
      <c r="AF134" s="735"/>
      <c r="AG134" s="735"/>
      <c r="AH134" s="735"/>
      <c r="AI134" s="735"/>
    </row>
    <row r="135" spans="1:37" ht="13.5" customHeight="1" x14ac:dyDescent="0.15">
      <c r="C135" s="119" t="s">
        <v>604</v>
      </c>
      <c r="M135" s="735" t="str">
        <f>IF(確２面!M130="","",確２面!M130)</f>
        <v/>
      </c>
      <c r="N135" s="735"/>
      <c r="O135" s="735"/>
      <c r="P135" s="735"/>
      <c r="Q135" s="735"/>
      <c r="R135" s="735"/>
      <c r="S135" s="735"/>
      <c r="T135" s="735"/>
      <c r="U135" s="735"/>
      <c r="V135" s="735"/>
      <c r="W135" s="735"/>
      <c r="X135" s="735"/>
      <c r="Y135" s="735"/>
      <c r="Z135" s="735"/>
      <c r="AA135" s="735"/>
      <c r="AB135" s="735"/>
      <c r="AC135" s="735"/>
      <c r="AD135" s="735"/>
      <c r="AE135" s="735"/>
      <c r="AF135" s="735"/>
      <c r="AG135" s="735"/>
      <c r="AH135" s="735"/>
      <c r="AI135" s="735"/>
    </row>
    <row r="136" spans="1:37" ht="6.75" customHeight="1" x14ac:dyDescent="0.15">
      <c r="A136" s="122"/>
      <c r="B136" s="122"/>
      <c r="C136" s="146"/>
      <c r="D136" s="146"/>
      <c r="E136" s="146"/>
      <c r="F136" s="146"/>
      <c r="G136" s="146"/>
      <c r="H136" s="146"/>
      <c r="I136" s="146"/>
      <c r="J136" s="146"/>
      <c r="K136" s="146"/>
      <c r="L136" s="146"/>
      <c r="M136" s="146"/>
      <c r="N136" s="146"/>
      <c r="O136" s="146"/>
      <c r="P136" s="146"/>
      <c r="Q136" s="146"/>
      <c r="R136" s="146"/>
      <c r="S136" s="146"/>
      <c r="T136" s="146"/>
      <c r="U136" s="146"/>
      <c r="V136" s="146"/>
      <c r="W136" s="146"/>
      <c r="X136" s="146"/>
      <c r="Y136" s="146"/>
      <c r="Z136" s="146"/>
      <c r="AA136" s="146"/>
      <c r="AB136" s="146"/>
      <c r="AC136" s="146"/>
      <c r="AD136" s="146"/>
      <c r="AE136" s="146"/>
      <c r="AF136" s="146"/>
      <c r="AG136" s="146"/>
      <c r="AH136" s="146"/>
      <c r="AI136" s="146"/>
    </row>
    <row r="137" spans="1:37" ht="6.75" customHeight="1" thickBot="1" x14ac:dyDescent="0.2">
      <c r="A137" s="143"/>
      <c r="B137" s="143"/>
      <c r="C137" s="143"/>
      <c r="D137" s="143"/>
      <c r="E137" s="143"/>
      <c r="F137" s="143"/>
      <c r="G137" s="143"/>
      <c r="H137" s="143"/>
      <c r="I137" s="143"/>
      <c r="J137" s="143"/>
      <c r="K137" s="143"/>
      <c r="L137" s="143"/>
      <c r="M137" s="143"/>
      <c r="N137" s="143"/>
      <c r="O137" s="143"/>
      <c r="P137" s="143"/>
      <c r="Q137" s="143"/>
      <c r="R137" s="143"/>
      <c r="S137" s="143"/>
      <c r="T137" s="143"/>
      <c r="U137" s="143"/>
      <c r="V137" s="143"/>
      <c r="W137" s="143"/>
      <c r="X137" s="143"/>
      <c r="Y137" s="143"/>
      <c r="Z137" s="143"/>
      <c r="AA137" s="143"/>
      <c r="AB137" s="143"/>
      <c r="AC137" s="143"/>
      <c r="AD137" s="143"/>
      <c r="AE137" s="143"/>
      <c r="AF137" s="143"/>
      <c r="AG137" s="143"/>
      <c r="AH137" s="143"/>
      <c r="AI137" s="143"/>
    </row>
    <row r="138" spans="1:37" ht="13.5" customHeight="1" thickTop="1" x14ac:dyDescent="0.15">
      <c r="AJ138" s="271"/>
      <c r="AK138" s="271"/>
    </row>
    <row r="139" spans="1:37" ht="13.5" customHeight="1" x14ac:dyDescent="0.15">
      <c r="A139" s="122"/>
      <c r="B139" s="122"/>
      <c r="C139" s="122"/>
      <c r="D139" s="122"/>
      <c r="E139" s="122"/>
      <c r="F139" s="122"/>
      <c r="G139" s="122"/>
      <c r="H139" s="122"/>
      <c r="I139" s="122"/>
      <c r="J139" s="122"/>
      <c r="K139" s="122"/>
      <c r="L139" s="122"/>
      <c r="M139" s="122"/>
      <c r="N139" s="122"/>
      <c r="O139" s="122"/>
      <c r="P139" s="122"/>
      <c r="Q139" s="122"/>
      <c r="R139" s="122"/>
      <c r="S139" s="122"/>
      <c r="T139" s="122"/>
      <c r="U139" s="122"/>
      <c r="V139" s="122"/>
      <c r="W139" s="122"/>
      <c r="X139" s="122"/>
      <c r="Y139" s="122"/>
      <c r="Z139" s="122"/>
      <c r="AA139" s="122"/>
      <c r="AB139" s="122"/>
      <c r="AC139" s="122"/>
      <c r="AD139" s="122"/>
      <c r="AE139" s="122"/>
      <c r="AF139" s="122"/>
      <c r="AG139" s="122"/>
      <c r="AH139" s="122"/>
      <c r="AI139" s="122"/>
    </row>
    <row r="140" spans="1:37" ht="6.75" customHeight="1" x14ac:dyDescent="0.15">
      <c r="A140" s="143"/>
      <c r="B140" s="143"/>
      <c r="C140" s="143"/>
      <c r="D140" s="143"/>
      <c r="E140" s="143"/>
      <c r="F140" s="143"/>
      <c r="G140" s="143"/>
      <c r="H140" s="143"/>
      <c r="I140" s="143"/>
      <c r="J140" s="143"/>
      <c r="K140" s="143"/>
      <c r="L140" s="143"/>
      <c r="M140" s="143"/>
      <c r="N140" s="143"/>
      <c r="O140" s="143"/>
      <c r="P140" s="143"/>
      <c r="Q140" s="143"/>
      <c r="R140" s="143"/>
      <c r="S140" s="143"/>
      <c r="T140" s="143"/>
      <c r="U140" s="143"/>
      <c r="V140" s="143"/>
      <c r="W140" s="143"/>
      <c r="X140" s="143"/>
      <c r="Y140" s="143"/>
      <c r="Z140" s="143"/>
      <c r="AA140" s="143"/>
      <c r="AB140" s="143"/>
      <c r="AC140" s="143"/>
      <c r="AD140" s="143"/>
      <c r="AE140" s="143"/>
      <c r="AF140" s="143"/>
      <c r="AG140" s="143"/>
      <c r="AH140" s="143"/>
      <c r="AI140" s="143"/>
    </row>
    <row r="141" spans="1:37" ht="13.5" customHeight="1" x14ac:dyDescent="0.15">
      <c r="A141" s="119" t="s">
        <v>127</v>
      </c>
    </row>
    <row r="142" spans="1:37" ht="13.5" customHeight="1" x14ac:dyDescent="0.15">
      <c r="A142" s="119" t="s">
        <v>5</v>
      </c>
    </row>
    <row r="143" spans="1:37" ht="13.5" customHeight="1" x14ac:dyDescent="0.15">
      <c r="C143" s="119" t="s">
        <v>42</v>
      </c>
      <c r="I143" s="120"/>
      <c r="J143" s="120" t="s">
        <v>404</v>
      </c>
      <c r="K143" s="736" t="str">
        <f>IF(確２面!K138="","",確２面!K138)</f>
        <v/>
      </c>
      <c r="L143" s="736"/>
      <c r="M143" s="119" t="s">
        <v>45</v>
      </c>
      <c r="R143" s="120" t="s">
        <v>404</v>
      </c>
      <c r="S143" s="736" t="str">
        <f>IF(確２面!S138="","",確２面!S138)</f>
        <v/>
      </c>
      <c r="T143" s="736"/>
      <c r="U143" s="736"/>
      <c r="V143" s="736"/>
      <c r="W143" s="119" t="s">
        <v>51</v>
      </c>
      <c r="AB143" s="736" t="str">
        <f>IF(確２面!AB138="","",確２面!AB138)</f>
        <v/>
      </c>
      <c r="AC143" s="736"/>
      <c r="AD143" s="736"/>
      <c r="AE143" s="736"/>
      <c r="AF143" s="736"/>
      <c r="AG143" s="736"/>
      <c r="AH143" s="119" t="s">
        <v>125</v>
      </c>
    </row>
    <row r="144" spans="1:37" ht="13.5" customHeight="1" x14ac:dyDescent="0.15">
      <c r="C144" s="119" t="s">
        <v>38</v>
      </c>
      <c r="K144" s="735" t="str">
        <f>IF(確２面!K139="","",確２面!K139)</f>
        <v/>
      </c>
      <c r="L144" s="735"/>
      <c r="M144" s="735"/>
      <c r="N144" s="735"/>
      <c r="O144" s="735"/>
      <c r="P144" s="735"/>
      <c r="Q144" s="735"/>
      <c r="R144" s="735"/>
      <c r="S144" s="735"/>
      <c r="T144" s="735"/>
      <c r="U144" s="735"/>
      <c r="V144" s="735"/>
      <c r="W144" s="735"/>
      <c r="X144" s="735"/>
      <c r="Y144" s="735"/>
      <c r="Z144" s="735"/>
      <c r="AA144" s="735"/>
      <c r="AB144" s="735"/>
      <c r="AC144" s="735"/>
      <c r="AD144" s="735"/>
      <c r="AE144" s="735"/>
      <c r="AF144" s="735"/>
      <c r="AG144" s="735"/>
      <c r="AH144" s="735"/>
      <c r="AI144" s="735"/>
    </row>
    <row r="145" spans="1:35" ht="13.5" customHeight="1" x14ac:dyDescent="0.15">
      <c r="C145" s="119" t="s">
        <v>49</v>
      </c>
      <c r="I145" s="120"/>
      <c r="J145" s="120" t="s">
        <v>404</v>
      </c>
      <c r="K145" s="736" t="str">
        <f>IF(確２面!K140="","",確２面!K140)</f>
        <v/>
      </c>
      <c r="L145" s="736"/>
      <c r="M145" s="119" t="s">
        <v>44</v>
      </c>
      <c r="R145" s="120" t="s">
        <v>404</v>
      </c>
      <c r="S145" s="736" t="str">
        <f>IF(確２面!S140="","",確２面!S140)</f>
        <v/>
      </c>
      <c r="T145" s="736"/>
      <c r="U145" s="736"/>
      <c r="V145" s="736"/>
      <c r="W145" s="119" t="s">
        <v>43</v>
      </c>
      <c r="AB145" s="736" t="str">
        <f>IF(確２面!AB140="","",確２面!AB140)</f>
        <v/>
      </c>
      <c r="AC145" s="736"/>
      <c r="AD145" s="736"/>
      <c r="AE145" s="736"/>
      <c r="AF145" s="736"/>
      <c r="AG145" s="736"/>
      <c r="AH145" s="119" t="s">
        <v>125</v>
      </c>
    </row>
    <row r="146" spans="1:35" ht="13.5" customHeight="1" x14ac:dyDescent="0.15">
      <c r="K146" s="735" t="str">
        <f>IF(確２面!K141="","",確２面!K141)</f>
        <v/>
      </c>
      <c r="L146" s="735"/>
      <c r="M146" s="735"/>
      <c r="N146" s="735"/>
      <c r="O146" s="735"/>
      <c r="P146" s="735"/>
      <c r="Q146" s="735"/>
      <c r="R146" s="735"/>
      <c r="S146" s="735"/>
      <c r="T146" s="735"/>
      <c r="U146" s="735"/>
      <c r="V146" s="735"/>
      <c r="W146" s="735"/>
      <c r="X146" s="735"/>
      <c r="Y146" s="735"/>
      <c r="Z146" s="735"/>
      <c r="AA146" s="735"/>
      <c r="AB146" s="735"/>
      <c r="AC146" s="735"/>
      <c r="AD146" s="735"/>
      <c r="AE146" s="735"/>
      <c r="AF146" s="735"/>
      <c r="AG146" s="735"/>
      <c r="AH146" s="735"/>
      <c r="AI146" s="735"/>
    </row>
    <row r="147" spans="1:35" ht="13.5" customHeight="1" x14ac:dyDescent="0.15">
      <c r="C147" s="119" t="s">
        <v>46</v>
      </c>
      <c r="J147" s="121"/>
      <c r="K147" s="735" t="str">
        <f>IF(確２面!K142="","",確２面!K142)</f>
        <v/>
      </c>
      <c r="L147" s="735"/>
      <c r="M147" s="735"/>
      <c r="N147" s="735"/>
      <c r="O147" s="735"/>
      <c r="P147" s="735"/>
      <c r="Q147" s="735"/>
      <c r="R147" s="735"/>
      <c r="S147" s="735"/>
      <c r="T147" s="735"/>
      <c r="U147" s="735"/>
      <c r="V147" s="735"/>
      <c r="W147" s="735"/>
      <c r="X147" s="735"/>
      <c r="Y147" s="735"/>
      <c r="Z147" s="735"/>
      <c r="AA147" s="735"/>
      <c r="AB147" s="735"/>
      <c r="AC147" s="735"/>
      <c r="AD147" s="735"/>
      <c r="AE147" s="735"/>
      <c r="AF147" s="735"/>
      <c r="AG147" s="735"/>
      <c r="AH147" s="735"/>
      <c r="AI147" s="735"/>
    </row>
    <row r="148" spans="1:35" ht="13.5" customHeight="1" x14ac:dyDescent="0.15">
      <c r="C148" s="119" t="s">
        <v>47</v>
      </c>
      <c r="K148" s="735" t="str">
        <f>IF(確２面!K143="","",確２面!K143)</f>
        <v/>
      </c>
      <c r="L148" s="735"/>
      <c r="M148" s="735"/>
      <c r="N148" s="735"/>
      <c r="O148" s="735"/>
      <c r="P148" s="735"/>
      <c r="Q148" s="735"/>
      <c r="R148" s="735"/>
      <c r="S148" s="735"/>
      <c r="T148" s="735"/>
      <c r="U148" s="735"/>
      <c r="V148" s="735"/>
      <c r="W148" s="735"/>
      <c r="X148" s="735"/>
      <c r="Y148" s="735"/>
      <c r="Z148" s="735"/>
      <c r="AA148" s="735"/>
      <c r="AB148" s="735"/>
      <c r="AC148" s="735"/>
      <c r="AD148" s="735"/>
      <c r="AE148" s="735"/>
      <c r="AF148" s="735"/>
      <c r="AG148" s="735"/>
      <c r="AH148" s="735"/>
      <c r="AI148" s="735"/>
    </row>
    <row r="149" spans="1:35" ht="13.5" customHeight="1" x14ac:dyDescent="0.15">
      <c r="C149" s="119" t="s">
        <v>48</v>
      </c>
      <c r="K149" s="735" t="str">
        <f>IF(確２面!K144="","",確２面!K144)</f>
        <v/>
      </c>
      <c r="L149" s="735"/>
      <c r="M149" s="735"/>
      <c r="N149" s="735"/>
      <c r="O149" s="735"/>
      <c r="P149" s="735"/>
      <c r="Q149" s="735"/>
      <c r="R149" s="735"/>
      <c r="S149" s="735"/>
      <c r="T149" s="735"/>
      <c r="U149" s="735"/>
      <c r="V149" s="735"/>
      <c r="W149" s="735"/>
      <c r="X149" s="735"/>
      <c r="Y149" s="735"/>
      <c r="Z149" s="735"/>
      <c r="AA149" s="735"/>
      <c r="AB149" s="735"/>
      <c r="AC149" s="735"/>
      <c r="AD149" s="735"/>
      <c r="AE149" s="735"/>
      <c r="AF149" s="735"/>
      <c r="AG149" s="735"/>
      <c r="AH149" s="735"/>
      <c r="AI149" s="735"/>
    </row>
    <row r="150" spans="1:35" ht="13.5" customHeight="1" x14ac:dyDescent="0.15">
      <c r="C150" s="119" t="s">
        <v>56</v>
      </c>
      <c r="K150" s="137"/>
      <c r="L150" s="137"/>
      <c r="M150" s="735" t="str">
        <f>IF(確２面!M145="","",確２面!M145)</f>
        <v/>
      </c>
      <c r="N150" s="735"/>
      <c r="O150" s="735"/>
      <c r="P150" s="735"/>
      <c r="Q150" s="735"/>
      <c r="R150" s="735"/>
      <c r="S150" s="735"/>
      <c r="T150" s="735"/>
      <c r="U150" s="735"/>
      <c r="V150" s="735"/>
      <c r="W150" s="735"/>
      <c r="X150" s="735"/>
      <c r="Y150" s="735"/>
      <c r="Z150" s="735"/>
      <c r="AA150" s="735"/>
      <c r="AB150" s="735"/>
      <c r="AC150" s="735"/>
      <c r="AD150" s="735"/>
      <c r="AE150" s="735"/>
      <c r="AF150" s="735"/>
      <c r="AG150" s="735"/>
      <c r="AH150" s="735"/>
      <c r="AI150" s="735"/>
    </row>
    <row r="151" spans="1:35" ht="6.75" customHeight="1" x14ac:dyDescent="0.15">
      <c r="A151" s="146"/>
      <c r="B151" s="146"/>
      <c r="C151" s="146"/>
      <c r="D151" s="146"/>
      <c r="E151" s="146"/>
      <c r="F151" s="146"/>
      <c r="G151" s="146"/>
      <c r="H151" s="146"/>
      <c r="I151" s="146"/>
      <c r="J151" s="146"/>
      <c r="K151" s="146"/>
      <c r="L151" s="146"/>
      <c r="M151" s="146"/>
      <c r="N151" s="146"/>
      <c r="O151" s="146"/>
      <c r="P151" s="146"/>
      <c r="Q151" s="146"/>
      <c r="R151" s="146"/>
      <c r="S151" s="146"/>
      <c r="T151" s="146"/>
      <c r="U151" s="146"/>
      <c r="V151" s="146"/>
      <c r="W151" s="146"/>
      <c r="X151" s="146"/>
      <c r="Y151" s="146"/>
      <c r="Z151" s="146"/>
      <c r="AA151" s="146"/>
      <c r="AB151" s="146"/>
      <c r="AC151" s="146"/>
      <c r="AD151" s="146"/>
      <c r="AE151" s="146"/>
      <c r="AF151" s="146"/>
      <c r="AG151" s="146"/>
      <c r="AH151" s="146"/>
      <c r="AI151" s="146"/>
    </row>
    <row r="152" spans="1:35" ht="6.75" customHeight="1" x14ac:dyDescent="0.15">
      <c r="A152" s="147"/>
      <c r="B152" s="147"/>
      <c r="C152" s="147"/>
      <c r="D152" s="147"/>
      <c r="E152" s="147"/>
      <c r="F152" s="147"/>
      <c r="G152" s="147"/>
      <c r="H152" s="147"/>
      <c r="I152" s="147"/>
      <c r="J152" s="147"/>
      <c r="K152" s="147"/>
      <c r="L152" s="147"/>
      <c r="M152" s="147"/>
      <c r="N152" s="147"/>
      <c r="O152" s="147"/>
      <c r="P152" s="147"/>
      <c r="Q152" s="147"/>
      <c r="R152" s="147"/>
      <c r="S152" s="147"/>
      <c r="T152" s="147"/>
      <c r="U152" s="147"/>
      <c r="V152" s="147"/>
      <c r="W152" s="147"/>
      <c r="X152" s="147"/>
      <c r="Y152" s="147"/>
      <c r="Z152" s="147"/>
      <c r="AA152" s="147"/>
      <c r="AB152" s="147"/>
      <c r="AC152" s="147"/>
      <c r="AD152" s="147"/>
      <c r="AE152" s="147"/>
      <c r="AF152" s="147"/>
      <c r="AG152" s="147"/>
      <c r="AH152" s="147"/>
      <c r="AI152" s="147"/>
    </row>
    <row r="153" spans="1:35" ht="13.5" customHeight="1" x14ac:dyDescent="0.15">
      <c r="A153" s="119" t="s">
        <v>6</v>
      </c>
    </row>
    <row r="154" spans="1:35" ht="13.5" customHeight="1" x14ac:dyDescent="0.15">
      <c r="C154" s="119" t="s">
        <v>42</v>
      </c>
      <c r="I154" s="120"/>
      <c r="J154" s="120" t="s">
        <v>404</v>
      </c>
      <c r="K154" s="736" t="str">
        <f>IF(確２面!K149="","",確２面!K149)</f>
        <v/>
      </c>
      <c r="L154" s="736"/>
      <c r="M154" s="119" t="s">
        <v>45</v>
      </c>
      <c r="R154" s="120" t="s">
        <v>404</v>
      </c>
      <c r="S154" s="736" t="str">
        <f>IF(確２面!S149="","",確２面!S149)</f>
        <v/>
      </c>
      <c r="T154" s="736"/>
      <c r="U154" s="736"/>
      <c r="V154" s="736"/>
      <c r="W154" s="119" t="s">
        <v>51</v>
      </c>
      <c r="AB154" s="736" t="str">
        <f>IF(確２面!AB149="","",確２面!AB149)</f>
        <v/>
      </c>
      <c r="AC154" s="736"/>
      <c r="AD154" s="736"/>
      <c r="AE154" s="736"/>
      <c r="AF154" s="736"/>
      <c r="AG154" s="736"/>
      <c r="AH154" s="119" t="s">
        <v>125</v>
      </c>
    </row>
    <row r="155" spans="1:35" ht="13.5" customHeight="1" x14ac:dyDescent="0.15">
      <c r="C155" s="119" t="s">
        <v>38</v>
      </c>
      <c r="K155" s="735" t="str">
        <f>IF(確２面!K150="","",確２面!K150)</f>
        <v/>
      </c>
      <c r="L155" s="735"/>
      <c r="M155" s="735"/>
      <c r="N155" s="735"/>
      <c r="O155" s="735"/>
      <c r="P155" s="735"/>
      <c r="Q155" s="735"/>
      <c r="R155" s="735"/>
      <c r="S155" s="735"/>
      <c r="T155" s="735"/>
      <c r="U155" s="735"/>
      <c r="V155" s="735"/>
      <c r="W155" s="735"/>
      <c r="X155" s="735"/>
      <c r="Y155" s="735"/>
      <c r="Z155" s="735"/>
      <c r="AA155" s="735"/>
      <c r="AB155" s="735"/>
      <c r="AC155" s="735"/>
      <c r="AD155" s="735"/>
      <c r="AE155" s="735"/>
      <c r="AF155" s="735"/>
      <c r="AG155" s="735"/>
      <c r="AH155" s="735"/>
      <c r="AI155" s="735"/>
    </row>
    <row r="156" spans="1:35" ht="13.5" customHeight="1" x14ac:dyDescent="0.15">
      <c r="C156" s="119" t="s">
        <v>49</v>
      </c>
      <c r="I156" s="120"/>
      <c r="J156" s="120" t="s">
        <v>404</v>
      </c>
      <c r="K156" s="736" t="str">
        <f>IF(確２面!K151="","",確２面!K151)</f>
        <v/>
      </c>
      <c r="L156" s="736"/>
      <c r="M156" s="119" t="s">
        <v>44</v>
      </c>
      <c r="R156" s="120" t="s">
        <v>404</v>
      </c>
      <c r="S156" s="736" t="str">
        <f>IF(確２面!S151="","",確２面!S151)</f>
        <v/>
      </c>
      <c r="T156" s="736"/>
      <c r="U156" s="736"/>
      <c r="V156" s="736"/>
      <c r="W156" s="119" t="s">
        <v>43</v>
      </c>
      <c r="AB156" s="736" t="str">
        <f>IF(確２面!AB151="","",確２面!AB151)</f>
        <v/>
      </c>
      <c r="AC156" s="736"/>
      <c r="AD156" s="736"/>
      <c r="AE156" s="736"/>
      <c r="AF156" s="736"/>
      <c r="AG156" s="736"/>
      <c r="AH156" s="119" t="s">
        <v>125</v>
      </c>
    </row>
    <row r="157" spans="1:35" ht="13.5" customHeight="1" x14ac:dyDescent="0.15">
      <c r="K157" s="735" t="str">
        <f>IF(確２面!K152="","",確２面!K152)</f>
        <v/>
      </c>
      <c r="L157" s="735"/>
      <c r="M157" s="735"/>
      <c r="N157" s="735"/>
      <c r="O157" s="735"/>
      <c r="P157" s="735"/>
      <c r="Q157" s="735"/>
      <c r="R157" s="735"/>
      <c r="S157" s="735"/>
      <c r="T157" s="735"/>
      <c r="U157" s="735"/>
      <c r="V157" s="735"/>
      <c r="W157" s="735"/>
      <c r="X157" s="735"/>
      <c r="Y157" s="735"/>
      <c r="Z157" s="735"/>
      <c r="AA157" s="735"/>
      <c r="AB157" s="735"/>
      <c r="AC157" s="735"/>
      <c r="AD157" s="735"/>
      <c r="AE157" s="735"/>
      <c r="AF157" s="735"/>
      <c r="AG157" s="735"/>
      <c r="AH157" s="735"/>
      <c r="AI157" s="735"/>
    </row>
    <row r="158" spans="1:35" ht="13.5" customHeight="1" x14ac:dyDescent="0.15">
      <c r="C158" s="119" t="s">
        <v>46</v>
      </c>
      <c r="J158" s="121"/>
      <c r="K158" s="735" t="str">
        <f>IF(確２面!K153="","",確２面!K153)</f>
        <v/>
      </c>
      <c r="L158" s="735"/>
      <c r="M158" s="735"/>
      <c r="N158" s="735"/>
      <c r="O158" s="735"/>
      <c r="P158" s="735"/>
      <c r="Q158" s="735"/>
      <c r="R158" s="735"/>
      <c r="S158" s="735"/>
      <c r="T158" s="735"/>
      <c r="U158" s="735"/>
      <c r="V158" s="735"/>
      <c r="W158" s="735"/>
      <c r="X158" s="735"/>
      <c r="Y158" s="735"/>
      <c r="Z158" s="735"/>
      <c r="AA158" s="735"/>
      <c r="AB158" s="735"/>
      <c r="AC158" s="735"/>
      <c r="AD158" s="735"/>
      <c r="AE158" s="735"/>
      <c r="AF158" s="735"/>
      <c r="AG158" s="735"/>
      <c r="AH158" s="735"/>
      <c r="AI158" s="735"/>
    </row>
    <row r="159" spans="1:35" ht="13.5" customHeight="1" x14ac:dyDescent="0.15">
      <c r="C159" s="119" t="s">
        <v>47</v>
      </c>
      <c r="K159" s="735" t="str">
        <f>IF(確２面!K154="","",確２面!K154)</f>
        <v/>
      </c>
      <c r="L159" s="735"/>
      <c r="M159" s="735"/>
      <c r="N159" s="735"/>
      <c r="O159" s="735"/>
      <c r="P159" s="735"/>
      <c r="Q159" s="735"/>
      <c r="R159" s="735"/>
      <c r="S159" s="735"/>
      <c r="T159" s="735"/>
      <c r="U159" s="735"/>
      <c r="V159" s="735"/>
      <c r="W159" s="735"/>
      <c r="X159" s="735"/>
      <c r="Y159" s="735"/>
      <c r="Z159" s="735"/>
      <c r="AA159" s="735"/>
      <c r="AB159" s="735"/>
      <c r="AC159" s="735"/>
      <c r="AD159" s="735"/>
      <c r="AE159" s="735"/>
      <c r="AF159" s="735"/>
      <c r="AG159" s="735"/>
      <c r="AH159" s="735"/>
      <c r="AI159" s="735"/>
    </row>
    <row r="160" spans="1:35" ht="13.5" customHeight="1" x14ac:dyDescent="0.15">
      <c r="C160" s="119" t="s">
        <v>48</v>
      </c>
      <c r="K160" s="735" t="str">
        <f>IF(確２面!K155="","",確２面!K155)</f>
        <v/>
      </c>
      <c r="L160" s="735"/>
      <c r="M160" s="735"/>
      <c r="N160" s="735"/>
      <c r="O160" s="735"/>
      <c r="P160" s="735"/>
      <c r="Q160" s="735"/>
      <c r="R160" s="735"/>
      <c r="S160" s="735"/>
      <c r="T160" s="735"/>
      <c r="U160" s="735"/>
      <c r="V160" s="735"/>
      <c r="W160" s="735"/>
      <c r="X160" s="735"/>
      <c r="Y160" s="735"/>
      <c r="Z160" s="735"/>
      <c r="AA160" s="735"/>
      <c r="AB160" s="735"/>
      <c r="AC160" s="735"/>
      <c r="AD160" s="735"/>
      <c r="AE160" s="735"/>
      <c r="AF160" s="735"/>
      <c r="AG160" s="735"/>
      <c r="AH160" s="735"/>
      <c r="AI160" s="735"/>
    </row>
    <row r="161" spans="1:35" ht="13.5" customHeight="1" x14ac:dyDescent="0.15">
      <c r="C161" s="119" t="s">
        <v>56</v>
      </c>
      <c r="K161" s="137"/>
      <c r="L161" s="137"/>
      <c r="M161" s="735" t="str">
        <f>IF(確２面!M156="","",確２面!M156)</f>
        <v/>
      </c>
      <c r="N161" s="735"/>
      <c r="O161" s="735"/>
      <c r="P161" s="735"/>
      <c r="Q161" s="735"/>
      <c r="R161" s="735"/>
      <c r="S161" s="735"/>
      <c r="T161" s="735"/>
      <c r="U161" s="735"/>
      <c r="V161" s="735"/>
      <c r="W161" s="735"/>
      <c r="X161" s="735"/>
      <c r="Y161" s="735"/>
      <c r="Z161" s="735"/>
      <c r="AA161" s="735"/>
      <c r="AB161" s="735"/>
      <c r="AC161" s="735"/>
      <c r="AD161" s="735"/>
      <c r="AE161" s="735"/>
      <c r="AF161" s="735"/>
      <c r="AG161" s="735"/>
      <c r="AH161" s="735"/>
      <c r="AI161" s="735"/>
    </row>
    <row r="162" spans="1:35" ht="6.75" customHeight="1" x14ac:dyDescent="0.15">
      <c r="A162" s="146"/>
      <c r="B162" s="146"/>
      <c r="C162" s="146"/>
      <c r="D162" s="146"/>
      <c r="E162" s="146"/>
      <c r="F162" s="146"/>
      <c r="G162" s="146"/>
      <c r="H162" s="146"/>
      <c r="I162" s="146"/>
      <c r="J162" s="146"/>
      <c r="K162" s="146"/>
      <c r="L162" s="146"/>
      <c r="M162" s="146"/>
      <c r="N162" s="146"/>
      <c r="O162" s="146"/>
      <c r="P162" s="146"/>
      <c r="Q162" s="146"/>
      <c r="R162" s="146"/>
      <c r="S162" s="146"/>
      <c r="T162" s="146"/>
      <c r="U162" s="146"/>
      <c r="V162" s="146"/>
      <c r="W162" s="146"/>
      <c r="X162" s="146"/>
      <c r="Y162" s="146"/>
      <c r="Z162" s="146"/>
      <c r="AA162" s="146"/>
      <c r="AB162" s="146"/>
      <c r="AC162" s="146"/>
      <c r="AD162" s="146"/>
      <c r="AE162" s="146"/>
      <c r="AF162" s="146"/>
      <c r="AG162" s="146"/>
      <c r="AH162" s="146"/>
      <c r="AI162" s="146"/>
    </row>
    <row r="163" spans="1:35" ht="6.75" customHeight="1" x14ac:dyDescent="0.15">
      <c r="A163" s="147"/>
      <c r="B163" s="147"/>
      <c r="C163" s="147"/>
      <c r="D163" s="147"/>
      <c r="E163" s="147"/>
      <c r="F163" s="147"/>
      <c r="G163" s="147"/>
      <c r="H163" s="147"/>
      <c r="I163" s="147"/>
      <c r="J163" s="147"/>
      <c r="K163" s="147"/>
      <c r="L163" s="147"/>
      <c r="M163" s="147"/>
      <c r="N163" s="147"/>
      <c r="O163" s="147"/>
      <c r="P163" s="147"/>
      <c r="Q163" s="147"/>
      <c r="R163" s="147"/>
      <c r="S163" s="147"/>
      <c r="T163" s="147"/>
      <c r="U163" s="147"/>
      <c r="V163" s="147"/>
      <c r="W163" s="147"/>
      <c r="X163" s="147"/>
      <c r="Y163" s="147"/>
      <c r="Z163" s="147"/>
      <c r="AA163" s="147"/>
      <c r="AB163" s="147"/>
      <c r="AC163" s="147"/>
      <c r="AD163" s="147"/>
      <c r="AE163" s="147"/>
      <c r="AF163" s="147"/>
      <c r="AG163" s="147"/>
      <c r="AH163" s="147"/>
      <c r="AI163" s="147"/>
    </row>
    <row r="164" spans="1:35" ht="13.5" customHeight="1" x14ac:dyDescent="0.15">
      <c r="C164" s="119" t="s">
        <v>42</v>
      </c>
      <c r="I164" s="120"/>
      <c r="J164" s="120" t="s">
        <v>404</v>
      </c>
      <c r="K164" s="736" t="str">
        <f>IF(確２面!K159="","",確２面!K159)</f>
        <v/>
      </c>
      <c r="L164" s="736"/>
      <c r="M164" s="119" t="s">
        <v>45</v>
      </c>
      <c r="R164" s="120" t="s">
        <v>404</v>
      </c>
      <c r="S164" s="736" t="str">
        <f>IF(確２面!S159="","",確２面!S159)</f>
        <v/>
      </c>
      <c r="T164" s="736"/>
      <c r="U164" s="736"/>
      <c r="V164" s="736"/>
      <c r="W164" s="119" t="s">
        <v>51</v>
      </c>
      <c r="AB164" s="736" t="str">
        <f>IF(確２面!AB159="","",確２面!AB159)</f>
        <v/>
      </c>
      <c r="AC164" s="736"/>
      <c r="AD164" s="736"/>
      <c r="AE164" s="736"/>
      <c r="AF164" s="736"/>
      <c r="AG164" s="736"/>
      <c r="AH164" s="119" t="s">
        <v>125</v>
      </c>
    </row>
    <row r="165" spans="1:35" ht="13.5" customHeight="1" x14ac:dyDescent="0.15">
      <c r="C165" s="119" t="s">
        <v>38</v>
      </c>
      <c r="K165" s="735" t="str">
        <f>IF(確２面!K160="","",確２面!K160)</f>
        <v/>
      </c>
      <c r="L165" s="735"/>
      <c r="M165" s="735"/>
      <c r="N165" s="735"/>
      <c r="O165" s="735"/>
      <c r="P165" s="735"/>
      <c r="Q165" s="735"/>
      <c r="R165" s="735"/>
      <c r="S165" s="735"/>
      <c r="T165" s="735"/>
      <c r="U165" s="735"/>
      <c r="V165" s="735"/>
      <c r="W165" s="735"/>
      <c r="X165" s="735"/>
      <c r="Y165" s="735"/>
      <c r="Z165" s="735"/>
      <c r="AA165" s="735"/>
      <c r="AB165" s="735"/>
      <c r="AC165" s="735"/>
      <c r="AD165" s="735"/>
      <c r="AE165" s="735"/>
      <c r="AF165" s="735"/>
      <c r="AG165" s="735"/>
      <c r="AH165" s="735"/>
      <c r="AI165" s="735"/>
    </row>
    <row r="166" spans="1:35" ht="13.5" customHeight="1" x14ac:dyDescent="0.15">
      <c r="C166" s="119" t="s">
        <v>49</v>
      </c>
      <c r="I166" s="120"/>
      <c r="J166" s="120" t="s">
        <v>404</v>
      </c>
      <c r="K166" s="736" t="str">
        <f>IF(確２面!K161="","",確２面!K161)</f>
        <v/>
      </c>
      <c r="L166" s="736"/>
      <c r="M166" s="119" t="s">
        <v>44</v>
      </c>
      <c r="R166" s="120" t="s">
        <v>404</v>
      </c>
      <c r="S166" s="736" t="str">
        <f>IF(確２面!S161="","",確２面!S161)</f>
        <v/>
      </c>
      <c r="T166" s="736"/>
      <c r="U166" s="736"/>
      <c r="V166" s="736"/>
      <c r="W166" s="119" t="s">
        <v>43</v>
      </c>
      <c r="AB166" s="736" t="str">
        <f>IF(確２面!AB161="","",確２面!AB161)</f>
        <v/>
      </c>
      <c r="AC166" s="736"/>
      <c r="AD166" s="736"/>
      <c r="AE166" s="736"/>
      <c r="AF166" s="736"/>
      <c r="AG166" s="736"/>
      <c r="AH166" s="119" t="s">
        <v>125</v>
      </c>
    </row>
    <row r="167" spans="1:35" ht="13.5" customHeight="1" x14ac:dyDescent="0.15">
      <c r="K167" s="735" t="str">
        <f>IF(確２面!K162="","",確２面!K162)</f>
        <v/>
      </c>
      <c r="L167" s="735"/>
      <c r="M167" s="735"/>
      <c r="N167" s="735"/>
      <c r="O167" s="735"/>
      <c r="P167" s="735"/>
      <c r="Q167" s="735"/>
      <c r="R167" s="735"/>
      <c r="S167" s="735"/>
      <c r="T167" s="735"/>
      <c r="U167" s="735"/>
      <c r="V167" s="735"/>
      <c r="W167" s="735"/>
      <c r="X167" s="735"/>
      <c r="Y167" s="735"/>
      <c r="Z167" s="735"/>
      <c r="AA167" s="735"/>
      <c r="AB167" s="735"/>
      <c r="AC167" s="735"/>
      <c r="AD167" s="735"/>
      <c r="AE167" s="735"/>
      <c r="AF167" s="735"/>
      <c r="AG167" s="735"/>
      <c r="AH167" s="735"/>
      <c r="AI167" s="735"/>
    </row>
    <row r="168" spans="1:35" ht="13.5" customHeight="1" x14ac:dyDescent="0.15">
      <c r="C168" s="119" t="s">
        <v>46</v>
      </c>
      <c r="J168" s="121"/>
      <c r="K168" s="735" t="str">
        <f>IF(確２面!K163="","",確２面!K163)</f>
        <v/>
      </c>
      <c r="L168" s="735"/>
      <c r="M168" s="735"/>
      <c r="N168" s="735"/>
      <c r="O168" s="735"/>
      <c r="P168" s="735"/>
      <c r="Q168" s="735"/>
      <c r="R168" s="735"/>
      <c r="S168" s="735"/>
      <c r="T168" s="735"/>
      <c r="U168" s="735"/>
      <c r="V168" s="735"/>
      <c r="W168" s="735"/>
      <c r="X168" s="735"/>
      <c r="Y168" s="735"/>
      <c r="Z168" s="735"/>
      <c r="AA168" s="735"/>
      <c r="AB168" s="735"/>
      <c r="AC168" s="735"/>
      <c r="AD168" s="735"/>
      <c r="AE168" s="735"/>
      <c r="AF168" s="735"/>
      <c r="AG168" s="735"/>
      <c r="AH168" s="735"/>
      <c r="AI168" s="735"/>
    </row>
    <row r="169" spans="1:35" ht="13.5" customHeight="1" x14ac:dyDescent="0.15">
      <c r="C169" s="119" t="s">
        <v>47</v>
      </c>
      <c r="K169" s="735" t="str">
        <f>IF(確２面!K164="","",確２面!K164)</f>
        <v/>
      </c>
      <c r="L169" s="735"/>
      <c r="M169" s="735"/>
      <c r="N169" s="735"/>
      <c r="O169" s="735"/>
      <c r="P169" s="735"/>
      <c r="Q169" s="735"/>
      <c r="R169" s="735"/>
      <c r="S169" s="735"/>
      <c r="T169" s="735"/>
      <c r="U169" s="735"/>
      <c r="V169" s="735"/>
      <c r="W169" s="735"/>
      <c r="X169" s="735"/>
      <c r="Y169" s="735"/>
      <c r="Z169" s="735"/>
      <c r="AA169" s="735"/>
      <c r="AB169" s="735"/>
      <c r="AC169" s="735"/>
      <c r="AD169" s="735"/>
      <c r="AE169" s="735"/>
      <c r="AF169" s="735"/>
      <c r="AG169" s="735"/>
      <c r="AH169" s="735"/>
      <c r="AI169" s="735"/>
    </row>
    <row r="170" spans="1:35" ht="13.5" customHeight="1" x14ac:dyDescent="0.15">
      <c r="C170" s="119" t="s">
        <v>48</v>
      </c>
      <c r="K170" s="735" t="str">
        <f>IF(確２面!K165="","",確２面!K165)</f>
        <v/>
      </c>
      <c r="L170" s="735"/>
      <c r="M170" s="735"/>
      <c r="N170" s="735"/>
      <c r="O170" s="735"/>
      <c r="P170" s="735"/>
      <c r="Q170" s="735"/>
      <c r="R170" s="735"/>
      <c r="S170" s="735"/>
      <c r="T170" s="735"/>
      <c r="U170" s="735"/>
      <c r="V170" s="735"/>
      <c r="W170" s="735"/>
      <c r="X170" s="735"/>
      <c r="Y170" s="735"/>
      <c r="Z170" s="735"/>
      <c r="AA170" s="735"/>
      <c r="AB170" s="735"/>
      <c r="AC170" s="735"/>
      <c r="AD170" s="735"/>
      <c r="AE170" s="735"/>
      <c r="AF170" s="735"/>
      <c r="AG170" s="735"/>
      <c r="AH170" s="735"/>
      <c r="AI170" s="735"/>
    </row>
    <row r="171" spans="1:35" ht="13.5" customHeight="1" x14ac:dyDescent="0.15">
      <c r="C171" s="119" t="s">
        <v>56</v>
      </c>
      <c r="K171" s="137"/>
      <c r="L171" s="137"/>
      <c r="M171" s="735" t="str">
        <f>IF(確２面!M166="","",確２面!M166)</f>
        <v/>
      </c>
      <c r="N171" s="735"/>
      <c r="O171" s="735"/>
      <c r="P171" s="735"/>
      <c r="Q171" s="735"/>
      <c r="R171" s="735"/>
      <c r="S171" s="735"/>
      <c r="T171" s="735"/>
      <c r="U171" s="735"/>
      <c r="V171" s="735"/>
      <c r="W171" s="735"/>
      <c r="X171" s="735"/>
      <c r="Y171" s="735"/>
      <c r="Z171" s="735"/>
      <c r="AA171" s="735"/>
      <c r="AB171" s="735"/>
      <c r="AC171" s="735"/>
      <c r="AD171" s="735"/>
      <c r="AE171" s="735"/>
      <c r="AF171" s="735"/>
      <c r="AG171" s="735"/>
      <c r="AH171" s="735"/>
      <c r="AI171" s="735"/>
    </row>
    <row r="172" spans="1:35" ht="6.75" customHeight="1" x14ac:dyDescent="0.15">
      <c r="A172" s="146"/>
      <c r="B172" s="146"/>
      <c r="C172" s="146"/>
      <c r="D172" s="146"/>
      <c r="E172" s="146"/>
      <c r="F172" s="146"/>
      <c r="G172" s="146"/>
      <c r="H172" s="146"/>
      <c r="I172" s="146"/>
      <c r="J172" s="146"/>
      <c r="K172" s="146"/>
      <c r="L172" s="146"/>
      <c r="M172" s="146"/>
      <c r="N172" s="146"/>
      <c r="O172" s="146"/>
      <c r="P172" s="146"/>
      <c r="Q172" s="146"/>
      <c r="R172" s="146"/>
      <c r="S172" s="146"/>
      <c r="T172" s="146"/>
      <c r="U172" s="146"/>
      <c r="V172" s="146"/>
      <c r="W172" s="146"/>
      <c r="X172" s="146"/>
      <c r="Y172" s="146"/>
      <c r="Z172" s="146"/>
      <c r="AA172" s="146"/>
      <c r="AB172" s="146"/>
      <c r="AC172" s="146"/>
      <c r="AD172" s="146"/>
      <c r="AE172" s="146"/>
      <c r="AF172" s="146"/>
      <c r="AG172" s="146"/>
      <c r="AH172" s="146"/>
      <c r="AI172" s="146"/>
    </row>
    <row r="173" spans="1:35" ht="6.75" customHeight="1" x14ac:dyDescent="0.15">
      <c r="A173" s="147"/>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row>
    <row r="174" spans="1:35" ht="13.5" customHeight="1" x14ac:dyDescent="0.15">
      <c r="C174" s="119" t="s">
        <v>42</v>
      </c>
      <c r="I174" s="120"/>
      <c r="J174" s="120" t="s">
        <v>404</v>
      </c>
      <c r="K174" s="736" t="str">
        <f>IF(確２面!K169="","",確２面!K169)</f>
        <v/>
      </c>
      <c r="L174" s="736"/>
      <c r="M174" s="119" t="s">
        <v>45</v>
      </c>
      <c r="R174" s="120" t="s">
        <v>404</v>
      </c>
      <c r="S174" s="736" t="str">
        <f>IF(確２面!S169="","",確２面!S169)</f>
        <v/>
      </c>
      <c r="T174" s="736"/>
      <c r="U174" s="736"/>
      <c r="V174" s="736"/>
      <c r="W174" s="119" t="s">
        <v>51</v>
      </c>
      <c r="AB174" s="736" t="str">
        <f>IF(確２面!AB169="","",確２面!AB169)</f>
        <v/>
      </c>
      <c r="AC174" s="736"/>
      <c r="AD174" s="736"/>
      <c r="AE174" s="736"/>
      <c r="AF174" s="736"/>
      <c r="AG174" s="736"/>
      <c r="AH174" s="119" t="s">
        <v>125</v>
      </c>
    </row>
    <row r="175" spans="1:35" ht="13.5" customHeight="1" x14ac:dyDescent="0.15">
      <c r="C175" s="119" t="s">
        <v>38</v>
      </c>
      <c r="K175" s="735" t="str">
        <f>IF(確２面!K170="","",確２面!K170)</f>
        <v/>
      </c>
      <c r="L175" s="735"/>
      <c r="M175" s="735"/>
      <c r="N175" s="735"/>
      <c r="O175" s="735"/>
      <c r="P175" s="735"/>
      <c r="Q175" s="735"/>
      <c r="R175" s="735"/>
      <c r="S175" s="735"/>
      <c r="T175" s="735"/>
      <c r="U175" s="735"/>
      <c r="V175" s="735"/>
      <c r="W175" s="735"/>
      <c r="X175" s="735"/>
      <c r="Y175" s="735"/>
      <c r="Z175" s="735"/>
      <c r="AA175" s="735"/>
      <c r="AB175" s="735"/>
      <c r="AC175" s="735"/>
      <c r="AD175" s="735"/>
      <c r="AE175" s="735"/>
      <c r="AF175" s="735"/>
      <c r="AG175" s="735"/>
      <c r="AH175" s="735"/>
      <c r="AI175" s="735"/>
    </row>
    <row r="176" spans="1:35" ht="13.5" customHeight="1" x14ac:dyDescent="0.15">
      <c r="C176" s="119" t="s">
        <v>49</v>
      </c>
      <c r="I176" s="120"/>
      <c r="J176" s="120" t="s">
        <v>404</v>
      </c>
      <c r="K176" s="736" t="str">
        <f>IF(確２面!K171="","",確２面!K171)</f>
        <v/>
      </c>
      <c r="L176" s="736"/>
      <c r="M176" s="119" t="s">
        <v>44</v>
      </c>
      <c r="R176" s="120" t="s">
        <v>404</v>
      </c>
      <c r="S176" s="736" t="str">
        <f>IF(確２面!S171="","",確２面!S171)</f>
        <v/>
      </c>
      <c r="T176" s="736"/>
      <c r="U176" s="736"/>
      <c r="V176" s="736"/>
      <c r="W176" s="119" t="s">
        <v>43</v>
      </c>
      <c r="AB176" s="736" t="str">
        <f>IF(確２面!AB171="","",確２面!AB171)</f>
        <v/>
      </c>
      <c r="AC176" s="736"/>
      <c r="AD176" s="736"/>
      <c r="AE176" s="736"/>
      <c r="AF176" s="736"/>
      <c r="AG176" s="736"/>
      <c r="AH176" s="119" t="s">
        <v>125</v>
      </c>
    </row>
    <row r="177" spans="1:35" ht="13.5" customHeight="1" x14ac:dyDescent="0.15">
      <c r="K177" s="735" t="str">
        <f>IF(確２面!K172="","",確２面!K172)</f>
        <v/>
      </c>
      <c r="L177" s="735"/>
      <c r="M177" s="735"/>
      <c r="N177" s="735"/>
      <c r="O177" s="735"/>
      <c r="P177" s="735"/>
      <c r="Q177" s="735"/>
      <c r="R177" s="735"/>
      <c r="S177" s="735"/>
      <c r="T177" s="735"/>
      <c r="U177" s="735"/>
      <c r="V177" s="735"/>
      <c r="W177" s="735"/>
      <c r="X177" s="735"/>
      <c r="Y177" s="735"/>
      <c r="Z177" s="735"/>
      <c r="AA177" s="735"/>
      <c r="AB177" s="735"/>
      <c r="AC177" s="735"/>
      <c r="AD177" s="735"/>
      <c r="AE177" s="735"/>
      <c r="AF177" s="735"/>
      <c r="AG177" s="735"/>
      <c r="AH177" s="735"/>
      <c r="AI177" s="735"/>
    </row>
    <row r="178" spans="1:35" ht="13.5" customHeight="1" x14ac:dyDescent="0.15">
      <c r="C178" s="119" t="s">
        <v>46</v>
      </c>
      <c r="J178" s="121"/>
      <c r="K178" s="735" t="str">
        <f>IF(確２面!K173="","",確２面!K173)</f>
        <v/>
      </c>
      <c r="L178" s="735"/>
      <c r="M178" s="735"/>
      <c r="N178" s="735"/>
      <c r="O178" s="735"/>
      <c r="P178" s="735"/>
      <c r="Q178" s="735"/>
      <c r="R178" s="735"/>
      <c r="S178" s="735"/>
      <c r="T178" s="735"/>
      <c r="U178" s="735"/>
      <c r="V178" s="735"/>
      <c r="W178" s="735"/>
      <c r="X178" s="735"/>
      <c r="Y178" s="735"/>
      <c r="Z178" s="735"/>
      <c r="AA178" s="735"/>
      <c r="AB178" s="735"/>
      <c r="AC178" s="735"/>
      <c r="AD178" s="735"/>
      <c r="AE178" s="735"/>
      <c r="AF178" s="735"/>
      <c r="AG178" s="735"/>
      <c r="AH178" s="735"/>
      <c r="AI178" s="735"/>
    </row>
    <row r="179" spans="1:35" ht="13.5" customHeight="1" x14ac:dyDescent="0.15">
      <c r="C179" s="119" t="s">
        <v>47</v>
      </c>
      <c r="K179" s="735" t="str">
        <f>IF(確２面!K174="","",確２面!K174)</f>
        <v/>
      </c>
      <c r="L179" s="735"/>
      <c r="M179" s="735"/>
      <c r="N179" s="735"/>
      <c r="O179" s="735"/>
      <c r="P179" s="735"/>
      <c r="Q179" s="735"/>
      <c r="R179" s="735"/>
      <c r="S179" s="735"/>
      <c r="T179" s="735"/>
      <c r="U179" s="735"/>
      <c r="V179" s="735"/>
      <c r="W179" s="735"/>
      <c r="X179" s="735"/>
      <c r="Y179" s="735"/>
      <c r="Z179" s="735"/>
      <c r="AA179" s="735"/>
      <c r="AB179" s="735"/>
      <c r="AC179" s="735"/>
      <c r="AD179" s="735"/>
      <c r="AE179" s="735"/>
      <c r="AF179" s="735"/>
      <c r="AG179" s="735"/>
      <c r="AH179" s="735"/>
      <c r="AI179" s="735"/>
    </row>
    <row r="180" spans="1:35" ht="13.5" customHeight="1" x14ac:dyDescent="0.15">
      <c r="C180" s="119" t="s">
        <v>48</v>
      </c>
      <c r="K180" s="735" t="str">
        <f>IF(確２面!K175="","",確２面!K175)</f>
        <v/>
      </c>
      <c r="L180" s="735"/>
      <c r="M180" s="735"/>
      <c r="N180" s="735"/>
      <c r="O180" s="735"/>
      <c r="P180" s="735"/>
      <c r="Q180" s="735"/>
      <c r="R180" s="735"/>
      <c r="S180" s="735"/>
      <c r="T180" s="735"/>
      <c r="U180" s="735"/>
      <c r="V180" s="735"/>
      <c r="W180" s="735"/>
      <c r="X180" s="735"/>
      <c r="Y180" s="735"/>
      <c r="Z180" s="735"/>
      <c r="AA180" s="735"/>
      <c r="AB180" s="735"/>
      <c r="AC180" s="735"/>
      <c r="AD180" s="735"/>
      <c r="AE180" s="735"/>
      <c r="AF180" s="735"/>
      <c r="AG180" s="735"/>
      <c r="AH180" s="735"/>
      <c r="AI180" s="735"/>
    </row>
    <row r="181" spans="1:35" ht="13.5" customHeight="1" x14ac:dyDescent="0.15">
      <c r="C181" s="119" t="s">
        <v>56</v>
      </c>
      <c r="K181" s="137"/>
      <c r="L181" s="137"/>
      <c r="M181" s="735" t="str">
        <f>IF(確２面!M176="","",確２面!M176)</f>
        <v/>
      </c>
      <c r="N181" s="735"/>
      <c r="O181" s="735"/>
      <c r="P181" s="735"/>
      <c r="Q181" s="735"/>
      <c r="R181" s="735"/>
      <c r="S181" s="735"/>
      <c r="T181" s="735"/>
      <c r="U181" s="735"/>
      <c r="V181" s="735"/>
      <c r="W181" s="735"/>
      <c r="X181" s="735"/>
      <c r="Y181" s="735"/>
      <c r="Z181" s="735"/>
      <c r="AA181" s="735"/>
      <c r="AB181" s="735"/>
      <c r="AC181" s="735"/>
      <c r="AD181" s="735"/>
      <c r="AE181" s="735"/>
      <c r="AF181" s="735"/>
      <c r="AG181" s="735"/>
      <c r="AH181" s="735"/>
      <c r="AI181" s="735"/>
    </row>
    <row r="182" spans="1:35" ht="6.75" customHeight="1" x14ac:dyDescent="0.15">
      <c r="A182" s="122"/>
      <c r="B182" s="122"/>
      <c r="C182" s="122"/>
      <c r="D182" s="122"/>
      <c r="E182" s="122"/>
      <c r="F182" s="122"/>
      <c r="G182" s="122"/>
      <c r="H182" s="122"/>
      <c r="I182" s="122"/>
      <c r="J182" s="122"/>
      <c r="K182" s="122"/>
      <c r="L182" s="122"/>
      <c r="M182" s="122"/>
      <c r="N182" s="122"/>
      <c r="O182" s="122"/>
      <c r="P182" s="122"/>
      <c r="Q182" s="122"/>
      <c r="R182" s="122"/>
      <c r="S182" s="122"/>
      <c r="T182" s="122"/>
      <c r="U182" s="122"/>
      <c r="V182" s="122"/>
      <c r="W182" s="122"/>
      <c r="X182" s="122"/>
      <c r="Y182" s="122"/>
      <c r="Z182" s="122"/>
      <c r="AA182" s="122"/>
      <c r="AB182" s="122"/>
      <c r="AC182" s="122"/>
      <c r="AD182" s="122"/>
      <c r="AE182" s="122"/>
      <c r="AF182" s="122"/>
      <c r="AG182" s="122"/>
      <c r="AH182" s="122"/>
      <c r="AI182" s="122"/>
    </row>
    <row r="183" spans="1:35" ht="6.75" customHeight="1" x14ac:dyDescent="0.15">
      <c r="A183" s="143"/>
      <c r="B183" s="143"/>
      <c r="C183" s="143"/>
      <c r="D183" s="143"/>
      <c r="E183" s="143"/>
      <c r="F183" s="143"/>
      <c r="G183" s="143"/>
      <c r="H183" s="143"/>
      <c r="I183" s="143"/>
      <c r="J183" s="143"/>
      <c r="K183" s="143"/>
      <c r="L183" s="143"/>
      <c r="M183" s="143"/>
      <c r="N183" s="143"/>
      <c r="O183" s="143"/>
      <c r="P183" s="143"/>
      <c r="Q183" s="143"/>
      <c r="R183" s="143"/>
      <c r="S183" s="143"/>
      <c r="T183" s="143"/>
      <c r="U183" s="143"/>
      <c r="V183" s="143"/>
      <c r="W183" s="143"/>
      <c r="X183" s="143"/>
      <c r="Y183" s="143"/>
      <c r="Z183" s="143"/>
      <c r="AA183" s="143"/>
      <c r="AB183" s="143"/>
      <c r="AC183" s="143"/>
      <c r="AD183" s="143"/>
      <c r="AE183" s="143"/>
      <c r="AF183" s="143"/>
      <c r="AG183" s="143"/>
      <c r="AH183" s="143"/>
      <c r="AI183" s="143"/>
    </row>
    <row r="184" spans="1:35" x14ac:dyDescent="0.15">
      <c r="A184" s="119" t="s">
        <v>128</v>
      </c>
    </row>
    <row r="185" spans="1:35" x14ac:dyDescent="0.15">
      <c r="C185" s="119" t="s">
        <v>52</v>
      </c>
      <c r="H185" s="119" t="str">
        <f>IF(概１面!H201="","",概１面!H201)</f>
        <v/>
      </c>
      <c r="K185" s="735" t="str">
        <f>IF(確２面!K180="","",確２面!K180)</f>
        <v/>
      </c>
      <c r="L185" s="735"/>
      <c r="M185" s="735"/>
      <c r="N185" s="735"/>
      <c r="O185" s="735"/>
      <c r="P185" s="735"/>
      <c r="Q185" s="735"/>
      <c r="R185" s="735"/>
      <c r="S185" s="735"/>
      <c r="T185" s="735"/>
      <c r="U185" s="735"/>
      <c r="V185" s="735"/>
      <c r="W185" s="735"/>
      <c r="X185" s="735"/>
      <c r="Y185" s="735"/>
      <c r="Z185" s="735"/>
      <c r="AA185" s="735"/>
      <c r="AB185" s="735"/>
      <c r="AC185" s="735"/>
      <c r="AD185" s="735"/>
      <c r="AE185" s="735"/>
      <c r="AF185" s="735"/>
      <c r="AG185" s="735"/>
      <c r="AH185" s="735"/>
      <c r="AI185" s="735"/>
    </row>
    <row r="186" spans="1:35" x14ac:dyDescent="0.15">
      <c r="C186" s="119" t="s">
        <v>57</v>
      </c>
      <c r="K186" s="119" t="s">
        <v>129</v>
      </c>
      <c r="O186" s="121"/>
      <c r="P186" s="120" t="s">
        <v>404</v>
      </c>
      <c r="Q186" s="736" t="str">
        <f>IF(確２面!Q181="","",確２面!Q181)</f>
        <v/>
      </c>
      <c r="R186" s="736"/>
      <c r="S186" s="736"/>
      <c r="T186" s="736"/>
      <c r="U186" s="736"/>
      <c r="V186" s="119" t="s">
        <v>405</v>
      </c>
      <c r="W186" s="119" t="s">
        <v>130</v>
      </c>
      <c r="X186" s="119" t="str">
        <f>IF(確２面!X181="","",確２面!X181)</f>
        <v/>
      </c>
      <c r="Z186" s="736" t="str">
        <f>IF(確２面!Z181="","",確２面!Z181)</f>
        <v/>
      </c>
      <c r="AA186" s="736"/>
      <c r="AB186" s="119" t="str">
        <f>IF(確２面!AB181="","",確２面!AB181)</f>
        <v/>
      </c>
      <c r="AC186" s="736" t="str">
        <f>IF(確２面!AC181="","",確２面!AC181)</f>
        <v/>
      </c>
      <c r="AD186" s="736"/>
      <c r="AE186" s="736"/>
      <c r="AF186" s="736"/>
      <c r="AG186" s="736"/>
      <c r="AH186" s="119" t="s">
        <v>125</v>
      </c>
    </row>
    <row r="187" spans="1:35" x14ac:dyDescent="0.15">
      <c r="H187" s="121"/>
      <c r="I187" s="121"/>
      <c r="J187" s="121"/>
      <c r="K187" s="735" t="str">
        <f>IF(確２面!K182="","",確２面!K182)</f>
        <v/>
      </c>
      <c r="L187" s="735"/>
      <c r="M187" s="735"/>
      <c r="N187" s="735"/>
      <c r="O187" s="735"/>
      <c r="P187" s="735"/>
      <c r="Q187" s="735"/>
      <c r="R187" s="735"/>
      <c r="S187" s="735"/>
      <c r="T187" s="735"/>
      <c r="U187" s="735"/>
      <c r="V187" s="735"/>
      <c r="W187" s="735"/>
      <c r="X187" s="735"/>
      <c r="Y187" s="735"/>
      <c r="Z187" s="735"/>
      <c r="AA187" s="735"/>
      <c r="AB187" s="735"/>
      <c r="AC187" s="735"/>
      <c r="AD187" s="735"/>
      <c r="AE187" s="735"/>
      <c r="AF187" s="735"/>
      <c r="AG187" s="735"/>
      <c r="AH187" s="735"/>
      <c r="AI187" s="735"/>
    </row>
    <row r="188" spans="1:35" x14ac:dyDescent="0.15">
      <c r="C188" s="119" t="s">
        <v>39</v>
      </c>
      <c r="H188" s="144"/>
      <c r="I188" s="144"/>
      <c r="J188" s="144"/>
      <c r="K188" s="735" t="str">
        <f>IF(確２面!K183="","",確２面!K183)</f>
        <v/>
      </c>
      <c r="L188" s="735"/>
      <c r="M188" s="735"/>
      <c r="N188" s="735"/>
      <c r="O188" s="735"/>
      <c r="P188" s="735"/>
      <c r="Q188" s="735"/>
      <c r="R188" s="735"/>
      <c r="S188" s="735"/>
      <c r="T188" s="735"/>
      <c r="U188" s="735"/>
      <c r="V188" s="735"/>
      <c r="W188" s="735"/>
      <c r="X188" s="735"/>
      <c r="Y188" s="735"/>
      <c r="Z188" s="735"/>
      <c r="AA188" s="735"/>
      <c r="AB188" s="735"/>
      <c r="AC188" s="735"/>
      <c r="AD188" s="735"/>
      <c r="AE188" s="735"/>
      <c r="AF188" s="735"/>
      <c r="AG188" s="735"/>
      <c r="AH188" s="735"/>
      <c r="AI188" s="735"/>
    </row>
    <row r="189" spans="1:35" x14ac:dyDescent="0.15">
      <c r="C189" s="119" t="s">
        <v>55</v>
      </c>
      <c r="H189" s="121"/>
      <c r="I189" s="121"/>
      <c r="J189" s="121"/>
      <c r="K189" s="735" t="str">
        <f>IF(確２面!K184="","",確２面!K184)</f>
        <v/>
      </c>
      <c r="L189" s="735"/>
      <c r="M189" s="735"/>
      <c r="N189" s="735"/>
      <c r="O189" s="735"/>
      <c r="P189" s="735"/>
      <c r="Q189" s="735"/>
      <c r="R189" s="735"/>
      <c r="S189" s="735"/>
      <c r="T189" s="735"/>
      <c r="U189" s="735"/>
      <c r="V189" s="735"/>
      <c r="W189" s="735"/>
      <c r="X189" s="735"/>
      <c r="Y189" s="735"/>
      <c r="Z189" s="735"/>
      <c r="AA189" s="735"/>
      <c r="AB189" s="735"/>
      <c r="AC189" s="735"/>
      <c r="AD189" s="735"/>
      <c r="AE189" s="735"/>
      <c r="AF189" s="735"/>
      <c r="AG189" s="735"/>
      <c r="AH189" s="735"/>
      <c r="AI189" s="735"/>
    </row>
    <row r="190" spans="1:35" x14ac:dyDescent="0.15">
      <c r="C190" s="119" t="s">
        <v>41</v>
      </c>
      <c r="H190" s="121"/>
      <c r="I190" s="121"/>
      <c r="J190" s="121"/>
      <c r="K190" s="735" t="str">
        <f>IF(確２面!K185="","",確２面!K185)</f>
        <v/>
      </c>
      <c r="L190" s="735"/>
      <c r="M190" s="735"/>
      <c r="N190" s="735"/>
      <c r="O190" s="735"/>
      <c r="P190" s="735"/>
      <c r="Q190" s="735"/>
      <c r="R190" s="735"/>
      <c r="S190" s="735"/>
      <c r="T190" s="735"/>
      <c r="U190" s="735"/>
      <c r="V190" s="735"/>
      <c r="W190" s="735"/>
      <c r="X190" s="735"/>
      <c r="Y190" s="735"/>
      <c r="Z190" s="735"/>
      <c r="AA190" s="735"/>
      <c r="AB190" s="735"/>
      <c r="AC190" s="735"/>
      <c r="AD190" s="735"/>
      <c r="AE190" s="735"/>
      <c r="AF190" s="735"/>
      <c r="AG190" s="735"/>
      <c r="AH190" s="735"/>
      <c r="AI190" s="735"/>
    </row>
    <row r="191" spans="1:35" ht="6.75" customHeight="1" x14ac:dyDescent="0.15">
      <c r="A191" s="122"/>
      <c r="B191" s="122"/>
      <c r="C191" s="122"/>
      <c r="D191" s="122"/>
      <c r="E191" s="122"/>
      <c r="F191" s="122"/>
      <c r="G191" s="122"/>
      <c r="H191" s="122"/>
      <c r="I191" s="122"/>
      <c r="J191" s="122"/>
      <c r="K191" s="122"/>
      <c r="L191" s="122"/>
      <c r="M191" s="122"/>
      <c r="N191" s="122"/>
      <c r="O191" s="122"/>
      <c r="P191" s="122"/>
      <c r="Q191" s="122"/>
      <c r="R191" s="122"/>
      <c r="S191" s="122"/>
      <c r="T191" s="122"/>
      <c r="U191" s="122"/>
      <c r="V191" s="122"/>
      <c r="W191" s="122"/>
      <c r="X191" s="122"/>
      <c r="Y191" s="122"/>
      <c r="Z191" s="122"/>
      <c r="AA191" s="122"/>
      <c r="AB191" s="122"/>
      <c r="AC191" s="122"/>
      <c r="AD191" s="122"/>
      <c r="AE191" s="122"/>
      <c r="AF191" s="122"/>
      <c r="AG191" s="122"/>
      <c r="AH191" s="122"/>
      <c r="AI191" s="122"/>
    </row>
    <row r="192" spans="1:35" ht="6.75" customHeight="1" x14ac:dyDescent="0.15">
      <c r="A192" s="143"/>
      <c r="B192" s="143"/>
      <c r="C192" s="143"/>
      <c r="D192" s="143"/>
      <c r="E192" s="143"/>
      <c r="F192" s="143"/>
      <c r="G192" s="143"/>
      <c r="H192" s="143"/>
      <c r="I192" s="143"/>
      <c r="J192" s="143"/>
      <c r="K192" s="143"/>
      <c r="L192" s="143"/>
      <c r="M192" s="143"/>
      <c r="N192" s="143"/>
      <c r="O192" s="143"/>
      <c r="P192" s="143"/>
      <c r="Q192" s="143"/>
      <c r="R192" s="143"/>
      <c r="S192" s="143"/>
      <c r="T192" s="143"/>
      <c r="U192" s="143"/>
      <c r="V192" s="143"/>
      <c r="W192" s="143"/>
      <c r="X192" s="143"/>
      <c r="Y192" s="143"/>
      <c r="Z192" s="143"/>
      <c r="AA192" s="143"/>
      <c r="AB192" s="143"/>
      <c r="AC192" s="143"/>
      <c r="AD192" s="143"/>
      <c r="AE192" s="143"/>
      <c r="AF192" s="143"/>
      <c r="AG192" s="143"/>
      <c r="AH192" s="143"/>
      <c r="AI192" s="143"/>
    </row>
    <row r="193" spans="1:37" ht="13.5" customHeight="1" x14ac:dyDescent="0.15">
      <c r="A193" s="119" t="s">
        <v>131</v>
      </c>
      <c r="H193" s="121"/>
      <c r="I193" s="121"/>
      <c r="J193" s="121"/>
      <c r="K193" s="137"/>
      <c r="L193" s="137"/>
      <c r="M193" s="137"/>
      <c r="N193" s="137"/>
      <c r="O193" s="137"/>
      <c r="P193" s="137"/>
      <c r="Q193" s="137"/>
      <c r="R193" s="137"/>
      <c r="S193" s="137"/>
      <c r="T193" s="137"/>
      <c r="U193" s="137"/>
      <c r="V193" s="137"/>
      <c r="W193" s="137"/>
      <c r="X193" s="137"/>
      <c r="Y193" s="137"/>
      <c r="Z193" s="137"/>
      <c r="AA193" s="137"/>
      <c r="AB193" s="137"/>
      <c r="AC193" s="137"/>
      <c r="AD193" s="137"/>
      <c r="AE193" s="137"/>
      <c r="AF193" s="137"/>
      <c r="AG193" s="137"/>
      <c r="AH193" s="137"/>
      <c r="AI193" s="137"/>
    </row>
    <row r="194" spans="1:37" ht="13.5" customHeight="1" x14ac:dyDescent="0.15">
      <c r="B194" s="119" t="s">
        <v>0</v>
      </c>
      <c r="H194" s="121"/>
      <c r="I194" s="121"/>
      <c r="AI194" s="137"/>
    </row>
    <row r="195" spans="1:37" ht="13.5" customHeight="1" x14ac:dyDescent="0.15">
      <c r="C195" s="119" t="s">
        <v>1</v>
      </c>
      <c r="H195" s="121"/>
      <c r="I195" s="121"/>
      <c r="J195" s="223"/>
      <c r="K195" s="757" t="str">
        <f>IF(確２面!K202="","",確２面!K202)</f>
        <v/>
      </c>
      <c r="L195" s="757"/>
      <c r="M195" s="757"/>
      <c r="N195" s="757"/>
      <c r="O195" s="757"/>
      <c r="P195" s="757"/>
      <c r="Q195" s="757"/>
      <c r="R195" s="757"/>
      <c r="S195" s="757"/>
      <c r="T195" s="757"/>
      <c r="U195" s="757"/>
      <c r="V195" s="757"/>
      <c r="W195" s="757"/>
      <c r="X195" s="757"/>
      <c r="Y195" s="757"/>
      <c r="Z195" s="757"/>
      <c r="AA195" s="757"/>
      <c r="AB195" s="757"/>
      <c r="AC195" s="757"/>
      <c r="AD195" s="757"/>
      <c r="AE195" s="757"/>
      <c r="AF195" s="757"/>
      <c r="AG195" s="757"/>
      <c r="AH195" s="137"/>
      <c r="AI195" s="137"/>
    </row>
    <row r="196" spans="1:37" ht="13.5" customHeight="1" x14ac:dyDescent="0.15">
      <c r="C196" s="119" t="s">
        <v>2</v>
      </c>
      <c r="H196" s="121"/>
      <c r="I196" s="121"/>
      <c r="J196" s="223"/>
      <c r="K196" s="757" t="str">
        <f>IF(確２面!K203="","",確２面!K203)</f>
        <v/>
      </c>
      <c r="L196" s="757"/>
      <c r="M196" s="757"/>
      <c r="N196" s="757"/>
      <c r="O196" s="757"/>
      <c r="P196" s="757"/>
      <c r="Q196" s="757"/>
      <c r="R196" s="757"/>
      <c r="S196" s="757"/>
      <c r="T196" s="757"/>
      <c r="U196" s="757"/>
      <c r="V196" s="757"/>
      <c r="W196" s="757"/>
      <c r="X196" s="757"/>
      <c r="Y196" s="757"/>
      <c r="Z196" s="757"/>
      <c r="AA196" s="757"/>
      <c r="AB196" s="757"/>
      <c r="AC196" s="757"/>
      <c r="AD196" s="757"/>
      <c r="AE196" s="757"/>
      <c r="AF196" s="757"/>
      <c r="AG196" s="757"/>
      <c r="AH196" s="137"/>
      <c r="AI196" s="121"/>
    </row>
    <row r="197" spans="1:37" ht="6.75" customHeight="1" x14ac:dyDescent="0.15">
      <c r="A197" s="122"/>
      <c r="B197" s="122"/>
      <c r="C197" s="122"/>
      <c r="D197" s="122"/>
      <c r="E197" s="122"/>
      <c r="F197" s="122"/>
      <c r="G197" s="122"/>
      <c r="H197" s="122"/>
      <c r="I197" s="122"/>
      <c r="J197" s="122"/>
      <c r="K197" s="122"/>
      <c r="L197" s="122"/>
      <c r="M197" s="122"/>
      <c r="N197" s="122"/>
      <c r="O197" s="122"/>
      <c r="P197" s="122"/>
      <c r="Q197" s="122"/>
      <c r="R197" s="122"/>
      <c r="S197" s="122"/>
      <c r="T197" s="122"/>
      <c r="U197" s="122"/>
      <c r="V197" s="122"/>
      <c r="W197" s="122"/>
      <c r="X197" s="122"/>
      <c r="Y197" s="122"/>
      <c r="Z197" s="122"/>
      <c r="AA197" s="122"/>
      <c r="AB197" s="122"/>
      <c r="AC197" s="122"/>
      <c r="AD197" s="122"/>
      <c r="AE197" s="122"/>
      <c r="AF197" s="122"/>
      <c r="AG197" s="122"/>
      <c r="AH197" s="122"/>
      <c r="AI197" s="122"/>
    </row>
    <row r="198" spans="1:37" ht="6.75" customHeight="1" x14ac:dyDescent="0.15">
      <c r="A198" s="143"/>
      <c r="B198" s="143"/>
      <c r="C198" s="143"/>
      <c r="D198" s="143"/>
      <c r="E198" s="143"/>
      <c r="F198" s="143"/>
      <c r="G198" s="143"/>
      <c r="H198" s="143"/>
      <c r="I198" s="143"/>
      <c r="J198" s="143"/>
      <c r="K198" s="143"/>
      <c r="L198" s="143"/>
      <c r="M198" s="143"/>
      <c r="N198" s="143"/>
      <c r="O198" s="143"/>
      <c r="P198" s="143"/>
      <c r="Q198" s="143"/>
      <c r="R198" s="143"/>
      <c r="S198" s="143"/>
      <c r="T198" s="143"/>
      <c r="U198" s="143"/>
      <c r="V198" s="143"/>
      <c r="W198" s="143"/>
      <c r="X198" s="143"/>
      <c r="Y198" s="143"/>
      <c r="Z198" s="143"/>
      <c r="AA198" s="143"/>
      <c r="AB198" s="143"/>
      <c r="AC198" s="143"/>
      <c r="AD198" s="143"/>
      <c r="AE198" s="143"/>
      <c r="AF198" s="143"/>
      <c r="AG198" s="143"/>
      <c r="AH198" s="143"/>
      <c r="AI198" s="143"/>
    </row>
    <row r="199" spans="1:37" ht="13.5" customHeight="1" x14ac:dyDescent="0.15">
      <c r="H199" s="121"/>
      <c r="I199" s="121"/>
      <c r="J199" s="121"/>
      <c r="K199" s="137"/>
      <c r="L199" s="137"/>
      <c r="M199" s="137"/>
      <c r="N199" s="137"/>
      <c r="O199" s="137"/>
      <c r="P199" s="137"/>
      <c r="Q199" s="137"/>
      <c r="R199" s="137"/>
      <c r="S199" s="137"/>
      <c r="T199" s="137"/>
      <c r="U199" s="137"/>
      <c r="V199" s="137"/>
      <c r="W199" s="137"/>
      <c r="X199" s="137"/>
      <c r="Y199" s="137"/>
      <c r="Z199" s="137"/>
      <c r="AA199" s="137"/>
      <c r="AB199" s="137"/>
      <c r="AC199" s="137"/>
      <c r="AD199" s="137"/>
      <c r="AE199" s="137"/>
      <c r="AF199" s="137"/>
      <c r="AG199" s="137"/>
    </row>
    <row r="200" spans="1:37" x14ac:dyDescent="0.15">
      <c r="H200" s="121"/>
      <c r="I200" s="121"/>
    </row>
    <row r="201" spans="1:37" x14ac:dyDescent="0.15">
      <c r="H201" s="121"/>
      <c r="I201" s="121"/>
      <c r="J201" s="223"/>
      <c r="K201" s="205"/>
      <c r="L201" s="205"/>
      <c r="M201" s="205"/>
      <c r="N201" s="205"/>
      <c r="O201" s="205"/>
      <c r="P201" s="205"/>
      <c r="Q201" s="205"/>
      <c r="R201" s="205"/>
      <c r="S201" s="205"/>
      <c r="T201" s="205"/>
      <c r="U201" s="205"/>
      <c r="V201" s="205"/>
      <c r="W201" s="205"/>
      <c r="X201" s="205"/>
      <c r="Y201" s="205"/>
      <c r="Z201" s="205"/>
      <c r="AA201" s="205"/>
      <c r="AB201" s="205"/>
      <c r="AC201" s="205"/>
      <c r="AD201" s="205"/>
      <c r="AE201" s="205"/>
      <c r="AF201" s="205"/>
      <c r="AG201" s="205"/>
    </row>
    <row r="202" spans="1:37" ht="13.5" customHeight="1" x14ac:dyDescent="0.15">
      <c r="H202" s="121"/>
      <c r="I202" s="121"/>
      <c r="J202" s="223"/>
      <c r="K202" s="205"/>
      <c r="L202" s="205"/>
      <c r="M202" s="205"/>
      <c r="N202" s="205"/>
      <c r="O202" s="205"/>
      <c r="P202" s="205"/>
      <c r="Q202" s="205"/>
      <c r="R202" s="205"/>
      <c r="S202" s="205"/>
      <c r="T202" s="205"/>
      <c r="U202" s="205"/>
      <c r="V202" s="205"/>
      <c r="W202" s="205"/>
      <c r="X202" s="205"/>
      <c r="Y202" s="205"/>
      <c r="Z202" s="205"/>
      <c r="AA202" s="205"/>
      <c r="AB202" s="205"/>
      <c r="AC202" s="205"/>
      <c r="AD202" s="205"/>
      <c r="AE202" s="205"/>
      <c r="AF202" s="205"/>
      <c r="AG202" s="205"/>
    </row>
    <row r="203" spans="1:37" ht="6" customHeight="1" thickBot="1" x14ac:dyDescent="0.2">
      <c r="A203" s="122"/>
      <c r="B203" s="122"/>
      <c r="C203" s="122"/>
      <c r="D203" s="122"/>
      <c r="E203" s="122"/>
      <c r="F203" s="122"/>
      <c r="G203" s="122"/>
      <c r="H203" s="122"/>
      <c r="I203" s="122"/>
      <c r="J203" s="122"/>
      <c r="K203" s="122"/>
      <c r="L203" s="122"/>
      <c r="M203" s="122"/>
      <c r="N203" s="122"/>
      <c r="O203" s="122"/>
      <c r="P203" s="122"/>
      <c r="Q203" s="122"/>
      <c r="R203" s="122"/>
      <c r="S203" s="122"/>
      <c r="T203" s="122"/>
      <c r="U203" s="122"/>
      <c r="V203" s="122"/>
      <c r="W203" s="122"/>
      <c r="X203" s="122"/>
      <c r="Y203" s="122"/>
      <c r="Z203" s="122"/>
      <c r="AA203" s="122"/>
      <c r="AB203" s="122"/>
      <c r="AC203" s="122"/>
      <c r="AD203" s="122"/>
      <c r="AE203" s="122"/>
      <c r="AF203" s="122"/>
      <c r="AG203" s="122"/>
      <c r="AH203" s="122"/>
      <c r="AI203" s="122"/>
    </row>
    <row r="204" spans="1:37" ht="13.5" customHeight="1" thickTop="1" x14ac:dyDescent="0.15">
      <c r="AJ204" s="278"/>
      <c r="AK204" s="271"/>
    </row>
    <row r="205" spans="1:37" ht="13.5" customHeight="1" x14ac:dyDescent="0.15">
      <c r="AJ205" s="279"/>
    </row>
    <row r="206" spans="1:37" ht="13.5" customHeight="1" x14ac:dyDescent="0.15"/>
    <row r="207" spans="1:37" ht="13.5" customHeight="1" x14ac:dyDescent="0.15"/>
    <row r="208" spans="1:37" ht="13.5" customHeight="1" x14ac:dyDescent="0.15"/>
    <row r="209" ht="15" customHeight="1" x14ac:dyDescent="0.15"/>
    <row r="210" ht="15" customHeight="1" x14ac:dyDescent="0.15"/>
    <row r="211" ht="15" customHeight="1" x14ac:dyDescent="0.15"/>
  </sheetData>
  <sheetProtection algorithmName="SHA-512" hashValue="RzPno1CPSU9EsZmQ9OOZbNA1yFqFn34UTUtRWc0mohd8yxLoAwAnXEyYpjegsoDlMTOvvtmiMUrqtO2+xCNp/Q==" saltValue="pxN9cEQs6BMqvfWmXSOlsQ==" spinCount="100000" sheet="1"/>
  <mergeCells count="176">
    <mergeCell ref="K106:AI106"/>
    <mergeCell ref="K116:AI116"/>
    <mergeCell ref="S96:W96"/>
    <mergeCell ref="S85:W85"/>
    <mergeCell ref="M117:AI117"/>
    <mergeCell ref="K111:AI111"/>
    <mergeCell ref="K112:AI112"/>
    <mergeCell ref="K113:AI113"/>
    <mergeCell ref="K114:AI114"/>
    <mergeCell ref="K115:AI115"/>
    <mergeCell ref="K93:AA93"/>
    <mergeCell ref="K120:AI120"/>
    <mergeCell ref="K121:AI121"/>
    <mergeCell ref="K195:AG195"/>
    <mergeCell ref="K134:AI134"/>
    <mergeCell ref="K86:AA86"/>
    <mergeCell ref="S94:W94"/>
    <mergeCell ref="M107:AI107"/>
    <mergeCell ref="K101:AI101"/>
    <mergeCell ref="K102:AI102"/>
    <mergeCell ref="K103:AI103"/>
    <mergeCell ref="K104:AI104"/>
    <mergeCell ref="S87:W87"/>
    <mergeCell ref="S89:W89"/>
    <mergeCell ref="S92:W92"/>
    <mergeCell ref="K88:AA88"/>
    <mergeCell ref="K95:AA95"/>
    <mergeCell ref="K105:AI105"/>
    <mergeCell ref="K122:AI122"/>
    <mergeCell ref="K123:AI123"/>
    <mergeCell ref="K124:AI124"/>
    <mergeCell ref="K125:AI125"/>
    <mergeCell ref="K129:AI129"/>
    <mergeCell ref="K130:AI130"/>
    <mergeCell ref="K91:AA91"/>
    <mergeCell ref="K53:AI53"/>
    <mergeCell ref="K54:L54"/>
    <mergeCell ref="S54:V54"/>
    <mergeCell ref="K62:L62"/>
    <mergeCell ref="K64:L64"/>
    <mergeCell ref="S62:V62"/>
    <mergeCell ref="AB54:AG54"/>
    <mergeCell ref="K55:AI55"/>
    <mergeCell ref="K56:AI56"/>
    <mergeCell ref="K57:AI57"/>
    <mergeCell ref="C59:L59"/>
    <mergeCell ref="K58:AI58"/>
    <mergeCell ref="M59:AI59"/>
    <mergeCell ref="AB62:AG62"/>
    <mergeCell ref="K63:AI63"/>
    <mergeCell ref="S64:V64"/>
    <mergeCell ref="AB64:AG64"/>
    <mergeCell ref="K42:L42"/>
    <mergeCell ref="K35:AI35"/>
    <mergeCell ref="AB33:AG33"/>
    <mergeCell ref="AB52:AG52"/>
    <mergeCell ref="K43:AI43"/>
    <mergeCell ref="K44:L44"/>
    <mergeCell ref="K36:AI36"/>
    <mergeCell ref="K34:AI34"/>
    <mergeCell ref="S42:V42"/>
    <mergeCell ref="AB42:AG42"/>
    <mergeCell ref="C38:L38"/>
    <mergeCell ref="C49:L49"/>
    <mergeCell ref="K45:AI45"/>
    <mergeCell ref="K46:AI46"/>
    <mergeCell ref="K47:AI47"/>
    <mergeCell ref="K48:AI48"/>
    <mergeCell ref="M49:AI49"/>
    <mergeCell ref="K52:L52"/>
    <mergeCell ref="S52:V52"/>
    <mergeCell ref="S44:V44"/>
    <mergeCell ref="AB44:AG44"/>
    <mergeCell ref="K20:L20"/>
    <mergeCell ref="S20:V20"/>
    <mergeCell ref="AB20:AG20"/>
    <mergeCell ref="K21:AI21"/>
    <mergeCell ref="K22:L22"/>
    <mergeCell ref="S22:V22"/>
    <mergeCell ref="AB22:AG22"/>
    <mergeCell ref="T1:X1"/>
    <mergeCell ref="K12:AI12"/>
    <mergeCell ref="K13:AI13"/>
    <mergeCell ref="K14:AI14"/>
    <mergeCell ref="K15:AI15"/>
    <mergeCell ref="K16:AI16"/>
    <mergeCell ref="AC1:AH1"/>
    <mergeCell ref="Y2:AI2"/>
    <mergeCell ref="K31:L31"/>
    <mergeCell ref="S31:V31"/>
    <mergeCell ref="AB31:AG31"/>
    <mergeCell ref="K33:L33"/>
    <mergeCell ref="S33:V33"/>
    <mergeCell ref="K32:AI32"/>
    <mergeCell ref="K37:AI37"/>
    <mergeCell ref="M38:AI38"/>
    <mergeCell ref="K23:AI23"/>
    <mergeCell ref="K24:AI24"/>
    <mergeCell ref="K25:AI25"/>
    <mergeCell ref="K26:AI26"/>
    <mergeCell ref="K65:AI65"/>
    <mergeCell ref="K68:AI68"/>
    <mergeCell ref="K66:AI66"/>
    <mergeCell ref="K67:AI67"/>
    <mergeCell ref="K81:AA81"/>
    <mergeCell ref="K84:AA84"/>
    <mergeCell ref="M69:AI69"/>
    <mergeCell ref="K78:AA78"/>
    <mergeCell ref="S79:W79"/>
    <mergeCell ref="S82:W82"/>
    <mergeCell ref="C69:L69"/>
    <mergeCell ref="K131:AI131"/>
    <mergeCell ref="K132:AI132"/>
    <mergeCell ref="K133:AI133"/>
    <mergeCell ref="M126:AI126"/>
    <mergeCell ref="K145:L145"/>
    <mergeCell ref="S145:V145"/>
    <mergeCell ref="AB145:AG145"/>
    <mergeCell ref="M135:AI135"/>
    <mergeCell ref="K143:L143"/>
    <mergeCell ref="S143:V143"/>
    <mergeCell ref="K144:AI144"/>
    <mergeCell ref="AB143:AG143"/>
    <mergeCell ref="K146:AI146"/>
    <mergeCell ref="K147:AI147"/>
    <mergeCell ref="K148:AI148"/>
    <mergeCell ref="K149:AI149"/>
    <mergeCell ref="K156:L156"/>
    <mergeCell ref="S156:V156"/>
    <mergeCell ref="K158:AI158"/>
    <mergeCell ref="K159:AI159"/>
    <mergeCell ref="K155:AI155"/>
    <mergeCell ref="K157:AI157"/>
    <mergeCell ref="Z186:AA186"/>
    <mergeCell ref="AC186:AG186"/>
    <mergeCell ref="K196:AG196"/>
    <mergeCell ref="T2:X2"/>
    <mergeCell ref="A7:AI7"/>
    <mergeCell ref="A4:AI5"/>
    <mergeCell ref="K185:AI185"/>
    <mergeCell ref="K187:AI187"/>
    <mergeCell ref="K188:AI188"/>
    <mergeCell ref="K177:AI177"/>
    <mergeCell ref="K190:AI190"/>
    <mergeCell ref="K166:L166"/>
    <mergeCell ref="S166:V166"/>
    <mergeCell ref="AB166:AG166"/>
    <mergeCell ref="K167:AI167"/>
    <mergeCell ref="M171:AI171"/>
    <mergeCell ref="S174:V174"/>
    <mergeCell ref="K178:AI178"/>
    <mergeCell ref="K174:L174"/>
    <mergeCell ref="Q186:U186"/>
    <mergeCell ref="K189:AI189"/>
    <mergeCell ref="AB174:AG174"/>
    <mergeCell ref="K175:AI175"/>
    <mergeCell ref="K176:L176"/>
    <mergeCell ref="K160:AI160"/>
    <mergeCell ref="AB164:AG164"/>
    <mergeCell ref="K165:AI165"/>
    <mergeCell ref="S164:V164"/>
    <mergeCell ref="K169:AI169"/>
    <mergeCell ref="M181:AI181"/>
    <mergeCell ref="M150:AI150"/>
    <mergeCell ref="K154:L154"/>
    <mergeCell ref="S154:V154"/>
    <mergeCell ref="AB154:AG154"/>
    <mergeCell ref="AB156:AG156"/>
    <mergeCell ref="K168:AI168"/>
    <mergeCell ref="K170:AI170"/>
    <mergeCell ref="K179:AI179"/>
    <mergeCell ref="AB176:AG176"/>
    <mergeCell ref="M161:AI161"/>
    <mergeCell ref="K164:L164"/>
    <mergeCell ref="K180:AI180"/>
    <mergeCell ref="S176:V176"/>
  </mergeCells>
  <phoneticPr fontId="2"/>
  <dataValidations disablePrompts="1" count="6">
    <dataValidation imeMode="hiragana" allowBlank="1" showInputMessage="1" showErrorMessage="1" sqref="AJ21 H84 AS21:AU21 H15:I15 H13:I13 H193:I195 H91 H95 H93 H78 H86 H81 H88 H199:I201" xr:uid="{00000000-0002-0000-0E00-000000000000}"/>
    <dataValidation imeMode="halfKatakana" allowBlank="1" showInputMessage="1" showErrorMessage="1" sqref="H12:I12" xr:uid="{00000000-0002-0000-0E00-000001000000}"/>
    <dataValidation imeMode="off" allowBlank="1" showInputMessage="1" showErrorMessage="1" sqref="H190:J190 H14:I14 H16:I16 AS20:AT20 H196:I196 H202:I202" xr:uid="{00000000-0002-0000-0E00-000002000000}"/>
    <dataValidation imeMode="halfAlpha" allowBlank="1" showInputMessage="1" showErrorMessage="1" sqref="R92:Z92 R89:Z89 R87:Z87 R85:Z85 R82:Z82 R94:Z94 R79:Z79 R96:Z96" xr:uid="{00000000-0002-0000-0E00-000003000000}"/>
    <dataValidation type="list" allowBlank="1" showInputMessage="1" showErrorMessage="1" sqref="B77 B83 B80 B90" xr:uid="{00000000-0002-0000-0E00-000004000000}">
      <formula1>"■,□"</formula1>
    </dataValidation>
    <dataValidation type="textLength" imeMode="halfAlpha" allowBlank="1" showInputMessage="1" showErrorMessage="1" sqref="AI196" xr:uid="{00000000-0002-0000-0E00-000005000000}">
      <formula1>1</formula1>
      <formula2>15</formula2>
    </dataValidation>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Ｐ明朝,標準"&amp;8NKBI-01kakunin Ver.23.2&amp;R&amp;"ＭＳ Ｐ明朝,標準"&amp;8(R0804)</oddFooter>
  </headerFooter>
  <rowBreaks count="2" manualBreakCount="2">
    <brk id="71" max="34" man="1"/>
    <brk id="137" max="3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L68"/>
  <sheetViews>
    <sheetView view="pageBreakPreview" zoomScaleNormal="100" zoomScaleSheetLayoutView="100" workbookViewId="0">
      <selection activeCell="AK1" sqref="AK1"/>
    </sheetView>
  </sheetViews>
  <sheetFormatPr defaultColWidth="4.125" defaultRowHeight="12.75" x14ac:dyDescent="0.15"/>
  <cols>
    <col min="1" max="38" width="2.625" style="126" customWidth="1"/>
    <col min="39" max="16384" width="4.125" style="126"/>
  </cols>
  <sheetData>
    <row r="1" spans="1:38" ht="13.5" customHeight="1" x14ac:dyDescent="0.15">
      <c r="A1" s="736" t="s">
        <v>734</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row>
    <row r="2" spans="1:38" ht="13.5" customHeight="1" x14ac:dyDescent="0.15">
      <c r="A2" s="736"/>
      <c r="B2" s="736"/>
      <c r="C2" s="736"/>
      <c r="D2" s="736"/>
      <c r="E2" s="736"/>
      <c r="F2" s="736"/>
      <c r="G2" s="736"/>
      <c r="H2" s="736"/>
      <c r="I2" s="736"/>
      <c r="J2" s="736"/>
      <c r="K2" s="736"/>
      <c r="L2" s="736"/>
      <c r="M2" s="736"/>
      <c r="N2" s="736"/>
      <c r="O2" s="736"/>
      <c r="P2" s="736"/>
      <c r="Q2" s="736"/>
      <c r="R2" s="736"/>
      <c r="S2" s="736"/>
      <c r="T2" s="736"/>
      <c r="U2" s="736"/>
      <c r="V2" s="736"/>
      <c r="W2" s="736"/>
      <c r="X2" s="736"/>
      <c r="Y2" s="736"/>
      <c r="Z2" s="736"/>
      <c r="AA2" s="736"/>
      <c r="AB2" s="736"/>
      <c r="AC2" s="736"/>
      <c r="AD2" s="736"/>
      <c r="AE2" s="736"/>
      <c r="AF2" s="736"/>
      <c r="AG2" s="736"/>
      <c r="AH2" s="736"/>
      <c r="AI2" s="736"/>
      <c r="AL2" s="126" t="s">
        <v>584</v>
      </c>
    </row>
    <row r="3" spans="1:38" x14ac:dyDescent="0.15">
      <c r="A3" s="126" t="s">
        <v>122</v>
      </c>
    </row>
    <row r="4" spans="1:38" ht="6.75" customHeight="1" x14ac:dyDescent="0.15">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row>
    <row r="5" spans="1:38" ht="6.75" customHeight="1" x14ac:dyDescent="0.15"/>
    <row r="6" spans="1:38" x14ac:dyDescent="0.15">
      <c r="A6" s="126" t="s">
        <v>123</v>
      </c>
    </row>
    <row r="7" spans="1:38" x14ac:dyDescent="0.15">
      <c r="C7" s="119" t="s">
        <v>37</v>
      </c>
      <c r="D7" s="119"/>
      <c r="E7" s="119"/>
      <c r="F7" s="119"/>
      <c r="G7" s="119"/>
      <c r="H7" s="119"/>
      <c r="I7" s="119"/>
      <c r="K7" s="745" t="str">
        <f>IF(確２面その２!K7="","",確２面その２!K7)</f>
        <v/>
      </c>
      <c r="L7" s="745"/>
      <c r="M7" s="745"/>
      <c r="N7" s="745"/>
      <c r="O7" s="745"/>
      <c r="P7" s="745"/>
      <c r="Q7" s="745"/>
      <c r="R7" s="745"/>
      <c r="S7" s="745"/>
      <c r="T7" s="745"/>
      <c r="U7" s="745"/>
      <c r="V7" s="745"/>
      <c r="W7" s="745"/>
      <c r="X7" s="745"/>
      <c r="Y7" s="745"/>
      <c r="Z7" s="745"/>
      <c r="AA7" s="745"/>
      <c r="AB7" s="745"/>
      <c r="AC7" s="745"/>
      <c r="AD7" s="745"/>
      <c r="AE7" s="745"/>
      <c r="AF7" s="745"/>
      <c r="AG7" s="745"/>
      <c r="AH7" s="745"/>
      <c r="AI7" s="745"/>
    </row>
    <row r="8" spans="1:38" x14ac:dyDescent="0.15">
      <c r="C8" s="119" t="s">
        <v>38</v>
      </c>
      <c r="D8" s="119"/>
      <c r="E8" s="119"/>
      <c r="F8" s="119"/>
      <c r="G8" s="119"/>
      <c r="H8" s="121" t="str">
        <f>IF(概１面!H13="","",概１面!H13)</f>
        <v/>
      </c>
      <c r="I8" s="121"/>
      <c r="K8" s="745" t="str">
        <f>IF(確２面その２!K8="","",確２面その２!K8)</f>
        <v/>
      </c>
      <c r="L8" s="745"/>
      <c r="M8" s="745"/>
      <c r="N8" s="745"/>
      <c r="O8" s="745"/>
      <c r="P8" s="745"/>
      <c r="Q8" s="745"/>
      <c r="R8" s="745"/>
      <c r="S8" s="745"/>
      <c r="T8" s="745"/>
      <c r="U8" s="745"/>
      <c r="V8" s="745"/>
      <c r="W8" s="745"/>
      <c r="X8" s="745"/>
      <c r="Y8" s="745"/>
      <c r="Z8" s="745"/>
      <c r="AA8" s="745"/>
      <c r="AB8" s="745"/>
      <c r="AC8" s="745"/>
      <c r="AD8" s="745"/>
      <c r="AE8" s="745"/>
      <c r="AF8" s="745"/>
      <c r="AG8" s="745"/>
      <c r="AH8" s="745"/>
      <c r="AI8" s="745"/>
    </row>
    <row r="9" spans="1:38" x14ac:dyDescent="0.15">
      <c r="C9" s="119" t="s">
        <v>39</v>
      </c>
      <c r="D9" s="119"/>
      <c r="E9" s="119"/>
      <c r="F9" s="119"/>
      <c r="G9" s="119"/>
      <c r="H9" s="144" t="str">
        <f>IF(概１面!H14="","",概１面!H14)</f>
        <v/>
      </c>
      <c r="I9" s="144"/>
      <c r="K9" s="745" t="str">
        <f>IF(確２面その２!K9="","",確２面その２!K9)</f>
        <v/>
      </c>
      <c r="L9" s="745"/>
      <c r="M9" s="745"/>
      <c r="N9" s="745"/>
      <c r="O9" s="745"/>
      <c r="P9" s="745"/>
      <c r="Q9" s="745"/>
      <c r="R9" s="745"/>
      <c r="S9" s="745"/>
      <c r="T9" s="745"/>
      <c r="U9" s="745"/>
      <c r="V9" s="745"/>
      <c r="W9" s="745"/>
      <c r="X9" s="745"/>
      <c r="Y9" s="745"/>
      <c r="Z9" s="745"/>
      <c r="AA9" s="745"/>
      <c r="AB9" s="745"/>
      <c r="AC9" s="745"/>
      <c r="AD9" s="745"/>
      <c r="AE9" s="745"/>
      <c r="AF9" s="745"/>
      <c r="AG9" s="745"/>
      <c r="AH9" s="745"/>
      <c r="AI9" s="745"/>
    </row>
    <row r="10" spans="1:38" x14ac:dyDescent="0.15">
      <c r="C10" s="119" t="s">
        <v>40</v>
      </c>
      <c r="D10" s="119"/>
      <c r="E10" s="119"/>
      <c r="F10" s="119"/>
      <c r="G10" s="119"/>
      <c r="H10" s="121" t="str">
        <f>IF(概１面!H15="","",概１面!H15)</f>
        <v/>
      </c>
      <c r="I10" s="121"/>
      <c r="K10" s="745" t="str">
        <f>IF(確２面その２!K10="","",確２面その２!K10)</f>
        <v/>
      </c>
      <c r="L10" s="745"/>
      <c r="M10" s="745"/>
      <c r="N10" s="745"/>
      <c r="O10" s="745"/>
      <c r="P10" s="745"/>
      <c r="Q10" s="745"/>
      <c r="R10" s="745"/>
      <c r="S10" s="745"/>
      <c r="T10" s="745"/>
      <c r="U10" s="745"/>
      <c r="V10" s="745"/>
      <c r="W10" s="745"/>
      <c r="X10" s="745"/>
      <c r="Y10" s="745"/>
      <c r="Z10" s="745"/>
      <c r="AA10" s="745"/>
      <c r="AB10" s="745"/>
      <c r="AC10" s="745"/>
      <c r="AD10" s="745"/>
      <c r="AE10" s="745"/>
      <c r="AF10" s="745"/>
      <c r="AG10" s="745"/>
      <c r="AH10" s="745"/>
      <c r="AI10" s="745"/>
    </row>
    <row r="11" spans="1:38" x14ac:dyDescent="0.15">
      <c r="B11" s="119"/>
      <c r="C11" s="119"/>
      <c r="D11" s="119"/>
      <c r="E11" s="119"/>
      <c r="F11" s="119"/>
      <c r="G11" s="119"/>
      <c r="H11" s="121"/>
      <c r="I11" s="121"/>
      <c r="K11" s="745"/>
      <c r="L11" s="745"/>
      <c r="M11" s="745"/>
      <c r="N11" s="745"/>
      <c r="O11" s="745"/>
      <c r="P11" s="745"/>
      <c r="Q11" s="745"/>
      <c r="R11" s="745"/>
      <c r="S11" s="745"/>
      <c r="T11" s="745"/>
      <c r="U11" s="745"/>
      <c r="V11" s="745"/>
      <c r="W11" s="745"/>
      <c r="X11" s="745"/>
      <c r="Y11" s="745"/>
      <c r="Z11" s="745"/>
      <c r="AA11" s="745"/>
      <c r="AB11" s="745"/>
      <c r="AC11" s="745"/>
      <c r="AD11" s="745"/>
      <c r="AE11" s="745"/>
      <c r="AF11" s="745"/>
      <c r="AG11" s="745"/>
      <c r="AH11" s="745"/>
      <c r="AI11" s="745"/>
    </row>
    <row r="12" spans="1:38" ht="6.75" customHeight="1" x14ac:dyDescent="0.15">
      <c r="A12" s="289"/>
      <c r="B12" s="289"/>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row>
    <row r="13" spans="1:38" ht="6.75" customHeight="1" x14ac:dyDescent="0.15">
      <c r="A13" s="290"/>
      <c r="B13" s="290"/>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row>
    <row r="14" spans="1:38" x14ac:dyDescent="0.15">
      <c r="A14" s="126" t="s">
        <v>123</v>
      </c>
    </row>
    <row r="15" spans="1:38" x14ac:dyDescent="0.15">
      <c r="C15" s="119" t="s">
        <v>37</v>
      </c>
      <c r="D15" s="119"/>
      <c r="E15" s="119"/>
      <c r="F15" s="119"/>
      <c r="G15" s="119"/>
      <c r="H15" s="119"/>
      <c r="I15" s="119"/>
      <c r="K15" s="745" t="str">
        <f>IF(確２面その２!K15="","",確２面その２!K15)</f>
        <v/>
      </c>
      <c r="L15" s="745"/>
      <c r="M15" s="745"/>
      <c r="N15" s="745"/>
      <c r="O15" s="745"/>
      <c r="P15" s="745"/>
      <c r="Q15" s="745"/>
      <c r="R15" s="745"/>
      <c r="S15" s="745"/>
      <c r="T15" s="745"/>
      <c r="U15" s="745"/>
      <c r="V15" s="745"/>
      <c r="W15" s="745"/>
      <c r="X15" s="745"/>
      <c r="Y15" s="745"/>
      <c r="Z15" s="745"/>
      <c r="AA15" s="745"/>
      <c r="AB15" s="745"/>
      <c r="AC15" s="745"/>
      <c r="AD15" s="745"/>
      <c r="AE15" s="745"/>
      <c r="AF15" s="745"/>
      <c r="AG15" s="745"/>
      <c r="AH15" s="745"/>
      <c r="AI15" s="745"/>
    </row>
    <row r="16" spans="1:38" x14ac:dyDescent="0.15">
      <c r="C16" s="119" t="s">
        <v>38</v>
      </c>
      <c r="D16" s="119"/>
      <c r="E16" s="119"/>
      <c r="F16" s="119"/>
      <c r="G16" s="119"/>
      <c r="H16" s="121" t="str">
        <f>IF(概１面!H21="","",概１面!H21)</f>
        <v/>
      </c>
      <c r="I16" s="121"/>
      <c r="K16" s="745" t="str">
        <f>IF(確２面その２!K16="","",確２面その２!K16)</f>
        <v/>
      </c>
      <c r="L16" s="745"/>
      <c r="M16" s="745"/>
      <c r="N16" s="745"/>
      <c r="O16" s="745"/>
      <c r="P16" s="745"/>
      <c r="Q16" s="745"/>
      <c r="R16" s="745"/>
      <c r="S16" s="745"/>
      <c r="T16" s="745"/>
      <c r="U16" s="745"/>
      <c r="V16" s="745"/>
      <c r="W16" s="745"/>
      <c r="X16" s="745"/>
      <c r="Y16" s="745"/>
      <c r="Z16" s="745"/>
      <c r="AA16" s="745"/>
      <c r="AB16" s="745"/>
      <c r="AC16" s="745"/>
      <c r="AD16" s="745"/>
      <c r="AE16" s="745"/>
      <c r="AF16" s="745"/>
      <c r="AG16" s="745"/>
      <c r="AH16" s="745"/>
      <c r="AI16" s="745"/>
    </row>
    <row r="17" spans="1:35" x14ac:dyDescent="0.15">
      <c r="C17" s="119" t="s">
        <v>39</v>
      </c>
      <c r="D17" s="119"/>
      <c r="E17" s="119"/>
      <c r="F17" s="119"/>
      <c r="G17" s="119"/>
      <c r="H17" s="144" t="str">
        <f>IF(概１面!H22="","",概１面!H22)</f>
        <v/>
      </c>
      <c r="I17" s="144"/>
      <c r="K17" s="745" t="str">
        <f>IF(確２面その２!K17="","",確２面その２!K17)</f>
        <v/>
      </c>
      <c r="L17" s="745"/>
      <c r="M17" s="745"/>
      <c r="N17" s="745"/>
      <c r="O17" s="745"/>
      <c r="P17" s="745"/>
      <c r="Q17" s="745"/>
      <c r="R17" s="745"/>
      <c r="S17" s="745"/>
      <c r="T17" s="745"/>
      <c r="U17" s="745"/>
      <c r="V17" s="745"/>
      <c r="W17" s="745"/>
      <c r="X17" s="745"/>
      <c r="Y17" s="745"/>
      <c r="Z17" s="745"/>
      <c r="AA17" s="745"/>
      <c r="AB17" s="745"/>
      <c r="AC17" s="745"/>
      <c r="AD17" s="745"/>
      <c r="AE17" s="745"/>
      <c r="AF17" s="745"/>
      <c r="AG17" s="745"/>
      <c r="AH17" s="745"/>
      <c r="AI17" s="745"/>
    </row>
    <row r="18" spans="1:35" x14ac:dyDescent="0.15">
      <c r="C18" s="119" t="s">
        <v>40</v>
      </c>
      <c r="D18" s="119"/>
      <c r="E18" s="119"/>
      <c r="F18" s="119"/>
      <c r="G18" s="119"/>
      <c r="H18" s="121" t="str">
        <f>IF(概１面!H23="","",概１面!H23)</f>
        <v/>
      </c>
      <c r="I18" s="121"/>
      <c r="K18" s="745" t="str">
        <f>IF(確２面その２!K18="","",確２面その２!K18)</f>
        <v/>
      </c>
      <c r="L18" s="745"/>
      <c r="M18" s="745"/>
      <c r="N18" s="745"/>
      <c r="O18" s="745"/>
      <c r="P18" s="745"/>
      <c r="Q18" s="745"/>
      <c r="R18" s="745"/>
      <c r="S18" s="745"/>
      <c r="T18" s="745"/>
      <c r="U18" s="745"/>
      <c r="V18" s="745"/>
      <c r="W18" s="745"/>
      <c r="X18" s="745"/>
      <c r="Y18" s="745"/>
      <c r="Z18" s="745"/>
      <c r="AA18" s="745"/>
      <c r="AB18" s="745"/>
      <c r="AC18" s="745"/>
      <c r="AD18" s="745"/>
      <c r="AE18" s="745"/>
      <c r="AF18" s="745"/>
      <c r="AG18" s="745"/>
      <c r="AH18" s="745"/>
      <c r="AI18" s="745"/>
    </row>
    <row r="19" spans="1:35" x14ac:dyDescent="0.15">
      <c r="B19" s="119"/>
      <c r="C19" s="119"/>
      <c r="D19" s="119"/>
      <c r="E19" s="119"/>
      <c r="F19" s="119"/>
      <c r="G19" s="119"/>
      <c r="H19" s="121"/>
      <c r="I19" s="121"/>
      <c r="K19" s="745"/>
      <c r="L19" s="745"/>
      <c r="M19" s="745"/>
      <c r="N19" s="745"/>
      <c r="O19" s="745"/>
      <c r="P19" s="745"/>
      <c r="Q19" s="745"/>
      <c r="R19" s="745"/>
      <c r="S19" s="745"/>
      <c r="T19" s="745"/>
      <c r="U19" s="745"/>
      <c r="V19" s="745"/>
      <c r="W19" s="745"/>
      <c r="X19" s="745"/>
      <c r="Y19" s="745"/>
      <c r="Z19" s="745"/>
      <c r="AA19" s="745"/>
      <c r="AB19" s="745"/>
      <c r="AC19" s="745"/>
      <c r="AD19" s="745"/>
      <c r="AE19" s="745"/>
      <c r="AF19" s="745"/>
      <c r="AG19" s="745"/>
      <c r="AH19" s="745"/>
      <c r="AI19" s="745"/>
    </row>
    <row r="20" spans="1:35" ht="6.75" customHeight="1" x14ac:dyDescent="0.15">
      <c r="A20" s="289"/>
      <c r="B20" s="289"/>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row>
    <row r="21" spans="1:35" ht="6.75" customHeight="1" x14ac:dyDescent="0.15">
      <c r="A21" s="290"/>
      <c r="B21" s="290"/>
      <c r="C21" s="290"/>
      <c r="D21" s="290"/>
      <c r="E21" s="290"/>
      <c r="F21" s="290"/>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row>
    <row r="22" spans="1:35" ht="13.5" customHeight="1" x14ac:dyDescent="0.15">
      <c r="A22" s="126" t="s">
        <v>123</v>
      </c>
    </row>
    <row r="23" spans="1:35" x14ac:dyDescent="0.15">
      <c r="C23" s="119" t="s">
        <v>37</v>
      </c>
      <c r="D23" s="119"/>
      <c r="E23" s="119"/>
      <c r="F23" s="119"/>
      <c r="G23" s="119"/>
      <c r="H23" s="119"/>
      <c r="I23" s="119"/>
      <c r="K23" s="745" t="str">
        <f>IF(確２面その２!K23="","",確２面その２!K23)</f>
        <v/>
      </c>
      <c r="L23" s="745"/>
      <c r="M23" s="745"/>
      <c r="N23" s="745"/>
      <c r="O23" s="745"/>
      <c r="P23" s="745"/>
      <c r="Q23" s="745"/>
      <c r="R23" s="745"/>
      <c r="S23" s="745"/>
      <c r="T23" s="745"/>
      <c r="U23" s="745"/>
      <c r="V23" s="745"/>
      <c r="W23" s="745"/>
      <c r="X23" s="745"/>
      <c r="Y23" s="745"/>
      <c r="Z23" s="745"/>
      <c r="AA23" s="745"/>
      <c r="AB23" s="745"/>
      <c r="AC23" s="745"/>
      <c r="AD23" s="745"/>
      <c r="AE23" s="745"/>
      <c r="AF23" s="745"/>
      <c r="AG23" s="745"/>
      <c r="AH23" s="745"/>
      <c r="AI23" s="745"/>
    </row>
    <row r="24" spans="1:35" ht="13.5" customHeight="1" x14ac:dyDescent="0.15">
      <c r="C24" s="119" t="s">
        <v>38</v>
      </c>
      <c r="D24" s="119"/>
      <c r="E24" s="119"/>
      <c r="F24" s="119"/>
      <c r="G24" s="119"/>
      <c r="H24" s="121" t="str">
        <f>IF(概１面!H29="","",概１面!H29)</f>
        <v/>
      </c>
      <c r="I24" s="121"/>
      <c r="K24" s="745" t="str">
        <f>IF(確２面その２!K24="","",確２面その２!K24)</f>
        <v/>
      </c>
      <c r="L24" s="745"/>
      <c r="M24" s="745"/>
      <c r="N24" s="745"/>
      <c r="O24" s="745"/>
      <c r="P24" s="745"/>
      <c r="Q24" s="745"/>
      <c r="R24" s="745"/>
      <c r="S24" s="745"/>
      <c r="T24" s="745"/>
      <c r="U24" s="745"/>
      <c r="V24" s="745"/>
      <c r="W24" s="745"/>
      <c r="X24" s="745"/>
      <c r="Y24" s="745"/>
      <c r="Z24" s="745"/>
      <c r="AA24" s="745"/>
      <c r="AB24" s="745"/>
      <c r="AC24" s="745"/>
      <c r="AD24" s="745"/>
      <c r="AE24" s="745"/>
      <c r="AF24" s="745"/>
      <c r="AG24" s="745"/>
      <c r="AH24" s="745"/>
      <c r="AI24" s="745"/>
    </row>
    <row r="25" spans="1:35" ht="13.5" customHeight="1" x14ac:dyDescent="0.15">
      <c r="C25" s="119" t="s">
        <v>39</v>
      </c>
      <c r="D25" s="119"/>
      <c r="E25" s="119"/>
      <c r="F25" s="119"/>
      <c r="G25" s="119"/>
      <c r="H25" s="144" t="str">
        <f>IF(概１面!H30="","",概１面!H30)</f>
        <v/>
      </c>
      <c r="I25" s="144"/>
      <c r="K25" s="745" t="str">
        <f>IF(確２面その２!K25="","",確２面その２!K25)</f>
        <v/>
      </c>
      <c r="L25" s="745"/>
      <c r="M25" s="745"/>
      <c r="N25" s="745"/>
      <c r="O25" s="745"/>
      <c r="P25" s="745"/>
      <c r="Q25" s="745"/>
      <c r="R25" s="745"/>
      <c r="S25" s="745"/>
      <c r="T25" s="745"/>
      <c r="U25" s="745"/>
      <c r="V25" s="745"/>
      <c r="W25" s="745"/>
      <c r="X25" s="745"/>
      <c r="Y25" s="745"/>
      <c r="Z25" s="745"/>
      <c r="AA25" s="745"/>
      <c r="AB25" s="745"/>
      <c r="AC25" s="745"/>
      <c r="AD25" s="745"/>
      <c r="AE25" s="745"/>
      <c r="AF25" s="745"/>
      <c r="AG25" s="745"/>
      <c r="AH25" s="745"/>
      <c r="AI25" s="745"/>
    </row>
    <row r="26" spans="1:35" x14ac:dyDescent="0.15">
      <c r="C26" s="119" t="s">
        <v>40</v>
      </c>
      <c r="D26" s="119"/>
      <c r="E26" s="119"/>
      <c r="F26" s="119"/>
      <c r="G26" s="119"/>
      <c r="H26" s="121" t="str">
        <f>IF(概１面!H31="","",概１面!H31)</f>
        <v/>
      </c>
      <c r="I26" s="121"/>
      <c r="K26" s="745" t="str">
        <f>IF(確２面その２!K26="","",確２面その２!K26)</f>
        <v/>
      </c>
      <c r="L26" s="745"/>
      <c r="M26" s="745"/>
      <c r="N26" s="745"/>
      <c r="O26" s="745"/>
      <c r="P26" s="745"/>
      <c r="Q26" s="745"/>
      <c r="R26" s="745"/>
      <c r="S26" s="745"/>
      <c r="T26" s="745"/>
      <c r="U26" s="745"/>
      <c r="V26" s="745"/>
      <c r="W26" s="745"/>
      <c r="X26" s="745"/>
      <c r="Y26" s="745"/>
      <c r="Z26" s="745"/>
      <c r="AA26" s="745"/>
      <c r="AB26" s="745"/>
      <c r="AC26" s="745"/>
      <c r="AD26" s="745"/>
      <c r="AE26" s="745"/>
      <c r="AF26" s="745"/>
      <c r="AG26" s="745"/>
      <c r="AH26" s="745"/>
      <c r="AI26" s="745"/>
    </row>
    <row r="27" spans="1:35" x14ac:dyDescent="0.15">
      <c r="B27" s="119"/>
      <c r="C27" s="119"/>
      <c r="D27" s="119"/>
      <c r="E27" s="119"/>
      <c r="F27" s="119"/>
      <c r="G27" s="119"/>
      <c r="H27" s="121"/>
      <c r="I27" s="121"/>
      <c r="K27" s="745"/>
      <c r="L27" s="745"/>
      <c r="M27" s="745"/>
      <c r="N27" s="745"/>
      <c r="O27" s="745"/>
      <c r="P27" s="745"/>
      <c r="Q27" s="745"/>
      <c r="R27" s="745"/>
      <c r="S27" s="745"/>
      <c r="T27" s="745"/>
      <c r="U27" s="745"/>
      <c r="V27" s="745"/>
      <c r="W27" s="745"/>
      <c r="X27" s="745"/>
      <c r="Y27" s="745"/>
      <c r="Z27" s="745"/>
      <c r="AA27" s="745"/>
      <c r="AB27" s="745"/>
      <c r="AC27" s="745"/>
      <c r="AD27" s="745"/>
      <c r="AE27" s="745"/>
      <c r="AF27" s="745"/>
      <c r="AG27" s="745"/>
      <c r="AH27" s="745"/>
      <c r="AI27" s="745"/>
    </row>
    <row r="28" spans="1:35" ht="6.75" customHeight="1" x14ac:dyDescent="0.15">
      <c r="A28" s="150"/>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row>
    <row r="29" spans="1:35" ht="6.75" customHeight="1" x14ac:dyDescent="0.15"/>
    <row r="33" ht="6.75" customHeight="1" x14ac:dyDescent="0.15"/>
    <row r="34" ht="6.75" customHeight="1" x14ac:dyDescent="0.15"/>
    <row r="43" ht="6" customHeight="1" x14ac:dyDescent="0.15"/>
    <row r="44" ht="6" customHeight="1" x14ac:dyDescent="0.15"/>
    <row r="52" ht="6" customHeight="1" x14ac:dyDescent="0.15"/>
    <row r="53" ht="6" customHeight="1" x14ac:dyDescent="0.15"/>
    <row r="58" hidden="1" x14ac:dyDescent="0.15"/>
    <row r="59" hidden="1" x14ac:dyDescent="0.15"/>
    <row r="60" hidden="1" x14ac:dyDescent="0.15"/>
    <row r="66" spans="36:37" ht="13.5" thickBot="1" x14ac:dyDescent="0.2"/>
    <row r="67" spans="36:37" ht="13.5" thickTop="1" x14ac:dyDescent="0.15">
      <c r="AJ67" s="287"/>
      <c r="AK67" s="286"/>
    </row>
    <row r="68" spans="36:37" x14ac:dyDescent="0.15">
      <c r="AJ68" s="288"/>
    </row>
  </sheetData>
  <sheetProtection algorithmName="SHA-512" hashValue="1zcSb0I6zWJarBVEu0bLt4zb3J3x+1VoG3IvaBrpWF5TD0dPs7oyNLNojIjwVconOPVq4HyLI3zGVCIjEoCKQQ==" saltValue="/chGgn+lzfUtdE4F80o+sQ==" spinCount="100000" sheet="1" objects="1" scenarios="1"/>
  <mergeCells count="16">
    <mergeCell ref="A1:AI2"/>
    <mergeCell ref="K7:AI7"/>
    <mergeCell ref="K8:AI8"/>
    <mergeCell ref="K9:AI9"/>
    <mergeCell ref="K11:AI11"/>
    <mergeCell ref="K10:AI10"/>
    <mergeCell ref="K15:AI15"/>
    <mergeCell ref="K16:AI16"/>
    <mergeCell ref="K19:AI19"/>
    <mergeCell ref="K17:AI17"/>
    <mergeCell ref="K18:AI18"/>
    <mergeCell ref="K23:AI23"/>
    <mergeCell ref="K24:AI24"/>
    <mergeCell ref="K26:AI26"/>
    <mergeCell ref="K25:AI25"/>
    <mergeCell ref="K27:AI27"/>
  </mergeCells>
  <phoneticPr fontId="2"/>
  <dataValidations disablePrompts="1" count="3">
    <dataValidation imeMode="off" allowBlank="1" showInputMessage="1" showErrorMessage="1" sqref="H17:I17 H27:I27 H25:I25 H11:I11 H9:I9 H19:I19" xr:uid="{00000000-0002-0000-0F00-000000000000}"/>
    <dataValidation imeMode="halfKatakana" allowBlank="1" showInputMessage="1" showErrorMessage="1" sqref="H7:I7 H23:I23 H15:I15" xr:uid="{00000000-0002-0000-0F00-000001000000}"/>
    <dataValidation imeMode="hiragana" allowBlank="1" showInputMessage="1" showErrorMessage="1" sqref="H10:I10 H24:I24 H26:I26 H8:I8 H16:I16 H18:I18" xr:uid="{00000000-0002-0000-0F00-000002000000}"/>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Ｐ明朝,標準"&amp;8NKBI-01kakunin Ver.23.2&amp;R&amp;"ＭＳ Ｐ明朝,標準"&amp;8(R0804)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Q151"/>
  <sheetViews>
    <sheetView view="pageBreakPreview" zoomScaleNormal="100" zoomScaleSheetLayoutView="100" workbookViewId="0">
      <selection activeCell="AK2" sqref="AK2"/>
    </sheetView>
  </sheetViews>
  <sheetFormatPr defaultColWidth="2.5" defaultRowHeight="12.75" x14ac:dyDescent="0.15"/>
  <cols>
    <col min="1" max="34" width="2.625" style="119" customWidth="1"/>
    <col min="35" max="35" width="2.5" style="119"/>
    <col min="36" max="36" width="3.125" style="119" customWidth="1"/>
    <col min="37" max="16384" width="2.5" style="119"/>
  </cols>
  <sheetData>
    <row r="1" spans="1:35" ht="13.5" customHeight="1" x14ac:dyDescent="0.15">
      <c r="A1" s="736" t="s">
        <v>733</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row>
    <row r="2" spans="1:35" ht="7.9" customHeight="1" x14ac:dyDescent="0.15">
      <c r="A2" s="736"/>
      <c r="B2" s="736"/>
      <c r="C2" s="736"/>
      <c r="D2" s="736"/>
      <c r="E2" s="736"/>
      <c r="F2" s="736"/>
      <c r="G2" s="736"/>
      <c r="H2" s="736"/>
      <c r="I2" s="736"/>
      <c r="J2" s="736"/>
      <c r="K2" s="736"/>
      <c r="L2" s="736"/>
      <c r="M2" s="736"/>
      <c r="N2" s="736"/>
      <c r="O2" s="736"/>
      <c r="P2" s="736"/>
      <c r="Q2" s="736"/>
      <c r="R2" s="736"/>
      <c r="S2" s="736"/>
      <c r="T2" s="736"/>
      <c r="U2" s="736"/>
      <c r="V2" s="736"/>
      <c r="W2" s="736"/>
      <c r="X2" s="736"/>
      <c r="Y2" s="736"/>
      <c r="Z2" s="736"/>
      <c r="AA2" s="736"/>
      <c r="AB2" s="736"/>
      <c r="AC2" s="736"/>
      <c r="AD2" s="736"/>
      <c r="AE2" s="736"/>
      <c r="AF2" s="736"/>
      <c r="AG2" s="736"/>
      <c r="AH2" s="736"/>
      <c r="AI2" s="736"/>
    </row>
    <row r="3" spans="1:35" ht="13.5" customHeight="1" x14ac:dyDescent="0.15">
      <c r="B3" s="119" t="s">
        <v>132</v>
      </c>
    </row>
    <row r="4" spans="1:35" ht="4.1500000000000004" customHeight="1" x14ac:dyDescent="0.15">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row>
    <row r="5" spans="1:35" ht="4.1500000000000004" customHeight="1" x14ac:dyDescent="0.15"/>
    <row r="6" spans="1:35" ht="13.5" customHeight="1" x14ac:dyDescent="0.15">
      <c r="A6" s="119" t="s">
        <v>133</v>
      </c>
      <c r="H6" s="900" t="str">
        <f>IF(確３面!H6="","",確３面!H6)</f>
        <v/>
      </c>
      <c r="I6" s="900"/>
      <c r="J6" s="900"/>
      <c r="K6" s="900"/>
      <c r="L6" s="900"/>
      <c r="M6" s="900"/>
      <c r="N6" s="900"/>
      <c r="O6" s="900"/>
      <c r="P6" s="900"/>
      <c r="Q6" s="900"/>
      <c r="R6" s="900"/>
      <c r="S6" s="900"/>
      <c r="T6" s="900"/>
      <c r="U6" s="900"/>
      <c r="V6" s="900"/>
      <c r="W6" s="900"/>
      <c r="X6" s="900"/>
      <c r="Y6" s="900"/>
      <c r="Z6" s="900"/>
      <c r="AA6" s="900"/>
      <c r="AB6" s="900"/>
      <c r="AC6" s="900"/>
      <c r="AD6" s="900"/>
      <c r="AE6" s="900"/>
      <c r="AF6" s="900"/>
      <c r="AG6" s="900"/>
      <c r="AH6" s="900"/>
      <c r="AI6" s="900"/>
    </row>
    <row r="7" spans="1:35" ht="13.5" customHeight="1" x14ac:dyDescent="0.15">
      <c r="H7" s="900"/>
      <c r="I7" s="900"/>
      <c r="J7" s="900"/>
      <c r="K7" s="900"/>
      <c r="L7" s="900"/>
      <c r="M7" s="900"/>
      <c r="N7" s="900"/>
      <c r="O7" s="900"/>
      <c r="P7" s="900"/>
      <c r="Q7" s="900"/>
      <c r="R7" s="900"/>
      <c r="S7" s="900"/>
      <c r="T7" s="900"/>
      <c r="U7" s="900"/>
      <c r="V7" s="900"/>
      <c r="W7" s="900"/>
      <c r="X7" s="900"/>
      <c r="Y7" s="900"/>
      <c r="Z7" s="900"/>
      <c r="AA7" s="900"/>
      <c r="AB7" s="900"/>
      <c r="AC7" s="900"/>
      <c r="AD7" s="900"/>
      <c r="AE7" s="900"/>
      <c r="AF7" s="900"/>
      <c r="AG7" s="900"/>
      <c r="AH7" s="900"/>
      <c r="AI7" s="900"/>
    </row>
    <row r="8" spans="1:35" ht="13.5" customHeight="1" x14ac:dyDescent="0.15">
      <c r="H8" s="900"/>
      <c r="I8" s="900"/>
      <c r="J8" s="900"/>
      <c r="K8" s="900"/>
      <c r="L8" s="900"/>
      <c r="M8" s="900"/>
      <c r="N8" s="900"/>
      <c r="O8" s="900"/>
      <c r="P8" s="900"/>
      <c r="Q8" s="900"/>
      <c r="R8" s="900"/>
      <c r="S8" s="900"/>
      <c r="T8" s="900"/>
      <c r="U8" s="900"/>
      <c r="V8" s="900"/>
      <c r="W8" s="900"/>
      <c r="X8" s="900"/>
      <c r="Y8" s="900"/>
      <c r="Z8" s="900"/>
      <c r="AA8" s="900"/>
      <c r="AB8" s="900"/>
      <c r="AC8" s="900"/>
      <c r="AD8" s="900"/>
      <c r="AE8" s="900"/>
      <c r="AF8" s="900"/>
      <c r="AG8" s="900"/>
      <c r="AH8" s="900"/>
      <c r="AI8" s="900"/>
    </row>
    <row r="9" spans="1:35" ht="4.1500000000000004" customHeight="1" x14ac:dyDescent="0.15">
      <c r="A9" s="122"/>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row>
    <row r="10" spans="1:35" ht="4.1500000000000004" customHeight="1" x14ac:dyDescent="0.15">
      <c r="A10" s="14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row>
    <row r="11" spans="1:35" ht="13.5" customHeight="1" x14ac:dyDescent="0.15">
      <c r="A11" s="119" t="s">
        <v>134</v>
      </c>
      <c r="H11" s="735" t="str">
        <f>IF(確３面!H11="","",確３面!H11)</f>
        <v/>
      </c>
      <c r="I11" s="735"/>
      <c r="J11" s="735"/>
      <c r="K11" s="735"/>
      <c r="L11" s="735"/>
      <c r="M11" s="735"/>
      <c r="N11" s="735"/>
      <c r="O11" s="735"/>
      <c r="P11" s="735"/>
      <c r="Q11" s="735"/>
      <c r="R11" s="735"/>
      <c r="S11" s="735"/>
      <c r="T11" s="735"/>
      <c r="U11" s="735"/>
      <c r="V11" s="735"/>
      <c r="W11" s="735"/>
      <c r="X11" s="735"/>
      <c r="Y11" s="735"/>
      <c r="Z11" s="735"/>
      <c r="AA11" s="735"/>
      <c r="AB11" s="735"/>
      <c r="AC11" s="735"/>
      <c r="AD11" s="735"/>
      <c r="AE11" s="735"/>
      <c r="AF11" s="735"/>
      <c r="AG11" s="735"/>
      <c r="AH11" s="735"/>
      <c r="AI11" s="735"/>
    </row>
    <row r="12" spans="1:35" ht="4.1500000000000004" customHeight="1" x14ac:dyDescent="0.15">
      <c r="A12" s="122"/>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row>
    <row r="13" spans="1:35" ht="4.1500000000000004" customHeight="1" x14ac:dyDescent="0.15">
      <c r="A13" s="143"/>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row>
    <row r="14" spans="1:35" ht="13.5" customHeight="1" x14ac:dyDescent="0.15">
      <c r="A14" s="119" t="s">
        <v>212</v>
      </c>
    </row>
    <row r="15" spans="1:35" ht="13.5" customHeight="1" x14ac:dyDescent="0.15">
      <c r="C15" s="169" t="str">
        <f>IF(確３面!C15="","",確３面!C15)</f>
        <v>■</v>
      </c>
      <c r="D15" s="119" t="s">
        <v>222</v>
      </c>
      <c r="J15" s="169" t="s">
        <v>12</v>
      </c>
      <c r="K15" s="169" t="str">
        <f>IF(確３面!K15="","",確３面!K15)</f>
        <v>□</v>
      </c>
      <c r="L15" s="119" t="s">
        <v>135</v>
      </c>
      <c r="R15" s="169" t="str">
        <f>IF(確３面!R15="","",確３面!R15)</f>
        <v>□</v>
      </c>
      <c r="S15" s="119" t="s">
        <v>136</v>
      </c>
      <c r="Y15" s="169" t="str">
        <f>IF(確３面!Y15="","",確３面!Y15)</f>
        <v>□</v>
      </c>
      <c r="Z15" s="119" t="s">
        <v>137</v>
      </c>
      <c r="AF15" s="119" t="s">
        <v>15</v>
      </c>
    </row>
    <row r="16" spans="1:35" ht="13.5" customHeight="1" x14ac:dyDescent="0.15">
      <c r="C16" s="169" t="str">
        <f>IF(確３面!C16="","",確３面!C16)</f>
        <v>□</v>
      </c>
      <c r="D16" s="119" t="s">
        <v>138</v>
      </c>
      <c r="K16" s="169" t="str">
        <f>IF(確３面!K16="","",確３面!K16)</f>
        <v>□</v>
      </c>
      <c r="L16" s="119" t="s">
        <v>139</v>
      </c>
    </row>
    <row r="17" spans="1:35" ht="4.1500000000000004" customHeight="1" x14ac:dyDescent="0.15">
      <c r="A17" s="122"/>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row>
    <row r="18" spans="1:35" ht="4.1500000000000004" customHeight="1" x14ac:dyDescent="0.15">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row>
    <row r="19" spans="1:35" ht="13.5" customHeight="1" x14ac:dyDescent="0.15">
      <c r="A19" s="119" t="s">
        <v>140</v>
      </c>
      <c r="H19" s="169" t="str">
        <f>IF(確３面!H19="","",確３面!H19)</f>
        <v>□</v>
      </c>
      <c r="I19" s="119" t="s">
        <v>141</v>
      </c>
      <c r="N19" s="169" t="str">
        <f>IF(確３面!N19="","",確３面!N19)</f>
        <v>□</v>
      </c>
      <c r="O19" s="119" t="s">
        <v>142</v>
      </c>
      <c r="T19" s="169" t="str">
        <f>IF(確３面!T19="","",確３面!T19)</f>
        <v>□</v>
      </c>
      <c r="U19" s="119" t="s">
        <v>143</v>
      </c>
    </row>
    <row r="20" spans="1:35" ht="4.1500000000000004" customHeight="1" x14ac:dyDescent="0.15">
      <c r="A20" s="122"/>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row>
    <row r="21" spans="1:35" ht="4.1500000000000004" customHeight="1" x14ac:dyDescent="0.15">
      <c r="A21" s="143"/>
      <c r="B21" s="143"/>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row>
    <row r="22" spans="1:35" ht="13.5" customHeight="1" x14ac:dyDescent="0.15">
      <c r="A22" s="119" t="s">
        <v>107</v>
      </c>
    </row>
    <row r="23" spans="1:35" ht="13.5" customHeight="1" x14ac:dyDescent="0.15">
      <c r="C23" s="169" t="str">
        <f>IF(確３面!C23="","",確３面!C23)</f>
        <v>□</v>
      </c>
      <c r="D23" s="735" t="s">
        <v>31</v>
      </c>
      <c r="E23" s="735"/>
      <c r="F23" s="735"/>
      <c r="G23" s="735"/>
      <c r="H23" s="735"/>
      <c r="I23" s="735"/>
      <c r="J23" s="735"/>
      <c r="L23" s="205" t="str">
        <f>IF(確３面!L23="","",確３面!L23)</f>
        <v/>
      </c>
      <c r="M23" s="205"/>
      <c r="N23" s="169" t="str">
        <f>確３面!N23</f>
        <v>□</v>
      </c>
      <c r="O23" s="757" t="str">
        <f>IF(確３面!O23="","",確３面!O23)</f>
        <v/>
      </c>
      <c r="P23" s="757"/>
      <c r="Q23" s="757"/>
      <c r="R23" s="757"/>
      <c r="S23" s="757"/>
      <c r="T23" s="757"/>
      <c r="U23" s="757"/>
      <c r="V23" s="757"/>
      <c r="W23" s="757"/>
      <c r="X23" s="757"/>
      <c r="Y23" s="169" t="str">
        <f>確３面!Y23</f>
        <v>□</v>
      </c>
      <c r="Z23" s="757" t="str">
        <f>IF(確３面!Z23="","",確３面!Z23)</f>
        <v/>
      </c>
      <c r="AA23" s="757"/>
      <c r="AB23" s="757"/>
      <c r="AC23" s="757"/>
      <c r="AD23" s="757"/>
      <c r="AE23" s="757"/>
      <c r="AF23" s="757"/>
      <c r="AG23" s="757"/>
      <c r="AH23" s="757"/>
      <c r="AI23" s="757"/>
    </row>
    <row r="24" spans="1:35" ht="13.5" customHeight="1" x14ac:dyDescent="0.15">
      <c r="C24" s="169" t="str">
        <f>確３面!C24</f>
        <v>□</v>
      </c>
      <c r="D24" s="757" t="str">
        <f>IF(確３面!D24="","",確３面!D24)</f>
        <v/>
      </c>
      <c r="E24" s="757"/>
      <c r="F24" s="757"/>
      <c r="G24" s="757"/>
      <c r="H24" s="757"/>
      <c r="I24" s="757"/>
      <c r="J24" s="757"/>
      <c r="K24" s="757"/>
      <c r="L24" s="757"/>
      <c r="M24" s="757"/>
      <c r="N24" s="169" t="str">
        <f>確３面!N24</f>
        <v>□</v>
      </c>
      <c r="O24" s="757" t="str">
        <f>IF(確３面!O24="","",確３面!O24)</f>
        <v/>
      </c>
      <c r="P24" s="757"/>
      <c r="Q24" s="757"/>
      <c r="R24" s="757"/>
      <c r="S24" s="757"/>
      <c r="T24" s="757"/>
      <c r="U24" s="757"/>
      <c r="V24" s="757"/>
      <c r="W24" s="757"/>
      <c r="X24" s="757"/>
      <c r="Y24" s="119" t="s">
        <v>78</v>
      </c>
      <c r="AC24" s="119" t="s">
        <v>12</v>
      </c>
      <c r="AD24" s="169" t="str">
        <f>確３面!AD24</f>
        <v>□</v>
      </c>
      <c r="AE24" s="119" t="s">
        <v>79</v>
      </c>
      <c r="AG24" s="169" t="str">
        <f>確３面!AG24</f>
        <v>□</v>
      </c>
      <c r="AH24" s="119" t="s">
        <v>30</v>
      </c>
      <c r="AI24" s="119" t="s">
        <v>15</v>
      </c>
    </row>
    <row r="25" spans="1:35" ht="4.1500000000000004" customHeight="1" x14ac:dyDescent="0.15">
      <c r="A25" s="122"/>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row>
    <row r="26" spans="1:35" ht="4.1500000000000004" customHeight="1" x14ac:dyDescent="0.15">
      <c r="A26" s="143"/>
      <c r="B26" s="143"/>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row>
    <row r="27" spans="1:35" ht="13.5" customHeight="1" x14ac:dyDescent="0.15">
      <c r="A27" s="119" t="s">
        <v>145</v>
      </c>
    </row>
    <row r="28" spans="1:35" ht="13.5" customHeight="1" x14ac:dyDescent="0.15">
      <c r="B28" s="119" t="s">
        <v>146</v>
      </c>
      <c r="M28" s="901" t="str">
        <f>IF(確３面!M28="","",確３面!M28)</f>
        <v/>
      </c>
      <c r="N28" s="901"/>
      <c r="O28" s="901"/>
      <c r="P28" s="901"/>
      <c r="Q28" s="119" t="s">
        <v>80</v>
      </c>
    </row>
    <row r="29" spans="1:35" ht="13.5" customHeight="1" x14ac:dyDescent="0.15">
      <c r="B29" s="119" t="s">
        <v>147</v>
      </c>
      <c r="M29" s="901" t="str">
        <f>IF(確３面!M29="","",確３面!M29)</f>
        <v/>
      </c>
      <c r="N29" s="901"/>
      <c r="O29" s="901"/>
      <c r="P29" s="901"/>
      <c r="Q29" s="119" t="s">
        <v>80</v>
      </c>
    </row>
    <row r="30" spans="1:35" ht="4.1500000000000004" customHeight="1" x14ac:dyDescent="0.15">
      <c r="A30" s="122"/>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row>
    <row r="31" spans="1:35" ht="4.1500000000000004" customHeight="1" x14ac:dyDescent="0.15">
      <c r="A31" s="143"/>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row>
    <row r="32" spans="1:35" ht="13.5" customHeight="1" x14ac:dyDescent="0.15">
      <c r="A32" s="735" t="s">
        <v>144</v>
      </c>
      <c r="B32" s="735"/>
      <c r="C32" s="735"/>
      <c r="D32" s="735"/>
      <c r="E32" s="735"/>
      <c r="F32" s="735"/>
    </row>
    <row r="33" spans="1:35" ht="13.5" customHeight="1" x14ac:dyDescent="0.15">
      <c r="B33" s="119" t="s">
        <v>148</v>
      </c>
      <c r="I33" s="171" t="s">
        <v>81</v>
      </c>
      <c r="J33" s="120" t="s">
        <v>17</v>
      </c>
      <c r="K33" s="749" t="str">
        <f>IF(確３面!K33="","",確３面!K33)</f>
        <v/>
      </c>
      <c r="L33" s="749"/>
      <c r="M33" s="749"/>
      <c r="N33" s="749"/>
      <c r="O33" s="749"/>
      <c r="P33" s="749"/>
      <c r="Q33" s="119" t="s">
        <v>15</v>
      </c>
      <c r="R33" s="120" t="s">
        <v>12</v>
      </c>
      <c r="S33" s="749" t="str">
        <f>IF(確３面!S33="","",確３面!S33)</f>
        <v/>
      </c>
      <c r="T33" s="749"/>
      <c r="U33" s="749"/>
      <c r="V33" s="749"/>
      <c r="W33" s="749"/>
      <c r="X33" s="749"/>
      <c r="Y33" s="119" t="s">
        <v>15</v>
      </c>
      <c r="Z33" s="120" t="s">
        <v>12</v>
      </c>
      <c r="AA33" s="749" t="str">
        <f>IF(確３面!AA33="","",確３面!AA33)</f>
        <v/>
      </c>
      <c r="AB33" s="749"/>
      <c r="AC33" s="749"/>
      <c r="AD33" s="749"/>
      <c r="AE33" s="749"/>
      <c r="AF33" s="749"/>
      <c r="AG33" s="119" t="s">
        <v>18</v>
      </c>
      <c r="AH33" s="119" t="s">
        <v>34</v>
      </c>
    </row>
    <row r="34" spans="1:35" ht="13.5" customHeight="1" x14ac:dyDescent="0.15">
      <c r="I34" s="171" t="s">
        <v>154</v>
      </c>
      <c r="J34" s="120" t="s">
        <v>17</v>
      </c>
      <c r="K34" s="902" t="str">
        <f>IF(確３面!K34="","",確３面!K34)</f>
        <v/>
      </c>
      <c r="L34" s="902"/>
      <c r="M34" s="902"/>
      <c r="N34" s="902"/>
      <c r="O34" s="902"/>
      <c r="P34" s="902"/>
      <c r="Q34" s="119" t="s">
        <v>15</v>
      </c>
      <c r="R34" s="120" t="s">
        <v>12</v>
      </c>
      <c r="S34" s="902" t="str">
        <f>IF(確３面!S34="","",確３面!S34)</f>
        <v/>
      </c>
      <c r="T34" s="902"/>
      <c r="U34" s="902"/>
      <c r="V34" s="902"/>
      <c r="W34" s="902"/>
      <c r="X34" s="902"/>
      <c r="Y34" s="119" t="s">
        <v>15</v>
      </c>
      <c r="Z34" s="120" t="s">
        <v>12</v>
      </c>
      <c r="AA34" s="902" t="str">
        <f>IF(確３面!AA34="","",確３面!AA34)</f>
        <v/>
      </c>
      <c r="AB34" s="902"/>
      <c r="AC34" s="902"/>
      <c r="AD34" s="902"/>
      <c r="AE34" s="902"/>
      <c r="AF34" s="902"/>
      <c r="AG34" s="119" t="s">
        <v>18</v>
      </c>
      <c r="AH34" s="119" t="s">
        <v>34</v>
      </c>
    </row>
    <row r="35" spans="1:35" ht="13.5" customHeight="1" x14ac:dyDescent="0.15">
      <c r="B35" s="119" t="s">
        <v>149</v>
      </c>
      <c r="J35" s="120" t="s">
        <v>17</v>
      </c>
      <c r="K35" s="903" t="str">
        <f>IF(確３面!K35="","",確３面!K35)</f>
        <v/>
      </c>
      <c r="L35" s="903"/>
      <c r="M35" s="903"/>
      <c r="N35" s="903"/>
      <c r="O35" s="903"/>
      <c r="P35" s="903"/>
      <c r="Q35" s="119" t="s">
        <v>15</v>
      </c>
      <c r="R35" s="120" t="s">
        <v>12</v>
      </c>
      <c r="S35" s="903" t="str">
        <f>IF(確３面!S35="","",確３面!S35)</f>
        <v/>
      </c>
      <c r="T35" s="903"/>
      <c r="U35" s="903"/>
      <c r="V35" s="903"/>
      <c r="W35" s="903"/>
      <c r="X35" s="903"/>
      <c r="Y35" s="119" t="s">
        <v>15</v>
      </c>
      <c r="Z35" s="120" t="s">
        <v>12</v>
      </c>
      <c r="AA35" s="903" t="str">
        <f>IF(確３面!AA35="","",確３面!AA35)</f>
        <v/>
      </c>
      <c r="AB35" s="903"/>
      <c r="AC35" s="903"/>
      <c r="AD35" s="903"/>
      <c r="AE35" s="903"/>
      <c r="AF35" s="903"/>
      <c r="AG35" s="119" t="s">
        <v>18</v>
      </c>
    </row>
    <row r="36" spans="1:35" ht="13.5" customHeight="1" x14ac:dyDescent="0.15">
      <c r="B36" s="119" t="s">
        <v>19</v>
      </c>
      <c r="K36" s="169"/>
      <c r="L36" s="169"/>
      <c r="M36" s="169"/>
      <c r="N36" s="169"/>
      <c r="O36" s="169"/>
      <c r="P36" s="169"/>
      <c r="R36" s="120"/>
      <c r="S36" s="169"/>
      <c r="T36" s="169"/>
      <c r="U36" s="169"/>
      <c r="V36" s="169"/>
      <c r="W36" s="169"/>
      <c r="X36" s="169"/>
      <c r="AA36" s="169"/>
      <c r="AB36" s="169"/>
      <c r="AC36" s="169"/>
      <c r="AD36" s="169"/>
      <c r="AE36" s="169"/>
      <c r="AF36" s="169"/>
    </row>
    <row r="37" spans="1:35" ht="13.5" customHeight="1" x14ac:dyDescent="0.15">
      <c r="J37" s="120" t="s">
        <v>17</v>
      </c>
      <c r="K37" s="749" t="str">
        <f>IF(確３面!K37="","",確３面!K37)</f>
        <v/>
      </c>
      <c r="L37" s="749"/>
      <c r="M37" s="749"/>
      <c r="N37" s="749"/>
      <c r="O37" s="749"/>
      <c r="P37" s="749"/>
      <c r="Q37" s="137" t="s">
        <v>15</v>
      </c>
      <c r="R37" s="120" t="s">
        <v>12</v>
      </c>
      <c r="S37" s="749" t="str">
        <f>IF(確３面!S37="","",確３面!S37)</f>
        <v/>
      </c>
      <c r="T37" s="749"/>
      <c r="U37" s="749"/>
      <c r="V37" s="749"/>
      <c r="W37" s="749"/>
      <c r="X37" s="749"/>
      <c r="Y37" s="119" t="s">
        <v>15</v>
      </c>
      <c r="Z37" s="120" t="s">
        <v>12</v>
      </c>
      <c r="AA37" s="749" t="str">
        <f>IF(確３面!AA37="","",確３面!AA37)</f>
        <v/>
      </c>
      <c r="AB37" s="749"/>
      <c r="AC37" s="749"/>
      <c r="AD37" s="749"/>
      <c r="AE37" s="749"/>
      <c r="AF37" s="749"/>
      <c r="AG37" s="119" t="s">
        <v>18</v>
      </c>
      <c r="AH37" s="119" t="s">
        <v>411</v>
      </c>
    </row>
    <row r="38" spans="1:35" ht="13.5" customHeight="1" x14ac:dyDescent="0.15">
      <c r="B38" s="119" t="s">
        <v>628</v>
      </c>
      <c r="K38" s="169"/>
      <c r="L38" s="169"/>
      <c r="M38" s="169"/>
      <c r="N38" s="169"/>
      <c r="O38" s="169"/>
      <c r="P38" s="169"/>
      <c r="S38" s="169"/>
      <c r="T38" s="169"/>
      <c r="U38" s="169"/>
      <c r="V38" s="169"/>
      <c r="W38" s="169"/>
      <c r="X38" s="169"/>
      <c r="AA38" s="169"/>
      <c r="AB38" s="169"/>
      <c r="AC38" s="169"/>
      <c r="AD38" s="169"/>
      <c r="AE38" s="169"/>
      <c r="AF38" s="169"/>
    </row>
    <row r="39" spans="1:35" ht="13.5" customHeight="1" x14ac:dyDescent="0.15">
      <c r="J39" s="120" t="s">
        <v>17</v>
      </c>
      <c r="K39" s="749" t="str">
        <f>IF(確３面!K39="","",確３面!K39)</f>
        <v/>
      </c>
      <c r="L39" s="749"/>
      <c r="M39" s="749"/>
      <c r="N39" s="749"/>
      <c r="O39" s="749"/>
      <c r="P39" s="749"/>
      <c r="Q39" s="137" t="s">
        <v>15</v>
      </c>
      <c r="R39" s="120" t="s">
        <v>12</v>
      </c>
      <c r="S39" s="749" t="str">
        <f>IF(確３面!S39="","",確３面!S39)</f>
        <v/>
      </c>
      <c r="T39" s="749"/>
      <c r="U39" s="749"/>
      <c r="V39" s="749"/>
      <c r="W39" s="749"/>
      <c r="X39" s="749"/>
      <c r="Y39" s="119" t="s">
        <v>15</v>
      </c>
      <c r="Z39" s="120" t="s">
        <v>12</v>
      </c>
      <c r="AA39" s="749" t="str">
        <f>IF(確３面!AA39="","",確３面!AA39)</f>
        <v/>
      </c>
      <c r="AB39" s="749"/>
      <c r="AC39" s="749"/>
      <c r="AD39" s="749"/>
      <c r="AE39" s="749"/>
      <c r="AF39" s="749"/>
      <c r="AG39" s="119" t="s">
        <v>18</v>
      </c>
      <c r="AH39" s="119" t="s">
        <v>411</v>
      </c>
    </row>
    <row r="40" spans="1:35" ht="13.5" customHeight="1" x14ac:dyDescent="0.15">
      <c r="B40" s="119" t="s">
        <v>150</v>
      </c>
      <c r="I40" s="171" t="s">
        <v>81</v>
      </c>
      <c r="K40" s="749" t="str">
        <f>IF(確３面!K40="","",確３面!K40)</f>
        <v/>
      </c>
      <c r="L40" s="749"/>
      <c r="M40" s="749"/>
      <c r="N40" s="749"/>
      <c r="O40" s="749"/>
      <c r="P40" s="749"/>
      <c r="Q40" s="119" t="s">
        <v>34</v>
      </c>
      <c r="R40" s="179"/>
    </row>
    <row r="41" spans="1:35" ht="13.5" customHeight="1" x14ac:dyDescent="0.15">
      <c r="I41" s="171" t="s">
        <v>154</v>
      </c>
      <c r="K41" s="902" t="str">
        <f>IF(確３面!K41="","",確３面!K41)</f>
        <v/>
      </c>
      <c r="L41" s="902"/>
      <c r="M41" s="902"/>
      <c r="N41" s="902"/>
      <c r="O41" s="902"/>
      <c r="P41" s="902"/>
      <c r="Q41" s="119" t="s">
        <v>34</v>
      </c>
      <c r="R41" s="179"/>
    </row>
    <row r="42" spans="1:35" ht="13.5" customHeight="1" x14ac:dyDescent="0.15">
      <c r="B42" s="119" t="s">
        <v>151</v>
      </c>
      <c r="S42" s="180"/>
      <c r="T42" s="748" t="str">
        <f>IF(確３面!T42="","",確３面!T42)</f>
        <v/>
      </c>
      <c r="U42" s="748" t="e">
        <f>#N/A</f>
        <v>#N/A</v>
      </c>
      <c r="V42" s="748" t="e">
        <f>#N/A</f>
        <v>#N/A</v>
      </c>
      <c r="W42" s="748" t="e">
        <f>#N/A</f>
        <v>#N/A</v>
      </c>
      <c r="X42" s="119" t="s">
        <v>411</v>
      </c>
    </row>
    <row r="43" spans="1:35" ht="13.5" customHeight="1" x14ac:dyDescent="0.15">
      <c r="B43" s="119" t="s">
        <v>152</v>
      </c>
      <c r="T43" s="748" t="str">
        <f>IF(確３面!T43="","",確３面!T43)</f>
        <v/>
      </c>
      <c r="U43" s="748" t="e">
        <f>#N/A</f>
        <v>#N/A</v>
      </c>
      <c r="V43" s="748" t="e">
        <f>#N/A</f>
        <v>#N/A</v>
      </c>
      <c r="W43" s="748" t="e">
        <f>#N/A</f>
        <v>#N/A</v>
      </c>
      <c r="X43" s="119" t="s">
        <v>411</v>
      </c>
    </row>
    <row r="44" spans="1:35" ht="13.5" customHeight="1" x14ac:dyDescent="0.15">
      <c r="B44" s="119" t="s">
        <v>153</v>
      </c>
      <c r="J44" s="735" t="str">
        <f>IF(確３面!J44="","",確３面!J44)</f>
        <v/>
      </c>
      <c r="K44" s="735"/>
      <c r="L44" s="735"/>
      <c r="M44" s="735"/>
      <c r="N44" s="735"/>
      <c r="O44" s="735"/>
      <c r="Q44" s="757" t="str">
        <f>IF(確３面!Q44="","",確３面!Q44)</f>
        <v/>
      </c>
      <c r="R44" s="757"/>
      <c r="S44" s="757"/>
      <c r="T44" s="757"/>
      <c r="U44" s="757"/>
      <c r="V44" s="757"/>
      <c r="W44" s="757"/>
      <c r="X44" s="757"/>
      <c r="Y44" s="757"/>
      <c r="Z44" s="757"/>
      <c r="AA44" s="757"/>
      <c r="AB44" s="757"/>
      <c r="AC44" s="757"/>
      <c r="AD44" s="757"/>
      <c r="AE44" s="757"/>
      <c r="AF44" s="757"/>
      <c r="AG44" s="757"/>
      <c r="AH44" s="757"/>
      <c r="AI44" s="757"/>
    </row>
    <row r="45" spans="1:35" ht="4.1500000000000004" customHeight="1" x14ac:dyDescent="0.15">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row>
    <row r="46" spans="1:35" ht="4.1500000000000004" customHeight="1" x14ac:dyDescent="0.15">
      <c r="A46" s="143"/>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row>
    <row r="47" spans="1:35" ht="13.5" customHeight="1" x14ac:dyDescent="0.15">
      <c r="A47" s="119" t="s">
        <v>155</v>
      </c>
      <c r="G47" s="120" t="s">
        <v>17</v>
      </c>
      <c r="H47" s="119" t="s">
        <v>156</v>
      </c>
      <c r="J47" s="736" t="str">
        <f>IF(確３面!J47="","",確３面!J47)</f>
        <v/>
      </c>
      <c r="K47" s="736"/>
      <c r="L47" s="736"/>
      <c r="M47" s="736"/>
      <c r="N47" s="137" t="s">
        <v>15</v>
      </c>
      <c r="O47" s="757" t="str">
        <f>IF(確３面!O47="","",確３面!O47)</f>
        <v/>
      </c>
      <c r="P47" s="757"/>
      <c r="Q47" s="757"/>
      <c r="R47" s="757"/>
      <c r="S47" s="757"/>
      <c r="T47" s="757"/>
      <c r="U47" s="757"/>
      <c r="V47" s="757"/>
      <c r="W47" s="757"/>
      <c r="X47" s="757"/>
      <c r="Y47" s="757"/>
      <c r="Z47" s="757"/>
      <c r="AA47" s="757"/>
      <c r="AB47" s="757"/>
      <c r="AC47" s="757"/>
      <c r="AD47" s="757"/>
      <c r="AE47" s="757"/>
      <c r="AF47" s="757"/>
      <c r="AG47" s="757"/>
      <c r="AH47" s="757"/>
    </row>
    <row r="48" spans="1:35" ht="4.1500000000000004" customHeight="1" x14ac:dyDescent="0.15">
      <c r="A48" s="122"/>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row>
    <row r="49" spans="1:35" ht="4.1500000000000004" customHeight="1" x14ac:dyDescent="0.15">
      <c r="A49" s="143"/>
      <c r="B49" s="143"/>
      <c r="C49" s="143"/>
      <c r="D49" s="143"/>
      <c r="E49" s="143"/>
      <c r="F49" s="143"/>
      <c r="G49" s="143"/>
      <c r="H49" s="143"/>
      <c r="I49" s="143"/>
      <c r="J49" s="143"/>
      <c r="K49" s="143"/>
      <c r="L49" s="143"/>
      <c r="M49" s="297"/>
      <c r="N49" s="143"/>
      <c r="O49" s="143"/>
      <c r="P49" s="143"/>
      <c r="Q49" s="143"/>
      <c r="R49" s="143"/>
      <c r="S49" s="143"/>
      <c r="T49" s="143"/>
      <c r="U49" s="143"/>
      <c r="V49" s="143"/>
      <c r="W49" s="143"/>
      <c r="X49" s="143"/>
      <c r="Y49" s="143"/>
      <c r="Z49" s="143"/>
      <c r="AA49" s="143"/>
      <c r="AB49" s="143"/>
      <c r="AC49" s="143"/>
      <c r="AD49" s="143"/>
      <c r="AE49" s="143"/>
      <c r="AF49" s="143"/>
      <c r="AG49" s="143"/>
      <c r="AH49" s="143"/>
      <c r="AI49" s="143"/>
    </row>
    <row r="50" spans="1:35" ht="13.5" customHeight="1" x14ac:dyDescent="0.15">
      <c r="A50" s="745" t="s">
        <v>157</v>
      </c>
      <c r="B50" s="745"/>
      <c r="C50" s="745"/>
      <c r="D50" s="745"/>
      <c r="E50" s="745"/>
      <c r="F50" s="745"/>
      <c r="G50" s="169" t="str">
        <f>IF(確３面!G50="","",確３面!G50)</f>
        <v>■</v>
      </c>
      <c r="H50" s="745" t="s">
        <v>158</v>
      </c>
      <c r="I50" s="745"/>
      <c r="J50" s="169" t="str">
        <f>IF(確３面!J50="","",確３面!J50)</f>
        <v>□</v>
      </c>
      <c r="K50" s="745" t="s">
        <v>159</v>
      </c>
      <c r="L50" s="745"/>
      <c r="M50" s="169" t="str">
        <f>IF(確３面!M50="","",確３面!M50)</f>
        <v>□</v>
      </c>
      <c r="N50" s="745" t="s">
        <v>160</v>
      </c>
      <c r="O50" s="745"/>
      <c r="P50" s="169" t="str">
        <f>IF(確３面!P50="","",確３面!P50)</f>
        <v>□</v>
      </c>
      <c r="Q50" s="745" t="s">
        <v>186</v>
      </c>
      <c r="R50" s="745"/>
      <c r="S50" s="169" t="str">
        <f>IF(確３面!S50="","",確３面!S50)</f>
        <v>□</v>
      </c>
      <c r="T50" s="137" t="s">
        <v>161</v>
      </c>
      <c r="W50" s="169" t="str">
        <f>IF(確３面!W50="","",確３面!W50)</f>
        <v>□</v>
      </c>
      <c r="X50" s="119" t="s">
        <v>162</v>
      </c>
      <c r="AC50" s="169" t="str">
        <f>IF(確３面!AC50="","",確３面!AC50)</f>
        <v>□</v>
      </c>
      <c r="AD50" s="119" t="s">
        <v>213</v>
      </c>
    </row>
    <row r="51" spans="1:35" ht="4.1500000000000004" customHeight="1" x14ac:dyDescent="0.15">
      <c r="A51" s="122"/>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row>
    <row r="52" spans="1:35" ht="4.1500000000000004" customHeight="1" x14ac:dyDescent="0.15">
      <c r="A52" s="143"/>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row>
    <row r="53" spans="1:35" ht="13.5" customHeight="1" x14ac:dyDescent="0.15">
      <c r="A53" s="119" t="s">
        <v>74</v>
      </c>
      <c r="J53" s="120" t="s">
        <v>12</v>
      </c>
      <c r="K53" s="119" t="s">
        <v>163</v>
      </c>
      <c r="Q53" s="119" t="s">
        <v>15</v>
      </c>
      <c r="R53" s="120" t="s">
        <v>12</v>
      </c>
      <c r="S53" s="119" t="s">
        <v>164</v>
      </c>
      <c r="Y53" s="119" t="s">
        <v>15</v>
      </c>
      <c r="Z53" s="120" t="s">
        <v>12</v>
      </c>
      <c r="AA53" s="119" t="s">
        <v>166</v>
      </c>
      <c r="AG53" s="119" t="s">
        <v>15</v>
      </c>
    </row>
    <row r="54" spans="1:35" ht="13.5" customHeight="1" x14ac:dyDescent="0.15">
      <c r="B54" s="119" t="s">
        <v>165</v>
      </c>
      <c r="J54" s="120" t="s">
        <v>12</v>
      </c>
      <c r="K54" s="749" t="str">
        <f>IF(確３面!K54="","",確３面!K54)</f>
        <v/>
      </c>
      <c r="L54" s="749"/>
      <c r="M54" s="749"/>
      <c r="N54" s="749"/>
      <c r="O54" s="749"/>
      <c r="P54" s="749"/>
      <c r="Q54" s="119" t="s">
        <v>15</v>
      </c>
      <c r="R54" s="120" t="s">
        <v>12</v>
      </c>
      <c r="S54" s="749" t="str">
        <f>IF(確３面!S54="","",確３面!S54)</f>
        <v/>
      </c>
      <c r="T54" s="749"/>
      <c r="U54" s="749"/>
      <c r="V54" s="749"/>
      <c r="W54" s="749"/>
      <c r="X54" s="749"/>
      <c r="Y54" s="119" t="s">
        <v>15</v>
      </c>
      <c r="Z54" s="120" t="s">
        <v>12</v>
      </c>
      <c r="AA54" s="744" t="str">
        <f>IF(確３面!AA54="","",確３面!AA54)</f>
        <v/>
      </c>
      <c r="AB54" s="744"/>
      <c r="AC54" s="744"/>
      <c r="AD54" s="744"/>
      <c r="AE54" s="744"/>
      <c r="AF54" s="744"/>
      <c r="AG54" s="119" t="s">
        <v>15</v>
      </c>
      <c r="AH54" s="119" t="s">
        <v>34</v>
      </c>
    </row>
    <row r="55" spans="1:35" ht="13.5" customHeight="1" x14ac:dyDescent="0.15">
      <c r="B55" s="119" t="s">
        <v>1134</v>
      </c>
      <c r="J55" s="120"/>
      <c r="K55" s="421"/>
      <c r="L55" s="421"/>
      <c r="M55" s="421"/>
      <c r="N55" s="421"/>
      <c r="O55" s="421"/>
      <c r="P55" s="421"/>
      <c r="R55" s="120"/>
      <c r="S55" s="421"/>
      <c r="T55" s="421"/>
      <c r="U55" s="421"/>
      <c r="V55" s="421"/>
      <c r="W55" s="421"/>
      <c r="X55" s="421"/>
      <c r="Z55" s="120"/>
      <c r="AA55" s="142"/>
      <c r="AB55" s="142"/>
      <c r="AC55" s="142"/>
      <c r="AD55" s="142"/>
      <c r="AE55" s="142"/>
      <c r="AF55" s="142"/>
    </row>
    <row r="56" spans="1:35" ht="13.5" customHeight="1" x14ac:dyDescent="0.15">
      <c r="J56" s="120" t="s">
        <v>12</v>
      </c>
      <c r="K56" s="749" t="str">
        <f>IF(確３面!K56="","",確３面!K56)</f>
        <v/>
      </c>
      <c r="L56" s="749"/>
      <c r="M56" s="749"/>
      <c r="N56" s="749"/>
      <c r="O56" s="749"/>
      <c r="P56" s="749"/>
      <c r="Q56" s="119" t="s">
        <v>15</v>
      </c>
      <c r="R56" s="120" t="s">
        <v>12</v>
      </c>
      <c r="S56" s="749" t="str">
        <f>IF(確３面!S56="","",確３面!S56)</f>
        <v/>
      </c>
      <c r="T56" s="749"/>
      <c r="U56" s="749"/>
      <c r="V56" s="749"/>
      <c r="W56" s="749"/>
      <c r="X56" s="749"/>
      <c r="Y56" s="119" t="s">
        <v>15</v>
      </c>
      <c r="Z56" s="120" t="s">
        <v>12</v>
      </c>
      <c r="AA56" s="744" t="str">
        <f>IF(確３面!AA56="","",確３面!AA56)</f>
        <v/>
      </c>
      <c r="AB56" s="744"/>
      <c r="AC56" s="744"/>
      <c r="AD56" s="744"/>
      <c r="AE56" s="744"/>
      <c r="AF56" s="744"/>
      <c r="AG56" s="119" t="s">
        <v>15</v>
      </c>
      <c r="AH56" s="119" t="s">
        <v>34</v>
      </c>
    </row>
    <row r="57" spans="1:35" ht="13.5" customHeight="1" x14ac:dyDescent="0.15">
      <c r="B57" s="119" t="s">
        <v>1133</v>
      </c>
      <c r="K57" s="744" t="str">
        <f>IF(確３面!K57="","",確３面!K57)</f>
        <v/>
      </c>
      <c r="L57" s="744" t="e">
        <f>IF(OR(#REF!="",L41&lt;&gt;"",Z54=""),"",ROUNDUP((Z54/#REF!)*100,2))</f>
        <v>#REF!</v>
      </c>
      <c r="M57" s="744" t="str">
        <f>IF(OR(M40="",M41&lt;&gt;"",AA54=""),"",ROUNDUP((AA54/M40)*100,2))</f>
        <v/>
      </c>
      <c r="N57" s="744" t="str">
        <f>IF(OR(L40="",N41&lt;&gt;"",AB54=""),"",ROUNDUP((AB54/L40)*100,2))</f>
        <v/>
      </c>
      <c r="O57" s="744" t="str">
        <f>IF(OR(O40="",O41&lt;&gt;"",AC54=""),"",ROUNDUP((AC54/O40)*100,2))</f>
        <v/>
      </c>
      <c r="P57" s="744" t="str">
        <f>IF(OR(P40="",P41&lt;&gt;"",AD54=""),"",ROUNDUP((AD54/P40)*100,2))</f>
        <v/>
      </c>
      <c r="Q57" s="119" t="s">
        <v>411</v>
      </c>
      <c r="U57" s="170"/>
      <c r="Y57" s="170" t="str">
        <f>IF(確３面!Y57="","",確３面!Y57)</f>
        <v/>
      </c>
    </row>
    <row r="58" spans="1:35" ht="4.1500000000000004" customHeight="1" x14ac:dyDescent="0.15">
      <c r="A58" s="122"/>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row>
    <row r="59" spans="1:35" ht="4.1500000000000004" customHeight="1" x14ac:dyDescent="0.15">
      <c r="A59" s="143"/>
      <c r="B59" s="143"/>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row>
    <row r="60" spans="1:35" ht="13.5" customHeight="1" x14ac:dyDescent="0.15">
      <c r="A60" s="119" t="s">
        <v>75</v>
      </c>
      <c r="J60" s="120" t="s">
        <v>12</v>
      </c>
      <c r="K60" s="137" t="s">
        <v>163</v>
      </c>
      <c r="L60" s="137"/>
      <c r="M60" s="137"/>
      <c r="N60" s="137"/>
      <c r="O60" s="137"/>
      <c r="P60" s="137"/>
      <c r="Q60" s="119" t="s">
        <v>15</v>
      </c>
      <c r="R60" s="120" t="s">
        <v>12</v>
      </c>
      <c r="S60" s="137" t="s">
        <v>164</v>
      </c>
      <c r="T60" s="137"/>
      <c r="U60" s="137"/>
      <c r="V60" s="137"/>
      <c r="W60" s="137"/>
      <c r="X60" s="137"/>
      <c r="Y60" s="119" t="s">
        <v>15</v>
      </c>
      <c r="Z60" s="120" t="s">
        <v>12</v>
      </c>
      <c r="AA60" s="137" t="s">
        <v>166</v>
      </c>
      <c r="AB60" s="137"/>
      <c r="AC60" s="137"/>
      <c r="AD60" s="137"/>
      <c r="AE60" s="137"/>
      <c r="AF60" s="137"/>
      <c r="AG60" s="119" t="s">
        <v>15</v>
      </c>
    </row>
    <row r="61" spans="1:35" ht="13.5" customHeight="1" x14ac:dyDescent="0.15">
      <c r="B61" s="119" t="s">
        <v>165</v>
      </c>
      <c r="J61" s="120" t="s">
        <v>12</v>
      </c>
      <c r="K61" s="749" t="str">
        <f>IF(確３面!K61="","",確３面!K61)</f>
        <v/>
      </c>
      <c r="L61" s="749"/>
      <c r="M61" s="749"/>
      <c r="N61" s="749"/>
      <c r="O61" s="749"/>
      <c r="P61" s="749"/>
      <c r="Q61" s="119" t="s">
        <v>15</v>
      </c>
      <c r="R61" s="120" t="s">
        <v>12</v>
      </c>
      <c r="S61" s="749" t="str">
        <f>IF(確３面!S61="","",確３面!S61)</f>
        <v/>
      </c>
      <c r="T61" s="749"/>
      <c r="U61" s="749"/>
      <c r="V61" s="749"/>
      <c r="W61" s="749"/>
      <c r="X61" s="749"/>
      <c r="Y61" s="119" t="s">
        <v>15</v>
      </c>
      <c r="Z61" s="120" t="s">
        <v>12</v>
      </c>
      <c r="AA61" s="744" t="str">
        <f>IF(確３面!AA61="","",確３面!AA61)</f>
        <v/>
      </c>
      <c r="AB61" s="744"/>
      <c r="AC61" s="744"/>
      <c r="AD61" s="744"/>
      <c r="AE61" s="744"/>
      <c r="AF61" s="744"/>
      <c r="AG61" s="119" t="s">
        <v>15</v>
      </c>
      <c r="AH61" s="119" t="s">
        <v>34</v>
      </c>
    </row>
    <row r="62" spans="1:35" ht="13.5" customHeight="1" x14ac:dyDescent="0.15">
      <c r="B62" s="119" t="s">
        <v>834</v>
      </c>
      <c r="I62" s="120"/>
      <c r="J62" s="120"/>
      <c r="K62" s="142"/>
      <c r="L62" s="142"/>
      <c r="M62" s="142"/>
      <c r="N62" s="142"/>
      <c r="O62" s="142"/>
      <c r="P62" s="142"/>
      <c r="R62" s="120"/>
      <c r="S62" s="142"/>
      <c r="T62" s="142"/>
      <c r="U62" s="142"/>
      <c r="V62" s="142"/>
      <c r="W62" s="142"/>
      <c r="X62" s="142"/>
      <c r="Z62" s="120"/>
      <c r="AA62" s="142"/>
      <c r="AB62" s="142"/>
      <c r="AC62" s="142"/>
      <c r="AD62" s="142"/>
      <c r="AE62" s="142"/>
      <c r="AF62" s="142"/>
    </row>
    <row r="63" spans="1:35" ht="13.5" customHeight="1" x14ac:dyDescent="0.15">
      <c r="I63" s="120"/>
      <c r="J63" s="120" t="s">
        <v>12</v>
      </c>
      <c r="K63" s="749" t="str">
        <f>IF(確３面!K63="","",確３面!K63)</f>
        <v/>
      </c>
      <c r="L63" s="749"/>
      <c r="M63" s="749"/>
      <c r="N63" s="749"/>
      <c r="O63" s="749"/>
      <c r="P63" s="749"/>
      <c r="Q63" s="119" t="s">
        <v>15</v>
      </c>
      <c r="R63" s="120" t="s">
        <v>12</v>
      </c>
      <c r="S63" s="749" t="str">
        <f>IF(確３面!S63="","",確３面!S63)</f>
        <v/>
      </c>
      <c r="T63" s="749"/>
      <c r="U63" s="749"/>
      <c r="V63" s="749"/>
      <c r="W63" s="749"/>
      <c r="X63" s="749"/>
      <c r="Y63" s="119" t="s">
        <v>15</v>
      </c>
      <c r="Z63" s="120" t="s">
        <v>12</v>
      </c>
      <c r="AA63" s="744" t="str">
        <f>IF(確３面!AA63="","",確３面!AA63)</f>
        <v/>
      </c>
      <c r="AB63" s="744"/>
      <c r="AC63" s="744"/>
      <c r="AD63" s="744"/>
      <c r="AE63" s="744"/>
      <c r="AF63" s="744"/>
      <c r="AG63" s="119" t="s">
        <v>15</v>
      </c>
      <c r="AH63" s="119" t="s">
        <v>34</v>
      </c>
    </row>
    <row r="64" spans="1:35" ht="13.5" customHeight="1" x14ac:dyDescent="0.15">
      <c r="B64" s="757" t="s">
        <v>629</v>
      </c>
      <c r="C64" s="757"/>
      <c r="D64" s="757"/>
      <c r="E64" s="757"/>
      <c r="F64" s="757"/>
      <c r="G64" s="757"/>
      <c r="H64" s="757"/>
      <c r="I64" s="757"/>
      <c r="J64" s="120" t="s">
        <v>12</v>
      </c>
      <c r="K64" s="749" t="str">
        <f>IF(確３面!K64="","",確３面!K64)</f>
        <v/>
      </c>
      <c r="L64" s="749"/>
      <c r="M64" s="749"/>
      <c r="N64" s="749"/>
      <c r="O64" s="749"/>
      <c r="P64" s="749"/>
      <c r="Q64" s="119" t="s">
        <v>15</v>
      </c>
      <c r="R64" s="120" t="s">
        <v>12</v>
      </c>
      <c r="S64" s="749" t="str">
        <f>IF(確３面!S64="","",確３面!S64)</f>
        <v/>
      </c>
      <c r="T64" s="749"/>
      <c r="U64" s="749"/>
      <c r="V64" s="749"/>
      <c r="W64" s="749"/>
      <c r="X64" s="749"/>
      <c r="Y64" s="119" t="s">
        <v>15</v>
      </c>
      <c r="Z64" s="120" t="s">
        <v>12</v>
      </c>
      <c r="AA64" s="744" t="str">
        <f>IF(確３面!AA64="","",確３面!AA64)</f>
        <v/>
      </c>
      <c r="AB64" s="744"/>
      <c r="AC64" s="744"/>
      <c r="AD64" s="744"/>
      <c r="AE64" s="744"/>
      <c r="AF64" s="744"/>
      <c r="AG64" s="119" t="s">
        <v>15</v>
      </c>
      <c r="AH64" s="119" t="s">
        <v>34</v>
      </c>
    </row>
    <row r="65" spans="1:35" ht="13.5" customHeight="1" x14ac:dyDescent="0.15">
      <c r="B65" s="119" t="s">
        <v>835</v>
      </c>
      <c r="I65" s="120"/>
      <c r="K65" s="142"/>
      <c r="L65" s="142"/>
      <c r="M65" s="142"/>
      <c r="N65" s="142"/>
      <c r="O65" s="142"/>
      <c r="P65" s="142"/>
      <c r="R65" s="120"/>
      <c r="S65" s="142"/>
      <c r="T65" s="142"/>
      <c r="U65" s="142"/>
      <c r="V65" s="142"/>
      <c r="W65" s="142"/>
      <c r="X65" s="142"/>
      <c r="Z65" s="120"/>
      <c r="AA65" s="142"/>
      <c r="AB65" s="142"/>
      <c r="AC65" s="142"/>
      <c r="AD65" s="142"/>
      <c r="AE65" s="142"/>
      <c r="AF65" s="142"/>
    </row>
    <row r="66" spans="1:35" ht="13.5" customHeight="1" x14ac:dyDescent="0.15">
      <c r="C66" s="119" t="s">
        <v>82</v>
      </c>
      <c r="I66" s="120"/>
      <c r="J66" s="120" t="s">
        <v>12</v>
      </c>
      <c r="K66" s="749" t="str">
        <f>IF(確３面!K66="","",確３面!K66)</f>
        <v/>
      </c>
      <c r="L66" s="749"/>
      <c r="M66" s="749"/>
      <c r="N66" s="749"/>
      <c r="O66" s="749"/>
      <c r="P66" s="749"/>
      <c r="Q66" s="119" t="s">
        <v>15</v>
      </c>
      <c r="R66" s="120" t="s">
        <v>12</v>
      </c>
      <c r="S66" s="749" t="str">
        <f>IF(確３面!S66="","",確３面!S66)</f>
        <v/>
      </c>
      <c r="T66" s="749"/>
      <c r="U66" s="749"/>
      <c r="V66" s="749"/>
      <c r="W66" s="749"/>
      <c r="X66" s="749"/>
      <c r="Y66" s="119" t="s">
        <v>15</v>
      </c>
      <c r="Z66" s="120" t="s">
        <v>12</v>
      </c>
      <c r="AA66" s="744" t="str">
        <f>IF(確３面!AA66="","",確３面!AA66)</f>
        <v/>
      </c>
      <c r="AB66" s="744"/>
      <c r="AC66" s="744"/>
      <c r="AD66" s="744"/>
      <c r="AE66" s="744"/>
      <c r="AF66" s="744"/>
      <c r="AG66" s="119" t="s">
        <v>15</v>
      </c>
      <c r="AH66" s="119" t="s">
        <v>34</v>
      </c>
    </row>
    <row r="67" spans="1:35" ht="13.5" customHeight="1" x14ac:dyDescent="0.15">
      <c r="B67" s="757" t="s">
        <v>1092</v>
      </c>
      <c r="C67" s="757"/>
      <c r="D67" s="757"/>
      <c r="E67" s="757"/>
      <c r="F67" s="757"/>
      <c r="G67" s="757"/>
      <c r="H67" s="757"/>
      <c r="I67" s="757"/>
      <c r="J67" s="120" t="s">
        <v>12</v>
      </c>
      <c r="K67" s="749" t="str">
        <f>IF(確３面!K67="","",確３面!K67)</f>
        <v/>
      </c>
      <c r="L67" s="749"/>
      <c r="M67" s="749"/>
      <c r="N67" s="749"/>
      <c r="O67" s="749"/>
      <c r="P67" s="749"/>
      <c r="Q67" s="119" t="s">
        <v>15</v>
      </c>
      <c r="R67" s="120" t="s">
        <v>12</v>
      </c>
      <c r="S67" s="749" t="str">
        <f>IF(確３面!S67="","",確３面!S67)</f>
        <v/>
      </c>
      <c r="T67" s="749"/>
      <c r="U67" s="749"/>
      <c r="V67" s="749"/>
      <c r="W67" s="749"/>
      <c r="X67" s="749"/>
      <c r="Y67" s="119" t="s">
        <v>15</v>
      </c>
      <c r="Z67" s="120" t="s">
        <v>12</v>
      </c>
      <c r="AA67" s="744" t="str">
        <f>IF(確３面!AA67="","",確３面!AA67)</f>
        <v/>
      </c>
      <c r="AB67" s="744"/>
      <c r="AC67" s="744"/>
      <c r="AD67" s="744"/>
      <c r="AE67" s="744"/>
      <c r="AF67" s="744"/>
      <c r="AG67" s="119" t="s">
        <v>15</v>
      </c>
      <c r="AH67" s="119" t="s">
        <v>34</v>
      </c>
    </row>
    <row r="68" spans="1:35" ht="13.5" customHeight="1" x14ac:dyDescent="0.15">
      <c r="B68" s="757" t="s">
        <v>1093</v>
      </c>
      <c r="C68" s="757"/>
      <c r="D68" s="757"/>
      <c r="E68" s="757"/>
      <c r="F68" s="757"/>
      <c r="G68" s="757"/>
      <c r="H68" s="757"/>
      <c r="I68" s="757"/>
      <c r="J68" s="120" t="s">
        <v>12</v>
      </c>
      <c r="K68" s="749" t="str">
        <f>IF(確３面!K68="","",確３面!K68)</f>
        <v/>
      </c>
      <c r="L68" s="749"/>
      <c r="M68" s="749"/>
      <c r="N68" s="749"/>
      <c r="O68" s="749"/>
      <c r="P68" s="749"/>
      <c r="Q68" s="119" t="s">
        <v>15</v>
      </c>
      <c r="R68" s="120" t="s">
        <v>12</v>
      </c>
      <c r="S68" s="749" t="str">
        <f>IF(確３面!S68="","",確３面!S68)</f>
        <v/>
      </c>
      <c r="T68" s="749"/>
      <c r="U68" s="749"/>
      <c r="V68" s="749"/>
      <c r="W68" s="749"/>
      <c r="X68" s="749"/>
      <c r="Y68" s="119" t="s">
        <v>15</v>
      </c>
      <c r="Z68" s="120" t="s">
        <v>12</v>
      </c>
      <c r="AA68" s="744" t="str">
        <f>IF(確３面!AA68="","",確３面!AA68)</f>
        <v/>
      </c>
      <c r="AB68" s="744"/>
      <c r="AC68" s="744"/>
      <c r="AD68" s="744"/>
      <c r="AE68" s="744"/>
      <c r="AF68" s="744"/>
      <c r="AG68" s="119" t="s">
        <v>15</v>
      </c>
      <c r="AH68" s="119" t="s">
        <v>34</v>
      </c>
    </row>
    <row r="69" spans="1:35" ht="13.5" customHeight="1" x14ac:dyDescent="0.15">
      <c r="B69" s="735" t="s">
        <v>1094</v>
      </c>
      <c r="C69" s="735"/>
      <c r="D69" s="735"/>
      <c r="E69" s="735"/>
      <c r="F69" s="735"/>
      <c r="G69" s="735"/>
      <c r="H69" s="735"/>
      <c r="I69" s="735"/>
      <c r="J69" s="120" t="s">
        <v>12</v>
      </c>
      <c r="K69" s="749" t="str">
        <f>IF(確３面!K69="","",確３面!K69)</f>
        <v/>
      </c>
      <c r="L69" s="749"/>
      <c r="M69" s="749"/>
      <c r="N69" s="749"/>
      <c r="O69" s="749"/>
      <c r="P69" s="749"/>
      <c r="Q69" s="119" t="s">
        <v>15</v>
      </c>
      <c r="R69" s="120" t="s">
        <v>12</v>
      </c>
      <c r="S69" s="749" t="str">
        <f>IF(確３面!S69="","",確３面!S69)</f>
        <v/>
      </c>
      <c r="T69" s="749"/>
      <c r="U69" s="749"/>
      <c r="V69" s="749"/>
      <c r="W69" s="749"/>
      <c r="X69" s="749"/>
      <c r="Y69" s="119" t="s">
        <v>15</v>
      </c>
      <c r="Z69" s="120" t="s">
        <v>12</v>
      </c>
      <c r="AA69" s="744" t="str">
        <f>IF(確３面!AA69="","",確３面!AA69)</f>
        <v/>
      </c>
      <c r="AB69" s="744"/>
      <c r="AC69" s="744"/>
      <c r="AD69" s="744"/>
      <c r="AE69" s="744"/>
      <c r="AF69" s="744"/>
      <c r="AG69" s="119" t="s">
        <v>15</v>
      </c>
      <c r="AH69" s="119" t="s">
        <v>34</v>
      </c>
    </row>
    <row r="70" spans="1:35" ht="13.5" customHeight="1" x14ac:dyDescent="0.15">
      <c r="B70" s="735" t="s">
        <v>1095</v>
      </c>
      <c r="C70" s="735"/>
      <c r="D70" s="735"/>
      <c r="E70" s="735"/>
      <c r="F70" s="735"/>
      <c r="G70" s="735"/>
      <c r="H70" s="735"/>
      <c r="I70" s="735"/>
      <c r="J70" s="120" t="s">
        <v>12</v>
      </c>
      <c r="K70" s="749" t="str">
        <f>IF(確３面!K70="","",確３面!K70)</f>
        <v/>
      </c>
      <c r="L70" s="749"/>
      <c r="M70" s="749"/>
      <c r="N70" s="749"/>
      <c r="O70" s="749"/>
      <c r="P70" s="749"/>
      <c r="Q70" s="119" t="s">
        <v>15</v>
      </c>
      <c r="R70" s="120" t="s">
        <v>12</v>
      </c>
      <c r="S70" s="749" t="str">
        <f>IF(確３面!S70="","",確３面!S70)</f>
        <v/>
      </c>
      <c r="T70" s="749"/>
      <c r="U70" s="749"/>
      <c r="V70" s="749"/>
      <c r="W70" s="749"/>
      <c r="X70" s="749"/>
      <c r="Y70" s="119" t="s">
        <v>15</v>
      </c>
      <c r="Z70" s="120" t="s">
        <v>12</v>
      </c>
      <c r="AA70" s="744" t="str">
        <f>IF(確３面!AA70="","",確３面!AA70)</f>
        <v/>
      </c>
      <c r="AB70" s="744"/>
      <c r="AC70" s="744"/>
      <c r="AD70" s="744"/>
      <c r="AE70" s="744"/>
      <c r="AF70" s="744"/>
      <c r="AG70" s="119" t="s">
        <v>15</v>
      </c>
      <c r="AH70" s="119" t="s">
        <v>34</v>
      </c>
    </row>
    <row r="71" spans="1:35" ht="13.5" customHeight="1" x14ac:dyDescent="0.15">
      <c r="B71" s="757" t="s">
        <v>1096</v>
      </c>
      <c r="C71" s="757"/>
      <c r="D71" s="757"/>
      <c r="E71" s="757"/>
      <c r="F71" s="757"/>
      <c r="G71" s="757"/>
      <c r="H71" s="757"/>
      <c r="I71" s="757"/>
      <c r="J71" s="120" t="s">
        <v>12</v>
      </c>
      <c r="K71" s="749" t="str">
        <f>IF(確３面!K71="","",確３面!K71)</f>
        <v/>
      </c>
      <c r="L71" s="749"/>
      <c r="M71" s="749"/>
      <c r="N71" s="749"/>
      <c r="O71" s="749"/>
      <c r="P71" s="749"/>
      <c r="Q71" s="119" t="s">
        <v>15</v>
      </c>
      <c r="R71" s="120" t="s">
        <v>12</v>
      </c>
      <c r="S71" s="749" t="str">
        <f>IF(確３面!S71="","",確３面!S71)</f>
        <v/>
      </c>
      <c r="T71" s="749"/>
      <c r="U71" s="749"/>
      <c r="V71" s="749"/>
      <c r="W71" s="749"/>
      <c r="X71" s="749"/>
      <c r="Y71" s="119" t="s">
        <v>15</v>
      </c>
      <c r="Z71" s="120" t="s">
        <v>12</v>
      </c>
      <c r="AA71" s="744" t="str">
        <f>IF(確３面!AA71="","",確３面!AA71)</f>
        <v/>
      </c>
      <c r="AB71" s="744"/>
      <c r="AC71" s="744"/>
      <c r="AD71" s="744"/>
      <c r="AE71" s="744"/>
      <c r="AF71" s="744"/>
      <c r="AG71" s="119" t="s">
        <v>15</v>
      </c>
      <c r="AH71" s="119" t="s">
        <v>34</v>
      </c>
    </row>
    <row r="72" spans="1:35" ht="13.5" customHeight="1" x14ac:dyDescent="0.15">
      <c r="B72" s="735" t="s">
        <v>1097</v>
      </c>
      <c r="C72" s="735"/>
      <c r="D72" s="735"/>
      <c r="E72" s="735"/>
      <c r="F72" s="735"/>
      <c r="G72" s="735"/>
      <c r="H72" s="735"/>
      <c r="I72" s="735"/>
      <c r="J72" s="120" t="s">
        <v>12</v>
      </c>
      <c r="K72" s="749" t="str">
        <f>IF(確３面!K72="","",確３面!K72)</f>
        <v/>
      </c>
      <c r="L72" s="749"/>
      <c r="M72" s="749"/>
      <c r="N72" s="749"/>
      <c r="O72" s="749"/>
      <c r="P72" s="749"/>
      <c r="Q72" s="119" t="s">
        <v>15</v>
      </c>
      <c r="R72" s="120" t="s">
        <v>12</v>
      </c>
      <c r="S72" s="749" t="str">
        <f>IF(確３面!S72="","",確３面!S72)</f>
        <v/>
      </c>
      <c r="T72" s="749"/>
      <c r="U72" s="749"/>
      <c r="V72" s="749"/>
      <c r="W72" s="749"/>
      <c r="X72" s="749"/>
      <c r="Y72" s="119" t="s">
        <v>15</v>
      </c>
      <c r="Z72" s="120" t="s">
        <v>12</v>
      </c>
      <c r="AA72" s="744" t="str">
        <f>IF(確３面!AA72="","",確３面!AA72)</f>
        <v/>
      </c>
      <c r="AB72" s="744"/>
      <c r="AC72" s="744"/>
      <c r="AD72" s="744"/>
      <c r="AE72" s="744"/>
      <c r="AF72" s="744"/>
      <c r="AG72" s="119" t="s">
        <v>15</v>
      </c>
      <c r="AH72" s="119" t="s">
        <v>34</v>
      </c>
    </row>
    <row r="73" spans="1:35" ht="13.5" customHeight="1" x14ac:dyDescent="0.15">
      <c r="B73" s="757" t="s">
        <v>1098</v>
      </c>
      <c r="C73" s="757"/>
      <c r="D73" s="757"/>
      <c r="E73" s="757"/>
      <c r="F73" s="757"/>
      <c r="G73" s="757"/>
      <c r="H73" s="757"/>
      <c r="I73" s="757"/>
      <c r="J73" s="120" t="s">
        <v>12</v>
      </c>
      <c r="K73" s="749" t="str">
        <f>IF(確３面!K73="","",確３面!K73)</f>
        <v/>
      </c>
      <c r="L73" s="749"/>
      <c r="M73" s="749"/>
      <c r="N73" s="749"/>
      <c r="O73" s="749"/>
      <c r="P73" s="749"/>
      <c r="Q73" s="119" t="s">
        <v>15</v>
      </c>
      <c r="R73" s="120" t="s">
        <v>12</v>
      </c>
      <c r="S73" s="749" t="str">
        <f>IF(確３面!S73="","",確３面!S73)</f>
        <v/>
      </c>
      <c r="T73" s="749"/>
      <c r="U73" s="749"/>
      <c r="V73" s="749"/>
      <c r="W73" s="749"/>
      <c r="X73" s="749"/>
      <c r="Y73" s="119" t="s">
        <v>15</v>
      </c>
      <c r="Z73" s="120" t="s">
        <v>12</v>
      </c>
      <c r="AA73" s="744" t="str">
        <f>IF(確３面!AA73="","",確３面!AA73)</f>
        <v/>
      </c>
      <c r="AB73" s="744"/>
      <c r="AC73" s="744"/>
      <c r="AD73" s="744"/>
      <c r="AE73" s="744"/>
      <c r="AF73" s="744"/>
      <c r="AG73" s="119" t="s">
        <v>15</v>
      </c>
      <c r="AH73" s="119" t="s">
        <v>34</v>
      </c>
    </row>
    <row r="74" spans="1:35" ht="13.5" customHeight="1" x14ac:dyDescent="0.15">
      <c r="B74" s="757" t="s">
        <v>1099</v>
      </c>
      <c r="C74" s="757"/>
      <c r="D74" s="757"/>
      <c r="E74" s="757"/>
      <c r="F74" s="757"/>
      <c r="G74" s="757"/>
      <c r="H74" s="757"/>
      <c r="I74" s="757"/>
      <c r="J74" s="120" t="s">
        <v>12</v>
      </c>
      <c r="K74" s="749" t="str">
        <f>IF(確３面!K74="","",確３面!K74)</f>
        <v/>
      </c>
      <c r="L74" s="749"/>
      <c r="M74" s="749"/>
      <c r="N74" s="749"/>
      <c r="O74" s="749"/>
      <c r="P74" s="749"/>
      <c r="Q74" s="119" t="s">
        <v>15</v>
      </c>
      <c r="R74" s="120" t="s">
        <v>12</v>
      </c>
      <c r="S74" s="749" t="str">
        <f>IF(確３面!S74="","",確３面!S74)</f>
        <v/>
      </c>
      <c r="T74" s="749"/>
      <c r="U74" s="749"/>
      <c r="V74" s="749"/>
      <c r="W74" s="749"/>
      <c r="X74" s="749"/>
      <c r="Y74" s="119" t="s">
        <v>15</v>
      </c>
      <c r="Z74" s="120" t="s">
        <v>12</v>
      </c>
      <c r="AA74" s="744" t="str">
        <f>IF(確３面!AA74="","",確３面!AA74)</f>
        <v/>
      </c>
      <c r="AB74" s="744"/>
      <c r="AC74" s="744"/>
      <c r="AD74" s="744"/>
      <c r="AE74" s="744"/>
      <c r="AF74" s="744"/>
      <c r="AG74" s="119" t="s">
        <v>15</v>
      </c>
      <c r="AH74" s="119" t="s">
        <v>34</v>
      </c>
    </row>
    <row r="75" spans="1:35" ht="13.5" customHeight="1" x14ac:dyDescent="0.15">
      <c r="B75" s="735" t="s">
        <v>1100</v>
      </c>
      <c r="C75" s="735"/>
      <c r="D75" s="735"/>
      <c r="E75" s="735"/>
      <c r="F75" s="735"/>
      <c r="G75" s="735"/>
      <c r="H75" s="735"/>
      <c r="I75" s="735"/>
      <c r="J75" s="120" t="s">
        <v>12</v>
      </c>
      <c r="K75" s="749" t="str">
        <f>IF(確３面!K75="","",確３面!K75)</f>
        <v/>
      </c>
      <c r="L75" s="749"/>
      <c r="M75" s="749"/>
      <c r="N75" s="749"/>
      <c r="O75" s="749"/>
      <c r="P75" s="749"/>
      <c r="Q75" s="119" t="s">
        <v>15</v>
      </c>
      <c r="R75" s="120" t="s">
        <v>12</v>
      </c>
      <c r="S75" s="749" t="str">
        <f>IF(確３面!S75="","",確３面!S75)</f>
        <v/>
      </c>
      <c r="T75" s="749"/>
      <c r="U75" s="749"/>
      <c r="V75" s="749"/>
      <c r="W75" s="749"/>
      <c r="X75" s="749"/>
      <c r="Y75" s="119" t="s">
        <v>15</v>
      </c>
      <c r="Z75" s="120" t="s">
        <v>12</v>
      </c>
      <c r="AA75" s="744" t="str">
        <f>IF(確３面!AA75="","",確３面!AA75)</f>
        <v/>
      </c>
      <c r="AB75" s="744"/>
      <c r="AC75" s="744"/>
      <c r="AD75" s="744"/>
      <c r="AE75" s="744"/>
      <c r="AF75" s="744"/>
      <c r="AG75" s="119" t="s">
        <v>15</v>
      </c>
      <c r="AH75" s="119" t="s">
        <v>34</v>
      </c>
    </row>
    <row r="76" spans="1:35" ht="13.5" customHeight="1" x14ac:dyDescent="0.15">
      <c r="B76" s="735" t="s">
        <v>1101</v>
      </c>
      <c r="C76" s="735"/>
      <c r="D76" s="735"/>
      <c r="E76" s="735"/>
      <c r="F76" s="735"/>
      <c r="G76" s="735"/>
      <c r="H76" s="735"/>
      <c r="I76" s="735"/>
      <c r="J76" s="120" t="s">
        <v>12</v>
      </c>
      <c r="K76" s="749" t="str">
        <f>IF(確３面!K76="","",確３面!K76)</f>
        <v/>
      </c>
      <c r="L76" s="749"/>
      <c r="M76" s="749"/>
      <c r="N76" s="749"/>
      <c r="O76" s="749"/>
      <c r="P76" s="749"/>
      <c r="Q76" s="119" t="s">
        <v>15</v>
      </c>
      <c r="R76" s="120" t="s">
        <v>12</v>
      </c>
      <c r="S76" s="749" t="str">
        <f>IF(確３面!S76="","",確３面!S76)</f>
        <v/>
      </c>
      <c r="T76" s="749"/>
      <c r="U76" s="749"/>
      <c r="V76" s="749"/>
      <c r="W76" s="749"/>
      <c r="X76" s="749"/>
      <c r="Y76" s="119" t="s">
        <v>15</v>
      </c>
      <c r="Z76" s="120" t="s">
        <v>12</v>
      </c>
      <c r="AA76" s="744" t="str">
        <f>IF(確３面!AA76="","",確３面!AA76)</f>
        <v/>
      </c>
      <c r="AB76" s="744"/>
      <c r="AC76" s="744"/>
      <c r="AD76" s="744"/>
      <c r="AE76" s="744"/>
      <c r="AF76" s="744"/>
      <c r="AG76" s="119" t="s">
        <v>15</v>
      </c>
      <c r="AH76" s="119" t="s">
        <v>34</v>
      </c>
    </row>
    <row r="77" spans="1:35" ht="13.5" customHeight="1" x14ac:dyDescent="0.15">
      <c r="B77" s="735" t="s">
        <v>1102</v>
      </c>
      <c r="C77" s="735"/>
      <c r="D77" s="735"/>
      <c r="E77" s="735"/>
      <c r="F77" s="735"/>
      <c r="G77" s="735"/>
      <c r="H77" s="735"/>
      <c r="I77" s="735"/>
      <c r="J77" s="120"/>
      <c r="K77" s="749" t="str">
        <f>IF(確３面!K77="","",確３面!K77)</f>
        <v/>
      </c>
      <c r="L77" s="749"/>
      <c r="M77" s="749"/>
      <c r="N77" s="749"/>
      <c r="O77" s="749"/>
      <c r="P77" s="749"/>
      <c r="Q77" s="119" t="s">
        <v>34</v>
      </c>
      <c r="S77" s="194"/>
      <c r="T77" s="120"/>
      <c r="U77" s="181"/>
      <c r="W77" s="120"/>
      <c r="X77" s="120"/>
      <c r="Z77" s="120"/>
      <c r="AA77" s="120"/>
      <c r="AB77" s="120"/>
      <c r="AC77" s="120"/>
      <c r="AD77" s="120"/>
      <c r="AE77" s="120"/>
      <c r="AF77" s="120"/>
    </row>
    <row r="78" spans="1:35" ht="13.5" customHeight="1" x14ac:dyDescent="0.15">
      <c r="B78" s="735" t="s">
        <v>1103</v>
      </c>
      <c r="C78" s="735"/>
      <c r="D78" s="735"/>
      <c r="E78" s="735"/>
      <c r="F78" s="735"/>
      <c r="G78" s="735"/>
      <c r="H78" s="735"/>
      <c r="I78" s="735"/>
      <c r="K78" s="749" t="str">
        <f>IF(確３面!K78="","",確３面!K78)</f>
        <v/>
      </c>
      <c r="L78" s="749"/>
      <c r="M78" s="749"/>
      <c r="N78" s="749"/>
      <c r="O78" s="749"/>
      <c r="P78" s="749"/>
      <c r="Q78" s="119" t="s">
        <v>411</v>
      </c>
      <c r="U78" s="181"/>
      <c r="Y78" s="170" t="str">
        <f>IF(K78&gt;T42,"容積率ＮＧです！","")</f>
        <v/>
      </c>
    </row>
    <row r="79" spans="1:35" ht="4.1500000000000004" customHeight="1" x14ac:dyDescent="0.15">
      <c r="A79" s="122"/>
      <c r="B79" s="122"/>
      <c r="C79" s="122"/>
      <c r="D79" s="122"/>
      <c r="E79" s="12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22"/>
      <c r="AI79" s="122"/>
    </row>
    <row r="80" spans="1:35" ht="4.1500000000000004" customHeight="1" thickBot="1" x14ac:dyDescent="0.2"/>
    <row r="81" spans="1:37" ht="14.25" customHeight="1" thickTop="1" x14ac:dyDescent="0.15">
      <c r="A81" s="122"/>
      <c r="B81" s="122"/>
      <c r="C81" s="122"/>
      <c r="D81" s="122"/>
      <c r="E81" s="122"/>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271"/>
      <c r="AK81" s="271"/>
    </row>
    <row r="82" spans="1:37" ht="4.1500000000000004" customHeight="1" x14ac:dyDescent="0.15">
      <c r="A82" s="143"/>
      <c r="B82" s="143"/>
      <c r="C82" s="143"/>
      <c r="D82" s="143"/>
      <c r="E82" s="143"/>
      <c r="F82" s="143"/>
      <c r="G82" s="143"/>
      <c r="H82" s="143"/>
      <c r="I82" s="143"/>
      <c r="J82" s="143"/>
      <c r="K82" s="143"/>
      <c r="L82" s="143"/>
      <c r="M82" s="143"/>
      <c r="N82" s="143"/>
      <c r="O82" s="143"/>
      <c r="P82" s="143"/>
      <c r="Q82" s="143"/>
      <c r="R82" s="143"/>
      <c r="S82" s="143"/>
      <c r="T82" s="143"/>
      <c r="U82" s="143"/>
      <c r="V82" s="143"/>
      <c r="W82" s="143"/>
      <c r="X82" s="143"/>
      <c r="Y82" s="143"/>
      <c r="Z82" s="143"/>
      <c r="AA82" s="143"/>
      <c r="AB82" s="143"/>
      <c r="AC82" s="143"/>
      <c r="AD82" s="143"/>
      <c r="AE82" s="143"/>
      <c r="AF82" s="143"/>
      <c r="AG82" s="143"/>
      <c r="AH82" s="143"/>
      <c r="AI82" s="143"/>
    </row>
    <row r="83" spans="1:37" ht="13.5" customHeight="1" x14ac:dyDescent="0.15">
      <c r="A83" s="119" t="s">
        <v>76</v>
      </c>
    </row>
    <row r="84" spans="1:37" ht="13.5" customHeight="1" x14ac:dyDescent="0.15">
      <c r="B84" s="119" t="s">
        <v>167</v>
      </c>
      <c r="N84" s="905" t="str">
        <f>IF(確３面!N84="","",確３面!N84)</f>
        <v/>
      </c>
      <c r="O84" s="905"/>
      <c r="P84" s="905"/>
      <c r="Q84" s="182"/>
      <c r="R84" s="182"/>
    </row>
    <row r="85" spans="1:37" ht="13.5" customHeight="1" x14ac:dyDescent="0.15">
      <c r="B85" s="119" t="s">
        <v>168</v>
      </c>
      <c r="N85" s="905" t="str">
        <f>IF(確３面!N85="","",確３面!N85)</f>
        <v/>
      </c>
      <c r="O85" s="905"/>
      <c r="P85" s="905"/>
      <c r="Q85" s="182"/>
      <c r="R85" s="182"/>
    </row>
    <row r="86" spans="1:37" ht="4.1500000000000004" customHeight="1" x14ac:dyDescent="0.15">
      <c r="A86" s="122"/>
      <c r="B86" s="122"/>
      <c r="C86" s="122"/>
      <c r="D86" s="122"/>
      <c r="E86" s="12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row>
    <row r="87" spans="1:37" ht="4.1500000000000004" customHeight="1" x14ac:dyDescent="0.15">
      <c r="A87" s="143"/>
      <c r="B87" s="143"/>
      <c r="C87" s="143"/>
      <c r="D87" s="143"/>
      <c r="E87" s="143"/>
      <c r="F87" s="143"/>
      <c r="G87" s="143"/>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c r="AE87" s="143"/>
      <c r="AF87" s="143"/>
      <c r="AG87" s="143"/>
      <c r="AH87" s="143"/>
      <c r="AI87" s="143"/>
    </row>
    <row r="88" spans="1:37" ht="13.5" customHeight="1" x14ac:dyDescent="0.15">
      <c r="A88" s="119" t="s">
        <v>77</v>
      </c>
      <c r="J88" s="120" t="s">
        <v>12</v>
      </c>
      <c r="K88" s="119" t="s">
        <v>414</v>
      </c>
      <c r="Q88" s="137" t="s">
        <v>15</v>
      </c>
      <c r="R88" s="120" t="s">
        <v>12</v>
      </c>
      <c r="S88" s="137" t="s">
        <v>415</v>
      </c>
      <c r="T88" s="120"/>
      <c r="U88" s="120"/>
      <c r="V88" s="120"/>
      <c r="W88" s="120"/>
      <c r="X88" s="120"/>
      <c r="Y88" s="119" t="s">
        <v>15</v>
      </c>
    </row>
    <row r="89" spans="1:37" ht="13.5" customHeight="1" x14ac:dyDescent="0.15">
      <c r="B89" s="119" t="s">
        <v>169</v>
      </c>
      <c r="J89" s="120" t="s">
        <v>12</v>
      </c>
      <c r="K89" s="906" t="str">
        <f>IF(確３面!K89="","",確３面!K89)</f>
        <v/>
      </c>
      <c r="L89" s="906"/>
      <c r="M89" s="906"/>
      <c r="N89" s="906"/>
      <c r="O89" s="906"/>
      <c r="P89" s="906"/>
      <c r="Q89" s="183" t="s">
        <v>15</v>
      </c>
      <c r="R89" s="184" t="s">
        <v>12</v>
      </c>
      <c r="S89" s="906" t="str">
        <f>IF(確３面!S89="","",確３面!S89)</f>
        <v/>
      </c>
      <c r="T89" s="906"/>
      <c r="U89" s="906"/>
      <c r="V89" s="906"/>
      <c r="W89" s="906"/>
      <c r="X89" s="906"/>
      <c r="Y89" s="119" t="s">
        <v>15</v>
      </c>
      <c r="Z89" s="169" t="s">
        <v>80</v>
      </c>
    </row>
    <row r="90" spans="1:37" ht="13.5" customHeight="1" x14ac:dyDescent="0.15">
      <c r="B90" s="119" t="s">
        <v>170</v>
      </c>
      <c r="H90" s="119" t="s">
        <v>171</v>
      </c>
      <c r="J90" s="120" t="s">
        <v>12</v>
      </c>
      <c r="K90" s="904" t="str">
        <f>IF(確３面!K90="","",確３面!K90)</f>
        <v/>
      </c>
      <c r="L90" s="904"/>
      <c r="M90" s="904"/>
      <c r="N90" s="904"/>
      <c r="O90" s="904"/>
      <c r="P90" s="904"/>
      <c r="Q90" s="119" t="s">
        <v>15</v>
      </c>
      <c r="R90" s="120" t="s">
        <v>12</v>
      </c>
      <c r="S90" s="904" t="str">
        <f>IF(確３面!S90="","",確３面!S90)</f>
        <v/>
      </c>
      <c r="T90" s="904"/>
      <c r="U90" s="904"/>
      <c r="V90" s="904"/>
      <c r="W90" s="904"/>
      <c r="X90" s="904"/>
      <c r="Y90" s="119" t="s">
        <v>15</v>
      </c>
      <c r="Z90" s="169" t="s">
        <v>223</v>
      </c>
    </row>
    <row r="91" spans="1:37" ht="13.5" customHeight="1" x14ac:dyDescent="0.15">
      <c r="H91" s="119" t="s">
        <v>172</v>
      </c>
      <c r="J91" s="120" t="s">
        <v>12</v>
      </c>
      <c r="K91" s="904" t="str">
        <f>IF(確３面!K91="","",確３面!K91)</f>
        <v/>
      </c>
      <c r="L91" s="904"/>
      <c r="M91" s="904"/>
      <c r="N91" s="904"/>
      <c r="O91" s="904"/>
      <c r="P91" s="904"/>
      <c r="Q91" s="119" t="s">
        <v>15</v>
      </c>
      <c r="R91" s="120" t="s">
        <v>12</v>
      </c>
      <c r="S91" s="904" t="str">
        <f>IF(確３面!S91="","",確３面!S91)</f>
        <v/>
      </c>
      <c r="T91" s="904"/>
      <c r="U91" s="904"/>
      <c r="V91" s="904"/>
      <c r="W91" s="904"/>
      <c r="X91" s="904"/>
      <c r="Y91" s="119" t="s">
        <v>15</v>
      </c>
      <c r="Z91" s="169" t="s">
        <v>223</v>
      </c>
    </row>
    <row r="92" spans="1:37" ht="13.5" customHeight="1" x14ac:dyDescent="0.15">
      <c r="B92" s="119" t="s">
        <v>173</v>
      </c>
      <c r="J92" s="736" t="str">
        <f>IF(確３面!J92="","",確３面!J92)</f>
        <v/>
      </c>
      <c r="K92" s="736"/>
      <c r="L92" s="736"/>
      <c r="M92" s="736"/>
      <c r="N92" s="736"/>
      <c r="O92" s="736"/>
      <c r="P92" s="736"/>
      <c r="Q92" s="736"/>
      <c r="R92" s="736"/>
      <c r="T92" s="735" t="str">
        <f>IF(確３面!T92="","",確３面!T92)</f>
        <v/>
      </c>
      <c r="U92" s="735"/>
      <c r="V92" s="735"/>
      <c r="W92" s="735"/>
      <c r="X92" s="735"/>
      <c r="Y92" s="735"/>
      <c r="Z92" s="735"/>
      <c r="AA92" s="735"/>
      <c r="AB92" s="735"/>
      <c r="AC92" s="735"/>
      <c r="AD92" s="735"/>
      <c r="AE92" s="735"/>
    </row>
    <row r="93" spans="1:37" ht="13.5" customHeight="1" x14ac:dyDescent="0.15">
      <c r="B93" s="119" t="s">
        <v>215</v>
      </c>
      <c r="W93" s="169" t="str">
        <f>IF(確３面!W93="","",確３面!W93)</f>
        <v>□</v>
      </c>
      <c r="X93" s="119" t="s">
        <v>194</v>
      </c>
      <c r="Z93" s="169" t="str">
        <f>IF(確３面!Z93="","",確３面!Z93)</f>
        <v>■</v>
      </c>
      <c r="AA93" s="119" t="s">
        <v>195</v>
      </c>
    </row>
    <row r="94" spans="1:37" ht="13.5" customHeight="1" x14ac:dyDescent="0.15">
      <c r="B94" s="119" t="s">
        <v>216</v>
      </c>
    </row>
    <row r="95" spans="1:37" ht="13.5" customHeight="1" x14ac:dyDescent="0.15">
      <c r="H95" s="169" t="str">
        <f>IF(確３面!H95="","",確３面!H95)</f>
        <v>□</v>
      </c>
      <c r="I95" s="119" t="s">
        <v>217</v>
      </c>
      <c r="Q95" s="169" t="str">
        <f>IF(確３面!Q95="","",確３面!Q95)</f>
        <v>□</v>
      </c>
      <c r="R95" s="119" t="s">
        <v>218</v>
      </c>
      <c r="Z95" s="169" t="str">
        <f>IF(確３面!Z95="","",確３面!Z95)</f>
        <v>□</v>
      </c>
      <c r="AA95" s="119" t="s">
        <v>219</v>
      </c>
    </row>
    <row r="96" spans="1:37" ht="4.1500000000000004" customHeight="1" x14ac:dyDescent="0.15">
      <c r="A96" s="122"/>
      <c r="B96" s="122"/>
      <c r="C96" s="122"/>
      <c r="D96" s="122"/>
      <c r="E96" s="122"/>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22"/>
      <c r="AI96" s="122"/>
    </row>
    <row r="97" spans="1:35" ht="4.1500000000000004" customHeight="1" x14ac:dyDescent="0.15">
      <c r="A97" s="143"/>
      <c r="B97" s="143"/>
      <c r="C97" s="143"/>
      <c r="D97" s="143"/>
      <c r="E97" s="143"/>
      <c r="F97" s="143"/>
      <c r="G97" s="143"/>
      <c r="H97" s="143"/>
      <c r="I97" s="143"/>
      <c r="J97" s="143"/>
      <c r="K97" s="143"/>
      <c r="L97" s="143"/>
      <c r="M97" s="143"/>
      <c r="N97" s="143"/>
      <c r="O97" s="143"/>
      <c r="P97" s="143"/>
      <c r="Q97" s="143"/>
      <c r="R97" s="143"/>
      <c r="S97" s="143"/>
      <c r="T97" s="143"/>
      <c r="U97" s="143"/>
      <c r="V97" s="143"/>
      <c r="W97" s="143"/>
      <c r="X97" s="143"/>
      <c r="Y97" s="143"/>
      <c r="Z97" s="143"/>
      <c r="AA97" s="143"/>
      <c r="AB97" s="143"/>
      <c r="AC97" s="143"/>
      <c r="AD97" s="143"/>
      <c r="AE97" s="143"/>
      <c r="AF97" s="143"/>
      <c r="AG97" s="143"/>
      <c r="AH97" s="143"/>
      <c r="AI97" s="143"/>
    </row>
    <row r="98" spans="1:35" ht="13.5" customHeight="1" x14ac:dyDescent="0.15">
      <c r="A98" s="119" t="s">
        <v>174</v>
      </c>
    </row>
    <row r="99" spans="1:35" ht="6" customHeight="1" x14ac:dyDescent="0.15"/>
    <row r="100" spans="1:35" ht="13.5" customHeight="1" x14ac:dyDescent="0.15">
      <c r="E100" s="735" t="str">
        <f>IF(確３面!E100="","",確３面!E100)</f>
        <v/>
      </c>
      <c r="F100" s="735"/>
      <c r="G100" s="735"/>
      <c r="H100" s="735"/>
      <c r="I100" s="735"/>
      <c r="J100" s="735"/>
      <c r="K100" s="735"/>
      <c r="L100" s="735"/>
      <c r="M100" s="735"/>
      <c r="N100" s="735"/>
      <c r="O100" s="735"/>
      <c r="P100" s="735"/>
      <c r="Q100" s="735"/>
      <c r="R100" s="735"/>
      <c r="S100" s="735"/>
      <c r="T100" s="735"/>
      <c r="U100" s="735"/>
      <c r="V100" s="735"/>
      <c r="W100" s="735"/>
      <c r="X100" s="735"/>
      <c r="Y100" s="735"/>
      <c r="Z100" s="735"/>
      <c r="AA100" s="735"/>
      <c r="AB100" s="735"/>
      <c r="AC100" s="735"/>
      <c r="AD100" s="735"/>
      <c r="AE100" s="735"/>
      <c r="AF100" s="735"/>
      <c r="AG100" s="735"/>
      <c r="AH100" s="735"/>
      <c r="AI100" s="735"/>
    </row>
    <row r="101" spans="1:35" ht="13.5" customHeight="1" x14ac:dyDescent="0.15">
      <c r="E101" s="735" t="str">
        <f>IF(確３面!E101="","",確３面!E101)</f>
        <v/>
      </c>
      <c r="F101" s="735"/>
      <c r="G101" s="735"/>
      <c r="H101" s="735"/>
      <c r="I101" s="735"/>
      <c r="J101" s="735"/>
      <c r="K101" s="735"/>
      <c r="L101" s="735"/>
      <c r="M101" s="735"/>
      <c r="N101" s="735"/>
      <c r="O101" s="735"/>
      <c r="P101" s="735"/>
      <c r="Q101" s="735"/>
      <c r="R101" s="735"/>
      <c r="S101" s="735"/>
      <c r="T101" s="735"/>
      <c r="U101" s="735"/>
      <c r="V101" s="735"/>
      <c r="W101" s="735"/>
      <c r="X101" s="735"/>
      <c r="Y101" s="735"/>
      <c r="Z101" s="735"/>
      <c r="AA101" s="735"/>
      <c r="AB101" s="735"/>
      <c r="AC101" s="735"/>
      <c r="AD101" s="735"/>
      <c r="AE101" s="735"/>
      <c r="AF101" s="735"/>
      <c r="AG101" s="735"/>
      <c r="AH101" s="735"/>
      <c r="AI101" s="735"/>
    </row>
    <row r="102" spans="1:35" ht="13.5" customHeight="1" x14ac:dyDescent="0.15">
      <c r="E102" s="735" t="str">
        <f>IF(確３面!E102="","",確３面!E102)</f>
        <v/>
      </c>
      <c r="F102" s="735"/>
      <c r="G102" s="735"/>
      <c r="H102" s="735"/>
      <c r="I102" s="735"/>
      <c r="J102" s="735"/>
      <c r="K102" s="735"/>
      <c r="L102" s="735"/>
      <c r="M102" s="735"/>
      <c r="N102" s="735"/>
      <c r="O102" s="735"/>
      <c r="P102" s="735"/>
      <c r="Q102" s="735"/>
      <c r="R102" s="735"/>
      <c r="S102" s="735"/>
      <c r="T102" s="735"/>
      <c r="U102" s="735"/>
      <c r="V102" s="735"/>
      <c r="W102" s="735"/>
      <c r="X102" s="735"/>
      <c r="Y102" s="735"/>
      <c r="Z102" s="735"/>
      <c r="AA102" s="735"/>
      <c r="AB102" s="735"/>
      <c r="AC102" s="735"/>
      <c r="AD102" s="735"/>
      <c r="AE102" s="735"/>
      <c r="AF102" s="735"/>
      <c r="AG102" s="735"/>
      <c r="AH102" s="735"/>
      <c r="AI102" s="735"/>
    </row>
    <row r="103" spans="1:35" ht="13.5" customHeight="1" x14ac:dyDescent="0.15">
      <c r="E103" s="735" t="str">
        <f>IF(確３面!E103="","",確３面!E103)</f>
        <v/>
      </c>
      <c r="F103" s="735"/>
      <c r="G103" s="735"/>
      <c r="H103" s="735"/>
      <c r="I103" s="735"/>
      <c r="J103" s="735"/>
      <c r="K103" s="735"/>
      <c r="L103" s="735"/>
      <c r="M103" s="735"/>
      <c r="N103" s="735"/>
      <c r="O103" s="735"/>
      <c r="P103" s="735"/>
      <c r="Q103" s="735"/>
      <c r="R103" s="735"/>
      <c r="S103" s="735"/>
      <c r="T103" s="735"/>
      <c r="U103" s="735"/>
      <c r="V103" s="735"/>
      <c r="W103" s="735"/>
      <c r="X103" s="735"/>
      <c r="Y103" s="735"/>
      <c r="Z103" s="735"/>
      <c r="AA103" s="735"/>
      <c r="AB103" s="735"/>
      <c r="AC103" s="735"/>
      <c r="AD103" s="735"/>
      <c r="AE103" s="735"/>
      <c r="AF103" s="735"/>
      <c r="AG103" s="735"/>
      <c r="AH103" s="735"/>
      <c r="AI103" s="735"/>
    </row>
    <row r="104" spans="1:35" ht="13.5" customHeight="1" x14ac:dyDescent="0.15">
      <c r="E104" s="735" t="str">
        <f>IF(確３面!E104="","",確３面!E104)</f>
        <v/>
      </c>
      <c r="F104" s="735"/>
      <c r="G104" s="735"/>
      <c r="H104" s="735"/>
      <c r="I104" s="735"/>
      <c r="J104" s="735"/>
      <c r="K104" s="735"/>
      <c r="L104" s="735"/>
      <c r="M104" s="735"/>
      <c r="N104" s="735"/>
      <c r="O104" s="735"/>
      <c r="P104" s="735"/>
      <c r="Q104" s="735"/>
      <c r="R104" s="735"/>
      <c r="S104" s="735"/>
      <c r="T104" s="735"/>
      <c r="U104" s="735"/>
      <c r="V104" s="735"/>
      <c r="W104" s="735"/>
      <c r="X104" s="735"/>
      <c r="Y104" s="735"/>
      <c r="Z104" s="735"/>
      <c r="AA104" s="735"/>
      <c r="AB104" s="735"/>
      <c r="AC104" s="735"/>
      <c r="AD104" s="735"/>
      <c r="AE104" s="735"/>
      <c r="AF104" s="735"/>
      <c r="AG104" s="735"/>
      <c r="AH104" s="735"/>
      <c r="AI104" s="735"/>
    </row>
    <row r="105" spans="1:35" ht="13.5" customHeight="1" x14ac:dyDescent="0.15">
      <c r="E105" s="735" t="str">
        <f>IF(確３面!E105="","",確３面!E105)</f>
        <v/>
      </c>
      <c r="F105" s="735"/>
      <c r="G105" s="735"/>
      <c r="H105" s="735"/>
      <c r="I105" s="735"/>
      <c r="J105" s="735"/>
      <c r="K105" s="735"/>
      <c r="L105" s="735"/>
      <c r="M105" s="735"/>
      <c r="N105" s="735"/>
      <c r="O105" s="735"/>
      <c r="P105" s="735"/>
      <c r="Q105" s="735"/>
      <c r="R105" s="735"/>
      <c r="S105" s="735"/>
      <c r="T105" s="735"/>
      <c r="U105" s="735"/>
      <c r="V105" s="735"/>
      <c r="W105" s="735"/>
      <c r="X105" s="735"/>
      <c r="Y105" s="735"/>
      <c r="Z105" s="735"/>
      <c r="AA105" s="735"/>
      <c r="AB105" s="735"/>
      <c r="AC105" s="735"/>
      <c r="AD105" s="735"/>
      <c r="AE105" s="735"/>
      <c r="AF105" s="735"/>
      <c r="AG105" s="735"/>
      <c r="AH105" s="735"/>
      <c r="AI105" s="735"/>
    </row>
    <row r="106" spans="1:35" ht="13.5" customHeight="1" x14ac:dyDescent="0.15">
      <c r="E106" s="735" t="str">
        <f>IF(確３面!E106="","",確３面!E106)</f>
        <v/>
      </c>
      <c r="F106" s="735"/>
      <c r="G106" s="735"/>
      <c r="H106" s="735"/>
      <c r="I106" s="735"/>
      <c r="J106" s="735"/>
      <c r="K106" s="735"/>
      <c r="L106" s="735"/>
      <c r="M106" s="735"/>
      <c r="N106" s="735"/>
      <c r="O106" s="735"/>
      <c r="P106" s="735"/>
      <c r="Q106" s="735"/>
      <c r="R106" s="735"/>
      <c r="S106" s="735"/>
      <c r="T106" s="735"/>
      <c r="U106" s="735"/>
      <c r="V106" s="735"/>
      <c r="W106" s="735"/>
      <c r="X106" s="735"/>
      <c r="Y106" s="735"/>
      <c r="Z106" s="735"/>
      <c r="AA106" s="735"/>
      <c r="AB106" s="735"/>
      <c r="AC106" s="735"/>
      <c r="AD106" s="735"/>
      <c r="AE106" s="735"/>
      <c r="AF106" s="735"/>
      <c r="AG106" s="735"/>
      <c r="AH106" s="735"/>
      <c r="AI106" s="735"/>
    </row>
    <row r="107" spans="1:35" ht="4.1500000000000004" customHeight="1" x14ac:dyDescent="0.15">
      <c r="A107" s="122"/>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22"/>
      <c r="AI107" s="122"/>
    </row>
    <row r="108" spans="1:35" ht="4.1500000000000004" customHeight="1" x14ac:dyDescent="0.15">
      <c r="A108" s="143"/>
      <c r="B108" s="143"/>
      <c r="C108" s="143"/>
      <c r="D108" s="143"/>
      <c r="E108" s="143"/>
      <c r="F108" s="143"/>
      <c r="G108" s="143"/>
      <c r="H108" s="143"/>
      <c r="I108" s="143"/>
      <c r="J108" s="143"/>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row>
    <row r="109" spans="1:35" ht="13.5" customHeight="1" x14ac:dyDescent="0.15">
      <c r="A109" s="119" t="s">
        <v>175</v>
      </c>
      <c r="K109" s="119" t="str">
        <f>確３面!K109</f>
        <v>令和</v>
      </c>
      <c r="M109" s="205" t="str">
        <f>IF(確３面!M109="","",確３面!M109)</f>
        <v/>
      </c>
      <c r="N109" s="119" t="s">
        <v>176</v>
      </c>
      <c r="O109" s="205" t="str">
        <f>IF(確３面!O109="","",確３面!O109)</f>
        <v/>
      </c>
      <c r="P109" s="119" t="s">
        <v>92</v>
      </c>
      <c r="Q109" s="205" t="str">
        <f>IF(確３面!Q109="","",確３面!Q109)</f>
        <v/>
      </c>
      <c r="R109" s="119" t="s">
        <v>178</v>
      </c>
    </row>
    <row r="110" spans="1:35" ht="4.1500000000000004" customHeight="1" x14ac:dyDescent="0.15">
      <c r="A110" s="122"/>
      <c r="B110" s="122"/>
      <c r="C110" s="122"/>
      <c r="D110" s="122"/>
      <c r="E110" s="122"/>
      <c r="F110" s="122"/>
      <c r="G110" s="122"/>
      <c r="H110" s="122"/>
      <c r="I110" s="122"/>
      <c r="J110" s="122"/>
      <c r="K110" s="122"/>
      <c r="L110" s="122"/>
      <c r="M110" s="379"/>
      <c r="N110" s="122"/>
      <c r="O110" s="379"/>
      <c r="P110" s="122"/>
      <c r="Q110" s="379"/>
      <c r="R110" s="122"/>
      <c r="S110" s="122"/>
      <c r="T110" s="122"/>
      <c r="U110" s="122"/>
      <c r="V110" s="122"/>
      <c r="W110" s="122"/>
      <c r="X110" s="122"/>
      <c r="Y110" s="122"/>
      <c r="Z110" s="122"/>
      <c r="AA110" s="122"/>
      <c r="AB110" s="122"/>
      <c r="AC110" s="122"/>
      <c r="AD110" s="122"/>
      <c r="AE110" s="122"/>
      <c r="AF110" s="122"/>
      <c r="AG110" s="122"/>
      <c r="AH110" s="122"/>
      <c r="AI110" s="122"/>
    </row>
    <row r="111" spans="1:35" ht="4.1500000000000004" customHeight="1" x14ac:dyDescent="0.15">
      <c r="A111" s="143"/>
      <c r="B111" s="143"/>
      <c r="C111" s="143"/>
      <c r="D111" s="143"/>
      <c r="E111" s="143"/>
      <c r="F111" s="143"/>
      <c r="G111" s="143"/>
      <c r="H111" s="143"/>
      <c r="I111" s="143"/>
      <c r="J111" s="143"/>
      <c r="K111" s="143"/>
      <c r="L111" s="143"/>
      <c r="M111" s="380"/>
      <c r="N111" s="143"/>
      <c r="O111" s="380"/>
      <c r="P111" s="143"/>
      <c r="Q111" s="380"/>
      <c r="R111" s="143"/>
      <c r="S111" s="143"/>
      <c r="T111" s="143"/>
      <c r="U111" s="143"/>
      <c r="V111" s="143"/>
      <c r="W111" s="143"/>
      <c r="X111" s="143"/>
      <c r="Y111" s="143"/>
      <c r="Z111" s="143"/>
      <c r="AA111" s="143"/>
      <c r="AB111" s="143"/>
      <c r="AC111" s="143"/>
      <c r="AD111" s="143"/>
      <c r="AE111" s="143"/>
      <c r="AF111" s="143"/>
      <c r="AG111" s="143"/>
      <c r="AH111" s="143"/>
      <c r="AI111" s="143"/>
    </row>
    <row r="112" spans="1:35" ht="13.5" customHeight="1" x14ac:dyDescent="0.15">
      <c r="A112" s="119" t="s">
        <v>179</v>
      </c>
      <c r="K112" s="119" t="str">
        <f>確３面!K112</f>
        <v>令和</v>
      </c>
      <c r="M112" s="205" t="str">
        <f>IF(確３面!M112="","",確３面!M112)</f>
        <v/>
      </c>
      <c r="N112" s="119" t="s">
        <v>176</v>
      </c>
      <c r="O112" s="205" t="str">
        <f>IF(確３面!O112="","",確３面!O112)</f>
        <v/>
      </c>
      <c r="P112" s="119" t="s">
        <v>93</v>
      </c>
      <c r="Q112" s="205" t="str">
        <f>IF(確３面!Q112="","",確３面!Q112)</f>
        <v/>
      </c>
      <c r="R112" s="119" t="s">
        <v>178</v>
      </c>
    </row>
    <row r="113" spans="1:35" ht="4.1500000000000004" customHeight="1" x14ac:dyDescent="0.15">
      <c r="A113" s="122"/>
      <c r="B113" s="122"/>
      <c r="C113" s="122"/>
      <c r="D113" s="122"/>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G113" s="122"/>
      <c r="AH113" s="122"/>
      <c r="AI113" s="122"/>
    </row>
    <row r="114" spans="1:35" ht="4.1500000000000004" customHeight="1" x14ac:dyDescent="0.15">
      <c r="A114" s="143"/>
      <c r="B114" s="143"/>
      <c r="C114" s="143"/>
      <c r="D114" s="143"/>
      <c r="E114" s="143"/>
      <c r="F114" s="143"/>
      <c r="G114" s="143"/>
      <c r="H114" s="143"/>
      <c r="I114" s="143"/>
      <c r="J114" s="143"/>
      <c r="K114" s="143"/>
      <c r="L114" s="143"/>
      <c r="M114" s="143"/>
      <c r="N114" s="143"/>
      <c r="O114" s="143"/>
      <c r="P114" s="143"/>
      <c r="Q114" s="143"/>
      <c r="R114" s="143"/>
      <c r="S114" s="143"/>
      <c r="T114" s="143"/>
      <c r="U114" s="143"/>
      <c r="V114" s="143"/>
      <c r="W114" s="143"/>
      <c r="X114" s="143"/>
      <c r="Y114" s="143"/>
      <c r="Z114" s="143"/>
      <c r="AA114" s="143"/>
      <c r="AB114" s="143"/>
      <c r="AC114" s="143"/>
      <c r="AD114" s="143"/>
      <c r="AE114" s="143"/>
      <c r="AF114" s="143"/>
      <c r="AG114" s="143"/>
      <c r="AH114" s="143"/>
      <c r="AI114" s="143"/>
    </row>
    <row r="115" spans="1:35" ht="13.5" customHeight="1" x14ac:dyDescent="0.15">
      <c r="A115" s="119" t="s">
        <v>7</v>
      </c>
      <c r="S115" s="119" t="s">
        <v>50</v>
      </c>
      <c r="T115" s="137"/>
      <c r="U115" s="169"/>
      <c r="V115" s="169"/>
      <c r="W115" s="169"/>
    </row>
    <row r="116" spans="1:35" ht="13.5" customHeight="1" x14ac:dyDescent="0.15">
      <c r="D116" s="120" t="s">
        <v>12</v>
      </c>
      <c r="E116" s="119" t="s">
        <v>130</v>
      </c>
      <c r="F116" s="169" t="str">
        <f>IF(確３面!F116="","",確３面!F116)</f>
        <v/>
      </c>
      <c r="G116" s="119" t="s">
        <v>36</v>
      </c>
      <c r="H116" s="137" t="s">
        <v>15</v>
      </c>
      <c r="I116" s="119" t="str">
        <f>確３面!I116</f>
        <v>令和</v>
      </c>
      <c r="K116" s="205" t="str">
        <f>IF(確３面!K116="","",確３面!K116)</f>
        <v/>
      </c>
      <c r="L116" s="119" t="s">
        <v>176</v>
      </c>
      <c r="M116" s="205" t="str">
        <f>IF(確３面!M116="","",確３面!M116)</f>
        <v/>
      </c>
      <c r="N116" s="119" t="s">
        <v>93</v>
      </c>
      <c r="O116" s="205" t="str">
        <f>IF(確３面!O116="","",確３面!O116)</f>
        <v/>
      </c>
      <c r="P116" s="119" t="s">
        <v>178</v>
      </c>
      <c r="Q116" s="169" t="s">
        <v>12</v>
      </c>
      <c r="R116" s="757" t="str">
        <f>IF(確３面!R116="","",確３面!R116)</f>
        <v/>
      </c>
      <c r="S116" s="757"/>
      <c r="T116" s="757"/>
      <c r="U116" s="757"/>
      <c r="V116" s="757"/>
      <c r="W116" s="757"/>
      <c r="X116" s="757"/>
      <c r="Y116" s="757"/>
      <c r="Z116" s="757"/>
      <c r="AA116" s="757"/>
      <c r="AB116" s="757"/>
      <c r="AC116" s="757"/>
      <c r="AD116" s="757"/>
      <c r="AE116" s="757"/>
      <c r="AF116" s="757"/>
      <c r="AG116" s="757"/>
      <c r="AH116" s="757"/>
      <c r="AI116" s="169" t="s">
        <v>15</v>
      </c>
    </row>
    <row r="117" spans="1:35" ht="13.5" customHeight="1" x14ac:dyDescent="0.15">
      <c r="D117" s="120" t="s">
        <v>12</v>
      </c>
      <c r="E117" s="119" t="s">
        <v>130</v>
      </c>
      <c r="F117" s="169" t="str">
        <f>IF(確３面!F117="","",確３面!F117)</f>
        <v/>
      </c>
      <c r="G117" s="119" t="s">
        <v>36</v>
      </c>
      <c r="H117" s="137" t="s">
        <v>15</v>
      </c>
      <c r="I117" s="119" t="str">
        <f>確３面!I117</f>
        <v>令和</v>
      </c>
      <c r="K117" s="205" t="str">
        <f>IF(確３面!K117="","",確３面!K117)</f>
        <v/>
      </c>
      <c r="L117" s="119" t="s">
        <v>176</v>
      </c>
      <c r="M117" s="205" t="str">
        <f>IF(確３面!M117="","",確３面!M117)</f>
        <v/>
      </c>
      <c r="N117" s="119" t="s">
        <v>93</v>
      </c>
      <c r="O117" s="205" t="str">
        <f>IF(確３面!O117="","",確３面!O117)</f>
        <v/>
      </c>
      <c r="P117" s="119" t="s">
        <v>178</v>
      </c>
      <c r="Q117" s="169" t="s">
        <v>12</v>
      </c>
      <c r="R117" s="757" t="str">
        <f>IF(確３面!R117="","",確３面!R117)</f>
        <v/>
      </c>
      <c r="S117" s="757"/>
      <c r="T117" s="757"/>
      <c r="U117" s="757"/>
      <c r="V117" s="757"/>
      <c r="W117" s="757"/>
      <c r="X117" s="757"/>
      <c r="Y117" s="757"/>
      <c r="Z117" s="757"/>
      <c r="AA117" s="757"/>
      <c r="AB117" s="757"/>
      <c r="AC117" s="757"/>
      <c r="AD117" s="757"/>
      <c r="AE117" s="757"/>
      <c r="AF117" s="757"/>
      <c r="AG117" s="757"/>
      <c r="AH117" s="757"/>
      <c r="AI117" s="169" t="s">
        <v>15</v>
      </c>
    </row>
    <row r="118" spans="1:35" ht="13.5" customHeight="1" x14ac:dyDescent="0.15">
      <c r="D118" s="120" t="s">
        <v>12</v>
      </c>
      <c r="E118" s="119" t="s">
        <v>130</v>
      </c>
      <c r="F118" s="169" t="str">
        <f>IF(確３面!F118="","",確３面!F118)</f>
        <v/>
      </c>
      <c r="G118" s="119" t="s">
        <v>36</v>
      </c>
      <c r="H118" s="137" t="s">
        <v>15</v>
      </c>
      <c r="I118" s="119" t="str">
        <f>確３面!I118</f>
        <v>令和</v>
      </c>
      <c r="K118" s="205" t="str">
        <f>IF(確３面!K118="","",確３面!K118)</f>
        <v/>
      </c>
      <c r="L118" s="119" t="s">
        <v>176</v>
      </c>
      <c r="M118" s="205" t="str">
        <f>IF(確３面!M118="","",確３面!M118)</f>
        <v/>
      </c>
      <c r="N118" s="119" t="s">
        <v>93</v>
      </c>
      <c r="O118" s="205" t="str">
        <f>IF(確３面!O118="","",確３面!O118)</f>
        <v/>
      </c>
      <c r="P118" s="119" t="s">
        <v>178</v>
      </c>
      <c r="Q118" s="169" t="s">
        <v>12</v>
      </c>
      <c r="R118" s="757" t="str">
        <f>IF(確３面!R118="","",確３面!R118)</f>
        <v/>
      </c>
      <c r="S118" s="757"/>
      <c r="T118" s="757"/>
      <c r="U118" s="757"/>
      <c r="V118" s="757"/>
      <c r="W118" s="757"/>
      <c r="X118" s="757"/>
      <c r="Y118" s="757"/>
      <c r="Z118" s="757"/>
      <c r="AA118" s="757"/>
      <c r="AB118" s="757"/>
      <c r="AC118" s="757"/>
      <c r="AD118" s="757"/>
      <c r="AE118" s="757"/>
      <c r="AF118" s="757"/>
      <c r="AG118" s="757"/>
      <c r="AH118" s="757"/>
      <c r="AI118" s="169" t="s">
        <v>15</v>
      </c>
    </row>
    <row r="119" spans="1:35" ht="4.1500000000000004" customHeight="1" x14ac:dyDescent="0.15">
      <c r="A119" s="122"/>
      <c r="B119" s="122"/>
      <c r="C119" s="122"/>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row>
    <row r="120" spans="1:35" ht="4.1500000000000004" customHeight="1" x14ac:dyDescent="0.15">
      <c r="A120" s="143"/>
      <c r="B120" s="143"/>
      <c r="C120" s="143"/>
      <c r="D120" s="143"/>
      <c r="E120" s="143"/>
      <c r="F120" s="143"/>
      <c r="G120" s="143"/>
      <c r="H120" s="143"/>
      <c r="I120" s="143"/>
      <c r="J120" s="143"/>
      <c r="K120" s="143"/>
      <c r="L120" s="143"/>
      <c r="M120" s="143"/>
      <c r="N120" s="143"/>
      <c r="O120" s="143"/>
      <c r="P120" s="143"/>
      <c r="Q120" s="143"/>
      <c r="R120" s="143"/>
      <c r="S120" s="143"/>
      <c r="T120" s="143"/>
      <c r="U120" s="143"/>
      <c r="V120" s="143"/>
      <c r="W120" s="143"/>
      <c r="X120" s="143"/>
      <c r="Y120" s="143"/>
      <c r="Z120" s="143"/>
      <c r="AA120" s="143"/>
      <c r="AB120" s="143"/>
      <c r="AC120" s="143"/>
      <c r="AD120" s="143"/>
      <c r="AE120" s="143"/>
      <c r="AF120" s="143"/>
      <c r="AG120" s="143"/>
      <c r="AH120" s="143"/>
      <c r="AI120" s="143"/>
    </row>
    <row r="121" spans="1:35" ht="13.5" customHeight="1" x14ac:dyDescent="0.15">
      <c r="A121" s="119" t="s">
        <v>1014</v>
      </c>
    </row>
    <row r="122" spans="1:35" ht="5.45" customHeight="1" x14ac:dyDescent="0.15"/>
    <row r="123" spans="1:35" ht="13.5" customHeight="1" x14ac:dyDescent="0.15">
      <c r="E123" s="169" t="str">
        <f>確３面!AB141</f>
        <v>□</v>
      </c>
      <c r="F123" s="119" t="s">
        <v>1034</v>
      </c>
      <c r="H123" s="169" t="str">
        <f>確３面!AE141</f>
        <v>■</v>
      </c>
      <c r="I123" s="119" t="s">
        <v>1035</v>
      </c>
    </row>
    <row r="124" spans="1:35" ht="4.1500000000000004" customHeight="1" x14ac:dyDescent="0.15">
      <c r="A124" s="122"/>
      <c r="B124" s="122"/>
      <c r="C124" s="122"/>
      <c r="D124" s="122"/>
      <c r="E124" s="122"/>
      <c r="F124" s="122"/>
      <c r="G124" s="122"/>
      <c r="H124" s="122"/>
      <c r="I124" s="122"/>
      <c r="J124" s="122"/>
      <c r="K124" s="122"/>
      <c r="L124" s="122"/>
      <c r="M124" s="122"/>
      <c r="N124" s="122"/>
      <c r="O124" s="122"/>
      <c r="P124" s="122"/>
      <c r="Q124" s="122"/>
      <c r="R124" s="122"/>
      <c r="S124" s="122"/>
      <c r="T124" s="122"/>
      <c r="U124" s="122"/>
      <c r="V124" s="122"/>
      <c r="W124" s="122"/>
      <c r="X124" s="122"/>
      <c r="Y124" s="122"/>
      <c r="Z124" s="122"/>
      <c r="AA124" s="122"/>
      <c r="AB124" s="122"/>
      <c r="AC124" s="122"/>
      <c r="AD124" s="122"/>
      <c r="AE124" s="122"/>
      <c r="AF124" s="122"/>
      <c r="AG124" s="122"/>
      <c r="AH124" s="122"/>
      <c r="AI124" s="122"/>
    </row>
    <row r="125" spans="1:35" ht="4.1500000000000004" customHeight="1" x14ac:dyDescent="0.15">
      <c r="A125" s="143"/>
      <c r="B125" s="143"/>
      <c r="C125" s="143"/>
      <c r="D125" s="143"/>
      <c r="E125" s="143"/>
      <c r="F125" s="143"/>
      <c r="G125" s="143"/>
      <c r="H125" s="143"/>
      <c r="I125" s="143"/>
      <c r="J125" s="143"/>
      <c r="K125" s="143"/>
      <c r="L125" s="143"/>
      <c r="M125" s="143"/>
      <c r="N125" s="143"/>
      <c r="O125" s="143"/>
      <c r="P125" s="143"/>
      <c r="Q125" s="143"/>
      <c r="R125" s="143"/>
      <c r="S125" s="143"/>
      <c r="T125" s="143"/>
      <c r="U125" s="143"/>
      <c r="V125" s="143"/>
      <c r="W125" s="143"/>
      <c r="X125" s="143"/>
      <c r="Y125" s="143"/>
      <c r="Z125" s="143"/>
      <c r="AA125" s="143"/>
      <c r="AB125" s="143"/>
      <c r="AC125" s="143"/>
      <c r="AD125" s="143"/>
      <c r="AE125" s="143"/>
      <c r="AF125" s="143"/>
      <c r="AG125" s="143"/>
      <c r="AH125" s="143"/>
      <c r="AI125" s="143"/>
    </row>
    <row r="126" spans="1:35" ht="13.5" customHeight="1" x14ac:dyDescent="0.15">
      <c r="A126" s="119" t="s">
        <v>1015</v>
      </c>
    </row>
    <row r="127" spans="1:35" ht="6.4" customHeight="1" x14ac:dyDescent="0.15"/>
    <row r="128" spans="1:35" ht="13.5" customHeight="1" x14ac:dyDescent="0.15">
      <c r="E128" s="169" t="str">
        <f>確３面!AB142</f>
        <v>□</v>
      </c>
      <c r="F128" s="119" t="s">
        <v>194</v>
      </c>
      <c r="H128" s="169" t="str">
        <f>確３面!AE142</f>
        <v>■</v>
      </c>
      <c r="I128" s="119" t="s">
        <v>195</v>
      </c>
    </row>
    <row r="129" spans="1:69" ht="4.1500000000000004" customHeight="1" x14ac:dyDescent="0.15"/>
    <row r="130" spans="1:69" ht="3.75" customHeight="1" x14ac:dyDescent="0.15">
      <c r="A130" s="143"/>
      <c r="B130" s="143"/>
      <c r="C130" s="143"/>
      <c r="D130" s="143"/>
      <c r="E130" s="143"/>
      <c r="F130" s="143"/>
      <c r="G130" s="143"/>
      <c r="H130" s="143"/>
      <c r="I130" s="143"/>
      <c r="J130" s="143"/>
      <c r="K130" s="143"/>
      <c r="L130" s="143"/>
      <c r="M130" s="143"/>
      <c r="N130" s="143"/>
      <c r="O130" s="143"/>
      <c r="P130" s="143"/>
      <c r="Q130" s="143"/>
      <c r="R130" s="143"/>
      <c r="S130" s="143"/>
      <c r="T130" s="143"/>
      <c r="U130" s="143"/>
      <c r="V130" s="143"/>
      <c r="W130" s="143"/>
      <c r="X130" s="143"/>
      <c r="Y130" s="143"/>
      <c r="Z130" s="143"/>
      <c r="AA130" s="143"/>
      <c r="AB130" s="143"/>
      <c r="AC130" s="143"/>
      <c r="AD130" s="143"/>
      <c r="AE130" s="143"/>
      <c r="AF130" s="143"/>
      <c r="AG130" s="143"/>
      <c r="AH130" s="143"/>
      <c r="AI130" s="143"/>
      <c r="BO130" s="198"/>
      <c r="BP130" s="295"/>
      <c r="BQ130" s="186"/>
    </row>
    <row r="131" spans="1:69" ht="13.5" customHeight="1" x14ac:dyDescent="0.15">
      <c r="A131" s="119" t="s">
        <v>1222</v>
      </c>
      <c r="AJ131" s="105"/>
      <c r="BO131" s="198"/>
      <c r="BP131" s="295"/>
      <c r="BQ131" s="186"/>
    </row>
    <row r="132" spans="1:69" ht="13.5" customHeight="1" x14ac:dyDescent="0.15">
      <c r="E132" s="735" t="str">
        <f>IF(確３面!E122="","",確３面!E122)</f>
        <v/>
      </c>
      <c r="F132" s="735"/>
      <c r="G132" s="735"/>
      <c r="H132" s="735"/>
      <c r="I132" s="735"/>
      <c r="J132" s="735"/>
      <c r="K132" s="735"/>
      <c r="L132" s="735"/>
      <c r="M132" s="735"/>
      <c r="N132" s="735"/>
      <c r="O132" s="735"/>
      <c r="P132" s="735"/>
      <c r="Q132" s="735"/>
      <c r="R132" s="735"/>
      <c r="S132" s="735"/>
      <c r="T132" s="735"/>
      <c r="U132" s="735"/>
      <c r="V132" s="735"/>
      <c r="W132" s="735"/>
      <c r="X132" s="735"/>
      <c r="Y132" s="735"/>
      <c r="Z132" s="735"/>
      <c r="AA132" s="735"/>
      <c r="AB132" s="735"/>
      <c r="AC132" s="735"/>
      <c r="AD132" s="735"/>
      <c r="AE132" s="735"/>
      <c r="AF132" s="735"/>
      <c r="AG132" s="735"/>
      <c r="AH132" s="735"/>
      <c r="AI132" s="735"/>
      <c r="AJ132" s="105"/>
      <c r="BO132" s="198"/>
      <c r="BP132" s="295"/>
      <c r="BQ132" s="186"/>
    </row>
    <row r="133" spans="1:69" ht="13.5" customHeight="1" x14ac:dyDescent="0.15">
      <c r="E133" s="735" t="str">
        <f>IF(確３面!E123="","",確３面!E123)</f>
        <v/>
      </c>
      <c r="F133" s="735"/>
      <c r="G133" s="735"/>
      <c r="H133" s="735"/>
      <c r="I133" s="735"/>
      <c r="J133" s="735"/>
      <c r="K133" s="735"/>
      <c r="L133" s="735"/>
      <c r="M133" s="735"/>
      <c r="N133" s="735"/>
      <c r="O133" s="735"/>
      <c r="P133" s="735"/>
      <c r="Q133" s="735"/>
      <c r="R133" s="735"/>
      <c r="S133" s="735"/>
      <c r="T133" s="735"/>
      <c r="U133" s="735"/>
      <c r="V133" s="735"/>
      <c r="W133" s="735"/>
      <c r="X133" s="735"/>
      <c r="Y133" s="735"/>
      <c r="Z133" s="735"/>
      <c r="AA133" s="735"/>
      <c r="AB133" s="735"/>
      <c r="AC133" s="735"/>
      <c r="AD133" s="735"/>
      <c r="AE133" s="735"/>
      <c r="AF133" s="735"/>
      <c r="AG133" s="735"/>
      <c r="AH133" s="735"/>
      <c r="AI133" s="735"/>
      <c r="AJ133" s="105"/>
      <c r="BO133" s="198"/>
      <c r="BP133" s="295"/>
      <c r="BQ133" s="186"/>
    </row>
    <row r="134" spans="1:69" ht="13.5" customHeight="1" x14ac:dyDescent="0.15">
      <c r="E134" s="735" t="str">
        <f>IF(確３面!E124="","",確３面!E124)</f>
        <v/>
      </c>
      <c r="F134" s="735"/>
      <c r="G134" s="735"/>
      <c r="H134" s="735"/>
      <c r="I134" s="735"/>
      <c r="J134" s="735"/>
      <c r="K134" s="735"/>
      <c r="L134" s="735"/>
      <c r="M134" s="735"/>
      <c r="N134" s="735"/>
      <c r="O134" s="735"/>
      <c r="P134" s="735"/>
      <c r="Q134" s="735"/>
      <c r="R134" s="735"/>
      <c r="S134" s="735"/>
      <c r="T134" s="735"/>
      <c r="U134" s="735"/>
      <c r="V134" s="735"/>
      <c r="W134" s="735"/>
      <c r="X134" s="735"/>
      <c r="Y134" s="735"/>
      <c r="Z134" s="735"/>
      <c r="AA134" s="735"/>
      <c r="AB134" s="735"/>
      <c r="AC134" s="735"/>
      <c r="AD134" s="735"/>
      <c r="AE134" s="735"/>
      <c r="AF134" s="735"/>
      <c r="AG134" s="735"/>
      <c r="AH134" s="735"/>
      <c r="AI134" s="735"/>
      <c r="AJ134" s="105"/>
      <c r="BO134" s="198"/>
      <c r="BP134" s="295"/>
      <c r="BQ134" s="186"/>
    </row>
    <row r="135" spans="1:69" ht="13.5" customHeight="1" x14ac:dyDescent="0.15">
      <c r="E135" s="735" t="str">
        <f>IF(確３面!E125="","",確３面!E125)</f>
        <v/>
      </c>
      <c r="F135" s="735"/>
      <c r="G135" s="735"/>
      <c r="H135" s="735"/>
      <c r="I135" s="735"/>
      <c r="J135" s="735"/>
      <c r="K135" s="735"/>
      <c r="L135" s="735"/>
      <c r="M135" s="735"/>
      <c r="N135" s="735"/>
      <c r="O135" s="735"/>
      <c r="P135" s="735"/>
      <c r="Q135" s="735"/>
      <c r="R135" s="735"/>
      <c r="S135" s="735"/>
      <c r="T135" s="735"/>
      <c r="U135" s="735"/>
      <c r="V135" s="735"/>
      <c r="W135" s="735"/>
      <c r="X135" s="735"/>
      <c r="Y135" s="735"/>
      <c r="Z135" s="735"/>
      <c r="AA135" s="735"/>
      <c r="AB135" s="735"/>
      <c r="AC135" s="735"/>
      <c r="AD135" s="735"/>
      <c r="AE135" s="735"/>
      <c r="AF135" s="735"/>
      <c r="AG135" s="735"/>
      <c r="AH135" s="735"/>
      <c r="AI135" s="735"/>
      <c r="AJ135" s="105"/>
      <c r="BO135" s="198"/>
      <c r="BP135" s="295"/>
      <c r="BQ135" s="186"/>
    </row>
    <row r="136" spans="1:69" ht="13.5" customHeight="1" x14ac:dyDescent="0.15">
      <c r="E136" s="735" t="str">
        <f>IF(確３面!E126="","",確３面!E126)</f>
        <v/>
      </c>
      <c r="F136" s="735"/>
      <c r="G136" s="735"/>
      <c r="H136" s="735"/>
      <c r="I136" s="735"/>
      <c r="J136" s="735"/>
      <c r="K136" s="735"/>
      <c r="L136" s="735"/>
      <c r="M136" s="735"/>
      <c r="N136" s="735"/>
      <c r="O136" s="735"/>
      <c r="P136" s="735"/>
      <c r="Q136" s="735"/>
      <c r="R136" s="735"/>
      <c r="S136" s="735"/>
      <c r="T136" s="735"/>
      <c r="U136" s="735"/>
      <c r="V136" s="735"/>
      <c r="W136" s="735"/>
      <c r="X136" s="735"/>
      <c r="Y136" s="735"/>
      <c r="Z136" s="735"/>
      <c r="AA136" s="735"/>
      <c r="AB136" s="735"/>
      <c r="AC136" s="735"/>
      <c r="AD136" s="735"/>
      <c r="AE136" s="735"/>
      <c r="AF136" s="735"/>
      <c r="AG136" s="735"/>
      <c r="AH136" s="735"/>
      <c r="AI136" s="735"/>
      <c r="AJ136" s="105"/>
      <c r="BO136" s="198"/>
      <c r="BP136" s="295"/>
      <c r="BQ136" s="186"/>
    </row>
    <row r="137" spans="1:69" ht="13.5" customHeight="1" x14ac:dyDescent="0.15">
      <c r="E137" s="735" t="str">
        <f>IF(確３面!E127="","",確３面!E127)</f>
        <v/>
      </c>
      <c r="F137" s="735"/>
      <c r="G137" s="735"/>
      <c r="H137" s="735"/>
      <c r="I137" s="735"/>
      <c r="J137" s="735"/>
      <c r="K137" s="735"/>
      <c r="L137" s="735"/>
      <c r="M137" s="735"/>
      <c r="N137" s="735"/>
      <c r="O137" s="735"/>
      <c r="P137" s="735"/>
      <c r="Q137" s="735"/>
      <c r="R137" s="735"/>
      <c r="S137" s="735"/>
      <c r="T137" s="735"/>
      <c r="U137" s="735"/>
      <c r="V137" s="735"/>
      <c r="W137" s="735"/>
      <c r="X137" s="735"/>
      <c r="Y137" s="735"/>
      <c r="Z137" s="735"/>
      <c r="AA137" s="735"/>
      <c r="AB137" s="735"/>
      <c r="AC137" s="735"/>
      <c r="AD137" s="735"/>
      <c r="AE137" s="735"/>
      <c r="AF137" s="735"/>
      <c r="AG137" s="735"/>
      <c r="AH137" s="735"/>
      <c r="AI137" s="735"/>
      <c r="AJ137" s="105"/>
      <c r="BO137" s="198"/>
      <c r="BP137" s="295"/>
      <c r="BQ137" s="186"/>
    </row>
    <row r="138" spans="1:69" ht="13.5" customHeight="1" x14ac:dyDescent="0.15">
      <c r="E138" s="735" t="str">
        <f>IF(確３面!E128="","",確３面!E128)</f>
        <v/>
      </c>
      <c r="F138" s="735"/>
      <c r="G138" s="735"/>
      <c r="H138" s="735"/>
      <c r="I138" s="735"/>
      <c r="J138" s="735"/>
      <c r="K138" s="735"/>
      <c r="L138" s="735"/>
      <c r="M138" s="735"/>
      <c r="N138" s="735"/>
      <c r="O138" s="735"/>
      <c r="P138" s="735"/>
      <c r="Q138" s="735"/>
      <c r="R138" s="735"/>
      <c r="S138" s="735"/>
      <c r="T138" s="735"/>
      <c r="U138" s="735"/>
      <c r="V138" s="735"/>
      <c r="W138" s="735"/>
      <c r="X138" s="735"/>
      <c r="Y138" s="735"/>
      <c r="Z138" s="735"/>
      <c r="AA138" s="735"/>
      <c r="AB138" s="735"/>
      <c r="AC138" s="735"/>
      <c r="AD138" s="735"/>
      <c r="AE138" s="735"/>
      <c r="AF138" s="735"/>
      <c r="AG138" s="735"/>
      <c r="AH138" s="735"/>
      <c r="AI138" s="735"/>
      <c r="AJ138" s="105"/>
      <c r="BO138" s="198"/>
      <c r="BP138" s="295"/>
      <c r="BQ138" s="186"/>
    </row>
    <row r="139" spans="1:69" ht="4.1500000000000004" customHeight="1" x14ac:dyDescent="0.15">
      <c r="A139" s="122"/>
      <c r="B139" s="122"/>
      <c r="C139" s="122"/>
      <c r="D139" s="122"/>
      <c r="E139" s="185"/>
      <c r="F139" s="185"/>
      <c r="G139" s="185"/>
      <c r="H139" s="185"/>
      <c r="I139" s="185"/>
      <c r="J139" s="185"/>
      <c r="K139" s="185"/>
      <c r="L139" s="185"/>
      <c r="M139" s="185"/>
      <c r="N139" s="185"/>
      <c r="O139" s="185"/>
      <c r="P139" s="185"/>
      <c r="Q139" s="185"/>
      <c r="R139" s="185"/>
      <c r="S139" s="185"/>
      <c r="T139" s="185"/>
      <c r="U139" s="185"/>
      <c r="V139" s="185"/>
      <c r="W139" s="185"/>
      <c r="X139" s="185"/>
      <c r="Y139" s="185"/>
      <c r="Z139" s="185"/>
      <c r="AA139" s="185"/>
      <c r="AB139" s="185"/>
      <c r="AC139" s="185"/>
      <c r="AD139" s="185"/>
      <c r="AE139" s="185"/>
      <c r="AF139" s="185"/>
      <c r="AG139" s="185"/>
      <c r="AH139" s="185"/>
      <c r="AI139" s="185"/>
    </row>
    <row r="140" spans="1:69" ht="4.1500000000000004" customHeight="1" x14ac:dyDescent="0.15"/>
    <row r="141" spans="1:69" ht="13.5" customHeight="1" x14ac:dyDescent="0.15">
      <c r="A141" s="119" t="s">
        <v>1018</v>
      </c>
      <c r="Y141" s="119" t="str">
        <f>IF(確４面!AY64="■","住宅用火災警報器設置あり","")</f>
        <v/>
      </c>
    </row>
    <row r="142" spans="1:69" ht="6" customHeight="1" x14ac:dyDescent="0.15"/>
    <row r="143" spans="1:69" ht="13.5" customHeight="1" x14ac:dyDescent="0.15">
      <c r="E143" s="735" t="str">
        <f>IF(確３面!E132="","",確３面!E132)</f>
        <v/>
      </c>
      <c r="F143" s="735"/>
      <c r="G143" s="735"/>
      <c r="H143" s="735"/>
      <c r="I143" s="735"/>
      <c r="J143" s="735"/>
      <c r="K143" s="735"/>
      <c r="L143" s="735"/>
      <c r="M143" s="735"/>
      <c r="N143" s="735"/>
      <c r="O143" s="735"/>
      <c r="P143" s="735"/>
      <c r="Q143" s="735"/>
      <c r="R143" s="735"/>
      <c r="S143" s="735"/>
      <c r="T143" s="735"/>
      <c r="U143" s="735"/>
      <c r="V143" s="735"/>
      <c r="W143" s="735"/>
      <c r="X143" s="735"/>
      <c r="Y143" s="735"/>
      <c r="Z143" s="735"/>
      <c r="AA143" s="735"/>
      <c r="AB143" s="735"/>
      <c r="AC143" s="735"/>
      <c r="AD143" s="735"/>
      <c r="AE143" s="735"/>
      <c r="AF143" s="735"/>
      <c r="AG143" s="735"/>
      <c r="AH143" s="735"/>
      <c r="AI143" s="735"/>
    </row>
    <row r="144" spans="1:69" ht="13.5" customHeight="1" x14ac:dyDescent="0.15">
      <c r="E144" s="735" t="str">
        <f>IF(確３面!E133="","",確３面!E133)</f>
        <v/>
      </c>
      <c r="F144" s="735"/>
      <c r="G144" s="735"/>
      <c r="H144" s="735"/>
      <c r="I144" s="735"/>
      <c r="J144" s="735"/>
      <c r="K144" s="735"/>
      <c r="L144" s="735"/>
      <c r="M144" s="735"/>
      <c r="N144" s="735"/>
      <c r="O144" s="735"/>
      <c r="P144" s="735"/>
      <c r="Q144" s="735"/>
      <c r="R144" s="735"/>
      <c r="S144" s="735"/>
      <c r="T144" s="735"/>
      <c r="U144" s="735"/>
      <c r="V144" s="735"/>
      <c r="W144" s="735"/>
      <c r="X144" s="735"/>
      <c r="Y144" s="735"/>
      <c r="Z144" s="735"/>
      <c r="AA144" s="735"/>
      <c r="AB144" s="735"/>
      <c r="AC144" s="735"/>
      <c r="AD144" s="735"/>
      <c r="AE144" s="735"/>
      <c r="AF144" s="735"/>
      <c r="AG144" s="735"/>
      <c r="AH144" s="735"/>
      <c r="AI144" s="735"/>
    </row>
    <row r="145" spans="1:38" ht="13.5" customHeight="1" x14ac:dyDescent="0.15">
      <c r="E145" s="735" t="str">
        <f>IF(確３面!E134="","",確３面!E134)</f>
        <v/>
      </c>
      <c r="F145" s="735"/>
      <c r="G145" s="735"/>
      <c r="H145" s="735"/>
      <c r="I145" s="735"/>
      <c r="J145" s="735"/>
      <c r="K145" s="735"/>
      <c r="L145" s="735"/>
      <c r="M145" s="735"/>
      <c r="N145" s="735"/>
      <c r="O145" s="735"/>
      <c r="P145" s="735"/>
      <c r="Q145" s="735"/>
      <c r="R145" s="735"/>
      <c r="S145" s="735"/>
      <c r="T145" s="735"/>
      <c r="U145" s="735"/>
      <c r="V145" s="735"/>
      <c r="W145" s="735"/>
      <c r="X145" s="735"/>
      <c r="Y145" s="735"/>
      <c r="Z145" s="735"/>
      <c r="AA145" s="735"/>
      <c r="AB145" s="735"/>
      <c r="AC145" s="735"/>
      <c r="AD145" s="735"/>
      <c r="AE145" s="735"/>
      <c r="AF145" s="735"/>
      <c r="AG145" s="735"/>
      <c r="AH145" s="735"/>
      <c r="AI145" s="735"/>
    </row>
    <row r="146" spans="1:38" ht="13.5" customHeight="1" x14ac:dyDescent="0.15">
      <c r="E146" s="735" t="str">
        <f>IF(確３面!E135="","",確３面!E135)</f>
        <v/>
      </c>
      <c r="F146" s="735"/>
      <c r="G146" s="735"/>
      <c r="H146" s="735"/>
      <c r="I146" s="735"/>
      <c r="J146" s="735"/>
      <c r="K146" s="735"/>
      <c r="L146" s="735"/>
      <c r="M146" s="735"/>
      <c r="N146" s="735"/>
      <c r="O146" s="735"/>
      <c r="P146" s="735"/>
      <c r="Q146" s="735"/>
      <c r="R146" s="735"/>
      <c r="S146" s="735"/>
      <c r="T146" s="735"/>
      <c r="U146" s="735"/>
      <c r="V146" s="735"/>
      <c r="W146" s="735"/>
      <c r="X146" s="735"/>
      <c r="Y146" s="735"/>
      <c r="Z146" s="735"/>
      <c r="AA146" s="735"/>
      <c r="AB146" s="735"/>
      <c r="AC146" s="735"/>
      <c r="AD146" s="735"/>
      <c r="AE146" s="735"/>
      <c r="AF146" s="735"/>
      <c r="AG146" s="735"/>
      <c r="AH146" s="735"/>
      <c r="AI146" s="735"/>
    </row>
    <row r="147" spans="1:38" x14ac:dyDescent="0.15">
      <c r="E147" s="735" t="str">
        <f>IF(確３面!E136="","",確３面!E136)</f>
        <v/>
      </c>
      <c r="F147" s="735"/>
      <c r="G147" s="735"/>
      <c r="H147" s="735"/>
      <c r="I147" s="735"/>
      <c r="J147" s="735"/>
      <c r="K147" s="735"/>
      <c r="L147" s="735"/>
      <c r="M147" s="735"/>
      <c r="N147" s="735"/>
      <c r="O147" s="735"/>
      <c r="P147" s="735"/>
      <c r="Q147" s="735"/>
      <c r="R147" s="735"/>
      <c r="S147" s="735"/>
      <c r="T147" s="735"/>
      <c r="U147" s="735"/>
      <c r="V147" s="735"/>
      <c r="W147" s="735"/>
      <c r="X147" s="735"/>
      <c r="Y147" s="735"/>
      <c r="Z147" s="735"/>
      <c r="AA147" s="735"/>
      <c r="AB147" s="735"/>
      <c r="AC147" s="735"/>
      <c r="AD147" s="735"/>
      <c r="AE147" s="735"/>
      <c r="AF147" s="735"/>
      <c r="AG147" s="735"/>
      <c r="AH147" s="735"/>
      <c r="AI147" s="735"/>
    </row>
    <row r="148" spans="1:38" x14ac:dyDescent="0.15">
      <c r="E148" s="735" t="str">
        <f>IF(確３面!E137="","",確３面!E137)</f>
        <v/>
      </c>
      <c r="F148" s="735"/>
      <c r="G148" s="735"/>
      <c r="H148" s="735"/>
      <c r="I148" s="735"/>
      <c r="J148" s="735"/>
      <c r="K148" s="735"/>
      <c r="L148" s="735"/>
      <c r="M148" s="735"/>
      <c r="N148" s="735"/>
      <c r="O148" s="735"/>
      <c r="P148" s="735"/>
      <c r="Q148" s="735"/>
      <c r="R148" s="735"/>
      <c r="S148" s="735"/>
      <c r="T148" s="735"/>
      <c r="U148" s="735"/>
      <c r="V148" s="735"/>
      <c r="W148" s="735"/>
      <c r="X148" s="735"/>
      <c r="Y148" s="735"/>
      <c r="Z148" s="735"/>
      <c r="AA148" s="735"/>
      <c r="AB148" s="735"/>
      <c r="AC148" s="735"/>
      <c r="AD148" s="735"/>
      <c r="AE148" s="735"/>
      <c r="AF148" s="735"/>
      <c r="AG148" s="735"/>
      <c r="AH148" s="735"/>
      <c r="AI148" s="735"/>
    </row>
    <row r="149" spans="1:38" x14ac:dyDescent="0.15">
      <c r="E149" s="735" t="str">
        <f>IF(確３面!E138="","",確３面!E138)</f>
        <v/>
      </c>
      <c r="F149" s="735"/>
      <c r="G149" s="735"/>
      <c r="H149" s="735"/>
      <c r="I149" s="735"/>
      <c r="J149" s="735"/>
      <c r="K149" s="735"/>
      <c r="L149" s="735"/>
      <c r="M149" s="735"/>
      <c r="N149" s="735"/>
      <c r="O149" s="735"/>
      <c r="P149" s="735"/>
      <c r="Q149" s="735"/>
      <c r="R149" s="735"/>
      <c r="S149" s="735"/>
      <c r="T149" s="735"/>
      <c r="U149" s="735"/>
      <c r="V149" s="735"/>
      <c r="W149" s="735"/>
      <c r="X149" s="735"/>
      <c r="Y149" s="735"/>
      <c r="Z149" s="735"/>
      <c r="AA149" s="735"/>
      <c r="AB149" s="735"/>
      <c r="AC149" s="735"/>
      <c r="AD149" s="735"/>
      <c r="AE149" s="735"/>
      <c r="AF149" s="735"/>
      <c r="AG149" s="735"/>
      <c r="AH149" s="735"/>
      <c r="AI149" s="735"/>
    </row>
    <row r="150" spans="1:38" ht="6.95" customHeight="1" thickBot="1" x14ac:dyDescent="0.2">
      <c r="A150" s="441"/>
      <c r="B150" s="441"/>
      <c r="C150" s="441"/>
      <c r="D150" s="441"/>
      <c r="E150" s="441"/>
      <c r="F150" s="441"/>
      <c r="G150" s="441"/>
      <c r="H150" s="441"/>
      <c r="I150" s="441"/>
      <c r="J150" s="441"/>
      <c r="K150" s="441"/>
      <c r="L150" s="441"/>
      <c r="M150" s="441"/>
      <c r="N150" s="441"/>
      <c r="O150" s="441"/>
      <c r="P150" s="441"/>
      <c r="Q150" s="441"/>
      <c r="R150" s="441"/>
      <c r="S150" s="441"/>
      <c r="T150" s="441"/>
      <c r="U150" s="441"/>
      <c r="V150" s="441"/>
      <c r="W150" s="441"/>
      <c r="X150" s="441"/>
      <c r="Y150" s="441"/>
      <c r="Z150" s="441"/>
      <c r="AA150" s="441"/>
      <c r="AB150" s="441"/>
      <c r="AC150" s="441"/>
      <c r="AD150" s="441"/>
      <c r="AE150" s="441"/>
      <c r="AF150" s="441"/>
      <c r="AG150" s="441"/>
      <c r="AH150" s="441"/>
      <c r="AI150" s="441"/>
      <c r="AJ150" s="273"/>
      <c r="AK150" s="273"/>
      <c r="AL150" s="273"/>
    </row>
    <row r="151" spans="1:38" ht="13.5" thickTop="1" x14ac:dyDescent="0.15"/>
  </sheetData>
  <sheetProtection algorithmName="SHA-512" hashValue="dUcowfKb668RLsSxRFd9NtHm0M7d/ejSzjJCdnXzTI3Ezl5fYChwRoJgWqfN9CX+Y94g1/g/WOQliNGYLmWb9w==" saltValue="S6zzeOAmLUjwXlxZXnmL/A==" spinCount="100000" sheet="1" objects="1" scenarios="1"/>
  <mergeCells count="137">
    <mergeCell ref="B77:I77"/>
    <mergeCell ref="B78:I78"/>
    <mergeCell ref="K67:P67"/>
    <mergeCell ref="S67:X67"/>
    <mergeCell ref="AA67:AF67"/>
    <mergeCell ref="K74:P74"/>
    <mergeCell ref="S74:X74"/>
    <mergeCell ref="AA74:AF74"/>
    <mergeCell ref="K75:P75"/>
    <mergeCell ref="S75:X75"/>
    <mergeCell ref="AA75:AF75"/>
    <mergeCell ref="K77:P77"/>
    <mergeCell ref="K78:P78"/>
    <mergeCell ref="B71:I71"/>
    <mergeCell ref="B70:I70"/>
    <mergeCell ref="B72:I72"/>
    <mergeCell ref="K69:P69"/>
    <mergeCell ref="S69:X69"/>
    <mergeCell ref="AA69:AF69"/>
    <mergeCell ref="B67:I67"/>
    <mergeCell ref="B69:I69"/>
    <mergeCell ref="B74:I74"/>
    <mergeCell ref="B75:I75"/>
    <mergeCell ref="B76:I76"/>
    <mergeCell ref="O24:X24"/>
    <mergeCell ref="D24:M24"/>
    <mergeCell ref="Z23:AI23"/>
    <mergeCell ref="E143:AI143"/>
    <mergeCell ref="E144:AI144"/>
    <mergeCell ref="K90:P90"/>
    <mergeCell ref="S90:X90"/>
    <mergeCell ref="K91:P91"/>
    <mergeCell ref="S91:X91"/>
    <mergeCell ref="E100:AI100"/>
    <mergeCell ref="E101:AI101"/>
    <mergeCell ref="E102:AI102"/>
    <mergeCell ref="J92:R92"/>
    <mergeCell ref="T92:AE92"/>
    <mergeCell ref="N84:P84"/>
    <mergeCell ref="N85:P85"/>
    <mergeCell ref="K89:P89"/>
    <mergeCell ref="S89:X89"/>
    <mergeCell ref="K76:P76"/>
    <mergeCell ref="S76:X76"/>
    <mergeCell ref="AA76:AF76"/>
    <mergeCell ref="K70:P70"/>
    <mergeCell ref="S70:X70"/>
    <mergeCell ref="AA70:AF70"/>
    <mergeCell ref="E145:AI145"/>
    <mergeCell ref="E146:AI146"/>
    <mergeCell ref="E147:AI147"/>
    <mergeCell ref="E149:AI149"/>
    <mergeCell ref="E132:AI132"/>
    <mergeCell ref="E133:AI133"/>
    <mergeCell ref="E134:AI134"/>
    <mergeCell ref="E135:AI135"/>
    <mergeCell ref="E103:AI103"/>
    <mergeCell ref="E104:AI104"/>
    <mergeCell ref="E105:AI105"/>
    <mergeCell ref="E106:AI106"/>
    <mergeCell ref="R116:AH116"/>
    <mergeCell ref="R117:AH117"/>
    <mergeCell ref="R118:AH118"/>
    <mergeCell ref="E136:AI136"/>
    <mergeCell ref="E137:AI137"/>
    <mergeCell ref="E138:AI138"/>
    <mergeCell ref="E148:AI148"/>
    <mergeCell ref="K71:P71"/>
    <mergeCell ref="S71:X71"/>
    <mergeCell ref="AA71:AF71"/>
    <mergeCell ref="K72:P72"/>
    <mergeCell ref="S72:X72"/>
    <mergeCell ref="AA72:AF72"/>
    <mergeCell ref="B64:I64"/>
    <mergeCell ref="K64:P64"/>
    <mergeCell ref="S64:X64"/>
    <mergeCell ref="AA64:AF64"/>
    <mergeCell ref="K66:P66"/>
    <mergeCell ref="S66:X66"/>
    <mergeCell ref="AA66:AF66"/>
    <mergeCell ref="B68:I68"/>
    <mergeCell ref="K68:P68"/>
    <mergeCell ref="S68:X68"/>
    <mergeCell ref="AA68:AF68"/>
    <mergeCell ref="K57:P57"/>
    <mergeCell ref="K61:P61"/>
    <mergeCell ref="S61:X61"/>
    <mergeCell ref="AA61:AF61"/>
    <mergeCell ref="K63:P63"/>
    <mergeCell ref="S63:X63"/>
    <mergeCell ref="AA63:AF63"/>
    <mergeCell ref="K56:P56"/>
    <mergeCell ref="S56:X56"/>
    <mergeCell ref="AA56:AF56"/>
    <mergeCell ref="J47:M47"/>
    <mergeCell ref="O47:AH47"/>
    <mergeCell ref="A50:F50"/>
    <mergeCell ref="H50:I50"/>
    <mergeCell ref="K50:L50"/>
    <mergeCell ref="N50:O50"/>
    <mergeCell ref="Q50:R50"/>
    <mergeCell ref="K54:P54"/>
    <mergeCell ref="S54:X54"/>
    <mergeCell ref="AA54:AF54"/>
    <mergeCell ref="K39:P39"/>
    <mergeCell ref="S39:X39"/>
    <mergeCell ref="AA39:AF39"/>
    <mergeCell ref="K40:P40"/>
    <mergeCell ref="K41:P41"/>
    <mergeCell ref="T42:W42"/>
    <mergeCell ref="T43:W43"/>
    <mergeCell ref="J44:O44"/>
    <mergeCell ref="Q44:AI44"/>
    <mergeCell ref="A1:AI2"/>
    <mergeCell ref="H6:AI8"/>
    <mergeCell ref="H11:AI11"/>
    <mergeCell ref="D23:J23"/>
    <mergeCell ref="O23:X23"/>
    <mergeCell ref="B73:I73"/>
    <mergeCell ref="K73:P73"/>
    <mergeCell ref="S73:X73"/>
    <mergeCell ref="AA73:AF73"/>
    <mergeCell ref="M28:P28"/>
    <mergeCell ref="M29:P29"/>
    <mergeCell ref="A32:F32"/>
    <mergeCell ref="K33:P33"/>
    <mergeCell ref="S33:X33"/>
    <mergeCell ref="AA33:AF33"/>
    <mergeCell ref="K34:P34"/>
    <mergeCell ref="S34:X34"/>
    <mergeCell ref="AA34:AF34"/>
    <mergeCell ref="K35:P35"/>
    <mergeCell ref="S35:X35"/>
    <mergeCell ref="AA35:AF35"/>
    <mergeCell ref="K37:P37"/>
    <mergeCell ref="S37:X37"/>
    <mergeCell ref="AA37:AF37"/>
  </mergeCells>
  <phoneticPr fontId="2"/>
  <dataValidations disablePrompts="1" count="3">
    <dataValidation errorStyle="warning" imeMode="off" allowBlank="1" showInputMessage="1" showErrorMessage="1" sqref="K57" xr:uid="{00000000-0002-0000-1000-000000000000}"/>
    <dataValidation imeMode="halfAlpha" allowBlank="1" showInputMessage="1" showErrorMessage="1" sqref="S55:X56 K55:P56" xr:uid="{00000000-0002-0000-1000-000001000000}"/>
    <dataValidation imeMode="off" allowBlank="1" showInputMessage="1" showErrorMessage="1" sqref="AA55:AF56" xr:uid="{00000000-0002-0000-1000-000002000000}"/>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Ｐ明朝,標準"&amp;8NKBI-01kakunin Ver.23.2&amp;R&amp;"ＭＳ Ｐ明朝,標準"&amp;8(R0804)</oddFooter>
  </headerFooter>
  <rowBreaks count="1" manualBreakCount="1">
    <brk id="80" max="3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5"/>
  <dimension ref="A1:AM109"/>
  <sheetViews>
    <sheetView view="pageBreakPreview" zoomScaleNormal="100" zoomScaleSheetLayoutView="100" workbookViewId="0">
      <selection activeCell="AL2" sqref="AL2"/>
    </sheetView>
  </sheetViews>
  <sheetFormatPr defaultColWidth="2.625" defaultRowHeight="13.5" x14ac:dyDescent="0.15"/>
  <cols>
    <col min="1" max="34" width="2.625" style="1" customWidth="1"/>
    <col min="35" max="16384" width="2.625" style="1"/>
  </cols>
  <sheetData>
    <row r="1" spans="1:39" x14ac:dyDescent="0.15">
      <c r="A1" s="907" t="s">
        <v>109</v>
      </c>
      <c r="B1" s="907"/>
      <c r="C1" s="907"/>
      <c r="D1" s="907"/>
      <c r="E1" s="907"/>
      <c r="F1" s="907"/>
      <c r="G1" s="907"/>
      <c r="H1" s="907"/>
      <c r="I1" s="907"/>
      <c r="J1" s="907"/>
      <c r="K1" s="907"/>
      <c r="L1" s="907"/>
      <c r="M1" s="907"/>
      <c r="N1" s="907"/>
      <c r="O1" s="907"/>
      <c r="P1" s="907"/>
      <c r="Q1" s="907"/>
      <c r="R1" s="907"/>
      <c r="S1" s="907"/>
      <c r="T1" s="907"/>
      <c r="U1" s="907"/>
      <c r="V1" s="907"/>
      <c r="W1" s="907"/>
      <c r="X1" s="907"/>
      <c r="Y1" s="907"/>
      <c r="Z1" s="907"/>
      <c r="AA1" s="907"/>
      <c r="AB1" s="907"/>
      <c r="AC1" s="907"/>
      <c r="AD1" s="907"/>
      <c r="AE1" s="907"/>
      <c r="AF1" s="907"/>
      <c r="AG1" s="907"/>
      <c r="AH1" s="907"/>
      <c r="AI1" s="907"/>
    </row>
    <row r="2" spans="1:39" ht="13.5" customHeight="1" x14ac:dyDescent="0.15">
      <c r="A2" s="907"/>
      <c r="B2" s="907"/>
      <c r="C2" s="907"/>
      <c r="D2" s="907"/>
      <c r="E2" s="907"/>
      <c r="F2" s="907"/>
      <c r="G2" s="907"/>
      <c r="H2" s="907"/>
      <c r="I2" s="907"/>
      <c r="J2" s="907"/>
      <c r="K2" s="907"/>
      <c r="L2" s="907"/>
      <c r="M2" s="907"/>
      <c r="N2" s="907"/>
      <c r="O2" s="907"/>
      <c r="P2" s="907"/>
      <c r="Q2" s="907"/>
      <c r="R2" s="907"/>
      <c r="S2" s="907"/>
      <c r="T2" s="907"/>
      <c r="U2" s="907"/>
      <c r="V2" s="907"/>
      <c r="W2" s="907"/>
      <c r="X2" s="907"/>
      <c r="Y2" s="907"/>
      <c r="Z2" s="907"/>
      <c r="AA2" s="907"/>
      <c r="AB2" s="907"/>
      <c r="AC2" s="907"/>
      <c r="AD2" s="907"/>
      <c r="AE2" s="907"/>
      <c r="AF2" s="907"/>
      <c r="AG2" s="907"/>
      <c r="AH2" s="907"/>
      <c r="AI2" s="907"/>
    </row>
    <row r="3" spans="1:39" ht="6.7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9" ht="6.75" customHeight="1" x14ac:dyDescent="0.15"/>
    <row r="5" spans="1:39" ht="13.5" customHeight="1" x14ac:dyDescent="0.15">
      <c r="A5" s="1" t="s">
        <v>110</v>
      </c>
      <c r="AM5" s="1" t="s">
        <v>889</v>
      </c>
    </row>
    <row r="6" spans="1:39" ht="13.5" customHeight="1" x14ac:dyDescent="0.15">
      <c r="AM6" s="1" t="s">
        <v>890</v>
      </c>
    </row>
    <row r="7" spans="1:39" ht="13.5" customHeight="1" x14ac:dyDescent="0.15"/>
    <row r="8" spans="1:39" ht="13.5" customHeight="1" x14ac:dyDescent="0.15"/>
    <row r="9" spans="1:39" ht="13.5" customHeight="1" x14ac:dyDescent="0.15"/>
    <row r="10" spans="1:39" ht="13.5" customHeight="1" x14ac:dyDescent="0.15"/>
    <row r="11" spans="1:39" ht="13.5" customHeight="1" x14ac:dyDescent="0.15"/>
    <row r="12" spans="1:39" ht="13.5" customHeight="1" x14ac:dyDescent="0.15"/>
    <row r="13" spans="1:39" ht="13.5" customHeight="1" x14ac:dyDescent="0.15"/>
    <row r="14" spans="1:39" ht="13.5" customHeight="1" x14ac:dyDescent="0.15"/>
    <row r="15" spans="1:39" ht="13.5" customHeight="1" x14ac:dyDescent="0.15"/>
    <row r="16" spans="1:39" ht="13.5" customHeight="1" x14ac:dyDescent="0.15"/>
    <row r="17" spans="1:35" ht="13.5" customHeight="1" x14ac:dyDescent="0.15"/>
    <row r="18" spans="1:35" ht="13.5" customHeight="1" x14ac:dyDescent="0.15"/>
    <row r="19" spans="1:35" ht="13.5" customHeight="1" x14ac:dyDescent="0.15"/>
    <row r="20" spans="1:35" ht="13.5" customHeight="1" x14ac:dyDescent="0.15"/>
    <row r="21" spans="1:35" ht="13.5" customHeight="1" x14ac:dyDescent="0.15"/>
    <row r="22" spans="1:35" ht="13.5" customHeight="1" x14ac:dyDescent="0.15"/>
    <row r="23" spans="1:35" ht="13.5" customHeight="1" x14ac:dyDescent="0.15"/>
    <row r="24" spans="1:35" ht="13.5" customHeight="1" x14ac:dyDescent="0.15"/>
    <row r="25" spans="1:35" ht="13.5" customHeight="1" x14ac:dyDescent="0.15"/>
    <row r="26" spans="1:35" ht="13.5" customHeight="1" x14ac:dyDescent="0.15"/>
    <row r="27" spans="1:35" ht="13.5" customHeight="1" x14ac:dyDescent="0.15"/>
    <row r="28" spans="1:35" ht="13.5" customHeight="1" x14ac:dyDescent="0.15"/>
    <row r="29" spans="1:35" ht="13.5" customHeight="1" x14ac:dyDescent="0.15"/>
    <row r="30" spans="1:35" ht="13.5" customHeight="1" x14ac:dyDescent="0.15"/>
    <row r="31" spans="1:35" ht="6.7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ht="6.75" customHeight="1" x14ac:dyDescent="0.15"/>
    <row r="33" spans="1:39" ht="13.5" customHeight="1" x14ac:dyDescent="0.15">
      <c r="A33" s="1" t="s">
        <v>111</v>
      </c>
      <c r="AM33" s="1" t="s">
        <v>889</v>
      </c>
    </row>
    <row r="34" spans="1:39" ht="13.5" customHeight="1" x14ac:dyDescent="0.15">
      <c r="AM34" s="1" t="s">
        <v>890</v>
      </c>
    </row>
    <row r="35" spans="1:39" ht="13.5" customHeight="1" x14ac:dyDescent="0.15"/>
    <row r="36" spans="1:39" ht="13.5" customHeight="1" x14ac:dyDescent="0.15"/>
    <row r="37" spans="1:39" ht="13.5" customHeight="1" x14ac:dyDescent="0.15"/>
    <row r="38" spans="1:39" ht="13.5" customHeight="1" x14ac:dyDescent="0.15"/>
    <row r="39" spans="1:39" ht="13.5" customHeight="1" x14ac:dyDescent="0.15"/>
    <row r="40" spans="1:39" ht="13.5" customHeight="1" x14ac:dyDescent="0.15"/>
    <row r="41" spans="1:39" ht="13.5" customHeight="1" x14ac:dyDescent="0.15"/>
    <row r="42" spans="1:39" ht="13.5" customHeight="1" x14ac:dyDescent="0.15"/>
    <row r="43" spans="1:39" ht="13.5" customHeight="1" x14ac:dyDescent="0.15"/>
    <row r="44" spans="1:39" ht="13.5" customHeight="1" x14ac:dyDescent="0.15"/>
    <row r="45" spans="1:39" ht="13.5" customHeight="1" x14ac:dyDescent="0.15"/>
    <row r="46" spans="1:39" ht="13.5" customHeight="1" x14ac:dyDescent="0.15"/>
    <row r="47" spans="1:39" ht="13.5" customHeight="1" x14ac:dyDescent="0.15"/>
    <row r="48" spans="1:39" ht="13.5" customHeight="1" x14ac:dyDescent="0.15"/>
    <row r="49" spans="1:35" ht="13.5" customHeight="1" x14ac:dyDescent="0.15"/>
    <row r="50" spans="1:35" ht="13.5" customHeight="1" x14ac:dyDescent="0.15"/>
    <row r="51" spans="1:35" ht="13.5" customHeight="1" x14ac:dyDescent="0.15"/>
    <row r="52" spans="1:35" ht="13.5" customHeight="1" x14ac:dyDescent="0.15"/>
    <row r="53" spans="1:35" ht="13.5" customHeight="1" x14ac:dyDescent="0.15"/>
    <row r="54" spans="1:35" ht="13.5" customHeight="1" x14ac:dyDescent="0.15"/>
    <row r="55" spans="1:35" ht="13.5" customHeight="1" x14ac:dyDescent="0.15"/>
    <row r="56" spans="1:35" ht="13.5" customHeight="1" x14ac:dyDescent="0.15"/>
    <row r="57" spans="1:35" ht="13.5" customHeight="1" x14ac:dyDescent="0.15"/>
    <row r="58" spans="1:35" ht="13.5" customHeight="1" x14ac:dyDescent="0.15"/>
    <row r="59" spans="1:35" ht="13.5" customHeight="1" x14ac:dyDescent="0.15"/>
    <row r="60" spans="1:35" ht="13.5" customHeight="1" x14ac:dyDescent="0.15"/>
    <row r="61" spans="1:35" ht="13.5" customHeight="1" x14ac:dyDescent="0.15"/>
    <row r="62" spans="1:35" ht="13.5" customHeight="1" x14ac:dyDescent="0.15"/>
    <row r="63" spans="1:35" ht="13.5" customHeight="1" x14ac:dyDescent="0.15"/>
    <row r="64" spans="1:35" ht="6.7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36:37" ht="6.75" customHeight="1" thickBot="1" x14ac:dyDescent="0.2"/>
    <row r="66" spans="36:37" ht="13.5" customHeight="1" thickTop="1" x14ac:dyDescent="0.15">
      <c r="AJ66" s="280"/>
      <c r="AK66" s="281"/>
    </row>
    <row r="67" spans="36:37" ht="13.5" customHeight="1" x14ac:dyDescent="0.15">
      <c r="AJ67" s="282"/>
    </row>
    <row r="68" spans="36:37" ht="13.5" customHeight="1" x14ac:dyDescent="0.15"/>
    <row r="69" spans="36:37" ht="13.5" customHeight="1" x14ac:dyDescent="0.15"/>
    <row r="70" spans="36:37" ht="13.5" customHeight="1" x14ac:dyDescent="0.15"/>
    <row r="71" spans="36:37" ht="13.5" customHeight="1" x14ac:dyDescent="0.15"/>
    <row r="72" spans="36:37" ht="13.5" customHeight="1" x14ac:dyDescent="0.15"/>
    <row r="73" spans="36:37" ht="13.5" customHeight="1" x14ac:dyDescent="0.15"/>
    <row r="74" spans="36:37" ht="13.5" customHeight="1" x14ac:dyDescent="0.15"/>
    <row r="75" spans="36:37" ht="13.5" customHeight="1" x14ac:dyDescent="0.15"/>
    <row r="76" spans="36:37" ht="13.5" customHeight="1" x14ac:dyDescent="0.15"/>
    <row r="77" spans="36:37" ht="13.5" customHeight="1" x14ac:dyDescent="0.15"/>
    <row r="78" spans="36:37" ht="13.5" customHeight="1" x14ac:dyDescent="0.15"/>
    <row r="79" spans="36:37" ht="13.5" customHeight="1" x14ac:dyDescent="0.15"/>
    <row r="80" spans="36:37"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sheetData>
  <sheetProtection selectLockedCells="1" selectUnlockedCells="1"/>
  <mergeCells count="1">
    <mergeCell ref="A1:AI2"/>
  </mergeCells>
  <phoneticPr fontId="2"/>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Ｐ明朝,標準"&amp;8NKBI-01kakunin Ver.23.2&amp;R&amp;"ＭＳ Ｐ明朝,標準"&amp;8(R0804)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0"/>
  </sheetPr>
  <dimension ref="B1:AJ49"/>
  <sheetViews>
    <sheetView zoomScaleNormal="100" workbookViewId="0">
      <selection activeCell="C9" sqref="C9:E9"/>
    </sheetView>
  </sheetViews>
  <sheetFormatPr defaultColWidth="9" defaultRowHeight="13.5" x14ac:dyDescent="0.15"/>
  <cols>
    <col min="1" max="1" width="1.75" style="388" customWidth="1"/>
    <col min="2" max="14" width="5.75" style="388" customWidth="1"/>
    <col min="15" max="15" width="4.625" style="388" customWidth="1"/>
    <col min="16" max="32" width="5.75" style="388" customWidth="1"/>
    <col min="33" max="33" width="5.5" style="388" customWidth="1"/>
    <col min="34" max="34" width="5.5" style="388" hidden="1" customWidth="1"/>
    <col min="35" max="35" width="9.125" style="388" hidden="1" customWidth="1"/>
    <col min="36" max="36" width="11.75" style="388" hidden="1" customWidth="1"/>
    <col min="37" max="37" width="5.5" style="388" customWidth="1"/>
    <col min="38" max="256" width="9" style="388"/>
    <col min="257" max="257" width="3.25" style="388" customWidth="1"/>
    <col min="258" max="288" width="5.75" style="388" customWidth="1"/>
    <col min="289" max="289" width="4.875" style="388" customWidth="1"/>
    <col min="290" max="292" width="0" style="388" hidden="1" customWidth="1"/>
    <col min="293" max="293" width="5.625" style="388" customWidth="1"/>
    <col min="294" max="512" width="9" style="388"/>
    <col min="513" max="513" width="3.25" style="388" customWidth="1"/>
    <col min="514" max="544" width="5.75" style="388" customWidth="1"/>
    <col min="545" max="545" width="4.875" style="388" customWidth="1"/>
    <col min="546" max="548" width="0" style="388" hidden="1" customWidth="1"/>
    <col min="549" max="549" width="5.625" style="388" customWidth="1"/>
    <col min="550" max="768" width="9" style="388"/>
    <col min="769" max="769" width="3.25" style="388" customWidth="1"/>
    <col min="770" max="800" width="5.75" style="388" customWidth="1"/>
    <col min="801" max="801" width="4.875" style="388" customWidth="1"/>
    <col min="802" max="804" width="0" style="388" hidden="1" customWidth="1"/>
    <col min="805" max="805" width="5.625" style="388" customWidth="1"/>
    <col min="806" max="1024" width="9" style="388"/>
    <col min="1025" max="1025" width="3.25" style="388" customWidth="1"/>
    <col min="1026" max="1056" width="5.75" style="388" customWidth="1"/>
    <col min="1057" max="1057" width="4.875" style="388" customWidth="1"/>
    <col min="1058" max="1060" width="0" style="388" hidden="1" customWidth="1"/>
    <col min="1061" max="1061" width="5.625" style="388" customWidth="1"/>
    <col min="1062" max="1280" width="9" style="388"/>
    <col min="1281" max="1281" width="3.25" style="388" customWidth="1"/>
    <col min="1282" max="1312" width="5.75" style="388" customWidth="1"/>
    <col min="1313" max="1313" width="4.875" style="388" customWidth="1"/>
    <col min="1314" max="1316" width="0" style="388" hidden="1" customWidth="1"/>
    <col min="1317" max="1317" width="5.625" style="388" customWidth="1"/>
    <col min="1318" max="1536" width="9" style="388"/>
    <col min="1537" max="1537" width="3.25" style="388" customWidth="1"/>
    <col min="1538" max="1568" width="5.75" style="388" customWidth="1"/>
    <col min="1569" max="1569" width="4.875" style="388" customWidth="1"/>
    <col min="1570" max="1572" width="0" style="388" hidden="1" customWidth="1"/>
    <col min="1573" max="1573" width="5.625" style="388" customWidth="1"/>
    <col min="1574" max="1792" width="9" style="388"/>
    <col min="1793" max="1793" width="3.25" style="388" customWidth="1"/>
    <col min="1794" max="1824" width="5.75" style="388" customWidth="1"/>
    <col min="1825" max="1825" width="4.875" style="388" customWidth="1"/>
    <col min="1826" max="1828" width="0" style="388" hidden="1" customWidth="1"/>
    <col min="1829" max="1829" width="5.625" style="388" customWidth="1"/>
    <col min="1830" max="2048" width="9" style="388"/>
    <col min="2049" max="2049" width="3.25" style="388" customWidth="1"/>
    <col min="2050" max="2080" width="5.75" style="388" customWidth="1"/>
    <col min="2081" max="2081" width="4.875" style="388" customWidth="1"/>
    <col min="2082" max="2084" width="0" style="388" hidden="1" customWidth="1"/>
    <col min="2085" max="2085" width="5.625" style="388" customWidth="1"/>
    <col min="2086" max="2304" width="9" style="388"/>
    <col min="2305" max="2305" width="3.25" style="388" customWidth="1"/>
    <col min="2306" max="2336" width="5.75" style="388" customWidth="1"/>
    <col min="2337" max="2337" width="4.875" style="388" customWidth="1"/>
    <col min="2338" max="2340" width="0" style="388" hidden="1" customWidth="1"/>
    <col min="2341" max="2341" width="5.625" style="388" customWidth="1"/>
    <col min="2342" max="2560" width="9" style="388"/>
    <col min="2561" max="2561" width="3.25" style="388" customWidth="1"/>
    <col min="2562" max="2592" width="5.75" style="388" customWidth="1"/>
    <col min="2593" max="2593" width="4.875" style="388" customWidth="1"/>
    <col min="2594" max="2596" width="0" style="388" hidden="1" customWidth="1"/>
    <col min="2597" max="2597" width="5.625" style="388" customWidth="1"/>
    <col min="2598" max="2816" width="9" style="388"/>
    <col min="2817" max="2817" width="3.25" style="388" customWidth="1"/>
    <col min="2818" max="2848" width="5.75" style="388" customWidth="1"/>
    <col min="2849" max="2849" width="4.875" style="388" customWidth="1"/>
    <col min="2850" max="2852" width="0" style="388" hidden="1" customWidth="1"/>
    <col min="2853" max="2853" width="5.625" style="388" customWidth="1"/>
    <col min="2854" max="3072" width="9" style="388"/>
    <col min="3073" max="3073" width="3.25" style="388" customWidth="1"/>
    <col min="3074" max="3104" width="5.75" style="388" customWidth="1"/>
    <col min="3105" max="3105" width="4.875" style="388" customWidth="1"/>
    <col min="3106" max="3108" width="0" style="388" hidden="1" customWidth="1"/>
    <col min="3109" max="3109" width="5.625" style="388" customWidth="1"/>
    <col min="3110" max="3328" width="9" style="388"/>
    <col min="3329" max="3329" width="3.25" style="388" customWidth="1"/>
    <col min="3330" max="3360" width="5.75" style="388" customWidth="1"/>
    <col min="3361" max="3361" width="4.875" style="388" customWidth="1"/>
    <col min="3362" max="3364" width="0" style="388" hidden="1" customWidth="1"/>
    <col min="3365" max="3365" width="5.625" style="388" customWidth="1"/>
    <col min="3366" max="3584" width="9" style="388"/>
    <col min="3585" max="3585" width="3.25" style="388" customWidth="1"/>
    <col min="3586" max="3616" width="5.75" style="388" customWidth="1"/>
    <col min="3617" max="3617" width="4.875" style="388" customWidth="1"/>
    <col min="3618" max="3620" width="0" style="388" hidden="1" customWidth="1"/>
    <col min="3621" max="3621" width="5.625" style="388" customWidth="1"/>
    <col min="3622" max="3840" width="9" style="388"/>
    <col min="3841" max="3841" width="3.25" style="388" customWidth="1"/>
    <col min="3842" max="3872" width="5.75" style="388" customWidth="1"/>
    <col min="3873" max="3873" width="4.875" style="388" customWidth="1"/>
    <col min="3874" max="3876" width="0" style="388" hidden="1" customWidth="1"/>
    <col min="3877" max="3877" width="5.625" style="388" customWidth="1"/>
    <col min="3878" max="4096" width="9" style="388"/>
    <col min="4097" max="4097" width="3.25" style="388" customWidth="1"/>
    <col min="4098" max="4128" width="5.75" style="388" customWidth="1"/>
    <col min="4129" max="4129" width="4.875" style="388" customWidth="1"/>
    <col min="4130" max="4132" width="0" style="388" hidden="1" customWidth="1"/>
    <col min="4133" max="4133" width="5.625" style="388" customWidth="1"/>
    <col min="4134" max="4352" width="9" style="388"/>
    <col min="4353" max="4353" width="3.25" style="388" customWidth="1"/>
    <col min="4354" max="4384" width="5.75" style="388" customWidth="1"/>
    <col min="4385" max="4385" width="4.875" style="388" customWidth="1"/>
    <col min="4386" max="4388" width="0" style="388" hidden="1" customWidth="1"/>
    <col min="4389" max="4389" width="5.625" style="388" customWidth="1"/>
    <col min="4390" max="4608" width="9" style="388"/>
    <col min="4609" max="4609" width="3.25" style="388" customWidth="1"/>
    <col min="4610" max="4640" width="5.75" style="388" customWidth="1"/>
    <col min="4641" max="4641" width="4.875" style="388" customWidth="1"/>
    <col min="4642" max="4644" width="0" style="388" hidden="1" customWidth="1"/>
    <col min="4645" max="4645" width="5.625" style="388" customWidth="1"/>
    <col min="4646" max="4864" width="9" style="388"/>
    <col min="4865" max="4865" width="3.25" style="388" customWidth="1"/>
    <col min="4866" max="4896" width="5.75" style="388" customWidth="1"/>
    <col min="4897" max="4897" width="4.875" style="388" customWidth="1"/>
    <col min="4898" max="4900" width="0" style="388" hidden="1" customWidth="1"/>
    <col min="4901" max="4901" width="5.625" style="388" customWidth="1"/>
    <col min="4902" max="5120" width="9" style="388"/>
    <col min="5121" max="5121" width="3.25" style="388" customWidth="1"/>
    <col min="5122" max="5152" width="5.75" style="388" customWidth="1"/>
    <col min="5153" max="5153" width="4.875" style="388" customWidth="1"/>
    <col min="5154" max="5156" width="0" style="388" hidden="1" customWidth="1"/>
    <col min="5157" max="5157" width="5.625" style="388" customWidth="1"/>
    <col min="5158" max="5376" width="9" style="388"/>
    <col min="5377" max="5377" width="3.25" style="388" customWidth="1"/>
    <col min="5378" max="5408" width="5.75" style="388" customWidth="1"/>
    <col min="5409" max="5409" width="4.875" style="388" customWidth="1"/>
    <col min="5410" max="5412" width="0" style="388" hidden="1" customWidth="1"/>
    <col min="5413" max="5413" width="5.625" style="388" customWidth="1"/>
    <col min="5414" max="5632" width="9" style="388"/>
    <col min="5633" max="5633" width="3.25" style="388" customWidth="1"/>
    <col min="5634" max="5664" width="5.75" style="388" customWidth="1"/>
    <col min="5665" max="5665" width="4.875" style="388" customWidth="1"/>
    <col min="5666" max="5668" width="0" style="388" hidden="1" customWidth="1"/>
    <col min="5669" max="5669" width="5.625" style="388" customWidth="1"/>
    <col min="5670" max="5888" width="9" style="388"/>
    <col min="5889" max="5889" width="3.25" style="388" customWidth="1"/>
    <col min="5890" max="5920" width="5.75" style="388" customWidth="1"/>
    <col min="5921" max="5921" width="4.875" style="388" customWidth="1"/>
    <col min="5922" max="5924" width="0" style="388" hidden="1" customWidth="1"/>
    <col min="5925" max="5925" width="5.625" style="388" customWidth="1"/>
    <col min="5926" max="6144" width="9" style="388"/>
    <col min="6145" max="6145" width="3.25" style="388" customWidth="1"/>
    <col min="6146" max="6176" width="5.75" style="388" customWidth="1"/>
    <col min="6177" max="6177" width="4.875" style="388" customWidth="1"/>
    <col min="6178" max="6180" width="0" style="388" hidden="1" customWidth="1"/>
    <col min="6181" max="6181" width="5.625" style="388" customWidth="1"/>
    <col min="6182" max="6400" width="9" style="388"/>
    <col min="6401" max="6401" width="3.25" style="388" customWidth="1"/>
    <col min="6402" max="6432" width="5.75" style="388" customWidth="1"/>
    <col min="6433" max="6433" width="4.875" style="388" customWidth="1"/>
    <col min="6434" max="6436" width="0" style="388" hidden="1" customWidth="1"/>
    <col min="6437" max="6437" width="5.625" style="388" customWidth="1"/>
    <col min="6438" max="6656" width="9" style="388"/>
    <col min="6657" max="6657" width="3.25" style="388" customWidth="1"/>
    <col min="6658" max="6688" width="5.75" style="388" customWidth="1"/>
    <col min="6689" max="6689" width="4.875" style="388" customWidth="1"/>
    <col min="6690" max="6692" width="0" style="388" hidden="1" customWidth="1"/>
    <col min="6693" max="6693" width="5.625" style="388" customWidth="1"/>
    <col min="6694" max="6912" width="9" style="388"/>
    <col min="6913" max="6913" width="3.25" style="388" customWidth="1"/>
    <col min="6914" max="6944" width="5.75" style="388" customWidth="1"/>
    <col min="6945" max="6945" width="4.875" style="388" customWidth="1"/>
    <col min="6946" max="6948" width="0" style="388" hidden="1" customWidth="1"/>
    <col min="6949" max="6949" width="5.625" style="388" customWidth="1"/>
    <col min="6950" max="7168" width="9" style="388"/>
    <col min="7169" max="7169" width="3.25" style="388" customWidth="1"/>
    <col min="7170" max="7200" width="5.75" style="388" customWidth="1"/>
    <col min="7201" max="7201" width="4.875" style="388" customWidth="1"/>
    <col min="7202" max="7204" width="0" style="388" hidden="1" customWidth="1"/>
    <col min="7205" max="7205" width="5.625" style="388" customWidth="1"/>
    <col min="7206" max="7424" width="9" style="388"/>
    <col min="7425" max="7425" width="3.25" style="388" customWidth="1"/>
    <col min="7426" max="7456" width="5.75" style="388" customWidth="1"/>
    <col min="7457" max="7457" width="4.875" style="388" customWidth="1"/>
    <col min="7458" max="7460" width="0" style="388" hidden="1" customWidth="1"/>
    <col min="7461" max="7461" width="5.625" style="388" customWidth="1"/>
    <col min="7462" max="7680" width="9" style="388"/>
    <col min="7681" max="7681" width="3.25" style="388" customWidth="1"/>
    <col min="7682" max="7712" width="5.75" style="388" customWidth="1"/>
    <col min="7713" max="7713" width="4.875" style="388" customWidth="1"/>
    <col min="7714" max="7716" width="0" style="388" hidden="1" customWidth="1"/>
    <col min="7717" max="7717" width="5.625" style="388" customWidth="1"/>
    <col min="7718" max="7936" width="9" style="388"/>
    <col min="7937" max="7937" width="3.25" style="388" customWidth="1"/>
    <col min="7938" max="7968" width="5.75" style="388" customWidth="1"/>
    <col min="7969" max="7969" width="4.875" style="388" customWidth="1"/>
    <col min="7970" max="7972" width="0" style="388" hidden="1" customWidth="1"/>
    <col min="7973" max="7973" width="5.625" style="388" customWidth="1"/>
    <col min="7974" max="8192" width="9" style="388"/>
    <col min="8193" max="8193" width="3.25" style="388" customWidth="1"/>
    <col min="8194" max="8224" width="5.75" style="388" customWidth="1"/>
    <col min="8225" max="8225" width="4.875" style="388" customWidth="1"/>
    <col min="8226" max="8228" width="0" style="388" hidden="1" customWidth="1"/>
    <col min="8229" max="8229" width="5.625" style="388" customWidth="1"/>
    <col min="8230" max="8448" width="9" style="388"/>
    <col min="8449" max="8449" width="3.25" style="388" customWidth="1"/>
    <col min="8450" max="8480" width="5.75" style="388" customWidth="1"/>
    <col min="8481" max="8481" width="4.875" style="388" customWidth="1"/>
    <col min="8482" max="8484" width="0" style="388" hidden="1" customWidth="1"/>
    <col min="8485" max="8485" width="5.625" style="388" customWidth="1"/>
    <col min="8486" max="8704" width="9" style="388"/>
    <col min="8705" max="8705" width="3.25" style="388" customWidth="1"/>
    <col min="8706" max="8736" width="5.75" style="388" customWidth="1"/>
    <col min="8737" max="8737" width="4.875" style="388" customWidth="1"/>
    <col min="8738" max="8740" width="0" style="388" hidden="1" customWidth="1"/>
    <col min="8741" max="8741" width="5.625" style="388" customWidth="1"/>
    <col min="8742" max="8960" width="9" style="388"/>
    <col min="8961" max="8961" width="3.25" style="388" customWidth="1"/>
    <col min="8962" max="8992" width="5.75" style="388" customWidth="1"/>
    <col min="8993" max="8993" width="4.875" style="388" customWidth="1"/>
    <col min="8994" max="8996" width="0" style="388" hidden="1" customWidth="1"/>
    <col min="8997" max="8997" width="5.625" style="388" customWidth="1"/>
    <col min="8998" max="9216" width="9" style="388"/>
    <col min="9217" max="9217" width="3.25" style="388" customWidth="1"/>
    <col min="9218" max="9248" width="5.75" style="388" customWidth="1"/>
    <col min="9249" max="9249" width="4.875" style="388" customWidth="1"/>
    <col min="9250" max="9252" width="0" style="388" hidden="1" customWidth="1"/>
    <col min="9253" max="9253" width="5.625" style="388" customWidth="1"/>
    <col min="9254" max="9472" width="9" style="388"/>
    <col min="9473" max="9473" width="3.25" style="388" customWidth="1"/>
    <col min="9474" max="9504" width="5.75" style="388" customWidth="1"/>
    <col min="9505" max="9505" width="4.875" style="388" customWidth="1"/>
    <col min="9506" max="9508" width="0" style="388" hidden="1" customWidth="1"/>
    <col min="9509" max="9509" width="5.625" style="388" customWidth="1"/>
    <col min="9510" max="9728" width="9" style="388"/>
    <col min="9729" max="9729" width="3.25" style="388" customWidth="1"/>
    <col min="9730" max="9760" width="5.75" style="388" customWidth="1"/>
    <col min="9761" max="9761" width="4.875" style="388" customWidth="1"/>
    <col min="9762" max="9764" width="0" style="388" hidden="1" customWidth="1"/>
    <col min="9765" max="9765" width="5.625" style="388" customWidth="1"/>
    <col min="9766" max="9984" width="9" style="388"/>
    <col min="9985" max="9985" width="3.25" style="388" customWidth="1"/>
    <col min="9986" max="10016" width="5.75" style="388" customWidth="1"/>
    <col min="10017" max="10017" width="4.875" style="388" customWidth="1"/>
    <col min="10018" max="10020" width="0" style="388" hidden="1" customWidth="1"/>
    <col min="10021" max="10021" width="5.625" style="388" customWidth="1"/>
    <col min="10022" max="10240" width="9" style="388"/>
    <col min="10241" max="10241" width="3.25" style="388" customWidth="1"/>
    <col min="10242" max="10272" width="5.75" style="388" customWidth="1"/>
    <col min="10273" max="10273" width="4.875" style="388" customWidth="1"/>
    <col min="10274" max="10276" width="0" style="388" hidden="1" customWidth="1"/>
    <col min="10277" max="10277" width="5.625" style="388" customWidth="1"/>
    <col min="10278" max="10496" width="9" style="388"/>
    <col min="10497" max="10497" width="3.25" style="388" customWidth="1"/>
    <col min="10498" max="10528" width="5.75" style="388" customWidth="1"/>
    <col min="10529" max="10529" width="4.875" style="388" customWidth="1"/>
    <col min="10530" max="10532" width="0" style="388" hidden="1" customWidth="1"/>
    <col min="10533" max="10533" width="5.625" style="388" customWidth="1"/>
    <col min="10534" max="10752" width="9" style="388"/>
    <col min="10753" max="10753" width="3.25" style="388" customWidth="1"/>
    <col min="10754" max="10784" width="5.75" style="388" customWidth="1"/>
    <col min="10785" max="10785" width="4.875" style="388" customWidth="1"/>
    <col min="10786" max="10788" width="0" style="388" hidden="1" customWidth="1"/>
    <col min="10789" max="10789" width="5.625" style="388" customWidth="1"/>
    <col min="10790" max="11008" width="9" style="388"/>
    <col min="11009" max="11009" width="3.25" style="388" customWidth="1"/>
    <col min="11010" max="11040" width="5.75" style="388" customWidth="1"/>
    <col min="11041" max="11041" width="4.875" style="388" customWidth="1"/>
    <col min="11042" max="11044" width="0" style="388" hidden="1" customWidth="1"/>
    <col min="11045" max="11045" width="5.625" style="388" customWidth="1"/>
    <col min="11046" max="11264" width="9" style="388"/>
    <col min="11265" max="11265" width="3.25" style="388" customWidth="1"/>
    <col min="11266" max="11296" width="5.75" style="388" customWidth="1"/>
    <col min="11297" max="11297" width="4.875" style="388" customWidth="1"/>
    <col min="11298" max="11300" width="0" style="388" hidden="1" customWidth="1"/>
    <col min="11301" max="11301" width="5.625" style="388" customWidth="1"/>
    <col min="11302" max="11520" width="9" style="388"/>
    <col min="11521" max="11521" width="3.25" style="388" customWidth="1"/>
    <col min="11522" max="11552" width="5.75" style="388" customWidth="1"/>
    <col min="11553" max="11553" width="4.875" style="388" customWidth="1"/>
    <col min="11554" max="11556" width="0" style="388" hidden="1" customWidth="1"/>
    <col min="11557" max="11557" width="5.625" style="388" customWidth="1"/>
    <col min="11558" max="11776" width="9" style="388"/>
    <col min="11777" max="11777" width="3.25" style="388" customWidth="1"/>
    <col min="11778" max="11808" width="5.75" style="388" customWidth="1"/>
    <col min="11809" max="11809" width="4.875" style="388" customWidth="1"/>
    <col min="11810" max="11812" width="0" style="388" hidden="1" customWidth="1"/>
    <col min="11813" max="11813" width="5.625" style="388" customWidth="1"/>
    <col min="11814" max="12032" width="9" style="388"/>
    <col min="12033" max="12033" width="3.25" style="388" customWidth="1"/>
    <col min="12034" max="12064" width="5.75" style="388" customWidth="1"/>
    <col min="12065" max="12065" width="4.875" style="388" customWidth="1"/>
    <col min="12066" max="12068" width="0" style="388" hidden="1" customWidth="1"/>
    <col min="12069" max="12069" width="5.625" style="388" customWidth="1"/>
    <col min="12070" max="12288" width="9" style="388"/>
    <col min="12289" max="12289" width="3.25" style="388" customWidth="1"/>
    <col min="12290" max="12320" width="5.75" style="388" customWidth="1"/>
    <col min="12321" max="12321" width="4.875" style="388" customWidth="1"/>
    <col min="12322" max="12324" width="0" style="388" hidden="1" customWidth="1"/>
    <col min="12325" max="12325" width="5.625" style="388" customWidth="1"/>
    <col min="12326" max="12544" width="9" style="388"/>
    <col min="12545" max="12545" width="3.25" style="388" customWidth="1"/>
    <col min="12546" max="12576" width="5.75" style="388" customWidth="1"/>
    <col min="12577" max="12577" width="4.875" style="388" customWidth="1"/>
    <col min="12578" max="12580" width="0" style="388" hidden="1" customWidth="1"/>
    <col min="12581" max="12581" width="5.625" style="388" customWidth="1"/>
    <col min="12582" max="12800" width="9" style="388"/>
    <col min="12801" max="12801" width="3.25" style="388" customWidth="1"/>
    <col min="12802" max="12832" width="5.75" style="388" customWidth="1"/>
    <col min="12833" max="12833" width="4.875" style="388" customWidth="1"/>
    <col min="12834" max="12836" width="0" style="388" hidden="1" customWidth="1"/>
    <col min="12837" max="12837" width="5.625" style="388" customWidth="1"/>
    <col min="12838" max="13056" width="9" style="388"/>
    <col min="13057" max="13057" width="3.25" style="388" customWidth="1"/>
    <col min="13058" max="13088" width="5.75" style="388" customWidth="1"/>
    <col min="13089" max="13089" width="4.875" style="388" customWidth="1"/>
    <col min="13090" max="13092" width="0" style="388" hidden="1" customWidth="1"/>
    <col min="13093" max="13093" width="5.625" style="388" customWidth="1"/>
    <col min="13094" max="13312" width="9" style="388"/>
    <col min="13313" max="13313" width="3.25" style="388" customWidth="1"/>
    <col min="13314" max="13344" width="5.75" style="388" customWidth="1"/>
    <col min="13345" max="13345" width="4.875" style="388" customWidth="1"/>
    <col min="13346" max="13348" width="0" style="388" hidden="1" customWidth="1"/>
    <col min="13349" max="13349" width="5.625" style="388" customWidth="1"/>
    <col min="13350" max="13568" width="9" style="388"/>
    <col min="13569" max="13569" width="3.25" style="388" customWidth="1"/>
    <col min="13570" max="13600" width="5.75" style="388" customWidth="1"/>
    <col min="13601" max="13601" width="4.875" style="388" customWidth="1"/>
    <col min="13602" max="13604" width="0" style="388" hidden="1" customWidth="1"/>
    <col min="13605" max="13605" width="5.625" style="388" customWidth="1"/>
    <col min="13606" max="13824" width="9" style="388"/>
    <col min="13825" max="13825" width="3.25" style="388" customWidth="1"/>
    <col min="13826" max="13856" width="5.75" style="388" customWidth="1"/>
    <col min="13857" max="13857" width="4.875" style="388" customWidth="1"/>
    <col min="13858" max="13860" width="0" style="388" hidden="1" customWidth="1"/>
    <col min="13861" max="13861" width="5.625" style="388" customWidth="1"/>
    <col min="13862" max="14080" width="9" style="388"/>
    <col min="14081" max="14081" width="3.25" style="388" customWidth="1"/>
    <col min="14082" max="14112" width="5.75" style="388" customWidth="1"/>
    <col min="14113" max="14113" width="4.875" style="388" customWidth="1"/>
    <col min="14114" max="14116" width="0" style="388" hidden="1" customWidth="1"/>
    <col min="14117" max="14117" width="5.625" style="388" customWidth="1"/>
    <col min="14118" max="14336" width="9" style="388"/>
    <col min="14337" max="14337" width="3.25" style="388" customWidth="1"/>
    <col min="14338" max="14368" width="5.75" style="388" customWidth="1"/>
    <col min="14369" max="14369" width="4.875" style="388" customWidth="1"/>
    <col min="14370" max="14372" width="0" style="388" hidden="1" customWidth="1"/>
    <col min="14373" max="14373" width="5.625" style="388" customWidth="1"/>
    <col min="14374" max="14592" width="9" style="388"/>
    <col min="14593" max="14593" width="3.25" style="388" customWidth="1"/>
    <col min="14594" max="14624" width="5.75" style="388" customWidth="1"/>
    <col min="14625" max="14625" width="4.875" style="388" customWidth="1"/>
    <col min="14626" max="14628" width="0" style="388" hidden="1" customWidth="1"/>
    <col min="14629" max="14629" width="5.625" style="388" customWidth="1"/>
    <col min="14630" max="14848" width="9" style="388"/>
    <col min="14849" max="14849" width="3.25" style="388" customWidth="1"/>
    <col min="14850" max="14880" width="5.75" style="388" customWidth="1"/>
    <col min="14881" max="14881" width="4.875" style="388" customWidth="1"/>
    <col min="14882" max="14884" width="0" style="388" hidden="1" customWidth="1"/>
    <col min="14885" max="14885" width="5.625" style="388" customWidth="1"/>
    <col min="14886" max="15104" width="9" style="388"/>
    <col min="15105" max="15105" width="3.25" style="388" customWidth="1"/>
    <col min="15106" max="15136" width="5.75" style="388" customWidth="1"/>
    <col min="15137" max="15137" width="4.875" style="388" customWidth="1"/>
    <col min="15138" max="15140" width="0" style="388" hidden="1" customWidth="1"/>
    <col min="15141" max="15141" width="5.625" style="388" customWidth="1"/>
    <col min="15142" max="15360" width="9" style="388"/>
    <col min="15361" max="15361" width="3.25" style="388" customWidth="1"/>
    <col min="15362" max="15392" width="5.75" style="388" customWidth="1"/>
    <col min="15393" max="15393" width="4.875" style="388" customWidth="1"/>
    <col min="15394" max="15396" width="0" style="388" hidden="1" customWidth="1"/>
    <col min="15397" max="15397" width="5.625" style="388" customWidth="1"/>
    <col min="15398" max="15616" width="9" style="388"/>
    <col min="15617" max="15617" width="3.25" style="388" customWidth="1"/>
    <col min="15618" max="15648" width="5.75" style="388" customWidth="1"/>
    <col min="15649" max="15649" width="4.875" style="388" customWidth="1"/>
    <col min="15650" max="15652" width="0" style="388" hidden="1" customWidth="1"/>
    <col min="15653" max="15653" width="5.625" style="388" customWidth="1"/>
    <col min="15654" max="15872" width="9" style="388"/>
    <col min="15873" max="15873" width="3.25" style="388" customWidth="1"/>
    <col min="15874" max="15904" width="5.75" style="388" customWidth="1"/>
    <col min="15905" max="15905" width="4.875" style="388" customWidth="1"/>
    <col min="15906" max="15908" width="0" style="388" hidden="1" customWidth="1"/>
    <col min="15909" max="15909" width="5.625" style="388" customWidth="1"/>
    <col min="15910" max="16128" width="9" style="388"/>
    <col min="16129" max="16129" width="3.25" style="388" customWidth="1"/>
    <col min="16130" max="16160" width="5.75" style="388" customWidth="1"/>
    <col min="16161" max="16161" width="4.875" style="388" customWidth="1"/>
    <col min="16162" max="16164" width="0" style="388" hidden="1" customWidth="1"/>
    <col min="16165" max="16165" width="5.625" style="388" customWidth="1"/>
    <col min="16166" max="16384" width="9" style="388"/>
  </cols>
  <sheetData>
    <row r="1" spans="2:36" x14ac:dyDescent="0.15">
      <c r="B1" s="389"/>
      <c r="C1" s="389"/>
      <c r="D1" s="389"/>
      <c r="E1" s="389"/>
      <c r="F1" s="389"/>
      <c r="G1" s="389"/>
      <c r="H1" s="389"/>
      <c r="I1" s="389"/>
      <c r="AH1" s="20"/>
      <c r="AI1" s="4" t="s">
        <v>229</v>
      </c>
      <c r="AJ1" s="4" t="s">
        <v>229</v>
      </c>
    </row>
    <row r="2" spans="2:36" x14ac:dyDescent="0.15">
      <c r="B2" s="390" t="s">
        <v>1040</v>
      </c>
      <c r="C2" s="389"/>
      <c r="D2" s="389"/>
      <c r="E2" s="389"/>
      <c r="F2" s="389"/>
      <c r="G2" s="389"/>
      <c r="H2" s="389"/>
      <c r="I2" s="389"/>
      <c r="AH2" s="106">
        <v>0</v>
      </c>
      <c r="AI2" s="24" t="s">
        <v>310</v>
      </c>
      <c r="AJ2" s="24" t="s">
        <v>310</v>
      </c>
    </row>
    <row r="3" spans="2:36" x14ac:dyDescent="0.15">
      <c r="B3" s="389"/>
      <c r="C3" s="389"/>
      <c r="D3" s="389"/>
      <c r="E3" s="389"/>
      <c r="F3" s="389"/>
      <c r="G3" s="389"/>
      <c r="H3" s="389"/>
      <c r="I3" s="389"/>
      <c r="AH3" s="106">
        <v>1</v>
      </c>
      <c r="AI3" s="24" t="s">
        <v>311</v>
      </c>
      <c r="AJ3" s="24" t="s">
        <v>357</v>
      </c>
    </row>
    <row r="4" spans="2:36" ht="13.5" customHeight="1" x14ac:dyDescent="0.15">
      <c r="B4" s="389" t="s">
        <v>1163</v>
      </c>
      <c r="C4" s="389"/>
      <c r="D4" s="389"/>
      <c r="E4" s="389"/>
      <c r="F4" s="389"/>
      <c r="G4" s="389"/>
      <c r="H4" s="389"/>
      <c r="I4" s="389"/>
      <c r="AH4" s="106">
        <v>2</v>
      </c>
      <c r="AI4" s="24" t="s">
        <v>312</v>
      </c>
      <c r="AJ4" s="24" t="s">
        <v>358</v>
      </c>
    </row>
    <row r="5" spans="2:36" ht="14.25" thickBot="1" x14ac:dyDescent="0.2">
      <c r="B5" s="391">
        <v>1</v>
      </c>
      <c r="C5" s="391">
        <v>2</v>
      </c>
      <c r="D5" s="391">
        <v>3</v>
      </c>
      <c r="E5" s="391">
        <v>4</v>
      </c>
      <c r="F5" s="391">
        <v>5</v>
      </c>
      <c r="G5" s="391">
        <v>6</v>
      </c>
      <c r="H5" s="391">
        <v>7</v>
      </c>
      <c r="I5" s="391">
        <v>8</v>
      </c>
      <c r="J5" s="391">
        <v>9</v>
      </c>
      <c r="K5" s="391">
        <v>10</v>
      </c>
      <c r="L5" s="391">
        <v>11</v>
      </c>
      <c r="M5" s="391">
        <v>12</v>
      </c>
      <c r="N5" s="391">
        <v>13</v>
      </c>
      <c r="O5" s="391">
        <v>14</v>
      </c>
      <c r="P5" s="391">
        <v>15</v>
      </c>
      <c r="Q5" s="391">
        <v>16</v>
      </c>
      <c r="R5" s="391">
        <v>17</v>
      </c>
      <c r="S5" s="391">
        <v>18</v>
      </c>
      <c r="T5" s="391">
        <v>19</v>
      </c>
      <c r="U5" s="391">
        <v>20</v>
      </c>
      <c r="V5" s="391">
        <v>21</v>
      </c>
      <c r="W5" s="391">
        <v>22</v>
      </c>
      <c r="X5" s="391">
        <v>23</v>
      </c>
      <c r="Y5" s="391">
        <v>24</v>
      </c>
      <c r="Z5" s="391">
        <v>25</v>
      </c>
      <c r="AA5" s="391">
        <v>26</v>
      </c>
      <c r="AB5" s="391">
        <v>27</v>
      </c>
      <c r="AC5" s="391">
        <v>28</v>
      </c>
      <c r="AD5" s="391">
        <v>29</v>
      </c>
      <c r="AE5" s="391">
        <v>30</v>
      </c>
      <c r="AF5" s="391">
        <v>31</v>
      </c>
      <c r="AH5" s="106">
        <v>3</v>
      </c>
      <c r="AI5" s="24" t="s">
        <v>313</v>
      </c>
      <c r="AJ5" s="24" t="s">
        <v>359</v>
      </c>
    </row>
    <row r="6" spans="2:36" x14ac:dyDescent="0.15">
      <c r="B6" s="392" t="s">
        <v>1041</v>
      </c>
      <c r="C6" s="566" t="s">
        <v>35</v>
      </c>
      <c r="D6" s="567"/>
      <c r="E6" s="568"/>
      <c r="F6" s="572" t="s">
        <v>1042</v>
      </c>
      <c r="G6" s="567"/>
      <c r="H6" s="567"/>
      <c r="I6" s="567"/>
      <c r="J6" s="573"/>
      <c r="K6" s="574" t="s">
        <v>1043</v>
      </c>
      <c r="L6" s="575"/>
      <c r="M6" s="575"/>
      <c r="N6" s="575"/>
      <c r="O6" s="576"/>
      <c r="P6" s="575" t="s">
        <v>1044</v>
      </c>
      <c r="Q6" s="575"/>
      <c r="R6" s="575"/>
      <c r="S6" s="575"/>
      <c r="T6" s="575"/>
      <c r="U6" s="575"/>
      <c r="V6" s="575"/>
      <c r="W6" s="575"/>
      <c r="X6" s="575"/>
      <c r="Y6" s="575"/>
      <c r="Z6" s="575"/>
      <c r="AA6" s="575"/>
      <c r="AB6" s="575"/>
      <c r="AC6" s="575"/>
      <c r="AD6" s="575"/>
      <c r="AE6" s="575"/>
      <c r="AF6" s="576"/>
      <c r="AH6" s="106">
        <v>4</v>
      </c>
      <c r="AI6" s="24" t="s">
        <v>314</v>
      </c>
      <c r="AJ6" s="24" t="s">
        <v>360</v>
      </c>
    </row>
    <row r="7" spans="2:36" ht="14.25" thickBot="1" x14ac:dyDescent="0.2">
      <c r="B7" s="393" t="s">
        <v>1045</v>
      </c>
      <c r="C7" s="569"/>
      <c r="D7" s="570"/>
      <c r="E7" s="571"/>
      <c r="F7" s="394" t="s">
        <v>1046</v>
      </c>
      <c r="G7" s="577" t="s">
        <v>1047</v>
      </c>
      <c r="H7" s="578"/>
      <c r="I7" s="552" t="s">
        <v>1048</v>
      </c>
      <c r="J7" s="555"/>
      <c r="K7" s="396" t="s">
        <v>1046</v>
      </c>
      <c r="L7" s="552" t="s">
        <v>1047</v>
      </c>
      <c r="M7" s="554"/>
      <c r="N7" s="552" t="s">
        <v>1048</v>
      </c>
      <c r="O7" s="555"/>
      <c r="P7" s="553" t="s">
        <v>1049</v>
      </c>
      <c r="Q7" s="553"/>
      <c r="R7" s="553"/>
      <c r="S7" s="553"/>
      <c r="T7" s="554"/>
      <c r="U7" s="552" t="s">
        <v>1050</v>
      </c>
      <c r="V7" s="554"/>
      <c r="W7" s="552" t="s">
        <v>1051</v>
      </c>
      <c r="X7" s="553"/>
      <c r="Y7" s="553"/>
      <c r="Z7" s="553"/>
      <c r="AA7" s="553"/>
      <c r="AB7" s="553"/>
      <c r="AC7" s="554"/>
      <c r="AD7" s="552" t="s">
        <v>22</v>
      </c>
      <c r="AE7" s="553"/>
      <c r="AF7" s="555"/>
      <c r="AH7" s="106">
        <v>5</v>
      </c>
      <c r="AI7" s="24" t="s">
        <v>315</v>
      </c>
      <c r="AJ7" s="24" t="s">
        <v>361</v>
      </c>
    </row>
    <row r="8" spans="2:36" ht="14.25" thickBot="1" x14ac:dyDescent="0.2">
      <c r="B8" s="438" t="s">
        <v>1144</v>
      </c>
      <c r="C8" s="582" t="s">
        <v>1052</v>
      </c>
      <c r="D8" s="519"/>
      <c r="E8" s="520"/>
      <c r="F8" s="436" t="s">
        <v>1053</v>
      </c>
      <c r="G8" s="512" t="s">
        <v>310</v>
      </c>
      <c r="H8" s="513"/>
      <c r="I8" s="514">
        <v>999999</v>
      </c>
      <c r="J8" s="515"/>
      <c r="K8" s="437" t="s">
        <v>1053</v>
      </c>
      <c r="L8" s="512" t="s">
        <v>320</v>
      </c>
      <c r="M8" s="513"/>
      <c r="N8" s="514" t="s">
        <v>1140</v>
      </c>
      <c r="O8" s="515"/>
      <c r="P8" s="516" t="s">
        <v>1054</v>
      </c>
      <c r="Q8" s="516"/>
      <c r="R8" s="516"/>
      <c r="S8" s="516"/>
      <c r="T8" s="517"/>
      <c r="U8" s="512" t="s">
        <v>1141</v>
      </c>
      <c r="V8" s="513"/>
      <c r="W8" s="518" t="s">
        <v>1142</v>
      </c>
      <c r="X8" s="519"/>
      <c r="Y8" s="519"/>
      <c r="Z8" s="519"/>
      <c r="AA8" s="519"/>
      <c r="AB8" s="519"/>
      <c r="AC8" s="520"/>
      <c r="AD8" s="521" t="s">
        <v>1143</v>
      </c>
      <c r="AE8" s="522"/>
      <c r="AF8" s="523"/>
      <c r="AH8" s="106">
        <v>6</v>
      </c>
      <c r="AI8" s="24" t="s">
        <v>316</v>
      </c>
      <c r="AJ8" s="24" t="s">
        <v>362</v>
      </c>
    </row>
    <row r="9" spans="2:36" x14ac:dyDescent="0.15">
      <c r="B9" s="397">
        <v>1</v>
      </c>
      <c r="C9" s="556"/>
      <c r="D9" s="557"/>
      <c r="E9" s="558"/>
      <c r="F9" s="411"/>
      <c r="G9" s="559"/>
      <c r="H9" s="560"/>
      <c r="I9" s="561"/>
      <c r="J9" s="562"/>
      <c r="K9" s="435"/>
      <c r="L9" s="559"/>
      <c r="M9" s="560"/>
      <c r="N9" s="561"/>
      <c r="O9" s="562"/>
      <c r="P9" s="563"/>
      <c r="Q9" s="563"/>
      <c r="R9" s="563"/>
      <c r="S9" s="563"/>
      <c r="T9" s="564"/>
      <c r="U9" s="559"/>
      <c r="V9" s="560"/>
      <c r="W9" s="565"/>
      <c r="X9" s="557"/>
      <c r="Y9" s="557"/>
      <c r="Z9" s="557"/>
      <c r="AA9" s="557"/>
      <c r="AB9" s="557"/>
      <c r="AC9" s="558"/>
      <c r="AD9" s="579"/>
      <c r="AE9" s="580"/>
      <c r="AF9" s="581"/>
      <c r="AH9" s="106">
        <v>7</v>
      </c>
      <c r="AI9" s="24" t="s">
        <v>317</v>
      </c>
      <c r="AJ9" s="24" t="s">
        <v>363</v>
      </c>
    </row>
    <row r="10" spans="2:36" x14ac:dyDescent="0.15">
      <c r="B10" s="398">
        <v>2</v>
      </c>
      <c r="C10" s="538"/>
      <c r="D10" s="539"/>
      <c r="E10" s="539"/>
      <c r="F10" s="399"/>
      <c r="G10" s="540"/>
      <c r="H10" s="540"/>
      <c r="I10" s="541"/>
      <c r="J10" s="542"/>
      <c r="K10" s="409"/>
      <c r="L10" s="543"/>
      <c r="M10" s="544"/>
      <c r="N10" s="541"/>
      <c r="O10" s="542"/>
      <c r="P10" s="545"/>
      <c r="Q10" s="545"/>
      <c r="R10" s="545"/>
      <c r="S10" s="545"/>
      <c r="T10" s="546"/>
      <c r="U10" s="543"/>
      <c r="V10" s="544"/>
      <c r="W10" s="547"/>
      <c r="X10" s="539"/>
      <c r="Y10" s="539"/>
      <c r="Z10" s="539"/>
      <c r="AA10" s="539"/>
      <c r="AB10" s="539"/>
      <c r="AC10" s="548"/>
      <c r="AD10" s="549"/>
      <c r="AE10" s="550"/>
      <c r="AF10" s="551"/>
      <c r="AH10" s="106">
        <v>8</v>
      </c>
      <c r="AI10" s="24" t="s">
        <v>318</v>
      </c>
      <c r="AJ10" s="24" t="s">
        <v>364</v>
      </c>
    </row>
    <row r="11" spans="2:36" x14ac:dyDescent="0.15">
      <c r="B11" s="398">
        <v>3</v>
      </c>
      <c r="C11" s="538"/>
      <c r="D11" s="539"/>
      <c r="E11" s="539"/>
      <c r="F11" s="399"/>
      <c r="G11" s="540"/>
      <c r="H11" s="540"/>
      <c r="I11" s="541"/>
      <c r="J11" s="542"/>
      <c r="K11" s="409"/>
      <c r="L11" s="543"/>
      <c r="M11" s="544"/>
      <c r="N11" s="541"/>
      <c r="O11" s="542"/>
      <c r="P11" s="545"/>
      <c r="Q11" s="545"/>
      <c r="R11" s="545"/>
      <c r="S11" s="545"/>
      <c r="T11" s="546"/>
      <c r="U11" s="543"/>
      <c r="V11" s="544"/>
      <c r="W11" s="547"/>
      <c r="X11" s="539"/>
      <c r="Y11" s="539"/>
      <c r="Z11" s="539"/>
      <c r="AA11" s="539"/>
      <c r="AB11" s="539"/>
      <c r="AC11" s="548"/>
      <c r="AD11" s="549"/>
      <c r="AE11" s="550"/>
      <c r="AF11" s="551"/>
      <c r="AH11" s="106">
        <v>9</v>
      </c>
      <c r="AI11" s="24" t="s">
        <v>319</v>
      </c>
      <c r="AJ11" s="24" t="s">
        <v>365</v>
      </c>
    </row>
    <row r="12" spans="2:36" x14ac:dyDescent="0.15">
      <c r="B12" s="398">
        <v>4</v>
      </c>
      <c r="C12" s="538"/>
      <c r="D12" s="539"/>
      <c r="E12" s="548"/>
      <c r="F12" s="399"/>
      <c r="G12" s="540"/>
      <c r="H12" s="540"/>
      <c r="I12" s="541"/>
      <c r="J12" s="542"/>
      <c r="K12" s="409"/>
      <c r="L12" s="543"/>
      <c r="M12" s="544"/>
      <c r="N12" s="541"/>
      <c r="O12" s="542"/>
      <c r="P12" s="545"/>
      <c r="Q12" s="545"/>
      <c r="R12" s="545"/>
      <c r="S12" s="545"/>
      <c r="T12" s="546"/>
      <c r="U12" s="543"/>
      <c r="V12" s="544"/>
      <c r="W12" s="547"/>
      <c r="X12" s="539"/>
      <c r="Y12" s="539"/>
      <c r="Z12" s="539"/>
      <c r="AA12" s="539"/>
      <c r="AB12" s="539"/>
      <c r="AC12" s="548"/>
      <c r="AD12" s="549"/>
      <c r="AE12" s="550"/>
      <c r="AF12" s="551"/>
      <c r="AH12" s="106">
        <v>10</v>
      </c>
      <c r="AI12" s="24" t="s">
        <v>320</v>
      </c>
      <c r="AJ12" s="24" t="s">
        <v>366</v>
      </c>
    </row>
    <row r="13" spans="2:36" ht="13.5" customHeight="1" x14ac:dyDescent="0.15">
      <c r="B13" s="398">
        <v>5</v>
      </c>
      <c r="C13" s="538"/>
      <c r="D13" s="539"/>
      <c r="E13" s="548"/>
      <c r="F13" s="399"/>
      <c r="G13" s="540"/>
      <c r="H13" s="540"/>
      <c r="I13" s="541"/>
      <c r="J13" s="542"/>
      <c r="K13" s="409"/>
      <c r="L13" s="543"/>
      <c r="M13" s="544"/>
      <c r="N13" s="541"/>
      <c r="O13" s="542"/>
      <c r="P13" s="545"/>
      <c r="Q13" s="545"/>
      <c r="R13" s="545"/>
      <c r="S13" s="545"/>
      <c r="T13" s="546"/>
      <c r="U13" s="543"/>
      <c r="V13" s="544"/>
      <c r="W13" s="547"/>
      <c r="X13" s="539"/>
      <c r="Y13" s="539"/>
      <c r="Z13" s="539"/>
      <c r="AA13" s="539"/>
      <c r="AB13" s="539"/>
      <c r="AC13" s="548"/>
      <c r="AD13" s="549"/>
      <c r="AE13" s="550"/>
      <c r="AF13" s="551"/>
      <c r="AH13" s="106">
        <v>11</v>
      </c>
      <c r="AI13" s="24" t="s">
        <v>321</v>
      </c>
      <c r="AJ13" s="24" t="s">
        <v>367</v>
      </c>
    </row>
    <row r="14" spans="2:36" x14ac:dyDescent="0.15">
      <c r="B14" s="398">
        <v>6</v>
      </c>
      <c r="C14" s="538"/>
      <c r="D14" s="539"/>
      <c r="E14" s="548"/>
      <c r="F14" s="399"/>
      <c r="G14" s="540"/>
      <c r="H14" s="540"/>
      <c r="I14" s="541"/>
      <c r="J14" s="542"/>
      <c r="K14" s="409"/>
      <c r="L14" s="543"/>
      <c r="M14" s="544"/>
      <c r="N14" s="541"/>
      <c r="O14" s="542"/>
      <c r="P14" s="545"/>
      <c r="Q14" s="545"/>
      <c r="R14" s="545"/>
      <c r="S14" s="545"/>
      <c r="T14" s="546"/>
      <c r="U14" s="543"/>
      <c r="V14" s="544"/>
      <c r="W14" s="547"/>
      <c r="X14" s="539"/>
      <c r="Y14" s="539"/>
      <c r="Z14" s="539"/>
      <c r="AA14" s="539"/>
      <c r="AB14" s="539"/>
      <c r="AC14" s="548"/>
      <c r="AD14" s="549"/>
      <c r="AE14" s="550"/>
      <c r="AF14" s="551"/>
      <c r="AH14" s="106">
        <v>12</v>
      </c>
      <c r="AI14" s="24" t="s">
        <v>322</v>
      </c>
      <c r="AJ14" s="24" t="s">
        <v>368</v>
      </c>
    </row>
    <row r="15" spans="2:36" x14ac:dyDescent="0.15">
      <c r="B15" s="398">
        <v>7</v>
      </c>
      <c r="C15" s="538"/>
      <c r="D15" s="539"/>
      <c r="E15" s="548"/>
      <c r="F15" s="399"/>
      <c r="G15" s="540"/>
      <c r="H15" s="540"/>
      <c r="I15" s="541"/>
      <c r="J15" s="542"/>
      <c r="K15" s="409"/>
      <c r="L15" s="543"/>
      <c r="M15" s="544"/>
      <c r="N15" s="541"/>
      <c r="O15" s="542"/>
      <c r="P15" s="545"/>
      <c r="Q15" s="545"/>
      <c r="R15" s="545"/>
      <c r="S15" s="545"/>
      <c r="T15" s="546"/>
      <c r="U15" s="543"/>
      <c r="V15" s="544"/>
      <c r="W15" s="547"/>
      <c r="X15" s="539"/>
      <c r="Y15" s="539"/>
      <c r="Z15" s="539"/>
      <c r="AA15" s="539"/>
      <c r="AB15" s="539"/>
      <c r="AC15" s="548"/>
      <c r="AD15" s="549"/>
      <c r="AE15" s="550"/>
      <c r="AF15" s="551"/>
      <c r="AH15" s="106">
        <v>13</v>
      </c>
      <c r="AI15" s="24" t="s">
        <v>323</v>
      </c>
      <c r="AJ15" s="24" t="s">
        <v>369</v>
      </c>
    </row>
    <row r="16" spans="2:36" x14ac:dyDescent="0.15">
      <c r="B16" s="398">
        <v>8</v>
      </c>
      <c r="C16" s="538"/>
      <c r="D16" s="539"/>
      <c r="E16" s="548"/>
      <c r="F16" s="399"/>
      <c r="G16" s="540"/>
      <c r="H16" s="540"/>
      <c r="I16" s="541"/>
      <c r="J16" s="542"/>
      <c r="K16" s="409"/>
      <c r="L16" s="543"/>
      <c r="M16" s="544"/>
      <c r="N16" s="541"/>
      <c r="O16" s="542"/>
      <c r="P16" s="545"/>
      <c r="Q16" s="545"/>
      <c r="R16" s="545"/>
      <c r="S16" s="545"/>
      <c r="T16" s="546"/>
      <c r="U16" s="543"/>
      <c r="V16" s="544"/>
      <c r="W16" s="547"/>
      <c r="X16" s="539"/>
      <c r="Y16" s="539"/>
      <c r="Z16" s="539"/>
      <c r="AA16" s="539"/>
      <c r="AB16" s="539"/>
      <c r="AC16" s="548"/>
      <c r="AD16" s="549"/>
      <c r="AE16" s="550"/>
      <c r="AF16" s="551"/>
      <c r="AH16" s="106">
        <v>14</v>
      </c>
      <c r="AI16" s="24" t="s">
        <v>324</v>
      </c>
      <c r="AJ16" s="24" t="s">
        <v>370</v>
      </c>
    </row>
    <row r="17" spans="2:36" x14ac:dyDescent="0.15">
      <c r="B17" s="398">
        <v>9</v>
      </c>
      <c r="C17" s="538"/>
      <c r="D17" s="539"/>
      <c r="E17" s="548"/>
      <c r="F17" s="399"/>
      <c r="G17" s="540"/>
      <c r="H17" s="540"/>
      <c r="I17" s="541"/>
      <c r="J17" s="542"/>
      <c r="K17" s="409"/>
      <c r="L17" s="543"/>
      <c r="M17" s="544"/>
      <c r="N17" s="541"/>
      <c r="O17" s="542"/>
      <c r="P17" s="545"/>
      <c r="Q17" s="545"/>
      <c r="R17" s="545"/>
      <c r="S17" s="545"/>
      <c r="T17" s="546"/>
      <c r="U17" s="543"/>
      <c r="V17" s="544"/>
      <c r="W17" s="547"/>
      <c r="X17" s="539"/>
      <c r="Y17" s="539"/>
      <c r="Z17" s="539"/>
      <c r="AA17" s="539"/>
      <c r="AB17" s="539"/>
      <c r="AC17" s="548"/>
      <c r="AD17" s="549"/>
      <c r="AE17" s="550"/>
      <c r="AF17" s="551"/>
      <c r="AH17" s="106">
        <v>15</v>
      </c>
      <c r="AI17" s="24" t="s">
        <v>325</v>
      </c>
      <c r="AJ17" s="24" t="s">
        <v>371</v>
      </c>
    </row>
    <row r="18" spans="2:36" ht="14.25" thickBot="1" x14ac:dyDescent="0.2">
      <c r="B18" s="400">
        <v>10</v>
      </c>
      <c r="C18" s="583"/>
      <c r="D18" s="584"/>
      <c r="E18" s="585"/>
      <c r="F18" s="401"/>
      <c r="G18" s="586"/>
      <c r="H18" s="587"/>
      <c r="I18" s="588"/>
      <c r="J18" s="589"/>
      <c r="K18" s="410"/>
      <c r="L18" s="590"/>
      <c r="M18" s="591"/>
      <c r="N18" s="588"/>
      <c r="O18" s="589"/>
      <c r="P18" s="592"/>
      <c r="Q18" s="592"/>
      <c r="R18" s="592"/>
      <c r="S18" s="592"/>
      <c r="T18" s="593"/>
      <c r="U18" s="590"/>
      <c r="V18" s="591"/>
      <c r="W18" s="594"/>
      <c r="X18" s="584"/>
      <c r="Y18" s="584"/>
      <c r="Z18" s="584"/>
      <c r="AA18" s="584"/>
      <c r="AB18" s="584"/>
      <c r="AC18" s="585"/>
      <c r="AD18" s="595"/>
      <c r="AE18" s="596"/>
      <c r="AF18" s="597"/>
      <c r="AH18" s="106">
        <v>16</v>
      </c>
      <c r="AI18" s="24" t="s">
        <v>326</v>
      </c>
      <c r="AJ18" s="24" t="s">
        <v>372</v>
      </c>
    </row>
    <row r="19" spans="2:36" x14ac:dyDescent="0.15">
      <c r="C19" s="408" t="s">
        <v>1072</v>
      </c>
      <c r="AH19" s="106">
        <v>17</v>
      </c>
      <c r="AI19" s="24" t="s">
        <v>327</v>
      </c>
      <c r="AJ19" s="24" t="s">
        <v>373</v>
      </c>
    </row>
    <row r="20" spans="2:36" x14ac:dyDescent="0.15">
      <c r="AH20" s="106">
        <v>18</v>
      </c>
      <c r="AI20" s="24" t="s">
        <v>328</v>
      </c>
      <c r="AJ20" s="24" t="s">
        <v>374</v>
      </c>
    </row>
    <row r="21" spans="2:36" x14ac:dyDescent="0.15">
      <c r="AD21" s="402"/>
      <c r="AH21" s="106">
        <v>19</v>
      </c>
      <c r="AI21" s="24" t="s">
        <v>329</v>
      </c>
      <c r="AJ21" s="24" t="s">
        <v>375</v>
      </c>
    </row>
    <row r="22" spans="2:36" x14ac:dyDescent="0.15">
      <c r="B22" s="403" t="s">
        <v>1055</v>
      </c>
      <c r="AH22" s="106">
        <v>20</v>
      </c>
      <c r="AI22" s="24" t="s">
        <v>330</v>
      </c>
      <c r="AJ22" s="24" t="s">
        <v>376</v>
      </c>
    </row>
    <row r="23" spans="2:36" x14ac:dyDescent="0.15">
      <c r="AH23" s="106">
        <v>21</v>
      </c>
      <c r="AI23" s="24" t="s">
        <v>331</v>
      </c>
      <c r="AJ23" s="24" t="s">
        <v>377</v>
      </c>
    </row>
    <row r="24" spans="2:36" x14ac:dyDescent="0.15">
      <c r="B24" s="389" t="s">
        <v>1164</v>
      </c>
      <c r="C24" s="389"/>
      <c r="D24" s="389"/>
      <c r="E24" s="389"/>
      <c r="F24" s="389"/>
      <c r="G24" s="389"/>
      <c r="H24" s="389"/>
      <c r="I24" s="389"/>
      <c r="AH24" s="106">
        <v>22</v>
      </c>
      <c r="AI24" s="24" t="s">
        <v>332</v>
      </c>
      <c r="AJ24" s="24" t="s">
        <v>378</v>
      </c>
    </row>
    <row r="25" spans="2:36" ht="14.25" thickBot="1" x14ac:dyDescent="0.2">
      <c r="B25" s="391">
        <v>1</v>
      </c>
      <c r="C25" s="391">
        <v>2</v>
      </c>
      <c r="D25" s="391">
        <v>3</v>
      </c>
      <c r="E25" s="391">
        <v>4</v>
      </c>
      <c r="F25" s="391">
        <v>5</v>
      </c>
      <c r="G25" s="391">
        <v>6</v>
      </c>
      <c r="H25" s="391">
        <v>7</v>
      </c>
      <c r="I25" s="391">
        <v>8</v>
      </c>
      <c r="J25" s="391">
        <v>9</v>
      </c>
      <c r="K25" s="391">
        <v>10</v>
      </c>
      <c r="L25" s="391">
        <v>11</v>
      </c>
      <c r="M25" s="391">
        <v>12</v>
      </c>
      <c r="N25" s="391">
        <v>13</v>
      </c>
      <c r="O25" s="391">
        <v>14</v>
      </c>
      <c r="P25" s="391">
        <v>15</v>
      </c>
      <c r="Q25" s="391">
        <v>16</v>
      </c>
      <c r="R25" s="391">
        <v>17</v>
      </c>
      <c r="S25" s="391">
        <v>18</v>
      </c>
      <c r="T25" s="391">
        <v>19</v>
      </c>
      <c r="U25" s="391">
        <v>20</v>
      </c>
      <c r="V25" s="391">
        <v>21</v>
      </c>
      <c r="W25" s="391">
        <v>22</v>
      </c>
      <c r="X25" s="391">
        <v>23</v>
      </c>
      <c r="Y25" s="391">
        <v>24</v>
      </c>
      <c r="Z25" s="391">
        <v>25</v>
      </c>
      <c r="AA25" s="391">
        <v>26</v>
      </c>
      <c r="AB25" s="391">
        <v>27</v>
      </c>
      <c r="AC25" s="391">
        <v>28</v>
      </c>
      <c r="AH25" s="106">
        <v>23</v>
      </c>
      <c r="AI25" s="24" t="s">
        <v>305</v>
      </c>
      <c r="AJ25" s="24" t="s">
        <v>379</v>
      </c>
    </row>
    <row r="26" spans="2:36" x14ac:dyDescent="0.15">
      <c r="B26" s="392" t="s">
        <v>1041</v>
      </c>
      <c r="C26" s="574" t="s">
        <v>1056</v>
      </c>
      <c r="D26" s="575"/>
      <c r="E26" s="575"/>
      <c r="F26" s="575"/>
      <c r="G26" s="575"/>
      <c r="H26" s="575"/>
      <c r="I26" s="575"/>
      <c r="J26" s="575"/>
      <c r="K26" s="575"/>
      <c r="L26" s="575"/>
      <c r="M26" s="575"/>
      <c r="N26" s="575"/>
      <c r="O26" s="575"/>
      <c r="P26" s="575"/>
      <c r="Q26" s="575"/>
      <c r="R26" s="575"/>
      <c r="S26" s="575"/>
      <c r="T26" s="575"/>
      <c r="U26" s="575"/>
      <c r="V26" s="575"/>
      <c r="W26" s="576"/>
      <c r="X26" s="598" t="s">
        <v>1057</v>
      </c>
      <c r="Y26" s="599"/>
      <c r="Z26" s="599"/>
      <c r="AA26" s="599"/>
      <c r="AB26" s="599"/>
      <c r="AC26" s="600"/>
      <c r="AH26" s="106">
        <v>24</v>
      </c>
      <c r="AI26" s="24" t="s">
        <v>333</v>
      </c>
      <c r="AJ26" s="24" t="s">
        <v>380</v>
      </c>
    </row>
    <row r="27" spans="2:36" ht="14.25" thickBot="1" x14ac:dyDescent="0.2">
      <c r="B27" s="393" t="s">
        <v>1045</v>
      </c>
      <c r="C27" s="552" t="s">
        <v>1058</v>
      </c>
      <c r="D27" s="553"/>
      <c r="E27" s="553"/>
      <c r="F27" s="553"/>
      <c r="G27" s="553"/>
      <c r="H27" s="553"/>
      <c r="I27" s="601" t="s">
        <v>1059</v>
      </c>
      <c r="J27" s="601"/>
      <c r="K27" s="602" t="s">
        <v>35</v>
      </c>
      <c r="L27" s="602"/>
      <c r="M27" s="552" t="s">
        <v>1050</v>
      </c>
      <c r="N27" s="554"/>
      <c r="O27" s="552" t="s">
        <v>1051</v>
      </c>
      <c r="P27" s="553"/>
      <c r="Q27" s="553"/>
      <c r="R27" s="553"/>
      <c r="S27" s="553"/>
      <c r="T27" s="554"/>
      <c r="U27" s="552" t="s">
        <v>22</v>
      </c>
      <c r="V27" s="553"/>
      <c r="W27" s="555"/>
      <c r="X27" s="603" t="s">
        <v>1060</v>
      </c>
      <c r="Y27" s="578"/>
      <c r="Z27" s="394" t="s">
        <v>1061</v>
      </c>
      <c r="AA27" s="395" t="s">
        <v>1062</v>
      </c>
      <c r="AB27" s="552" t="s">
        <v>1063</v>
      </c>
      <c r="AC27" s="555"/>
      <c r="AH27" s="106">
        <v>25</v>
      </c>
      <c r="AI27" s="24" t="s">
        <v>334</v>
      </c>
      <c r="AJ27" s="24" t="s">
        <v>381</v>
      </c>
    </row>
    <row r="28" spans="2:36" ht="14.25" thickBot="1" x14ac:dyDescent="0.2">
      <c r="B28" s="438" t="s">
        <v>1144</v>
      </c>
      <c r="C28" s="524" t="s">
        <v>1149</v>
      </c>
      <c r="D28" s="524"/>
      <c r="E28" s="524"/>
      <c r="F28" s="524"/>
      <c r="G28" s="524"/>
      <c r="H28" s="524"/>
      <c r="I28" s="525" t="s">
        <v>1064</v>
      </c>
      <c r="J28" s="525"/>
      <c r="K28" s="526" t="s">
        <v>1076</v>
      </c>
      <c r="L28" s="526"/>
      <c r="M28" s="527" t="s">
        <v>1145</v>
      </c>
      <c r="N28" s="528"/>
      <c r="O28" s="529" t="s">
        <v>1146</v>
      </c>
      <c r="P28" s="530"/>
      <c r="Q28" s="530"/>
      <c r="R28" s="530"/>
      <c r="S28" s="530"/>
      <c r="T28" s="531"/>
      <c r="U28" s="527" t="s">
        <v>1147</v>
      </c>
      <c r="V28" s="532"/>
      <c r="W28" s="533"/>
      <c r="X28" s="534" t="s">
        <v>310</v>
      </c>
      <c r="Y28" s="535"/>
      <c r="Z28" s="439" t="s">
        <v>1065</v>
      </c>
      <c r="AA28" s="440">
        <v>30</v>
      </c>
      <c r="AB28" s="536" t="s">
        <v>1148</v>
      </c>
      <c r="AC28" s="537"/>
      <c r="AH28" s="106">
        <v>26</v>
      </c>
      <c r="AI28" s="24" t="s">
        <v>335</v>
      </c>
      <c r="AJ28" s="24" t="s">
        <v>382</v>
      </c>
    </row>
    <row r="29" spans="2:36" x14ac:dyDescent="0.15">
      <c r="B29" s="404">
        <v>1</v>
      </c>
      <c r="C29" s="620"/>
      <c r="D29" s="620"/>
      <c r="E29" s="620"/>
      <c r="F29" s="620"/>
      <c r="G29" s="620"/>
      <c r="H29" s="620"/>
      <c r="I29" s="621"/>
      <c r="J29" s="621"/>
      <c r="K29" s="622"/>
      <c r="L29" s="622"/>
      <c r="M29" s="623"/>
      <c r="N29" s="624"/>
      <c r="O29" s="625"/>
      <c r="P29" s="626"/>
      <c r="Q29" s="626"/>
      <c r="R29" s="626"/>
      <c r="S29" s="626"/>
      <c r="T29" s="627"/>
      <c r="U29" s="623"/>
      <c r="V29" s="628"/>
      <c r="W29" s="629"/>
      <c r="X29" s="604"/>
      <c r="Y29" s="605"/>
      <c r="Z29" s="407"/>
      <c r="AA29" s="416"/>
      <c r="AB29" s="606"/>
      <c r="AC29" s="607"/>
      <c r="AH29" s="106">
        <v>27</v>
      </c>
      <c r="AI29" s="24" t="s">
        <v>336</v>
      </c>
      <c r="AJ29" s="24" t="s">
        <v>383</v>
      </c>
    </row>
    <row r="30" spans="2:36" x14ac:dyDescent="0.15">
      <c r="B30" s="405">
        <v>2</v>
      </c>
      <c r="C30" s="608"/>
      <c r="D30" s="608"/>
      <c r="E30" s="608"/>
      <c r="F30" s="608"/>
      <c r="G30" s="608"/>
      <c r="H30" s="608"/>
      <c r="I30" s="540"/>
      <c r="J30" s="540"/>
      <c r="K30" s="609"/>
      <c r="L30" s="609"/>
      <c r="M30" s="610"/>
      <c r="N30" s="611"/>
      <c r="O30" s="612"/>
      <c r="P30" s="613"/>
      <c r="Q30" s="613"/>
      <c r="R30" s="613"/>
      <c r="S30" s="613"/>
      <c r="T30" s="614"/>
      <c r="U30" s="610"/>
      <c r="V30" s="615"/>
      <c r="W30" s="616"/>
      <c r="X30" s="617"/>
      <c r="Y30" s="544"/>
      <c r="Z30" s="399"/>
      <c r="AA30" s="417"/>
      <c r="AB30" s="618"/>
      <c r="AC30" s="619"/>
      <c r="AH30" s="106">
        <v>28</v>
      </c>
      <c r="AI30" s="24" t="s">
        <v>337</v>
      </c>
      <c r="AJ30" s="24" t="s">
        <v>384</v>
      </c>
    </row>
    <row r="31" spans="2:36" x14ac:dyDescent="0.15">
      <c r="B31" s="405">
        <v>3</v>
      </c>
      <c r="C31" s="608"/>
      <c r="D31" s="608"/>
      <c r="E31" s="608"/>
      <c r="F31" s="608"/>
      <c r="G31" s="608"/>
      <c r="H31" s="608"/>
      <c r="I31" s="540"/>
      <c r="J31" s="540"/>
      <c r="K31" s="609"/>
      <c r="L31" s="609"/>
      <c r="M31" s="610"/>
      <c r="N31" s="611"/>
      <c r="O31" s="612"/>
      <c r="P31" s="613"/>
      <c r="Q31" s="613"/>
      <c r="R31" s="613"/>
      <c r="S31" s="613"/>
      <c r="T31" s="614"/>
      <c r="U31" s="610"/>
      <c r="V31" s="615"/>
      <c r="W31" s="616"/>
      <c r="X31" s="617" t="s">
        <v>1071</v>
      </c>
      <c r="Y31" s="544"/>
      <c r="Z31" s="399" t="s">
        <v>1070</v>
      </c>
      <c r="AA31" s="417"/>
      <c r="AB31" s="618"/>
      <c r="AC31" s="619"/>
      <c r="AH31" s="106">
        <v>29</v>
      </c>
      <c r="AI31" s="24" t="s">
        <v>338</v>
      </c>
      <c r="AJ31" s="24" t="s">
        <v>385</v>
      </c>
    </row>
    <row r="32" spans="2:36" x14ac:dyDescent="0.15">
      <c r="B32" s="405">
        <v>4</v>
      </c>
      <c r="C32" s="608"/>
      <c r="D32" s="608"/>
      <c r="E32" s="608"/>
      <c r="F32" s="608"/>
      <c r="G32" s="608"/>
      <c r="H32" s="608"/>
      <c r="I32" s="540"/>
      <c r="J32" s="540"/>
      <c r="K32" s="609"/>
      <c r="L32" s="609"/>
      <c r="M32" s="610"/>
      <c r="N32" s="611"/>
      <c r="O32" s="612"/>
      <c r="P32" s="613"/>
      <c r="Q32" s="613"/>
      <c r="R32" s="613"/>
      <c r="S32" s="613"/>
      <c r="T32" s="614"/>
      <c r="U32" s="610"/>
      <c r="V32" s="615"/>
      <c r="W32" s="616"/>
      <c r="X32" s="617" t="s">
        <v>1071</v>
      </c>
      <c r="Y32" s="544"/>
      <c r="Z32" s="399" t="s">
        <v>1070</v>
      </c>
      <c r="AA32" s="417"/>
      <c r="AB32" s="618"/>
      <c r="AC32" s="619"/>
      <c r="AH32" s="106">
        <v>30</v>
      </c>
      <c r="AI32" s="24" t="s">
        <v>339</v>
      </c>
      <c r="AJ32" s="24" t="s">
        <v>386</v>
      </c>
    </row>
    <row r="33" spans="2:36" x14ac:dyDescent="0.15">
      <c r="B33" s="405">
        <v>5</v>
      </c>
      <c r="C33" s="608"/>
      <c r="D33" s="608"/>
      <c r="E33" s="608"/>
      <c r="F33" s="608"/>
      <c r="G33" s="608"/>
      <c r="H33" s="608"/>
      <c r="I33" s="540"/>
      <c r="J33" s="540"/>
      <c r="K33" s="609"/>
      <c r="L33" s="609"/>
      <c r="M33" s="610"/>
      <c r="N33" s="611"/>
      <c r="O33" s="612"/>
      <c r="P33" s="613"/>
      <c r="Q33" s="613"/>
      <c r="R33" s="613"/>
      <c r="S33" s="613"/>
      <c r="T33" s="614"/>
      <c r="U33" s="610"/>
      <c r="V33" s="615"/>
      <c r="W33" s="616"/>
      <c r="X33" s="617" t="s">
        <v>1071</v>
      </c>
      <c r="Y33" s="544"/>
      <c r="Z33" s="399" t="s">
        <v>1070</v>
      </c>
      <c r="AA33" s="417"/>
      <c r="AB33" s="618"/>
      <c r="AC33" s="619"/>
      <c r="AH33" s="106">
        <v>31</v>
      </c>
      <c r="AI33" s="24" t="s">
        <v>340</v>
      </c>
      <c r="AJ33" s="24" t="s">
        <v>387</v>
      </c>
    </row>
    <row r="34" spans="2:36" x14ac:dyDescent="0.15">
      <c r="B34" s="405">
        <v>6</v>
      </c>
      <c r="C34" s="608"/>
      <c r="D34" s="608"/>
      <c r="E34" s="608"/>
      <c r="F34" s="608"/>
      <c r="G34" s="608"/>
      <c r="H34" s="608"/>
      <c r="I34" s="540"/>
      <c r="J34" s="540"/>
      <c r="K34" s="609"/>
      <c r="L34" s="609"/>
      <c r="M34" s="610"/>
      <c r="N34" s="611"/>
      <c r="O34" s="612"/>
      <c r="P34" s="613"/>
      <c r="Q34" s="613"/>
      <c r="R34" s="613"/>
      <c r="S34" s="613"/>
      <c r="T34" s="614"/>
      <c r="U34" s="610"/>
      <c r="V34" s="615"/>
      <c r="W34" s="616"/>
      <c r="X34" s="617" t="s">
        <v>1071</v>
      </c>
      <c r="Y34" s="544"/>
      <c r="Z34" s="399" t="s">
        <v>1070</v>
      </c>
      <c r="AA34" s="417"/>
      <c r="AB34" s="618"/>
      <c r="AC34" s="619"/>
      <c r="AH34" s="106">
        <v>32</v>
      </c>
      <c r="AI34" s="24" t="s">
        <v>341</v>
      </c>
      <c r="AJ34" s="24" t="s">
        <v>388</v>
      </c>
    </row>
    <row r="35" spans="2:36" x14ac:dyDescent="0.15">
      <c r="B35" s="405">
        <v>7</v>
      </c>
      <c r="C35" s="608"/>
      <c r="D35" s="608"/>
      <c r="E35" s="608"/>
      <c r="F35" s="608"/>
      <c r="G35" s="608"/>
      <c r="H35" s="608"/>
      <c r="I35" s="540"/>
      <c r="J35" s="540"/>
      <c r="K35" s="609"/>
      <c r="L35" s="609"/>
      <c r="M35" s="610"/>
      <c r="N35" s="611"/>
      <c r="O35" s="612"/>
      <c r="P35" s="613"/>
      <c r="Q35" s="613"/>
      <c r="R35" s="613"/>
      <c r="S35" s="613"/>
      <c r="T35" s="614"/>
      <c r="U35" s="610"/>
      <c r="V35" s="615"/>
      <c r="W35" s="616"/>
      <c r="X35" s="617" t="s">
        <v>1071</v>
      </c>
      <c r="Y35" s="544"/>
      <c r="Z35" s="399" t="s">
        <v>1070</v>
      </c>
      <c r="AA35" s="417"/>
      <c r="AB35" s="618"/>
      <c r="AC35" s="619"/>
      <c r="AH35" s="106">
        <v>33</v>
      </c>
      <c r="AI35" s="24" t="s">
        <v>342</v>
      </c>
      <c r="AJ35" s="24" t="s">
        <v>389</v>
      </c>
    </row>
    <row r="36" spans="2:36" x14ac:dyDescent="0.15">
      <c r="B36" s="405">
        <v>8</v>
      </c>
      <c r="C36" s="608"/>
      <c r="D36" s="608"/>
      <c r="E36" s="608"/>
      <c r="F36" s="608"/>
      <c r="G36" s="608"/>
      <c r="H36" s="608"/>
      <c r="I36" s="540"/>
      <c r="J36" s="540"/>
      <c r="K36" s="609"/>
      <c r="L36" s="609"/>
      <c r="M36" s="610"/>
      <c r="N36" s="611"/>
      <c r="O36" s="612"/>
      <c r="P36" s="613"/>
      <c r="Q36" s="613"/>
      <c r="R36" s="613"/>
      <c r="S36" s="613"/>
      <c r="T36" s="614"/>
      <c r="U36" s="610"/>
      <c r="V36" s="615"/>
      <c r="W36" s="616"/>
      <c r="X36" s="617" t="s">
        <v>1071</v>
      </c>
      <c r="Y36" s="544"/>
      <c r="Z36" s="399" t="s">
        <v>1070</v>
      </c>
      <c r="AA36" s="417"/>
      <c r="AB36" s="618"/>
      <c r="AC36" s="619"/>
      <c r="AH36" s="106">
        <v>34</v>
      </c>
      <c r="AI36" s="24" t="s">
        <v>343</v>
      </c>
      <c r="AJ36" s="24" t="s">
        <v>390</v>
      </c>
    </row>
    <row r="37" spans="2:36" x14ac:dyDescent="0.15">
      <c r="B37" s="405">
        <v>9</v>
      </c>
      <c r="C37" s="648" t="s">
        <v>1073</v>
      </c>
      <c r="D37" s="648"/>
      <c r="E37" s="648"/>
      <c r="F37" s="648"/>
      <c r="G37" s="648"/>
      <c r="H37" s="648"/>
      <c r="I37" s="649" t="s">
        <v>82</v>
      </c>
      <c r="J37" s="649"/>
      <c r="K37" s="650" t="s">
        <v>82</v>
      </c>
      <c r="L37" s="650"/>
      <c r="M37" s="651" t="s">
        <v>82</v>
      </c>
      <c r="N37" s="652"/>
      <c r="O37" s="653" t="s">
        <v>82</v>
      </c>
      <c r="P37" s="654"/>
      <c r="Q37" s="654"/>
      <c r="R37" s="654"/>
      <c r="S37" s="654"/>
      <c r="T37" s="655"/>
      <c r="U37" s="651" t="s">
        <v>82</v>
      </c>
      <c r="V37" s="656"/>
      <c r="W37" s="657"/>
      <c r="X37" s="630" t="s">
        <v>1071</v>
      </c>
      <c r="Y37" s="631"/>
      <c r="Z37" s="414" t="s">
        <v>1070</v>
      </c>
      <c r="AA37" s="418" t="s">
        <v>82</v>
      </c>
      <c r="AB37" s="632" t="s">
        <v>82</v>
      </c>
      <c r="AC37" s="633"/>
      <c r="AH37" s="106">
        <v>35</v>
      </c>
      <c r="AI37" s="24" t="s">
        <v>344</v>
      </c>
      <c r="AJ37" s="24" t="s">
        <v>391</v>
      </c>
    </row>
    <row r="38" spans="2:36" ht="14.25" thickBot="1" x14ac:dyDescent="0.2">
      <c r="B38" s="405">
        <v>10</v>
      </c>
      <c r="C38" s="634" t="s">
        <v>1074</v>
      </c>
      <c r="D38" s="634"/>
      <c r="E38" s="634"/>
      <c r="F38" s="634"/>
      <c r="G38" s="634"/>
      <c r="H38" s="634"/>
      <c r="I38" s="635" t="s">
        <v>82</v>
      </c>
      <c r="J38" s="635"/>
      <c r="K38" s="636" t="s">
        <v>82</v>
      </c>
      <c r="L38" s="636"/>
      <c r="M38" s="637" t="s">
        <v>82</v>
      </c>
      <c r="N38" s="638"/>
      <c r="O38" s="639" t="s">
        <v>82</v>
      </c>
      <c r="P38" s="640"/>
      <c r="Q38" s="640"/>
      <c r="R38" s="640"/>
      <c r="S38" s="640"/>
      <c r="T38" s="641"/>
      <c r="U38" s="637" t="s">
        <v>82</v>
      </c>
      <c r="V38" s="642"/>
      <c r="W38" s="643"/>
      <c r="X38" s="644" t="s">
        <v>1071</v>
      </c>
      <c r="Y38" s="645"/>
      <c r="Z38" s="415" t="s">
        <v>1070</v>
      </c>
      <c r="AA38" s="419" t="s">
        <v>82</v>
      </c>
      <c r="AB38" s="646" t="s">
        <v>82</v>
      </c>
      <c r="AC38" s="647"/>
      <c r="AH38" s="106">
        <v>36</v>
      </c>
      <c r="AI38" s="24" t="s">
        <v>345</v>
      </c>
      <c r="AJ38" s="24" t="s">
        <v>392</v>
      </c>
    </row>
    <row r="39" spans="2:36" x14ac:dyDescent="0.15">
      <c r="AH39" s="106">
        <v>37</v>
      </c>
      <c r="AI39" s="24" t="s">
        <v>346</v>
      </c>
      <c r="AJ39" s="24" t="s">
        <v>393</v>
      </c>
    </row>
    <row r="40" spans="2:36" x14ac:dyDescent="0.15">
      <c r="AH40" s="106">
        <v>38</v>
      </c>
      <c r="AI40" s="24" t="s">
        <v>347</v>
      </c>
      <c r="AJ40" s="24" t="s">
        <v>394</v>
      </c>
    </row>
    <row r="41" spans="2:36" x14ac:dyDescent="0.15">
      <c r="AH41" s="106">
        <v>39</v>
      </c>
      <c r="AI41" s="24" t="s">
        <v>348</v>
      </c>
      <c r="AJ41" s="24" t="s">
        <v>395</v>
      </c>
    </row>
    <row r="42" spans="2:36" x14ac:dyDescent="0.15">
      <c r="AH42" s="106">
        <v>40</v>
      </c>
      <c r="AI42" s="24" t="s">
        <v>349</v>
      </c>
      <c r="AJ42" s="24" t="s">
        <v>396</v>
      </c>
    </row>
    <row r="43" spans="2:36" x14ac:dyDescent="0.15">
      <c r="AH43" s="106">
        <v>41</v>
      </c>
      <c r="AI43" s="24" t="s">
        <v>350</v>
      </c>
      <c r="AJ43" s="24" t="s">
        <v>397</v>
      </c>
    </row>
    <row r="44" spans="2:36" x14ac:dyDescent="0.15">
      <c r="AH44" s="106">
        <v>42</v>
      </c>
      <c r="AI44" s="24" t="s">
        <v>351</v>
      </c>
      <c r="AJ44" s="24" t="s">
        <v>398</v>
      </c>
    </row>
    <row r="45" spans="2:36" x14ac:dyDescent="0.15">
      <c r="AH45" s="106">
        <v>43</v>
      </c>
      <c r="AI45" s="24" t="s">
        <v>352</v>
      </c>
      <c r="AJ45" s="24" t="s">
        <v>399</v>
      </c>
    </row>
    <row r="46" spans="2:36" x14ac:dyDescent="0.15">
      <c r="AH46" s="106">
        <v>44</v>
      </c>
      <c r="AI46" s="24" t="s">
        <v>353</v>
      </c>
      <c r="AJ46" s="24" t="s">
        <v>400</v>
      </c>
    </row>
    <row r="47" spans="2:36" x14ac:dyDescent="0.15">
      <c r="AH47" s="106">
        <v>45</v>
      </c>
      <c r="AI47" s="24" t="s">
        <v>354</v>
      </c>
      <c r="AJ47" s="24" t="s">
        <v>401</v>
      </c>
    </row>
    <row r="48" spans="2:36" x14ac:dyDescent="0.15">
      <c r="AH48" s="106">
        <v>46</v>
      </c>
      <c r="AI48" s="24" t="s">
        <v>355</v>
      </c>
      <c r="AJ48" s="24" t="s">
        <v>402</v>
      </c>
    </row>
    <row r="49" spans="34:36" x14ac:dyDescent="0.15">
      <c r="AH49" s="106">
        <v>47</v>
      </c>
      <c r="AI49" s="24" t="s">
        <v>356</v>
      </c>
      <c r="AJ49" s="24" t="s">
        <v>403</v>
      </c>
    </row>
  </sheetData>
  <sheetProtection password="C15D" sheet="1" objects="1" scenarios="1"/>
  <protectedRanges>
    <protectedRange sqref="C29:AC36" name="範囲2"/>
    <protectedRange sqref="C9:AF18" name="範囲1"/>
  </protectedRanges>
  <mergeCells count="209">
    <mergeCell ref="X37:Y37"/>
    <mergeCell ref="AB37:AC37"/>
    <mergeCell ref="C38:H38"/>
    <mergeCell ref="I38:J38"/>
    <mergeCell ref="K38:L38"/>
    <mergeCell ref="M38:N38"/>
    <mergeCell ref="O38:T38"/>
    <mergeCell ref="U38:W38"/>
    <mergeCell ref="X38:Y38"/>
    <mergeCell ref="AB38:AC38"/>
    <mergeCell ref="C37:H37"/>
    <mergeCell ref="I37:J37"/>
    <mergeCell ref="K37:L37"/>
    <mergeCell ref="M37:N37"/>
    <mergeCell ref="O37:T37"/>
    <mergeCell ref="U37:W37"/>
    <mergeCell ref="X35:Y35"/>
    <mergeCell ref="AB35:AC35"/>
    <mergeCell ref="C36:H36"/>
    <mergeCell ref="I36:J36"/>
    <mergeCell ref="K36:L36"/>
    <mergeCell ref="M36:N36"/>
    <mergeCell ref="O36:T36"/>
    <mergeCell ref="U36:W36"/>
    <mergeCell ref="X36:Y36"/>
    <mergeCell ref="AB36:AC36"/>
    <mergeCell ref="C35:H35"/>
    <mergeCell ref="I35:J35"/>
    <mergeCell ref="K35:L35"/>
    <mergeCell ref="M35:N35"/>
    <mergeCell ref="O35:T35"/>
    <mergeCell ref="U35:W35"/>
    <mergeCell ref="X33:Y33"/>
    <mergeCell ref="AB33:AC33"/>
    <mergeCell ref="C34:H34"/>
    <mergeCell ref="I34:J34"/>
    <mergeCell ref="K34:L34"/>
    <mergeCell ref="M34:N34"/>
    <mergeCell ref="O34:T34"/>
    <mergeCell ref="U34:W34"/>
    <mergeCell ref="X34:Y34"/>
    <mergeCell ref="AB34:AC34"/>
    <mergeCell ref="C33:H33"/>
    <mergeCell ref="I33:J33"/>
    <mergeCell ref="K33:L33"/>
    <mergeCell ref="M33:N33"/>
    <mergeCell ref="O33:T33"/>
    <mergeCell ref="U33:W33"/>
    <mergeCell ref="X31:Y31"/>
    <mergeCell ref="AB31:AC31"/>
    <mergeCell ref="C32:H32"/>
    <mergeCell ref="I32:J32"/>
    <mergeCell ref="K32:L32"/>
    <mergeCell ref="M32:N32"/>
    <mergeCell ref="O32:T32"/>
    <mergeCell ref="U32:W32"/>
    <mergeCell ref="X32:Y32"/>
    <mergeCell ref="AB32:AC32"/>
    <mergeCell ref="C31:H31"/>
    <mergeCell ref="I31:J31"/>
    <mergeCell ref="K31:L31"/>
    <mergeCell ref="M31:N31"/>
    <mergeCell ref="O31:T31"/>
    <mergeCell ref="U31:W31"/>
    <mergeCell ref="X29:Y29"/>
    <mergeCell ref="AB29:AC29"/>
    <mergeCell ref="C30:H30"/>
    <mergeCell ref="I30:J30"/>
    <mergeCell ref="K30:L30"/>
    <mergeCell ref="M30:N30"/>
    <mergeCell ref="O30:T30"/>
    <mergeCell ref="U30:W30"/>
    <mergeCell ref="X30:Y30"/>
    <mergeCell ref="AB30:AC30"/>
    <mergeCell ref="C29:H29"/>
    <mergeCell ref="I29:J29"/>
    <mergeCell ref="K29:L29"/>
    <mergeCell ref="M29:N29"/>
    <mergeCell ref="O29:T29"/>
    <mergeCell ref="U29:W29"/>
    <mergeCell ref="C26:W26"/>
    <mergeCell ref="X26:AC26"/>
    <mergeCell ref="C27:H27"/>
    <mergeCell ref="I27:J27"/>
    <mergeCell ref="K27:L27"/>
    <mergeCell ref="M27:N27"/>
    <mergeCell ref="O27:T27"/>
    <mergeCell ref="U27:W27"/>
    <mergeCell ref="X27:Y27"/>
    <mergeCell ref="AB27:AC27"/>
    <mergeCell ref="C18:E18"/>
    <mergeCell ref="G18:H18"/>
    <mergeCell ref="I18:J18"/>
    <mergeCell ref="L18:M18"/>
    <mergeCell ref="N18:O18"/>
    <mergeCell ref="P18:T18"/>
    <mergeCell ref="U18:V18"/>
    <mergeCell ref="W18:AC18"/>
    <mergeCell ref="AD18:AF18"/>
    <mergeCell ref="C17:E17"/>
    <mergeCell ref="G17:H17"/>
    <mergeCell ref="I17:J17"/>
    <mergeCell ref="L17:M17"/>
    <mergeCell ref="N17:O17"/>
    <mergeCell ref="P17:T17"/>
    <mergeCell ref="U17:V17"/>
    <mergeCell ref="W17:AC17"/>
    <mergeCell ref="AD17:AF17"/>
    <mergeCell ref="U15:V15"/>
    <mergeCell ref="W15:AC15"/>
    <mergeCell ref="AD15:AF15"/>
    <mergeCell ref="C16:E16"/>
    <mergeCell ref="G16:H16"/>
    <mergeCell ref="I16:J16"/>
    <mergeCell ref="L16:M16"/>
    <mergeCell ref="N16:O16"/>
    <mergeCell ref="P16:T16"/>
    <mergeCell ref="U16:V16"/>
    <mergeCell ref="C15:E15"/>
    <mergeCell ref="G15:H15"/>
    <mergeCell ref="I15:J15"/>
    <mergeCell ref="L15:M15"/>
    <mergeCell ref="N15:O15"/>
    <mergeCell ref="P15:T15"/>
    <mergeCell ref="W16:AC16"/>
    <mergeCell ref="AD16:AF16"/>
    <mergeCell ref="C14:E14"/>
    <mergeCell ref="G14:H14"/>
    <mergeCell ref="I14:J14"/>
    <mergeCell ref="L14:M14"/>
    <mergeCell ref="N14:O14"/>
    <mergeCell ref="P14:T14"/>
    <mergeCell ref="U14:V14"/>
    <mergeCell ref="W14:AC14"/>
    <mergeCell ref="AD14:AF14"/>
    <mergeCell ref="C13:E13"/>
    <mergeCell ref="G13:H13"/>
    <mergeCell ref="I13:J13"/>
    <mergeCell ref="L13:M13"/>
    <mergeCell ref="N13:O13"/>
    <mergeCell ref="P13:T13"/>
    <mergeCell ref="U13:V13"/>
    <mergeCell ref="W13:AC13"/>
    <mergeCell ref="AD13:AF13"/>
    <mergeCell ref="W11:AC11"/>
    <mergeCell ref="AD11:AF11"/>
    <mergeCell ref="C12:E12"/>
    <mergeCell ref="G12:H12"/>
    <mergeCell ref="I12:J12"/>
    <mergeCell ref="L12:M12"/>
    <mergeCell ref="N12:O12"/>
    <mergeCell ref="P12:T12"/>
    <mergeCell ref="U12:V12"/>
    <mergeCell ref="C11:E11"/>
    <mergeCell ref="G11:H11"/>
    <mergeCell ref="I11:J11"/>
    <mergeCell ref="L11:M11"/>
    <mergeCell ref="N11:O11"/>
    <mergeCell ref="P11:T11"/>
    <mergeCell ref="W12:AC12"/>
    <mergeCell ref="AD12:AF12"/>
    <mergeCell ref="W7:AC7"/>
    <mergeCell ref="AD7:AF7"/>
    <mergeCell ref="C9:E9"/>
    <mergeCell ref="G9:H9"/>
    <mergeCell ref="I9:J9"/>
    <mergeCell ref="L9:M9"/>
    <mergeCell ref="N9:O9"/>
    <mergeCell ref="P9:T9"/>
    <mergeCell ref="U9:V9"/>
    <mergeCell ref="W9:AC9"/>
    <mergeCell ref="C6:E7"/>
    <mergeCell ref="F6:J6"/>
    <mergeCell ref="K6:O6"/>
    <mergeCell ref="P6:AF6"/>
    <mergeCell ref="G7:H7"/>
    <mergeCell ref="I7:J7"/>
    <mergeCell ref="L7:M7"/>
    <mergeCell ref="N7:O7"/>
    <mergeCell ref="P7:T7"/>
    <mergeCell ref="U7:V7"/>
    <mergeCell ref="AD9:AF9"/>
    <mergeCell ref="C8:E8"/>
    <mergeCell ref="G8:H8"/>
    <mergeCell ref="I8:J8"/>
    <mergeCell ref="L8:M8"/>
    <mergeCell ref="N8:O8"/>
    <mergeCell ref="P8:T8"/>
    <mergeCell ref="U8:V8"/>
    <mergeCell ref="W8:AC8"/>
    <mergeCell ref="AD8:AF8"/>
    <mergeCell ref="C28:H28"/>
    <mergeCell ref="I28:J28"/>
    <mergeCell ref="K28:L28"/>
    <mergeCell ref="M28:N28"/>
    <mergeCell ref="O28:T28"/>
    <mergeCell ref="U28:W28"/>
    <mergeCell ref="X28:Y28"/>
    <mergeCell ref="AB28:AC28"/>
    <mergeCell ref="C10:E10"/>
    <mergeCell ref="G10:H10"/>
    <mergeCell ref="I10:J10"/>
    <mergeCell ref="L10:M10"/>
    <mergeCell ref="N10:O10"/>
    <mergeCell ref="P10:T10"/>
    <mergeCell ref="U10:V10"/>
    <mergeCell ref="W10:AC10"/>
    <mergeCell ref="AD10:AF10"/>
    <mergeCell ref="U11:V11"/>
  </mergeCells>
  <phoneticPr fontId="2"/>
  <dataValidations count="9">
    <dataValidation type="list" allowBlank="1" showInputMessage="1" showErrorMessage="1" sqref="F8:F18 JB9:JB18 SX9:SX18 ACT9:ACT18 AMP9:AMP18 AWL9:AWL18 BGH9:BGH18 BQD9:BQD18 BZZ9:BZZ18 CJV9:CJV18 CTR9:CTR18 DDN9:DDN18 DNJ9:DNJ18 DXF9:DXF18 EHB9:EHB18 EQX9:EQX18 FAT9:FAT18 FKP9:FKP18 FUL9:FUL18 GEH9:GEH18 GOD9:GOD18 GXZ9:GXZ18 HHV9:HHV18 HRR9:HRR18 IBN9:IBN18 ILJ9:ILJ18 IVF9:IVF18 JFB9:JFB18 JOX9:JOX18 JYT9:JYT18 KIP9:KIP18 KSL9:KSL18 LCH9:LCH18 LMD9:LMD18 LVZ9:LVZ18 MFV9:MFV18 MPR9:MPR18 MZN9:MZN18 NJJ9:NJJ18 NTF9:NTF18 ODB9:ODB18 OMX9:OMX18 OWT9:OWT18 PGP9:PGP18 PQL9:PQL18 QAH9:QAH18 QKD9:QKD18 QTZ9:QTZ18 RDV9:RDV18 RNR9:RNR18 RXN9:RXN18 SHJ9:SHJ18 SRF9:SRF18 TBB9:TBB18 TKX9:TKX18 TUT9:TUT18 UEP9:UEP18 UOL9:UOL18 UYH9:UYH18 VID9:VID18 VRZ9:VRZ18 WBV9:WBV18 WLR9:WLR18 WVN9:WVN18 F65546:F65555 JB65546:JB65555 SX65546:SX65555 ACT65546:ACT65555 AMP65546:AMP65555 AWL65546:AWL65555 BGH65546:BGH65555 BQD65546:BQD65555 BZZ65546:BZZ65555 CJV65546:CJV65555 CTR65546:CTR65555 DDN65546:DDN65555 DNJ65546:DNJ65555 DXF65546:DXF65555 EHB65546:EHB65555 EQX65546:EQX65555 FAT65546:FAT65555 FKP65546:FKP65555 FUL65546:FUL65555 GEH65546:GEH65555 GOD65546:GOD65555 GXZ65546:GXZ65555 HHV65546:HHV65555 HRR65546:HRR65555 IBN65546:IBN65555 ILJ65546:ILJ65555 IVF65546:IVF65555 JFB65546:JFB65555 JOX65546:JOX65555 JYT65546:JYT65555 KIP65546:KIP65555 KSL65546:KSL65555 LCH65546:LCH65555 LMD65546:LMD65555 LVZ65546:LVZ65555 MFV65546:MFV65555 MPR65546:MPR65555 MZN65546:MZN65555 NJJ65546:NJJ65555 NTF65546:NTF65555 ODB65546:ODB65555 OMX65546:OMX65555 OWT65546:OWT65555 PGP65546:PGP65555 PQL65546:PQL65555 QAH65546:QAH65555 QKD65546:QKD65555 QTZ65546:QTZ65555 RDV65546:RDV65555 RNR65546:RNR65555 RXN65546:RXN65555 SHJ65546:SHJ65555 SRF65546:SRF65555 TBB65546:TBB65555 TKX65546:TKX65555 TUT65546:TUT65555 UEP65546:UEP65555 UOL65546:UOL65555 UYH65546:UYH65555 VID65546:VID65555 VRZ65546:VRZ65555 WBV65546:WBV65555 WLR65546:WLR65555 WVN65546:WVN65555 F131082:F131091 JB131082:JB131091 SX131082:SX131091 ACT131082:ACT131091 AMP131082:AMP131091 AWL131082:AWL131091 BGH131082:BGH131091 BQD131082:BQD131091 BZZ131082:BZZ131091 CJV131082:CJV131091 CTR131082:CTR131091 DDN131082:DDN131091 DNJ131082:DNJ131091 DXF131082:DXF131091 EHB131082:EHB131091 EQX131082:EQX131091 FAT131082:FAT131091 FKP131082:FKP131091 FUL131082:FUL131091 GEH131082:GEH131091 GOD131082:GOD131091 GXZ131082:GXZ131091 HHV131082:HHV131091 HRR131082:HRR131091 IBN131082:IBN131091 ILJ131082:ILJ131091 IVF131082:IVF131091 JFB131082:JFB131091 JOX131082:JOX131091 JYT131082:JYT131091 KIP131082:KIP131091 KSL131082:KSL131091 LCH131082:LCH131091 LMD131082:LMD131091 LVZ131082:LVZ131091 MFV131082:MFV131091 MPR131082:MPR131091 MZN131082:MZN131091 NJJ131082:NJJ131091 NTF131082:NTF131091 ODB131082:ODB131091 OMX131082:OMX131091 OWT131082:OWT131091 PGP131082:PGP131091 PQL131082:PQL131091 QAH131082:QAH131091 QKD131082:QKD131091 QTZ131082:QTZ131091 RDV131082:RDV131091 RNR131082:RNR131091 RXN131082:RXN131091 SHJ131082:SHJ131091 SRF131082:SRF131091 TBB131082:TBB131091 TKX131082:TKX131091 TUT131082:TUT131091 UEP131082:UEP131091 UOL131082:UOL131091 UYH131082:UYH131091 VID131082:VID131091 VRZ131082:VRZ131091 WBV131082:WBV131091 WLR131082:WLR131091 WVN131082:WVN131091 F196618:F196627 JB196618:JB196627 SX196618:SX196627 ACT196618:ACT196627 AMP196618:AMP196627 AWL196618:AWL196627 BGH196618:BGH196627 BQD196618:BQD196627 BZZ196618:BZZ196627 CJV196618:CJV196627 CTR196618:CTR196627 DDN196618:DDN196627 DNJ196618:DNJ196627 DXF196618:DXF196627 EHB196618:EHB196627 EQX196618:EQX196627 FAT196618:FAT196627 FKP196618:FKP196627 FUL196618:FUL196627 GEH196618:GEH196627 GOD196618:GOD196627 GXZ196618:GXZ196627 HHV196618:HHV196627 HRR196618:HRR196627 IBN196618:IBN196627 ILJ196618:ILJ196627 IVF196618:IVF196627 JFB196618:JFB196627 JOX196618:JOX196627 JYT196618:JYT196627 KIP196618:KIP196627 KSL196618:KSL196627 LCH196618:LCH196627 LMD196618:LMD196627 LVZ196618:LVZ196627 MFV196618:MFV196627 MPR196618:MPR196627 MZN196618:MZN196627 NJJ196618:NJJ196627 NTF196618:NTF196627 ODB196618:ODB196627 OMX196618:OMX196627 OWT196618:OWT196627 PGP196618:PGP196627 PQL196618:PQL196627 QAH196618:QAH196627 QKD196618:QKD196627 QTZ196618:QTZ196627 RDV196618:RDV196627 RNR196618:RNR196627 RXN196618:RXN196627 SHJ196618:SHJ196627 SRF196618:SRF196627 TBB196618:TBB196627 TKX196618:TKX196627 TUT196618:TUT196627 UEP196618:UEP196627 UOL196618:UOL196627 UYH196618:UYH196627 VID196618:VID196627 VRZ196618:VRZ196627 WBV196618:WBV196627 WLR196618:WLR196627 WVN196618:WVN196627 F262154:F262163 JB262154:JB262163 SX262154:SX262163 ACT262154:ACT262163 AMP262154:AMP262163 AWL262154:AWL262163 BGH262154:BGH262163 BQD262154:BQD262163 BZZ262154:BZZ262163 CJV262154:CJV262163 CTR262154:CTR262163 DDN262154:DDN262163 DNJ262154:DNJ262163 DXF262154:DXF262163 EHB262154:EHB262163 EQX262154:EQX262163 FAT262154:FAT262163 FKP262154:FKP262163 FUL262154:FUL262163 GEH262154:GEH262163 GOD262154:GOD262163 GXZ262154:GXZ262163 HHV262154:HHV262163 HRR262154:HRR262163 IBN262154:IBN262163 ILJ262154:ILJ262163 IVF262154:IVF262163 JFB262154:JFB262163 JOX262154:JOX262163 JYT262154:JYT262163 KIP262154:KIP262163 KSL262154:KSL262163 LCH262154:LCH262163 LMD262154:LMD262163 LVZ262154:LVZ262163 MFV262154:MFV262163 MPR262154:MPR262163 MZN262154:MZN262163 NJJ262154:NJJ262163 NTF262154:NTF262163 ODB262154:ODB262163 OMX262154:OMX262163 OWT262154:OWT262163 PGP262154:PGP262163 PQL262154:PQL262163 QAH262154:QAH262163 QKD262154:QKD262163 QTZ262154:QTZ262163 RDV262154:RDV262163 RNR262154:RNR262163 RXN262154:RXN262163 SHJ262154:SHJ262163 SRF262154:SRF262163 TBB262154:TBB262163 TKX262154:TKX262163 TUT262154:TUT262163 UEP262154:UEP262163 UOL262154:UOL262163 UYH262154:UYH262163 VID262154:VID262163 VRZ262154:VRZ262163 WBV262154:WBV262163 WLR262154:WLR262163 WVN262154:WVN262163 F327690:F327699 JB327690:JB327699 SX327690:SX327699 ACT327690:ACT327699 AMP327690:AMP327699 AWL327690:AWL327699 BGH327690:BGH327699 BQD327690:BQD327699 BZZ327690:BZZ327699 CJV327690:CJV327699 CTR327690:CTR327699 DDN327690:DDN327699 DNJ327690:DNJ327699 DXF327690:DXF327699 EHB327690:EHB327699 EQX327690:EQX327699 FAT327690:FAT327699 FKP327690:FKP327699 FUL327690:FUL327699 GEH327690:GEH327699 GOD327690:GOD327699 GXZ327690:GXZ327699 HHV327690:HHV327699 HRR327690:HRR327699 IBN327690:IBN327699 ILJ327690:ILJ327699 IVF327690:IVF327699 JFB327690:JFB327699 JOX327690:JOX327699 JYT327690:JYT327699 KIP327690:KIP327699 KSL327690:KSL327699 LCH327690:LCH327699 LMD327690:LMD327699 LVZ327690:LVZ327699 MFV327690:MFV327699 MPR327690:MPR327699 MZN327690:MZN327699 NJJ327690:NJJ327699 NTF327690:NTF327699 ODB327690:ODB327699 OMX327690:OMX327699 OWT327690:OWT327699 PGP327690:PGP327699 PQL327690:PQL327699 QAH327690:QAH327699 QKD327690:QKD327699 QTZ327690:QTZ327699 RDV327690:RDV327699 RNR327690:RNR327699 RXN327690:RXN327699 SHJ327690:SHJ327699 SRF327690:SRF327699 TBB327690:TBB327699 TKX327690:TKX327699 TUT327690:TUT327699 UEP327690:UEP327699 UOL327690:UOL327699 UYH327690:UYH327699 VID327690:VID327699 VRZ327690:VRZ327699 WBV327690:WBV327699 WLR327690:WLR327699 WVN327690:WVN327699 F393226:F393235 JB393226:JB393235 SX393226:SX393235 ACT393226:ACT393235 AMP393226:AMP393235 AWL393226:AWL393235 BGH393226:BGH393235 BQD393226:BQD393235 BZZ393226:BZZ393235 CJV393226:CJV393235 CTR393226:CTR393235 DDN393226:DDN393235 DNJ393226:DNJ393235 DXF393226:DXF393235 EHB393226:EHB393235 EQX393226:EQX393235 FAT393226:FAT393235 FKP393226:FKP393235 FUL393226:FUL393235 GEH393226:GEH393235 GOD393226:GOD393235 GXZ393226:GXZ393235 HHV393226:HHV393235 HRR393226:HRR393235 IBN393226:IBN393235 ILJ393226:ILJ393235 IVF393226:IVF393235 JFB393226:JFB393235 JOX393226:JOX393235 JYT393226:JYT393235 KIP393226:KIP393235 KSL393226:KSL393235 LCH393226:LCH393235 LMD393226:LMD393235 LVZ393226:LVZ393235 MFV393226:MFV393235 MPR393226:MPR393235 MZN393226:MZN393235 NJJ393226:NJJ393235 NTF393226:NTF393235 ODB393226:ODB393235 OMX393226:OMX393235 OWT393226:OWT393235 PGP393226:PGP393235 PQL393226:PQL393235 QAH393226:QAH393235 QKD393226:QKD393235 QTZ393226:QTZ393235 RDV393226:RDV393235 RNR393226:RNR393235 RXN393226:RXN393235 SHJ393226:SHJ393235 SRF393226:SRF393235 TBB393226:TBB393235 TKX393226:TKX393235 TUT393226:TUT393235 UEP393226:UEP393235 UOL393226:UOL393235 UYH393226:UYH393235 VID393226:VID393235 VRZ393226:VRZ393235 WBV393226:WBV393235 WLR393226:WLR393235 WVN393226:WVN393235 F458762:F458771 JB458762:JB458771 SX458762:SX458771 ACT458762:ACT458771 AMP458762:AMP458771 AWL458762:AWL458771 BGH458762:BGH458771 BQD458762:BQD458771 BZZ458762:BZZ458771 CJV458762:CJV458771 CTR458762:CTR458771 DDN458762:DDN458771 DNJ458762:DNJ458771 DXF458762:DXF458771 EHB458762:EHB458771 EQX458762:EQX458771 FAT458762:FAT458771 FKP458762:FKP458771 FUL458762:FUL458771 GEH458762:GEH458771 GOD458762:GOD458771 GXZ458762:GXZ458771 HHV458762:HHV458771 HRR458762:HRR458771 IBN458762:IBN458771 ILJ458762:ILJ458771 IVF458762:IVF458771 JFB458762:JFB458771 JOX458762:JOX458771 JYT458762:JYT458771 KIP458762:KIP458771 KSL458762:KSL458771 LCH458762:LCH458771 LMD458762:LMD458771 LVZ458762:LVZ458771 MFV458762:MFV458771 MPR458762:MPR458771 MZN458762:MZN458771 NJJ458762:NJJ458771 NTF458762:NTF458771 ODB458762:ODB458771 OMX458762:OMX458771 OWT458762:OWT458771 PGP458762:PGP458771 PQL458762:PQL458771 QAH458762:QAH458771 QKD458762:QKD458771 QTZ458762:QTZ458771 RDV458762:RDV458771 RNR458762:RNR458771 RXN458762:RXN458771 SHJ458762:SHJ458771 SRF458762:SRF458771 TBB458762:TBB458771 TKX458762:TKX458771 TUT458762:TUT458771 UEP458762:UEP458771 UOL458762:UOL458771 UYH458762:UYH458771 VID458762:VID458771 VRZ458762:VRZ458771 WBV458762:WBV458771 WLR458762:WLR458771 WVN458762:WVN458771 F524298:F524307 JB524298:JB524307 SX524298:SX524307 ACT524298:ACT524307 AMP524298:AMP524307 AWL524298:AWL524307 BGH524298:BGH524307 BQD524298:BQD524307 BZZ524298:BZZ524307 CJV524298:CJV524307 CTR524298:CTR524307 DDN524298:DDN524307 DNJ524298:DNJ524307 DXF524298:DXF524307 EHB524298:EHB524307 EQX524298:EQX524307 FAT524298:FAT524307 FKP524298:FKP524307 FUL524298:FUL524307 GEH524298:GEH524307 GOD524298:GOD524307 GXZ524298:GXZ524307 HHV524298:HHV524307 HRR524298:HRR524307 IBN524298:IBN524307 ILJ524298:ILJ524307 IVF524298:IVF524307 JFB524298:JFB524307 JOX524298:JOX524307 JYT524298:JYT524307 KIP524298:KIP524307 KSL524298:KSL524307 LCH524298:LCH524307 LMD524298:LMD524307 LVZ524298:LVZ524307 MFV524298:MFV524307 MPR524298:MPR524307 MZN524298:MZN524307 NJJ524298:NJJ524307 NTF524298:NTF524307 ODB524298:ODB524307 OMX524298:OMX524307 OWT524298:OWT524307 PGP524298:PGP524307 PQL524298:PQL524307 QAH524298:QAH524307 QKD524298:QKD524307 QTZ524298:QTZ524307 RDV524298:RDV524307 RNR524298:RNR524307 RXN524298:RXN524307 SHJ524298:SHJ524307 SRF524298:SRF524307 TBB524298:TBB524307 TKX524298:TKX524307 TUT524298:TUT524307 UEP524298:UEP524307 UOL524298:UOL524307 UYH524298:UYH524307 VID524298:VID524307 VRZ524298:VRZ524307 WBV524298:WBV524307 WLR524298:WLR524307 WVN524298:WVN524307 F589834:F589843 JB589834:JB589843 SX589834:SX589843 ACT589834:ACT589843 AMP589834:AMP589843 AWL589834:AWL589843 BGH589834:BGH589843 BQD589834:BQD589843 BZZ589834:BZZ589843 CJV589834:CJV589843 CTR589834:CTR589843 DDN589834:DDN589843 DNJ589834:DNJ589843 DXF589834:DXF589843 EHB589834:EHB589843 EQX589834:EQX589843 FAT589834:FAT589843 FKP589834:FKP589843 FUL589834:FUL589843 GEH589834:GEH589843 GOD589834:GOD589843 GXZ589834:GXZ589843 HHV589834:HHV589843 HRR589834:HRR589843 IBN589834:IBN589843 ILJ589834:ILJ589843 IVF589834:IVF589843 JFB589834:JFB589843 JOX589834:JOX589843 JYT589834:JYT589843 KIP589834:KIP589843 KSL589834:KSL589843 LCH589834:LCH589843 LMD589834:LMD589843 LVZ589834:LVZ589843 MFV589834:MFV589843 MPR589834:MPR589843 MZN589834:MZN589843 NJJ589834:NJJ589843 NTF589834:NTF589843 ODB589834:ODB589843 OMX589834:OMX589843 OWT589834:OWT589843 PGP589834:PGP589843 PQL589834:PQL589843 QAH589834:QAH589843 QKD589834:QKD589843 QTZ589834:QTZ589843 RDV589834:RDV589843 RNR589834:RNR589843 RXN589834:RXN589843 SHJ589834:SHJ589843 SRF589834:SRF589843 TBB589834:TBB589843 TKX589834:TKX589843 TUT589834:TUT589843 UEP589834:UEP589843 UOL589834:UOL589843 UYH589834:UYH589843 VID589834:VID589843 VRZ589834:VRZ589843 WBV589834:WBV589843 WLR589834:WLR589843 WVN589834:WVN589843 F655370:F655379 JB655370:JB655379 SX655370:SX655379 ACT655370:ACT655379 AMP655370:AMP655379 AWL655370:AWL655379 BGH655370:BGH655379 BQD655370:BQD655379 BZZ655370:BZZ655379 CJV655370:CJV655379 CTR655370:CTR655379 DDN655370:DDN655379 DNJ655370:DNJ655379 DXF655370:DXF655379 EHB655370:EHB655379 EQX655370:EQX655379 FAT655370:FAT655379 FKP655370:FKP655379 FUL655370:FUL655379 GEH655370:GEH655379 GOD655370:GOD655379 GXZ655370:GXZ655379 HHV655370:HHV655379 HRR655370:HRR655379 IBN655370:IBN655379 ILJ655370:ILJ655379 IVF655370:IVF655379 JFB655370:JFB655379 JOX655370:JOX655379 JYT655370:JYT655379 KIP655370:KIP655379 KSL655370:KSL655379 LCH655370:LCH655379 LMD655370:LMD655379 LVZ655370:LVZ655379 MFV655370:MFV655379 MPR655370:MPR655379 MZN655370:MZN655379 NJJ655370:NJJ655379 NTF655370:NTF655379 ODB655370:ODB655379 OMX655370:OMX655379 OWT655370:OWT655379 PGP655370:PGP655379 PQL655370:PQL655379 QAH655370:QAH655379 QKD655370:QKD655379 QTZ655370:QTZ655379 RDV655370:RDV655379 RNR655370:RNR655379 RXN655370:RXN655379 SHJ655370:SHJ655379 SRF655370:SRF655379 TBB655370:TBB655379 TKX655370:TKX655379 TUT655370:TUT655379 UEP655370:UEP655379 UOL655370:UOL655379 UYH655370:UYH655379 VID655370:VID655379 VRZ655370:VRZ655379 WBV655370:WBV655379 WLR655370:WLR655379 WVN655370:WVN655379 F720906:F720915 JB720906:JB720915 SX720906:SX720915 ACT720906:ACT720915 AMP720906:AMP720915 AWL720906:AWL720915 BGH720906:BGH720915 BQD720906:BQD720915 BZZ720906:BZZ720915 CJV720906:CJV720915 CTR720906:CTR720915 DDN720906:DDN720915 DNJ720906:DNJ720915 DXF720906:DXF720915 EHB720906:EHB720915 EQX720906:EQX720915 FAT720906:FAT720915 FKP720906:FKP720915 FUL720906:FUL720915 GEH720906:GEH720915 GOD720906:GOD720915 GXZ720906:GXZ720915 HHV720906:HHV720915 HRR720906:HRR720915 IBN720906:IBN720915 ILJ720906:ILJ720915 IVF720906:IVF720915 JFB720906:JFB720915 JOX720906:JOX720915 JYT720906:JYT720915 KIP720906:KIP720915 KSL720906:KSL720915 LCH720906:LCH720915 LMD720906:LMD720915 LVZ720906:LVZ720915 MFV720906:MFV720915 MPR720906:MPR720915 MZN720906:MZN720915 NJJ720906:NJJ720915 NTF720906:NTF720915 ODB720906:ODB720915 OMX720906:OMX720915 OWT720906:OWT720915 PGP720906:PGP720915 PQL720906:PQL720915 QAH720906:QAH720915 QKD720906:QKD720915 QTZ720906:QTZ720915 RDV720906:RDV720915 RNR720906:RNR720915 RXN720906:RXN720915 SHJ720906:SHJ720915 SRF720906:SRF720915 TBB720906:TBB720915 TKX720906:TKX720915 TUT720906:TUT720915 UEP720906:UEP720915 UOL720906:UOL720915 UYH720906:UYH720915 VID720906:VID720915 VRZ720906:VRZ720915 WBV720906:WBV720915 WLR720906:WLR720915 WVN720906:WVN720915 F786442:F786451 JB786442:JB786451 SX786442:SX786451 ACT786442:ACT786451 AMP786442:AMP786451 AWL786442:AWL786451 BGH786442:BGH786451 BQD786442:BQD786451 BZZ786442:BZZ786451 CJV786442:CJV786451 CTR786442:CTR786451 DDN786442:DDN786451 DNJ786442:DNJ786451 DXF786442:DXF786451 EHB786442:EHB786451 EQX786442:EQX786451 FAT786442:FAT786451 FKP786442:FKP786451 FUL786442:FUL786451 GEH786442:GEH786451 GOD786442:GOD786451 GXZ786442:GXZ786451 HHV786442:HHV786451 HRR786442:HRR786451 IBN786442:IBN786451 ILJ786442:ILJ786451 IVF786442:IVF786451 JFB786442:JFB786451 JOX786442:JOX786451 JYT786442:JYT786451 KIP786442:KIP786451 KSL786442:KSL786451 LCH786442:LCH786451 LMD786442:LMD786451 LVZ786442:LVZ786451 MFV786442:MFV786451 MPR786442:MPR786451 MZN786442:MZN786451 NJJ786442:NJJ786451 NTF786442:NTF786451 ODB786442:ODB786451 OMX786442:OMX786451 OWT786442:OWT786451 PGP786442:PGP786451 PQL786442:PQL786451 QAH786442:QAH786451 QKD786442:QKD786451 QTZ786442:QTZ786451 RDV786442:RDV786451 RNR786442:RNR786451 RXN786442:RXN786451 SHJ786442:SHJ786451 SRF786442:SRF786451 TBB786442:TBB786451 TKX786442:TKX786451 TUT786442:TUT786451 UEP786442:UEP786451 UOL786442:UOL786451 UYH786442:UYH786451 VID786442:VID786451 VRZ786442:VRZ786451 WBV786442:WBV786451 WLR786442:WLR786451 WVN786442:WVN786451 F851978:F851987 JB851978:JB851987 SX851978:SX851987 ACT851978:ACT851987 AMP851978:AMP851987 AWL851978:AWL851987 BGH851978:BGH851987 BQD851978:BQD851987 BZZ851978:BZZ851987 CJV851978:CJV851987 CTR851978:CTR851987 DDN851978:DDN851987 DNJ851978:DNJ851987 DXF851978:DXF851987 EHB851978:EHB851987 EQX851978:EQX851987 FAT851978:FAT851987 FKP851978:FKP851987 FUL851978:FUL851987 GEH851978:GEH851987 GOD851978:GOD851987 GXZ851978:GXZ851987 HHV851978:HHV851987 HRR851978:HRR851987 IBN851978:IBN851987 ILJ851978:ILJ851987 IVF851978:IVF851987 JFB851978:JFB851987 JOX851978:JOX851987 JYT851978:JYT851987 KIP851978:KIP851987 KSL851978:KSL851987 LCH851978:LCH851987 LMD851978:LMD851987 LVZ851978:LVZ851987 MFV851978:MFV851987 MPR851978:MPR851987 MZN851978:MZN851987 NJJ851978:NJJ851987 NTF851978:NTF851987 ODB851978:ODB851987 OMX851978:OMX851987 OWT851978:OWT851987 PGP851978:PGP851987 PQL851978:PQL851987 QAH851978:QAH851987 QKD851978:QKD851987 QTZ851978:QTZ851987 RDV851978:RDV851987 RNR851978:RNR851987 RXN851978:RXN851987 SHJ851978:SHJ851987 SRF851978:SRF851987 TBB851978:TBB851987 TKX851978:TKX851987 TUT851978:TUT851987 UEP851978:UEP851987 UOL851978:UOL851987 UYH851978:UYH851987 VID851978:VID851987 VRZ851978:VRZ851987 WBV851978:WBV851987 WLR851978:WLR851987 WVN851978:WVN851987 F917514:F917523 JB917514:JB917523 SX917514:SX917523 ACT917514:ACT917523 AMP917514:AMP917523 AWL917514:AWL917523 BGH917514:BGH917523 BQD917514:BQD917523 BZZ917514:BZZ917523 CJV917514:CJV917523 CTR917514:CTR917523 DDN917514:DDN917523 DNJ917514:DNJ917523 DXF917514:DXF917523 EHB917514:EHB917523 EQX917514:EQX917523 FAT917514:FAT917523 FKP917514:FKP917523 FUL917514:FUL917523 GEH917514:GEH917523 GOD917514:GOD917523 GXZ917514:GXZ917523 HHV917514:HHV917523 HRR917514:HRR917523 IBN917514:IBN917523 ILJ917514:ILJ917523 IVF917514:IVF917523 JFB917514:JFB917523 JOX917514:JOX917523 JYT917514:JYT917523 KIP917514:KIP917523 KSL917514:KSL917523 LCH917514:LCH917523 LMD917514:LMD917523 LVZ917514:LVZ917523 MFV917514:MFV917523 MPR917514:MPR917523 MZN917514:MZN917523 NJJ917514:NJJ917523 NTF917514:NTF917523 ODB917514:ODB917523 OMX917514:OMX917523 OWT917514:OWT917523 PGP917514:PGP917523 PQL917514:PQL917523 QAH917514:QAH917523 QKD917514:QKD917523 QTZ917514:QTZ917523 RDV917514:RDV917523 RNR917514:RNR917523 RXN917514:RXN917523 SHJ917514:SHJ917523 SRF917514:SRF917523 TBB917514:TBB917523 TKX917514:TKX917523 TUT917514:TUT917523 UEP917514:UEP917523 UOL917514:UOL917523 UYH917514:UYH917523 VID917514:VID917523 VRZ917514:VRZ917523 WBV917514:WBV917523 WLR917514:WLR917523 WVN917514:WVN917523 F983050:F983059 JB983050:JB983059 SX983050:SX983059 ACT983050:ACT983059 AMP983050:AMP983059 AWL983050:AWL983059 BGH983050:BGH983059 BQD983050:BQD983059 BZZ983050:BZZ983059 CJV983050:CJV983059 CTR983050:CTR983059 DDN983050:DDN983059 DNJ983050:DNJ983059 DXF983050:DXF983059 EHB983050:EHB983059 EQX983050:EQX983059 FAT983050:FAT983059 FKP983050:FKP983059 FUL983050:FUL983059 GEH983050:GEH983059 GOD983050:GOD983059 GXZ983050:GXZ983059 HHV983050:HHV983059 HRR983050:HRR983059 IBN983050:IBN983059 ILJ983050:ILJ983059 IVF983050:IVF983059 JFB983050:JFB983059 JOX983050:JOX983059 JYT983050:JYT983059 KIP983050:KIP983059 KSL983050:KSL983059 LCH983050:LCH983059 LMD983050:LMD983059 LVZ983050:LVZ983059 MFV983050:MFV983059 MPR983050:MPR983059 MZN983050:MZN983059 NJJ983050:NJJ983059 NTF983050:NTF983059 ODB983050:ODB983059 OMX983050:OMX983059 OWT983050:OWT983059 PGP983050:PGP983059 PQL983050:PQL983059 QAH983050:QAH983059 QKD983050:QKD983059 QTZ983050:QTZ983059 RDV983050:RDV983059 RNR983050:RNR983059 RXN983050:RXN983059 SHJ983050:SHJ983059 SRF983050:SRF983059 TBB983050:TBB983059 TKX983050:TKX983059 TUT983050:TUT983059 UEP983050:UEP983059 UOL983050:UOL983059 UYH983050:UYH983059 VID983050:VID983059 VRZ983050:VRZ983059 WBV983050:WBV983059 WLR983050:WLR983059 WVN983050:WVN983059 WVS983050:WVS983059 JG9:JG18 TC9:TC18 ACY9:ACY18 AMU9:AMU18 AWQ9:AWQ18 BGM9:BGM18 BQI9:BQI18 CAE9:CAE18 CKA9:CKA18 CTW9:CTW18 DDS9:DDS18 DNO9:DNO18 DXK9:DXK18 EHG9:EHG18 ERC9:ERC18 FAY9:FAY18 FKU9:FKU18 FUQ9:FUQ18 GEM9:GEM18 GOI9:GOI18 GYE9:GYE18 HIA9:HIA18 HRW9:HRW18 IBS9:IBS18 ILO9:ILO18 IVK9:IVK18 JFG9:JFG18 JPC9:JPC18 JYY9:JYY18 KIU9:KIU18 KSQ9:KSQ18 LCM9:LCM18 LMI9:LMI18 LWE9:LWE18 MGA9:MGA18 MPW9:MPW18 MZS9:MZS18 NJO9:NJO18 NTK9:NTK18 ODG9:ODG18 ONC9:ONC18 OWY9:OWY18 PGU9:PGU18 PQQ9:PQQ18 QAM9:QAM18 QKI9:QKI18 QUE9:QUE18 REA9:REA18 RNW9:RNW18 RXS9:RXS18 SHO9:SHO18 SRK9:SRK18 TBG9:TBG18 TLC9:TLC18 TUY9:TUY18 UEU9:UEU18 UOQ9:UOQ18 UYM9:UYM18 VII9:VII18 VSE9:VSE18 WCA9:WCA18 WLW9:WLW18 WVS9:WVS18 K65546:K65555 JG65546:JG65555 TC65546:TC65555 ACY65546:ACY65555 AMU65546:AMU65555 AWQ65546:AWQ65555 BGM65546:BGM65555 BQI65546:BQI65555 CAE65546:CAE65555 CKA65546:CKA65555 CTW65546:CTW65555 DDS65546:DDS65555 DNO65546:DNO65555 DXK65546:DXK65555 EHG65546:EHG65555 ERC65546:ERC65555 FAY65546:FAY65555 FKU65546:FKU65555 FUQ65546:FUQ65555 GEM65546:GEM65555 GOI65546:GOI65555 GYE65546:GYE65555 HIA65546:HIA65555 HRW65546:HRW65555 IBS65546:IBS65555 ILO65546:ILO65555 IVK65546:IVK65555 JFG65546:JFG65555 JPC65546:JPC65555 JYY65546:JYY65555 KIU65546:KIU65555 KSQ65546:KSQ65555 LCM65546:LCM65555 LMI65546:LMI65555 LWE65546:LWE65555 MGA65546:MGA65555 MPW65546:MPW65555 MZS65546:MZS65555 NJO65546:NJO65555 NTK65546:NTK65555 ODG65546:ODG65555 ONC65546:ONC65555 OWY65546:OWY65555 PGU65546:PGU65555 PQQ65546:PQQ65555 QAM65546:QAM65555 QKI65546:QKI65555 QUE65546:QUE65555 REA65546:REA65555 RNW65546:RNW65555 RXS65546:RXS65555 SHO65546:SHO65555 SRK65546:SRK65555 TBG65546:TBG65555 TLC65546:TLC65555 TUY65546:TUY65555 UEU65546:UEU65555 UOQ65546:UOQ65555 UYM65546:UYM65555 VII65546:VII65555 VSE65546:VSE65555 WCA65546:WCA65555 WLW65546:WLW65555 WVS65546:WVS65555 K131082:K131091 JG131082:JG131091 TC131082:TC131091 ACY131082:ACY131091 AMU131082:AMU131091 AWQ131082:AWQ131091 BGM131082:BGM131091 BQI131082:BQI131091 CAE131082:CAE131091 CKA131082:CKA131091 CTW131082:CTW131091 DDS131082:DDS131091 DNO131082:DNO131091 DXK131082:DXK131091 EHG131082:EHG131091 ERC131082:ERC131091 FAY131082:FAY131091 FKU131082:FKU131091 FUQ131082:FUQ131091 GEM131082:GEM131091 GOI131082:GOI131091 GYE131082:GYE131091 HIA131082:HIA131091 HRW131082:HRW131091 IBS131082:IBS131091 ILO131082:ILO131091 IVK131082:IVK131091 JFG131082:JFG131091 JPC131082:JPC131091 JYY131082:JYY131091 KIU131082:KIU131091 KSQ131082:KSQ131091 LCM131082:LCM131091 LMI131082:LMI131091 LWE131082:LWE131091 MGA131082:MGA131091 MPW131082:MPW131091 MZS131082:MZS131091 NJO131082:NJO131091 NTK131082:NTK131091 ODG131082:ODG131091 ONC131082:ONC131091 OWY131082:OWY131091 PGU131082:PGU131091 PQQ131082:PQQ131091 QAM131082:QAM131091 QKI131082:QKI131091 QUE131082:QUE131091 REA131082:REA131091 RNW131082:RNW131091 RXS131082:RXS131091 SHO131082:SHO131091 SRK131082:SRK131091 TBG131082:TBG131091 TLC131082:TLC131091 TUY131082:TUY131091 UEU131082:UEU131091 UOQ131082:UOQ131091 UYM131082:UYM131091 VII131082:VII131091 VSE131082:VSE131091 WCA131082:WCA131091 WLW131082:WLW131091 WVS131082:WVS131091 K196618:K196627 JG196618:JG196627 TC196618:TC196627 ACY196618:ACY196627 AMU196618:AMU196627 AWQ196618:AWQ196627 BGM196618:BGM196627 BQI196618:BQI196627 CAE196618:CAE196627 CKA196618:CKA196627 CTW196618:CTW196627 DDS196618:DDS196627 DNO196618:DNO196627 DXK196618:DXK196627 EHG196618:EHG196627 ERC196618:ERC196627 FAY196618:FAY196627 FKU196618:FKU196627 FUQ196618:FUQ196627 GEM196618:GEM196627 GOI196618:GOI196627 GYE196618:GYE196627 HIA196618:HIA196627 HRW196618:HRW196627 IBS196618:IBS196627 ILO196618:ILO196627 IVK196618:IVK196627 JFG196618:JFG196627 JPC196618:JPC196627 JYY196618:JYY196627 KIU196618:KIU196627 KSQ196618:KSQ196627 LCM196618:LCM196627 LMI196618:LMI196627 LWE196618:LWE196627 MGA196618:MGA196627 MPW196618:MPW196627 MZS196618:MZS196627 NJO196618:NJO196627 NTK196618:NTK196627 ODG196618:ODG196627 ONC196618:ONC196627 OWY196618:OWY196627 PGU196618:PGU196627 PQQ196618:PQQ196627 QAM196618:QAM196627 QKI196618:QKI196627 QUE196618:QUE196627 REA196618:REA196627 RNW196618:RNW196627 RXS196618:RXS196627 SHO196618:SHO196627 SRK196618:SRK196627 TBG196618:TBG196627 TLC196618:TLC196627 TUY196618:TUY196627 UEU196618:UEU196627 UOQ196618:UOQ196627 UYM196618:UYM196627 VII196618:VII196627 VSE196618:VSE196627 WCA196618:WCA196627 WLW196618:WLW196627 WVS196618:WVS196627 K262154:K262163 JG262154:JG262163 TC262154:TC262163 ACY262154:ACY262163 AMU262154:AMU262163 AWQ262154:AWQ262163 BGM262154:BGM262163 BQI262154:BQI262163 CAE262154:CAE262163 CKA262154:CKA262163 CTW262154:CTW262163 DDS262154:DDS262163 DNO262154:DNO262163 DXK262154:DXK262163 EHG262154:EHG262163 ERC262154:ERC262163 FAY262154:FAY262163 FKU262154:FKU262163 FUQ262154:FUQ262163 GEM262154:GEM262163 GOI262154:GOI262163 GYE262154:GYE262163 HIA262154:HIA262163 HRW262154:HRW262163 IBS262154:IBS262163 ILO262154:ILO262163 IVK262154:IVK262163 JFG262154:JFG262163 JPC262154:JPC262163 JYY262154:JYY262163 KIU262154:KIU262163 KSQ262154:KSQ262163 LCM262154:LCM262163 LMI262154:LMI262163 LWE262154:LWE262163 MGA262154:MGA262163 MPW262154:MPW262163 MZS262154:MZS262163 NJO262154:NJO262163 NTK262154:NTK262163 ODG262154:ODG262163 ONC262154:ONC262163 OWY262154:OWY262163 PGU262154:PGU262163 PQQ262154:PQQ262163 QAM262154:QAM262163 QKI262154:QKI262163 QUE262154:QUE262163 REA262154:REA262163 RNW262154:RNW262163 RXS262154:RXS262163 SHO262154:SHO262163 SRK262154:SRK262163 TBG262154:TBG262163 TLC262154:TLC262163 TUY262154:TUY262163 UEU262154:UEU262163 UOQ262154:UOQ262163 UYM262154:UYM262163 VII262154:VII262163 VSE262154:VSE262163 WCA262154:WCA262163 WLW262154:WLW262163 WVS262154:WVS262163 K327690:K327699 JG327690:JG327699 TC327690:TC327699 ACY327690:ACY327699 AMU327690:AMU327699 AWQ327690:AWQ327699 BGM327690:BGM327699 BQI327690:BQI327699 CAE327690:CAE327699 CKA327690:CKA327699 CTW327690:CTW327699 DDS327690:DDS327699 DNO327690:DNO327699 DXK327690:DXK327699 EHG327690:EHG327699 ERC327690:ERC327699 FAY327690:FAY327699 FKU327690:FKU327699 FUQ327690:FUQ327699 GEM327690:GEM327699 GOI327690:GOI327699 GYE327690:GYE327699 HIA327690:HIA327699 HRW327690:HRW327699 IBS327690:IBS327699 ILO327690:ILO327699 IVK327690:IVK327699 JFG327690:JFG327699 JPC327690:JPC327699 JYY327690:JYY327699 KIU327690:KIU327699 KSQ327690:KSQ327699 LCM327690:LCM327699 LMI327690:LMI327699 LWE327690:LWE327699 MGA327690:MGA327699 MPW327690:MPW327699 MZS327690:MZS327699 NJO327690:NJO327699 NTK327690:NTK327699 ODG327690:ODG327699 ONC327690:ONC327699 OWY327690:OWY327699 PGU327690:PGU327699 PQQ327690:PQQ327699 QAM327690:QAM327699 QKI327690:QKI327699 QUE327690:QUE327699 REA327690:REA327699 RNW327690:RNW327699 RXS327690:RXS327699 SHO327690:SHO327699 SRK327690:SRK327699 TBG327690:TBG327699 TLC327690:TLC327699 TUY327690:TUY327699 UEU327690:UEU327699 UOQ327690:UOQ327699 UYM327690:UYM327699 VII327690:VII327699 VSE327690:VSE327699 WCA327690:WCA327699 WLW327690:WLW327699 WVS327690:WVS327699 K393226:K393235 JG393226:JG393235 TC393226:TC393235 ACY393226:ACY393235 AMU393226:AMU393235 AWQ393226:AWQ393235 BGM393226:BGM393235 BQI393226:BQI393235 CAE393226:CAE393235 CKA393226:CKA393235 CTW393226:CTW393235 DDS393226:DDS393235 DNO393226:DNO393235 DXK393226:DXK393235 EHG393226:EHG393235 ERC393226:ERC393235 FAY393226:FAY393235 FKU393226:FKU393235 FUQ393226:FUQ393235 GEM393226:GEM393235 GOI393226:GOI393235 GYE393226:GYE393235 HIA393226:HIA393235 HRW393226:HRW393235 IBS393226:IBS393235 ILO393226:ILO393235 IVK393226:IVK393235 JFG393226:JFG393235 JPC393226:JPC393235 JYY393226:JYY393235 KIU393226:KIU393235 KSQ393226:KSQ393235 LCM393226:LCM393235 LMI393226:LMI393235 LWE393226:LWE393235 MGA393226:MGA393235 MPW393226:MPW393235 MZS393226:MZS393235 NJO393226:NJO393235 NTK393226:NTK393235 ODG393226:ODG393235 ONC393226:ONC393235 OWY393226:OWY393235 PGU393226:PGU393235 PQQ393226:PQQ393235 QAM393226:QAM393235 QKI393226:QKI393235 QUE393226:QUE393235 REA393226:REA393235 RNW393226:RNW393235 RXS393226:RXS393235 SHO393226:SHO393235 SRK393226:SRK393235 TBG393226:TBG393235 TLC393226:TLC393235 TUY393226:TUY393235 UEU393226:UEU393235 UOQ393226:UOQ393235 UYM393226:UYM393235 VII393226:VII393235 VSE393226:VSE393235 WCA393226:WCA393235 WLW393226:WLW393235 WVS393226:WVS393235 K458762:K458771 JG458762:JG458771 TC458762:TC458771 ACY458762:ACY458771 AMU458762:AMU458771 AWQ458762:AWQ458771 BGM458762:BGM458771 BQI458762:BQI458771 CAE458762:CAE458771 CKA458762:CKA458771 CTW458762:CTW458771 DDS458762:DDS458771 DNO458762:DNO458771 DXK458762:DXK458771 EHG458762:EHG458771 ERC458762:ERC458771 FAY458762:FAY458771 FKU458762:FKU458771 FUQ458762:FUQ458771 GEM458762:GEM458771 GOI458762:GOI458771 GYE458762:GYE458771 HIA458762:HIA458771 HRW458762:HRW458771 IBS458762:IBS458771 ILO458762:ILO458771 IVK458762:IVK458771 JFG458762:JFG458771 JPC458762:JPC458771 JYY458762:JYY458771 KIU458762:KIU458771 KSQ458762:KSQ458771 LCM458762:LCM458771 LMI458762:LMI458771 LWE458762:LWE458771 MGA458762:MGA458771 MPW458762:MPW458771 MZS458762:MZS458771 NJO458762:NJO458771 NTK458762:NTK458771 ODG458762:ODG458771 ONC458762:ONC458771 OWY458762:OWY458771 PGU458762:PGU458771 PQQ458762:PQQ458771 QAM458762:QAM458771 QKI458762:QKI458771 QUE458762:QUE458771 REA458762:REA458771 RNW458762:RNW458771 RXS458762:RXS458771 SHO458762:SHO458771 SRK458762:SRK458771 TBG458762:TBG458771 TLC458762:TLC458771 TUY458762:TUY458771 UEU458762:UEU458771 UOQ458762:UOQ458771 UYM458762:UYM458771 VII458762:VII458771 VSE458762:VSE458771 WCA458762:WCA458771 WLW458762:WLW458771 WVS458762:WVS458771 K524298:K524307 JG524298:JG524307 TC524298:TC524307 ACY524298:ACY524307 AMU524298:AMU524307 AWQ524298:AWQ524307 BGM524298:BGM524307 BQI524298:BQI524307 CAE524298:CAE524307 CKA524298:CKA524307 CTW524298:CTW524307 DDS524298:DDS524307 DNO524298:DNO524307 DXK524298:DXK524307 EHG524298:EHG524307 ERC524298:ERC524307 FAY524298:FAY524307 FKU524298:FKU524307 FUQ524298:FUQ524307 GEM524298:GEM524307 GOI524298:GOI524307 GYE524298:GYE524307 HIA524298:HIA524307 HRW524298:HRW524307 IBS524298:IBS524307 ILO524298:ILO524307 IVK524298:IVK524307 JFG524298:JFG524307 JPC524298:JPC524307 JYY524298:JYY524307 KIU524298:KIU524307 KSQ524298:KSQ524307 LCM524298:LCM524307 LMI524298:LMI524307 LWE524298:LWE524307 MGA524298:MGA524307 MPW524298:MPW524307 MZS524298:MZS524307 NJO524298:NJO524307 NTK524298:NTK524307 ODG524298:ODG524307 ONC524298:ONC524307 OWY524298:OWY524307 PGU524298:PGU524307 PQQ524298:PQQ524307 QAM524298:QAM524307 QKI524298:QKI524307 QUE524298:QUE524307 REA524298:REA524307 RNW524298:RNW524307 RXS524298:RXS524307 SHO524298:SHO524307 SRK524298:SRK524307 TBG524298:TBG524307 TLC524298:TLC524307 TUY524298:TUY524307 UEU524298:UEU524307 UOQ524298:UOQ524307 UYM524298:UYM524307 VII524298:VII524307 VSE524298:VSE524307 WCA524298:WCA524307 WLW524298:WLW524307 WVS524298:WVS524307 K589834:K589843 JG589834:JG589843 TC589834:TC589843 ACY589834:ACY589843 AMU589834:AMU589843 AWQ589834:AWQ589843 BGM589834:BGM589843 BQI589834:BQI589843 CAE589834:CAE589843 CKA589834:CKA589843 CTW589834:CTW589843 DDS589834:DDS589843 DNO589834:DNO589843 DXK589834:DXK589843 EHG589834:EHG589843 ERC589834:ERC589843 FAY589834:FAY589843 FKU589834:FKU589843 FUQ589834:FUQ589843 GEM589834:GEM589843 GOI589834:GOI589843 GYE589834:GYE589843 HIA589834:HIA589843 HRW589834:HRW589843 IBS589834:IBS589843 ILO589834:ILO589843 IVK589834:IVK589843 JFG589834:JFG589843 JPC589834:JPC589843 JYY589834:JYY589843 KIU589834:KIU589843 KSQ589834:KSQ589843 LCM589834:LCM589843 LMI589834:LMI589843 LWE589834:LWE589843 MGA589834:MGA589843 MPW589834:MPW589843 MZS589834:MZS589843 NJO589834:NJO589843 NTK589834:NTK589843 ODG589834:ODG589843 ONC589834:ONC589843 OWY589834:OWY589843 PGU589834:PGU589843 PQQ589834:PQQ589843 QAM589834:QAM589843 QKI589834:QKI589843 QUE589834:QUE589843 REA589834:REA589843 RNW589834:RNW589843 RXS589834:RXS589843 SHO589834:SHO589843 SRK589834:SRK589843 TBG589834:TBG589843 TLC589834:TLC589843 TUY589834:TUY589843 UEU589834:UEU589843 UOQ589834:UOQ589843 UYM589834:UYM589843 VII589834:VII589843 VSE589834:VSE589843 WCA589834:WCA589843 WLW589834:WLW589843 WVS589834:WVS589843 K655370:K655379 JG655370:JG655379 TC655370:TC655379 ACY655370:ACY655379 AMU655370:AMU655379 AWQ655370:AWQ655379 BGM655370:BGM655379 BQI655370:BQI655379 CAE655370:CAE655379 CKA655370:CKA655379 CTW655370:CTW655379 DDS655370:DDS655379 DNO655370:DNO655379 DXK655370:DXK655379 EHG655370:EHG655379 ERC655370:ERC655379 FAY655370:FAY655379 FKU655370:FKU655379 FUQ655370:FUQ655379 GEM655370:GEM655379 GOI655370:GOI655379 GYE655370:GYE655379 HIA655370:HIA655379 HRW655370:HRW655379 IBS655370:IBS655379 ILO655370:ILO655379 IVK655370:IVK655379 JFG655370:JFG655379 JPC655370:JPC655379 JYY655370:JYY655379 KIU655370:KIU655379 KSQ655370:KSQ655379 LCM655370:LCM655379 LMI655370:LMI655379 LWE655370:LWE655379 MGA655370:MGA655379 MPW655370:MPW655379 MZS655370:MZS655379 NJO655370:NJO655379 NTK655370:NTK655379 ODG655370:ODG655379 ONC655370:ONC655379 OWY655370:OWY655379 PGU655370:PGU655379 PQQ655370:PQQ655379 QAM655370:QAM655379 QKI655370:QKI655379 QUE655370:QUE655379 REA655370:REA655379 RNW655370:RNW655379 RXS655370:RXS655379 SHO655370:SHO655379 SRK655370:SRK655379 TBG655370:TBG655379 TLC655370:TLC655379 TUY655370:TUY655379 UEU655370:UEU655379 UOQ655370:UOQ655379 UYM655370:UYM655379 VII655370:VII655379 VSE655370:VSE655379 WCA655370:WCA655379 WLW655370:WLW655379 WVS655370:WVS655379 K720906:K720915 JG720906:JG720915 TC720906:TC720915 ACY720906:ACY720915 AMU720906:AMU720915 AWQ720906:AWQ720915 BGM720906:BGM720915 BQI720906:BQI720915 CAE720906:CAE720915 CKA720906:CKA720915 CTW720906:CTW720915 DDS720906:DDS720915 DNO720906:DNO720915 DXK720906:DXK720915 EHG720906:EHG720915 ERC720906:ERC720915 FAY720906:FAY720915 FKU720906:FKU720915 FUQ720906:FUQ720915 GEM720906:GEM720915 GOI720906:GOI720915 GYE720906:GYE720915 HIA720906:HIA720915 HRW720906:HRW720915 IBS720906:IBS720915 ILO720906:ILO720915 IVK720906:IVK720915 JFG720906:JFG720915 JPC720906:JPC720915 JYY720906:JYY720915 KIU720906:KIU720915 KSQ720906:KSQ720915 LCM720906:LCM720915 LMI720906:LMI720915 LWE720906:LWE720915 MGA720906:MGA720915 MPW720906:MPW720915 MZS720906:MZS720915 NJO720906:NJO720915 NTK720906:NTK720915 ODG720906:ODG720915 ONC720906:ONC720915 OWY720906:OWY720915 PGU720906:PGU720915 PQQ720906:PQQ720915 QAM720906:QAM720915 QKI720906:QKI720915 QUE720906:QUE720915 REA720906:REA720915 RNW720906:RNW720915 RXS720906:RXS720915 SHO720906:SHO720915 SRK720906:SRK720915 TBG720906:TBG720915 TLC720906:TLC720915 TUY720906:TUY720915 UEU720906:UEU720915 UOQ720906:UOQ720915 UYM720906:UYM720915 VII720906:VII720915 VSE720906:VSE720915 WCA720906:WCA720915 WLW720906:WLW720915 WVS720906:WVS720915 K786442:K786451 JG786442:JG786451 TC786442:TC786451 ACY786442:ACY786451 AMU786442:AMU786451 AWQ786442:AWQ786451 BGM786442:BGM786451 BQI786442:BQI786451 CAE786442:CAE786451 CKA786442:CKA786451 CTW786442:CTW786451 DDS786442:DDS786451 DNO786442:DNO786451 DXK786442:DXK786451 EHG786442:EHG786451 ERC786442:ERC786451 FAY786442:FAY786451 FKU786442:FKU786451 FUQ786442:FUQ786451 GEM786442:GEM786451 GOI786442:GOI786451 GYE786442:GYE786451 HIA786442:HIA786451 HRW786442:HRW786451 IBS786442:IBS786451 ILO786442:ILO786451 IVK786442:IVK786451 JFG786442:JFG786451 JPC786442:JPC786451 JYY786442:JYY786451 KIU786442:KIU786451 KSQ786442:KSQ786451 LCM786442:LCM786451 LMI786442:LMI786451 LWE786442:LWE786451 MGA786442:MGA786451 MPW786442:MPW786451 MZS786442:MZS786451 NJO786442:NJO786451 NTK786442:NTK786451 ODG786442:ODG786451 ONC786442:ONC786451 OWY786442:OWY786451 PGU786442:PGU786451 PQQ786442:PQQ786451 QAM786442:QAM786451 QKI786442:QKI786451 QUE786442:QUE786451 REA786442:REA786451 RNW786442:RNW786451 RXS786442:RXS786451 SHO786442:SHO786451 SRK786442:SRK786451 TBG786442:TBG786451 TLC786442:TLC786451 TUY786442:TUY786451 UEU786442:UEU786451 UOQ786442:UOQ786451 UYM786442:UYM786451 VII786442:VII786451 VSE786442:VSE786451 WCA786442:WCA786451 WLW786442:WLW786451 WVS786442:WVS786451 K851978:K851987 JG851978:JG851987 TC851978:TC851987 ACY851978:ACY851987 AMU851978:AMU851987 AWQ851978:AWQ851987 BGM851978:BGM851987 BQI851978:BQI851987 CAE851978:CAE851987 CKA851978:CKA851987 CTW851978:CTW851987 DDS851978:DDS851987 DNO851978:DNO851987 DXK851978:DXK851987 EHG851978:EHG851987 ERC851978:ERC851987 FAY851978:FAY851987 FKU851978:FKU851987 FUQ851978:FUQ851987 GEM851978:GEM851987 GOI851978:GOI851987 GYE851978:GYE851987 HIA851978:HIA851987 HRW851978:HRW851987 IBS851978:IBS851987 ILO851978:ILO851987 IVK851978:IVK851987 JFG851978:JFG851987 JPC851978:JPC851987 JYY851978:JYY851987 KIU851978:KIU851987 KSQ851978:KSQ851987 LCM851978:LCM851987 LMI851978:LMI851987 LWE851978:LWE851987 MGA851978:MGA851987 MPW851978:MPW851987 MZS851978:MZS851987 NJO851978:NJO851987 NTK851978:NTK851987 ODG851978:ODG851987 ONC851978:ONC851987 OWY851978:OWY851987 PGU851978:PGU851987 PQQ851978:PQQ851987 QAM851978:QAM851987 QKI851978:QKI851987 QUE851978:QUE851987 REA851978:REA851987 RNW851978:RNW851987 RXS851978:RXS851987 SHO851978:SHO851987 SRK851978:SRK851987 TBG851978:TBG851987 TLC851978:TLC851987 TUY851978:TUY851987 UEU851978:UEU851987 UOQ851978:UOQ851987 UYM851978:UYM851987 VII851978:VII851987 VSE851978:VSE851987 WCA851978:WCA851987 WLW851978:WLW851987 WVS851978:WVS851987 K917514:K917523 JG917514:JG917523 TC917514:TC917523 ACY917514:ACY917523 AMU917514:AMU917523 AWQ917514:AWQ917523 BGM917514:BGM917523 BQI917514:BQI917523 CAE917514:CAE917523 CKA917514:CKA917523 CTW917514:CTW917523 DDS917514:DDS917523 DNO917514:DNO917523 DXK917514:DXK917523 EHG917514:EHG917523 ERC917514:ERC917523 FAY917514:FAY917523 FKU917514:FKU917523 FUQ917514:FUQ917523 GEM917514:GEM917523 GOI917514:GOI917523 GYE917514:GYE917523 HIA917514:HIA917523 HRW917514:HRW917523 IBS917514:IBS917523 ILO917514:ILO917523 IVK917514:IVK917523 JFG917514:JFG917523 JPC917514:JPC917523 JYY917514:JYY917523 KIU917514:KIU917523 KSQ917514:KSQ917523 LCM917514:LCM917523 LMI917514:LMI917523 LWE917514:LWE917523 MGA917514:MGA917523 MPW917514:MPW917523 MZS917514:MZS917523 NJO917514:NJO917523 NTK917514:NTK917523 ODG917514:ODG917523 ONC917514:ONC917523 OWY917514:OWY917523 PGU917514:PGU917523 PQQ917514:PQQ917523 QAM917514:QAM917523 QKI917514:QKI917523 QUE917514:QUE917523 REA917514:REA917523 RNW917514:RNW917523 RXS917514:RXS917523 SHO917514:SHO917523 SRK917514:SRK917523 TBG917514:TBG917523 TLC917514:TLC917523 TUY917514:TUY917523 UEU917514:UEU917523 UOQ917514:UOQ917523 UYM917514:UYM917523 VII917514:VII917523 VSE917514:VSE917523 WCA917514:WCA917523 WLW917514:WLW917523 WVS917514:WVS917523 K983050:K983059 JG983050:JG983059 TC983050:TC983059 ACY983050:ACY983059 AMU983050:AMU983059 AWQ983050:AWQ983059 BGM983050:BGM983059 BQI983050:BQI983059 CAE983050:CAE983059 CKA983050:CKA983059 CTW983050:CTW983059 DDS983050:DDS983059 DNO983050:DNO983059 DXK983050:DXK983059 EHG983050:EHG983059 ERC983050:ERC983059 FAY983050:FAY983059 FKU983050:FKU983059 FUQ983050:FUQ983059 GEM983050:GEM983059 GOI983050:GOI983059 GYE983050:GYE983059 HIA983050:HIA983059 HRW983050:HRW983059 IBS983050:IBS983059 ILO983050:ILO983059 IVK983050:IVK983059 JFG983050:JFG983059 JPC983050:JPC983059 JYY983050:JYY983059 KIU983050:KIU983059 KSQ983050:KSQ983059 LCM983050:LCM983059 LMI983050:LMI983059 LWE983050:LWE983059 MGA983050:MGA983059 MPW983050:MPW983059 MZS983050:MZS983059 NJO983050:NJO983059 NTK983050:NTK983059 ODG983050:ODG983059 ONC983050:ONC983059 OWY983050:OWY983059 PGU983050:PGU983059 PQQ983050:PQQ983059 QAM983050:QAM983059 QKI983050:QKI983059 QUE983050:QUE983059 REA983050:REA983059 RNW983050:RNW983059 RXS983050:RXS983059 SHO983050:SHO983059 SRK983050:SRK983059 TBG983050:TBG983059 TLC983050:TLC983059 TUY983050:TUY983059 UEU983050:UEU983059 UOQ983050:UOQ983059 UYM983050:UYM983059 VII983050:VII983059 VSE983050:VSE983059 WCA983050:WCA983059 WLW983050:WLW983059" xr:uid="{00000000-0002-0000-0100-000000000000}">
      <formula1>"一級,二級,木造"</formula1>
    </dataValidation>
    <dataValidation type="list" allowBlank="1" showInputMessage="1" sqref="WWH983069:WWH983078 JV29:JV38 TR29:TR38 ADN29:ADN38 ANJ29:ANJ38 AXF29:AXF38 BHB29:BHB38 BQX29:BQX38 CAT29:CAT38 CKP29:CKP38 CUL29:CUL38 DEH29:DEH38 DOD29:DOD38 DXZ29:DXZ38 EHV29:EHV38 ERR29:ERR38 FBN29:FBN38 FLJ29:FLJ38 FVF29:FVF38 GFB29:GFB38 GOX29:GOX38 GYT29:GYT38 HIP29:HIP38 HSL29:HSL38 ICH29:ICH38 IMD29:IMD38 IVZ29:IVZ38 JFV29:JFV38 JPR29:JPR38 JZN29:JZN38 KJJ29:KJJ38 KTF29:KTF38 LDB29:LDB38 LMX29:LMX38 LWT29:LWT38 MGP29:MGP38 MQL29:MQL38 NAH29:NAH38 NKD29:NKD38 NTZ29:NTZ38 ODV29:ODV38 ONR29:ONR38 OXN29:OXN38 PHJ29:PHJ38 PRF29:PRF38 QBB29:QBB38 QKX29:QKX38 QUT29:QUT38 REP29:REP38 ROL29:ROL38 RYH29:RYH38 SID29:SID38 SRZ29:SRZ38 TBV29:TBV38 TLR29:TLR38 TVN29:TVN38 UFJ29:UFJ38 UPF29:UPF38 UZB29:UZB38 VIX29:VIX38 VST29:VST38 WCP29:WCP38 WML29:WML38 WWH29:WWH38 Z65565:Z65574 JV65565:JV65574 TR65565:TR65574 ADN65565:ADN65574 ANJ65565:ANJ65574 AXF65565:AXF65574 BHB65565:BHB65574 BQX65565:BQX65574 CAT65565:CAT65574 CKP65565:CKP65574 CUL65565:CUL65574 DEH65565:DEH65574 DOD65565:DOD65574 DXZ65565:DXZ65574 EHV65565:EHV65574 ERR65565:ERR65574 FBN65565:FBN65574 FLJ65565:FLJ65574 FVF65565:FVF65574 GFB65565:GFB65574 GOX65565:GOX65574 GYT65565:GYT65574 HIP65565:HIP65574 HSL65565:HSL65574 ICH65565:ICH65574 IMD65565:IMD65574 IVZ65565:IVZ65574 JFV65565:JFV65574 JPR65565:JPR65574 JZN65565:JZN65574 KJJ65565:KJJ65574 KTF65565:KTF65574 LDB65565:LDB65574 LMX65565:LMX65574 LWT65565:LWT65574 MGP65565:MGP65574 MQL65565:MQL65574 NAH65565:NAH65574 NKD65565:NKD65574 NTZ65565:NTZ65574 ODV65565:ODV65574 ONR65565:ONR65574 OXN65565:OXN65574 PHJ65565:PHJ65574 PRF65565:PRF65574 QBB65565:QBB65574 QKX65565:QKX65574 QUT65565:QUT65574 REP65565:REP65574 ROL65565:ROL65574 RYH65565:RYH65574 SID65565:SID65574 SRZ65565:SRZ65574 TBV65565:TBV65574 TLR65565:TLR65574 TVN65565:TVN65574 UFJ65565:UFJ65574 UPF65565:UPF65574 UZB65565:UZB65574 VIX65565:VIX65574 VST65565:VST65574 WCP65565:WCP65574 WML65565:WML65574 WWH65565:WWH65574 Z131101:Z131110 JV131101:JV131110 TR131101:TR131110 ADN131101:ADN131110 ANJ131101:ANJ131110 AXF131101:AXF131110 BHB131101:BHB131110 BQX131101:BQX131110 CAT131101:CAT131110 CKP131101:CKP131110 CUL131101:CUL131110 DEH131101:DEH131110 DOD131101:DOD131110 DXZ131101:DXZ131110 EHV131101:EHV131110 ERR131101:ERR131110 FBN131101:FBN131110 FLJ131101:FLJ131110 FVF131101:FVF131110 GFB131101:GFB131110 GOX131101:GOX131110 GYT131101:GYT131110 HIP131101:HIP131110 HSL131101:HSL131110 ICH131101:ICH131110 IMD131101:IMD131110 IVZ131101:IVZ131110 JFV131101:JFV131110 JPR131101:JPR131110 JZN131101:JZN131110 KJJ131101:KJJ131110 KTF131101:KTF131110 LDB131101:LDB131110 LMX131101:LMX131110 LWT131101:LWT131110 MGP131101:MGP131110 MQL131101:MQL131110 NAH131101:NAH131110 NKD131101:NKD131110 NTZ131101:NTZ131110 ODV131101:ODV131110 ONR131101:ONR131110 OXN131101:OXN131110 PHJ131101:PHJ131110 PRF131101:PRF131110 QBB131101:QBB131110 QKX131101:QKX131110 QUT131101:QUT131110 REP131101:REP131110 ROL131101:ROL131110 RYH131101:RYH131110 SID131101:SID131110 SRZ131101:SRZ131110 TBV131101:TBV131110 TLR131101:TLR131110 TVN131101:TVN131110 UFJ131101:UFJ131110 UPF131101:UPF131110 UZB131101:UZB131110 VIX131101:VIX131110 VST131101:VST131110 WCP131101:WCP131110 WML131101:WML131110 WWH131101:WWH131110 Z196637:Z196646 JV196637:JV196646 TR196637:TR196646 ADN196637:ADN196646 ANJ196637:ANJ196646 AXF196637:AXF196646 BHB196637:BHB196646 BQX196637:BQX196646 CAT196637:CAT196646 CKP196637:CKP196646 CUL196637:CUL196646 DEH196637:DEH196646 DOD196637:DOD196646 DXZ196637:DXZ196646 EHV196637:EHV196646 ERR196637:ERR196646 FBN196637:FBN196646 FLJ196637:FLJ196646 FVF196637:FVF196646 GFB196637:GFB196646 GOX196637:GOX196646 GYT196637:GYT196646 HIP196637:HIP196646 HSL196637:HSL196646 ICH196637:ICH196646 IMD196637:IMD196646 IVZ196637:IVZ196646 JFV196637:JFV196646 JPR196637:JPR196646 JZN196637:JZN196646 KJJ196637:KJJ196646 KTF196637:KTF196646 LDB196637:LDB196646 LMX196637:LMX196646 LWT196637:LWT196646 MGP196637:MGP196646 MQL196637:MQL196646 NAH196637:NAH196646 NKD196637:NKD196646 NTZ196637:NTZ196646 ODV196637:ODV196646 ONR196637:ONR196646 OXN196637:OXN196646 PHJ196637:PHJ196646 PRF196637:PRF196646 QBB196637:QBB196646 QKX196637:QKX196646 QUT196637:QUT196646 REP196637:REP196646 ROL196637:ROL196646 RYH196637:RYH196646 SID196637:SID196646 SRZ196637:SRZ196646 TBV196637:TBV196646 TLR196637:TLR196646 TVN196637:TVN196646 UFJ196637:UFJ196646 UPF196637:UPF196646 UZB196637:UZB196646 VIX196637:VIX196646 VST196637:VST196646 WCP196637:WCP196646 WML196637:WML196646 WWH196637:WWH196646 Z262173:Z262182 JV262173:JV262182 TR262173:TR262182 ADN262173:ADN262182 ANJ262173:ANJ262182 AXF262173:AXF262182 BHB262173:BHB262182 BQX262173:BQX262182 CAT262173:CAT262182 CKP262173:CKP262182 CUL262173:CUL262182 DEH262173:DEH262182 DOD262173:DOD262182 DXZ262173:DXZ262182 EHV262173:EHV262182 ERR262173:ERR262182 FBN262173:FBN262182 FLJ262173:FLJ262182 FVF262173:FVF262182 GFB262173:GFB262182 GOX262173:GOX262182 GYT262173:GYT262182 HIP262173:HIP262182 HSL262173:HSL262182 ICH262173:ICH262182 IMD262173:IMD262182 IVZ262173:IVZ262182 JFV262173:JFV262182 JPR262173:JPR262182 JZN262173:JZN262182 KJJ262173:KJJ262182 KTF262173:KTF262182 LDB262173:LDB262182 LMX262173:LMX262182 LWT262173:LWT262182 MGP262173:MGP262182 MQL262173:MQL262182 NAH262173:NAH262182 NKD262173:NKD262182 NTZ262173:NTZ262182 ODV262173:ODV262182 ONR262173:ONR262182 OXN262173:OXN262182 PHJ262173:PHJ262182 PRF262173:PRF262182 QBB262173:QBB262182 QKX262173:QKX262182 QUT262173:QUT262182 REP262173:REP262182 ROL262173:ROL262182 RYH262173:RYH262182 SID262173:SID262182 SRZ262173:SRZ262182 TBV262173:TBV262182 TLR262173:TLR262182 TVN262173:TVN262182 UFJ262173:UFJ262182 UPF262173:UPF262182 UZB262173:UZB262182 VIX262173:VIX262182 VST262173:VST262182 WCP262173:WCP262182 WML262173:WML262182 WWH262173:WWH262182 Z327709:Z327718 JV327709:JV327718 TR327709:TR327718 ADN327709:ADN327718 ANJ327709:ANJ327718 AXF327709:AXF327718 BHB327709:BHB327718 BQX327709:BQX327718 CAT327709:CAT327718 CKP327709:CKP327718 CUL327709:CUL327718 DEH327709:DEH327718 DOD327709:DOD327718 DXZ327709:DXZ327718 EHV327709:EHV327718 ERR327709:ERR327718 FBN327709:FBN327718 FLJ327709:FLJ327718 FVF327709:FVF327718 GFB327709:GFB327718 GOX327709:GOX327718 GYT327709:GYT327718 HIP327709:HIP327718 HSL327709:HSL327718 ICH327709:ICH327718 IMD327709:IMD327718 IVZ327709:IVZ327718 JFV327709:JFV327718 JPR327709:JPR327718 JZN327709:JZN327718 KJJ327709:KJJ327718 KTF327709:KTF327718 LDB327709:LDB327718 LMX327709:LMX327718 LWT327709:LWT327718 MGP327709:MGP327718 MQL327709:MQL327718 NAH327709:NAH327718 NKD327709:NKD327718 NTZ327709:NTZ327718 ODV327709:ODV327718 ONR327709:ONR327718 OXN327709:OXN327718 PHJ327709:PHJ327718 PRF327709:PRF327718 QBB327709:QBB327718 QKX327709:QKX327718 QUT327709:QUT327718 REP327709:REP327718 ROL327709:ROL327718 RYH327709:RYH327718 SID327709:SID327718 SRZ327709:SRZ327718 TBV327709:TBV327718 TLR327709:TLR327718 TVN327709:TVN327718 UFJ327709:UFJ327718 UPF327709:UPF327718 UZB327709:UZB327718 VIX327709:VIX327718 VST327709:VST327718 WCP327709:WCP327718 WML327709:WML327718 WWH327709:WWH327718 Z393245:Z393254 JV393245:JV393254 TR393245:TR393254 ADN393245:ADN393254 ANJ393245:ANJ393254 AXF393245:AXF393254 BHB393245:BHB393254 BQX393245:BQX393254 CAT393245:CAT393254 CKP393245:CKP393254 CUL393245:CUL393254 DEH393245:DEH393254 DOD393245:DOD393254 DXZ393245:DXZ393254 EHV393245:EHV393254 ERR393245:ERR393254 FBN393245:FBN393254 FLJ393245:FLJ393254 FVF393245:FVF393254 GFB393245:GFB393254 GOX393245:GOX393254 GYT393245:GYT393254 HIP393245:HIP393254 HSL393245:HSL393254 ICH393245:ICH393254 IMD393245:IMD393254 IVZ393245:IVZ393254 JFV393245:JFV393254 JPR393245:JPR393254 JZN393245:JZN393254 KJJ393245:KJJ393254 KTF393245:KTF393254 LDB393245:LDB393254 LMX393245:LMX393254 LWT393245:LWT393254 MGP393245:MGP393254 MQL393245:MQL393254 NAH393245:NAH393254 NKD393245:NKD393254 NTZ393245:NTZ393254 ODV393245:ODV393254 ONR393245:ONR393254 OXN393245:OXN393254 PHJ393245:PHJ393254 PRF393245:PRF393254 QBB393245:QBB393254 QKX393245:QKX393254 QUT393245:QUT393254 REP393245:REP393254 ROL393245:ROL393254 RYH393245:RYH393254 SID393245:SID393254 SRZ393245:SRZ393254 TBV393245:TBV393254 TLR393245:TLR393254 TVN393245:TVN393254 UFJ393245:UFJ393254 UPF393245:UPF393254 UZB393245:UZB393254 VIX393245:VIX393254 VST393245:VST393254 WCP393245:WCP393254 WML393245:WML393254 WWH393245:WWH393254 Z458781:Z458790 JV458781:JV458790 TR458781:TR458790 ADN458781:ADN458790 ANJ458781:ANJ458790 AXF458781:AXF458790 BHB458781:BHB458790 BQX458781:BQX458790 CAT458781:CAT458790 CKP458781:CKP458790 CUL458781:CUL458790 DEH458781:DEH458790 DOD458781:DOD458790 DXZ458781:DXZ458790 EHV458781:EHV458790 ERR458781:ERR458790 FBN458781:FBN458790 FLJ458781:FLJ458790 FVF458781:FVF458790 GFB458781:GFB458790 GOX458781:GOX458790 GYT458781:GYT458790 HIP458781:HIP458790 HSL458781:HSL458790 ICH458781:ICH458790 IMD458781:IMD458790 IVZ458781:IVZ458790 JFV458781:JFV458790 JPR458781:JPR458790 JZN458781:JZN458790 KJJ458781:KJJ458790 KTF458781:KTF458790 LDB458781:LDB458790 LMX458781:LMX458790 LWT458781:LWT458790 MGP458781:MGP458790 MQL458781:MQL458790 NAH458781:NAH458790 NKD458781:NKD458790 NTZ458781:NTZ458790 ODV458781:ODV458790 ONR458781:ONR458790 OXN458781:OXN458790 PHJ458781:PHJ458790 PRF458781:PRF458790 QBB458781:QBB458790 QKX458781:QKX458790 QUT458781:QUT458790 REP458781:REP458790 ROL458781:ROL458790 RYH458781:RYH458790 SID458781:SID458790 SRZ458781:SRZ458790 TBV458781:TBV458790 TLR458781:TLR458790 TVN458781:TVN458790 UFJ458781:UFJ458790 UPF458781:UPF458790 UZB458781:UZB458790 VIX458781:VIX458790 VST458781:VST458790 WCP458781:WCP458790 WML458781:WML458790 WWH458781:WWH458790 Z524317:Z524326 JV524317:JV524326 TR524317:TR524326 ADN524317:ADN524326 ANJ524317:ANJ524326 AXF524317:AXF524326 BHB524317:BHB524326 BQX524317:BQX524326 CAT524317:CAT524326 CKP524317:CKP524326 CUL524317:CUL524326 DEH524317:DEH524326 DOD524317:DOD524326 DXZ524317:DXZ524326 EHV524317:EHV524326 ERR524317:ERR524326 FBN524317:FBN524326 FLJ524317:FLJ524326 FVF524317:FVF524326 GFB524317:GFB524326 GOX524317:GOX524326 GYT524317:GYT524326 HIP524317:HIP524326 HSL524317:HSL524326 ICH524317:ICH524326 IMD524317:IMD524326 IVZ524317:IVZ524326 JFV524317:JFV524326 JPR524317:JPR524326 JZN524317:JZN524326 KJJ524317:KJJ524326 KTF524317:KTF524326 LDB524317:LDB524326 LMX524317:LMX524326 LWT524317:LWT524326 MGP524317:MGP524326 MQL524317:MQL524326 NAH524317:NAH524326 NKD524317:NKD524326 NTZ524317:NTZ524326 ODV524317:ODV524326 ONR524317:ONR524326 OXN524317:OXN524326 PHJ524317:PHJ524326 PRF524317:PRF524326 QBB524317:QBB524326 QKX524317:QKX524326 QUT524317:QUT524326 REP524317:REP524326 ROL524317:ROL524326 RYH524317:RYH524326 SID524317:SID524326 SRZ524317:SRZ524326 TBV524317:TBV524326 TLR524317:TLR524326 TVN524317:TVN524326 UFJ524317:UFJ524326 UPF524317:UPF524326 UZB524317:UZB524326 VIX524317:VIX524326 VST524317:VST524326 WCP524317:WCP524326 WML524317:WML524326 WWH524317:WWH524326 Z589853:Z589862 JV589853:JV589862 TR589853:TR589862 ADN589853:ADN589862 ANJ589853:ANJ589862 AXF589853:AXF589862 BHB589853:BHB589862 BQX589853:BQX589862 CAT589853:CAT589862 CKP589853:CKP589862 CUL589853:CUL589862 DEH589853:DEH589862 DOD589853:DOD589862 DXZ589853:DXZ589862 EHV589853:EHV589862 ERR589853:ERR589862 FBN589853:FBN589862 FLJ589853:FLJ589862 FVF589853:FVF589862 GFB589853:GFB589862 GOX589853:GOX589862 GYT589853:GYT589862 HIP589853:HIP589862 HSL589853:HSL589862 ICH589853:ICH589862 IMD589853:IMD589862 IVZ589853:IVZ589862 JFV589853:JFV589862 JPR589853:JPR589862 JZN589853:JZN589862 KJJ589853:KJJ589862 KTF589853:KTF589862 LDB589853:LDB589862 LMX589853:LMX589862 LWT589853:LWT589862 MGP589853:MGP589862 MQL589853:MQL589862 NAH589853:NAH589862 NKD589853:NKD589862 NTZ589853:NTZ589862 ODV589853:ODV589862 ONR589853:ONR589862 OXN589853:OXN589862 PHJ589853:PHJ589862 PRF589853:PRF589862 QBB589853:QBB589862 QKX589853:QKX589862 QUT589853:QUT589862 REP589853:REP589862 ROL589853:ROL589862 RYH589853:RYH589862 SID589853:SID589862 SRZ589853:SRZ589862 TBV589853:TBV589862 TLR589853:TLR589862 TVN589853:TVN589862 UFJ589853:UFJ589862 UPF589853:UPF589862 UZB589853:UZB589862 VIX589853:VIX589862 VST589853:VST589862 WCP589853:WCP589862 WML589853:WML589862 WWH589853:WWH589862 Z655389:Z655398 JV655389:JV655398 TR655389:TR655398 ADN655389:ADN655398 ANJ655389:ANJ655398 AXF655389:AXF655398 BHB655389:BHB655398 BQX655389:BQX655398 CAT655389:CAT655398 CKP655389:CKP655398 CUL655389:CUL655398 DEH655389:DEH655398 DOD655389:DOD655398 DXZ655389:DXZ655398 EHV655389:EHV655398 ERR655389:ERR655398 FBN655389:FBN655398 FLJ655389:FLJ655398 FVF655389:FVF655398 GFB655389:GFB655398 GOX655389:GOX655398 GYT655389:GYT655398 HIP655389:HIP655398 HSL655389:HSL655398 ICH655389:ICH655398 IMD655389:IMD655398 IVZ655389:IVZ655398 JFV655389:JFV655398 JPR655389:JPR655398 JZN655389:JZN655398 KJJ655389:KJJ655398 KTF655389:KTF655398 LDB655389:LDB655398 LMX655389:LMX655398 LWT655389:LWT655398 MGP655389:MGP655398 MQL655389:MQL655398 NAH655389:NAH655398 NKD655389:NKD655398 NTZ655389:NTZ655398 ODV655389:ODV655398 ONR655389:ONR655398 OXN655389:OXN655398 PHJ655389:PHJ655398 PRF655389:PRF655398 QBB655389:QBB655398 QKX655389:QKX655398 QUT655389:QUT655398 REP655389:REP655398 ROL655389:ROL655398 RYH655389:RYH655398 SID655389:SID655398 SRZ655389:SRZ655398 TBV655389:TBV655398 TLR655389:TLR655398 TVN655389:TVN655398 UFJ655389:UFJ655398 UPF655389:UPF655398 UZB655389:UZB655398 VIX655389:VIX655398 VST655389:VST655398 WCP655389:WCP655398 WML655389:WML655398 WWH655389:WWH655398 Z720925:Z720934 JV720925:JV720934 TR720925:TR720934 ADN720925:ADN720934 ANJ720925:ANJ720934 AXF720925:AXF720934 BHB720925:BHB720934 BQX720925:BQX720934 CAT720925:CAT720934 CKP720925:CKP720934 CUL720925:CUL720934 DEH720925:DEH720934 DOD720925:DOD720934 DXZ720925:DXZ720934 EHV720925:EHV720934 ERR720925:ERR720934 FBN720925:FBN720934 FLJ720925:FLJ720934 FVF720925:FVF720934 GFB720925:GFB720934 GOX720925:GOX720934 GYT720925:GYT720934 HIP720925:HIP720934 HSL720925:HSL720934 ICH720925:ICH720934 IMD720925:IMD720934 IVZ720925:IVZ720934 JFV720925:JFV720934 JPR720925:JPR720934 JZN720925:JZN720934 KJJ720925:KJJ720934 KTF720925:KTF720934 LDB720925:LDB720934 LMX720925:LMX720934 LWT720925:LWT720934 MGP720925:MGP720934 MQL720925:MQL720934 NAH720925:NAH720934 NKD720925:NKD720934 NTZ720925:NTZ720934 ODV720925:ODV720934 ONR720925:ONR720934 OXN720925:OXN720934 PHJ720925:PHJ720934 PRF720925:PRF720934 QBB720925:QBB720934 QKX720925:QKX720934 QUT720925:QUT720934 REP720925:REP720934 ROL720925:ROL720934 RYH720925:RYH720934 SID720925:SID720934 SRZ720925:SRZ720934 TBV720925:TBV720934 TLR720925:TLR720934 TVN720925:TVN720934 UFJ720925:UFJ720934 UPF720925:UPF720934 UZB720925:UZB720934 VIX720925:VIX720934 VST720925:VST720934 WCP720925:WCP720934 WML720925:WML720934 WWH720925:WWH720934 Z786461:Z786470 JV786461:JV786470 TR786461:TR786470 ADN786461:ADN786470 ANJ786461:ANJ786470 AXF786461:AXF786470 BHB786461:BHB786470 BQX786461:BQX786470 CAT786461:CAT786470 CKP786461:CKP786470 CUL786461:CUL786470 DEH786461:DEH786470 DOD786461:DOD786470 DXZ786461:DXZ786470 EHV786461:EHV786470 ERR786461:ERR786470 FBN786461:FBN786470 FLJ786461:FLJ786470 FVF786461:FVF786470 GFB786461:GFB786470 GOX786461:GOX786470 GYT786461:GYT786470 HIP786461:HIP786470 HSL786461:HSL786470 ICH786461:ICH786470 IMD786461:IMD786470 IVZ786461:IVZ786470 JFV786461:JFV786470 JPR786461:JPR786470 JZN786461:JZN786470 KJJ786461:KJJ786470 KTF786461:KTF786470 LDB786461:LDB786470 LMX786461:LMX786470 LWT786461:LWT786470 MGP786461:MGP786470 MQL786461:MQL786470 NAH786461:NAH786470 NKD786461:NKD786470 NTZ786461:NTZ786470 ODV786461:ODV786470 ONR786461:ONR786470 OXN786461:OXN786470 PHJ786461:PHJ786470 PRF786461:PRF786470 QBB786461:QBB786470 QKX786461:QKX786470 QUT786461:QUT786470 REP786461:REP786470 ROL786461:ROL786470 RYH786461:RYH786470 SID786461:SID786470 SRZ786461:SRZ786470 TBV786461:TBV786470 TLR786461:TLR786470 TVN786461:TVN786470 UFJ786461:UFJ786470 UPF786461:UPF786470 UZB786461:UZB786470 VIX786461:VIX786470 VST786461:VST786470 WCP786461:WCP786470 WML786461:WML786470 WWH786461:WWH786470 Z851997:Z852006 JV851997:JV852006 TR851997:TR852006 ADN851997:ADN852006 ANJ851997:ANJ852006 AXF851997:AXF852006 BHB851997:BHB852006 BQX851997:BQX852006 CAT851997:CAT852006 CKP851997:CKP852006 CUL851997:CUL852006 DEH851997:DEH852006 DOD851997:DOD852006 DXZ851997:DXZ852006 EHV851997:EHV852006 ERR851997:ERR852006 FBN851997:FBN852006 FLJ851997:FLJ852006 FVF851997:FVF852006 GFB851997:GFB852006 GOX851997:GOX852006 GYT851997:GYT852006 HIP851997:HIP852006 HSL851997:HSL852006 ICH851997:ICH852006 IMD851997:IMD852006 IVZ851997:IVZ852006 JFV851997:JFV852006 JPR851997:JPR852006 JZN851997:JZN852006 KJJ851997:KJJ852006 KTF851997:KTF852006 LDB851997:LDB852006 LMX851997:LMX852006 LWT851997:LWT852006 MGP851997:MGP852006 MQL851997:MQL852006 NAH851997:NAH852006 NKD851997:NKD852006 NTZ851997:NTZ852006 ODV851997:ODV852006 ONR851997:ONR852006 OXN851997:OXN852006 PHJ851997:PHJ852006 PRF851997:PRF852006 QBB851997:QBB852006 QKX851997:QKX852006 QUT851997:QUT852006 REP851997:REP852006 ROL851997:ROL852006 RYH851997:RYH852006 SID851997:SID852006 SRZ851997:SRZ852006 TBV851997:TBV852006 TLR851997:TLR852006 TVN851997:TVN852006 UFJ851997:UFJ852006 UPF851997:UPF852006 UZB851997:UZB852006 VIX851997:VIX852006 VST851997:VST852006 WCP851997:WCP852006 WML851997:WML852006 WWH851997:WWH852006 Z917533:Z917542 JV917533:JV917542 TR917533:TR917542 ADN917533:ADN917542 ANJ917533:ANJ917542 AXF917533:AXF917542 BHB917533:BHB917542 BQX917533:BQX917542 CAT917533:CAT917542 CKP917533:CKP917542 CUL917533:CUL917542 DEH917533:DEH917542 DOD917533:DOD917542 DXZ917533:DXZ917542 EHV917533:EHV917542 ERR917533:ERR917542 FBN917533:FBN917542 FLJ917533:FLJ917542 FVF917533:FVF917542 GFB917533:GFB917542 GOX917533:GOX917542 GYT917533:GYT917542 HIP917533:HIP917542 HSL917533:HSL917542 ICH917533:ICH917542 IMD917533:IMD917542 IVZ917533:IVZ917542 JFV917533:JFV917542 JPR917533:JPR917542 JZN917533:JZN917542 KJJ917533:KJJ917542 KTF917533:KTF917542 LDB917533:LDB917542 LMX917533:LMX917542 LWT917533:LWT917542 MGP917533:MGP917542 MQL917533:MQL917542 NAH917533:NAH917542 NKD917533:NKD917542 NTZ917533:NTZ917542 ODV917533:ODV917542 ONR917533:ONR917542 OXN917533:OXN917542 PHJ917533:PHJ917542 PRF917533:PRF917542 QBB917533:QBB917542 QKX917533:QKX917542 QUT917533:QUT917542 REP917533:REP917542 ROL917533:ROL917542 RYH917533:RYH917542 SID917533:SID917542 SRZ917533:SRZ917542 TBV917533:TBV917542 TLR917533:TLR917542 TVN917533:TVN917542 UFJ917533:UFJ917542 UPF917533:UPF917542 UZB917533:UZB917542 VIX917533:VIX917542 VST917533:VST917542 WCP917533:WCP917542 WML917533:WML917542 WWH917533:WWH917542 Z983069:Z983078 JV983069:JV983078 TR983069:TR983078 ADN983069:ADN983078 ANJ983069:ANJ983078 AXF983069:AXF983078 BHB983069:BHB983078 BQX983069:BQX983078 CAT983069:CAT983078 CKP983069:CKP983078 CUL983069:CUL983078 DEH983069:DEH983078 DOD983069:DOD983078 DXZ983069:DXZ983078 EHV983069:EHV983078 ERR983069:ERR983078 FBN983069:FBN983078 FLJ983069:FLJ983078 FVF983069:FVF983078 GFB983069:GFB983078 GOX983069:GOX983078 GYT983069:GYT983078 HIP983069:HIP983078 HSL983069:HSL983078 ICH983069:ICH983078 IMD983069:IMD983078 IVZ983069:IVZ983078 JFV983069:JFV983078 JPR983069:JPR983078 JZN983069:JZN983078 KJJ983069:KJJ983078 KTF983069:KTF983078 LDB983069:LDB983078 LMX983069:LMX983078 LWT983069:LWT983078 MGP983069:MGP983078 MQL983069:MQL983078 NAH983069:NAH983078 NKD983069:NKD983078 NTZ983069:NTZ983078 ODV983069:ODV983078 ONR983069:ONR983078 OXN983069:OXN983078 PHJ983069:PHJ983078 PRF983069:PRF983078 QBB983069:QBB983078 QKX983069:QKX983078 QUT983069:QUT983078 REP983069:REP983078 ROL983069:ROL983078 RYH983069:RYH983078 SID983069:SID983078 SRZ983069:SRZ983078 TBV983069:TBV983078 TLR983069:TLR983078 TVN983069:TVN983078 UFJ983069:UFJ983078 UPF983069:UPF983078 UZB983069:UZB983078 VIX983069:VIX983078 VST983069:VST983078 WCP983069:WCP983078 WML983069:WML983078" xr:uid="{00000000-0002-0000-0100-000001000000}">
      <formula1>"特,般"</formula1>
    </dataValidation>
    <dataValidation type="list" allowBlank="1" showInputMessage="1" sqref="Z28:Z38" xr:uid="{00000000-0002-0000-0100-000002000000}">
      <formula1>"特,般,　"</formula1>
    </dataValidation>
    <dataValidation type="list" allowBlank="1" showInputMessage="1" showErrorMessage="1" sqref="K8:K18" xr:uid="{00000000-0002-0000-0100-000003000000}">
      <formula1>"　,一級,二級,木造"</formula1>
    </dataValidation>
    <dataValidation type="list" allowBlank="1" showInputMessage="1" sqref="G8:G18 WVO983050:WVO983059 WLS983050:WLS983059 WBW983050:WBW983059 VSA983050:VSA983059 VIE983050:VIE983059 UYI983050:UYI983059 UOM983050:UOM983059 UEQ983050:UEQ983059 TUU983050:TUU983059 TKY983050:TKY983059 TBC983050:TBC983059 SRG983050:SRG983059 SHK983050:SHK983059 RXO983050:RXO983059 RNS983050:RNS983059 RDW983050:RDW983059 QUA983050:QUA983059 QKE983050:QKE983059 QAI983050:QAI983059 PQM983050:PQM983059 PGQ983050:PGQ983059 OWU983050:OWU983059 OMY983050:OMY983059 ODC983050:ODC983059 NTG983050:NTG983059 NJK983050:NJK983059 MZO983050:MZO983059 MPS983050:MPS983059 MFW983050:MFW983059 LWA983050:LWA983059 LME983050:LME983059 LCI983050:LCI983059 KSM983050:KSM983059 KIQ983050:KIQ983059 JYU983050:JYU983059 JOY983050:JOY983059 JFC983050:JFC983059 IVG983050:IVG983059 ILK983050:ILK983059 IBO983050:IBO983059 HRS983050:HRS983059 HHW983050:HHW983059 GYA983050:GYA983059 GOE983050:GOE983059 GEI983050:GEI983059 FUM983050:FUM983059 FKQ983050:FKQ983059 FAU983050:FAU983059 EQY983050:EQY983059 EHC983050:EHC983059 DXG983050:DXG983059 DNK983050:DNK983059 DDO983050:DDO983059 CTS983050:CTS983059 CJW983050:CJW983059 CAA983050:CAA983059 BQE983050:BQE983059 BGI983050:BGI983059 AWM983050:AWM983059 AMQ983050:AMQ983059 ACU983050:ACU983059 SY983050:SY983059 JC983050:JC983059 G983050:G983059 WVO917514:WVO917523 WLS917514:WLS917523 WBW917514:WBW917523 VSA917514:VSA917523 VIE917514:VIE917523 UYI917514:UYI917523 UOM917514:UOM917523 UEQ917514:UEQ917523 TUU917514:TUU917523 TKY917514:TKY917523 TBC917514:TBC917523 SRG917514:SRG917523 SHK917514:SHK917523 RXO917514:RXO917523 RNS917514:RNS917523 RDW917514:RDW917523 QUA917514:QUA917523 QKE917514:QKE917523 QAI917514:QAI917523 PQM917514:PQM917523 PGQ917514:PGQ917523 OWU917514:OWU917523 OMY917514:OMY917523 ODC917514:ODC917523 NTG917514:NTG917523 NJK917514:NJK917523 MZO917514:MZO917523 MPS917514:MPS917523 MFW917514:MFW917523 LWA917514:LWA917523 LME917514:LME917523 LCI917514:LCI917523 KSM917514:KSM917523 KIQ917514:KIQ917523 JYU917514:JYU917523 JOY917514:JOY917523 JFC917514:JFC917523 IVG917514:IVG917523 ILK917514:ILK917523 IBO917514:IBO917523 HRS917514:HRS917523 HHW917514:HHW917523 GYA917514:GYA917523 GOE917514:GOE917523 GEI917514:GEI917523 FUM917514:FUM917523 FKQ917514:FKQ917523 FAU917514:FAU917523 EQY917514:EQY917523 EHC917514:EHC917523 DXG917514:DXG917523 DNK917514:DNK917523 DDO917514:DDO917523 CTS917514:CTS917523 CJW917514:CJW917523 CAA917514:CAA917523 BQE917514:BQE917523 BGI917514:BGI917523 AWM917514:AWM917523 AMQ917514:AMQ917523 ACU917514:ACU917523 SY917514:SY917523 JC917514:JC917523 G917514:G917523 WVO851978:WVO851987 WLS851978:WLS851987 WBW851978:WBW851987 VSA851978:VSA851987 VIE851978:VIE851987 UYI851978:UYI851987 UOM851978:UOM851987 UEQ851978:UEQ851987 TUU851978:TUU851987 TKY851978:TKY851987 TBC851978:TBC851987 SRG851978:SRG851987 SHK851978:SHK851987 RXO851978:RXO851987 RNS851978:RNS851987 RDW851978:RDW851987 QUA851978:QUA851987 QKE851978:QKE851987 QAI851978:QAI851987 PQM851978:PQM851987 PGQ851978:PGQ851987 OWU851978:OWU851987 OMY851978:OMY851987 ODC851978:ODC851987 NTG851978:NTG851987 NJK851978:NJK851987 MZO851978:MZO851987 MPS851978:MPS851987 MFW851978:MFW851987 LWA851978:LWA851987 LME851978:LME851987 LCI851978:LCI851987 KSM851978:KSM851987 KIQ851978:KIQ851987 JYU851978:JYU851987 JOY851978:JOY851987 JFC851978:JFC851987 IVG851978:IVG851987 ILK851978:ILK851987 IBO851978:IBO851987 HRS851978:HRS851987 HHW851978:HHW851987 GYA851978:GYA851987 GOE851978:GOE851987 GEI851978:GEI851987 FUM851978:FUM851987 FKQ851978:FKQ851987 FAU851978:FAU851987 EQY851978:EQY851987 EHC851978:EHC851987 DXG851978:DXG851987 DNK851978:DNK851987 DDO851978:DDO851987 CTS851978:CTS851987 CJW851978:CJW851987 CAA851978:CAA851987 BQE851978:BQE851987 BGI851978:BGI851987 AWM851978:AWM851987 AMQ851978:AMQ851987 ACU851978:ACU851987 SY851978:SY851987 JC851978:JC851987 G851978:G851987 WVO786442:WVO786451 WLS786442:WLS786451 WBW786442:WBW786451 VSA786442:VSA786451 VIE786442:VIE786451 UYI786442:UYI786451 UOM786442:UOM786451 UEQ786442:UEQ786451 TUU786442:TUU786451 TKY786442:TKY786451 TBC786442:TBC786451 SRG786442:SRG786451 SHK786442:SHK786451 RXO786442:RXO786451 RNS786442:RNS786451 RDW786442:RDW786451 QUA786442:QUA786451 QKE786442:QKE786451 QAI786442:QAI786451 PQM786442:PQM786451 PGQ786442:PGQ786451 OWU786442:OWU786451 OMY786442:OMY786451 ODC786442:ODC786451 NTG786442:NTG786451 NJK786442:NJK786451 MZO786442:MZO786451 MPS786442:MPS786451 MFW786442:MFW786451 LWA786442:LWA786451 LME786442:LME786451 LCI786442:LCI786451 KSM786442:KSM786451 KIQ786442:KIQ786451 JYU786442:JYU786451 JOY786442:JOY786451 JFC786442:JFC786451 IVG786442:IVG786451 ILK786442:ILK786451 IBO786442:IBO786451 HRS786442:HRS786451 HHW786442:HHW786451 GYA786442:GYA786451 GOE786442:GOE786451 GEI786442:GEI786451 FUM786442:FUM786451 FKQ786442:FKQ786451 FAU786442:FAU786451 EQY786442:EQY786451 EHC786442:EHC786451 DXG786442:DXG786451 DNK786442:DNK786451 DDO786442:DDO786451 CTS786442:CTS786451 CJW786442:CJW786451 CAA786442:CAA786451 BQE786442:BQE786451 BGI786442:BGI786451 AWM786442:AWM786451 AMQ786442:AMQ786451 ACU786442:ACU786451 SY786442:SY786451 JC786442:JC786451 G786442:G786451 WVO720906:WVO720915 WLS720906:WLS720915 WBW720906:WBW720915 VSA720906:VSA720915 VIE720906:VIE720915 UYI720906:UYI720915 UOM720906:UOM720915 UEQ720906:UEQ720915 TUU720906:TUU720915 TKY720906:TKY720915 TBC720906:TBC720915 SRG720906:SRG720915 SHK720906:SHK720915 RXO720906:RXO720915 RNS720906:RNS720915 RDW720906:RDW720915 QUA720906:QUA720915 QKE720906:QKE720915 QAI720906:QAI720915 PQM720906:PQM720915 PGQ720906:PGQ720915 OWU720906:OWU720915 OMY720906:OMY720915 ODC720906:ODC720915 NTG720906:NTG720915 NJK720906:NJK720915 MZO720906:MZO720915 MPS720906:MPS720915 MFW720906:MFW720915 LWA720906:LWA720915 LME720906:LME720915 LCI720906:LCI720915 KSM720906:KSM720915 KIQ720906:KIQ720915 JYU720906:JYU720915 JOY720906:JOY720915 JFC720906:JFC720915 IVG720906:IVG720915 ILK720906:ILK720915 IBO720906:IBO720915 HRS720906:HRS720915 HHW720906:HHW720915 GYA720906:GYA720915 GOE720906:GOE720915 GEI720906:GEI720915 FUM720906:FUM720915 FKQ720906:FKQ720915 FAU720906:FAU720915 EQY720906:EQY720915 EHC720906:EHC720915 DXG720906:DXG720915 DNK720906:DNK720915 DDO720906:DDO720915 CTS720906:CTS720915 CJW720906:CJW720915 CAA720906:CAA720915 BQE720906:BQE720915 BGI720906:BGI720915 AWM720906:AWM720915 AMQ720906:AMQ720915 ACU720906:ACU720915 SY720906:SY720915 JC720906:JC720915 G720906:G720915 WVO655370:WVO655379 WLS655370:WLS655379 WBW655370:WBW655379 VSA655370:VSA655379 VIE655370:VIE655379 UYI655370:UYI655379 UOM655370:UOM655379 UEQ655370:UEQ655379 TUU655370:TUU655379 TKY655370:TKY655379 TBC655370:TBC655379 SRG655370:SRG655379 SHK655370:SHK655379 RXO655370:RXO655379 RNS655370:RNS655379 RDW655370:RDW655379 QUA655370:QUA655379 QKE655370:QKE655379 QAI655370:QAI655379 PQM655370:PQM655379 PGQ655370:PGQ655379 OWU655370:OWU655379 OMY655370:OMY655379 ODC655370:ODC655379 NTG655370:NTG655379 NJK655370:NJK655379 MZO655370:MZO655379 MPS655370:MPS655379 MFW655370:MFW655379 LWA655370:LWA655379 LME655370:LME655379 LCI655370:LCI655379 KSM655370:KSM655379 KIQ655370:KIQ655379 JYU655370:JYU655379 JOY655370:JOY655379 JFC655370:JFC655379 IVG655370:IVG655379 ILK655370:ILK655379 IBO655370:IBO655379 HRS655370:HRS655379 HHW655370:HHW655379 GYA655370:GYA655379 GOE655370:GOE655379 GEI655370:GEI655379 FUM655370:FUM655379 FKQ655370:FKQ655379 FAU655370:FAU655379 EQY655370:EQY655379 EHC655370:EHC655379 DXG655370:DXG655379 DNK655370:DNK655379 DDO655370:DDO655379 CTS655370:CTS655379 CJW655370:CJW655379 CAA655370:CAA655379 BQE655370:BQE655379 BGI655370:BGI655379 AWM655370:AWM655379 AMQ655370:AMQ655379 ACU655370:ACU655379 SY655370:SY655379 JC655370:JC655379 G655370:G655379 WVO589834:WVO589843 WLS589834:WLS589843 WBW589834:WBW589843 VSA589834:VSA589843 VIE589834:VIE589843 UYI589834:UYI589843 UOM589834:UOM589843 UEQ589834:UEQ589843 TUU589834:TUU589843 TKY589834:TKY589843 TBC589834:TBC589843 SRG589834:SRG589843 SHK589834:SHK589843 RXO589834:RXO589843 RNS589834:RNS589843 RDW589834:RDW589843 QUA589834:QUA589843 QKE589834:QKE589843 QAI589834:QAI589843 PQM589834:PQM589843 PGQ589834:PGQ589843 OWU589834:OWU589843 OMY589834:OMY589843 ODC589834:ODC589843 NTG589834:NTG589843 NJK589834:NJK589843 MZO589834:MZO589843 MPS589834:MPS589843 MFW589834:MFW589843 LWA589834:LWA589843 LME589834:LME589843 LCI589834:LCI589843 KSM589834:KSM589843 KIQ589834:KIQ589843 JYU589834:JYU589843 JOY589834:JOY589843 JFC589834:JFC589843 IVG589834:IVG589843 ILK589834:ILK589843 IBO589834:IBO589843 HRS589834:HRS589843 HHW589834:HHW589843 GYA589834:GYA589843 GOE589834:GOE589843 GEI589834:GEI589843 FUM589834:FUM589843 FKQ589834:FKQ589843 FAU589834:FAU589843 EQY589834:EQY589843 EHC589834:EHC589843 DXG589834:DXG589843 DNK589834:DNK589843 DDO589834:DDO589843 CTS589834:CTS589843 CJW589834:CJW589843 CAA589834:CAA589843 BQE589834:BQE589843 BGI589834:BGI589843 AWM589834:AWM589843 AMQ589834:AMQ589843 ACU589834:ACU589843 SY589834:SY589843 JC589834:JC589843 G589834:G589843 WVO524298:WVO524307 WLS524298:WLS524307 WBW524298:WBW524307 VSA524298:VSA524307 VIE524298:VIE524307 UYI524298:UYI524307 UOM524298:UOM524307 UEQ524298:UEQ524307 TUU524298:TUU524307 TKY524298:TKY524307 TBC524298:TBC524307 SRG524298:SRG524307 SHK524298:SHK524307 RXO524298:RXO524307 RNS524298:RNS524307 RDW524298:RDW524307 QUA524298:QUA524307 QKE524298:QKE524307 QAI524298:QAI524307 PQM524298:PQM524307 PGQ524298:PGQ524307 OWU524298:OWU524307 OMY524298:OMY524307 ODC524298:ODC524307 NTG524298:NTG524307 NJK524298:NJK524307 MZO524298:MZO524307 MPS524298:MPS524307 MFW524298:MFW524307 LWA524298:LWA524307 LME524298:LME524307 LCI524298:LCI524307 KSM524298:KSM524307 KIQ524298:KIQ524307 JYU524298:JYU524307 JOY524298:JOY524307 JFC524298:JFC524307 IVG524298:IVG524307 ILK524298:ILK524307 IBO524298:IBO524307 HRS524298:HRS524307 HHW524298:HHW524307 GYA524298:GYA524307 GOE524298:GOE524307 GEI524298:GEI524307 FUM524298:FUM524307 FKQ524298:FKQ524307 FAU524298:FAU524307 EQY524298:EQY524307 EHC524298:EHC524307 DXG524298:DXG524307 DNK524298:DNK524307 DDO524298:DDO524307 CTS524298:CTS524307 CJW524298:CJW524307 CAA524298:CAA524307 BQE524298:BQE524307 BGI524298:BGI524307 AWM524298:AWM524307 AMQ524298:AMQ524307 ACU524298:ACU524307 SY524298:SY524307 JC524298:JC524307 G524298:G524307 WVO458762:WVO458771 WLS458762:WLS458771 WBW458762:WBW458771 VSA458762:VSA458771 VIE458762:VIE458771 UYI458762:UYI458771 UOM458762:UOM458771 UEQ458762:UEQ458771 TUU458762:TUU458771 TKY458762:TKY458771 TBC458762:TBC458771 SRG458762:SRG458771 SHK458762:SHK458771 RXO458762:RXO458771 RNS458762:RNS458771 RDW458762:RDW458771 QUA458762:QUA458771 QKE458762:QKE458771 QAI458762:QAI458771 PQM458762:PQM458771 PGQ458762:PGQ458771 OWU458762:OWU458771 OMY458762:OMY458771 ODC458762:ODC458771 NTG458762:NTG458771 NJK458762:NJK458771 MZO458762:MZO458771 MPS458762:MPS458771 MFW458762:MFW458771 LWA458762:LWA458771 LME458762:LME458771 LCI458762:LCI458771 KSM458762:KSM458771 KIQ458762:KIQ458771 JYU458762:JYU458771 JOY458762:JOY458771 JFC458762:JFC458771 IVG458762:IVG458771 ILK458762:ILK458771 IBO458762:IBO458771 HRS458762:HRS458771 HHW458762:HHW458771 GYA458762:GYA458771 GOE458762:GOE458771 GEI458762:GEI458771 FUM458762:FUM458771 FKQ458762:FKQ458771 FAU458762:FAU458771 EQY458762:EQY458771 EHC458762:EHC458771 DXG458762:DXG458771 DNK458762:DNK458771 DDO458762:DDO458771 CTS458762:CTS458771 CJW458762:CJW458771 CAA458762:CAA458771 BQE458762:BQE458771 BGI458762:BGI458771 AWM458762:AWM458771 AMQ458762:AMQ458771 ACU458762:ACU458771 SY458762:SY458771 JC458762:JC458771 G458762:G458771 WVO393226:WVO393235 WLS393226:WLS393235 WBW393226:WBW393235 VSA393226:VSA393235 VIE393226:VIE393235 UYI393226:UYI393235 UOM393226:UOM393235 UEQ393226:UEQ393235 TUU393226:TUU393235 TKY393226:TKY393235 TBC393226:TBC393235 SRG393226:SRG393235 SHK393226:SHK393235 RXO393226:RXO393235 RNS393226:RNS393235 RDW393226:RDW393235 QUA393226:QUA393235 QKE393226:QKE393235 QAI393226:QAI393235 PQM393226:PQM393235 PGQ393226:PGQ393235 OWU393226:OWU393235 OMY393226:OMY393235 ODC393226:ODC393235 NTG393226:NTG393235 NJK393226:NJK393235 MZO393226:MZO393235 MPS393226:MPS393235 MFW393226:MFW393235 LWA393226:LWA393235 LME393226:LME393235 LCI393226:LCI393235 KSM393226:KSM393235 KIQ393226:KIQ393235 JYU393226:JYU393235 JOY393226:JOY393235 JFC393226:JFC393235 IVG393226:IVG393235 ILK393226:ILK393235 IBO393226:IBO393235 HRS393226:HRS393235 HHW393226:HHW393235 GYA393226:GYA393235 GOE393226:GOE393235 GEI393226:GEI393235 FUM393226:FUM393235 FKQ393226:FKQ393235 FAU393226:FAU393235 EQY393226:EQY393235 EHC393226:EHC393235 DXG393226:DXG393235 DNK393226:DNK393235 DDO393226:DDO393235 CTS393226:CTS393235 CJW393226:CJW393235 CAA393226:CAA393235 BQE393226:BQE393235 BGI393226:BGI393235 AWM393226:AWM393235 AMQ393226:AMQ393235 ACU393226:ACU393235 SY393226:SY393235 JC393226:JC393235 G393226:G393235 WVO327690:WVO327699 WLS327690:WLS327699 WBW327690:WBW327699 VSA327690:VSA327699 VIE327690:VIE327699 UYI327690:UYI327699 UOM327690:UOM327699 UEQ327690:UEQ327699 TUU327690:TUU327699 TKY327690:TKY327699 TBC327690:TBC327699 SRG327690:SRG327699 SHK327690:SHK327699 RXO327690:RXO327699 RNS327690:RNS327699 RDW327690:RDW327699 QUA327690:QUA327699 QKE327690:QKE327699 QAI327690:QAI327699 PQM327690:PQM327699 PGQ327690:PGQ327699 OWU327690:OWU327699 OMY327690:OMY327699 ODC327690:ODC327699 NTG327690:NTG327699 NJK327690:NJK327699 MZO327690:MZO327699 MPS327690:MPS327699 MFW327690:MFW327699 LWA327690:LWA327699 LME327690:LME327699 LCI327690:LCI327699 KSM327690:KSM327699 KIQ327690:KIQ327699 JYU327690:JYU327699 JOY327690:JOY327699 JFC327690:JFC327699 IVG327690:IVG327699 ILK327690:ILK327699 IBO327690:IBO327699 HRS327690:HRS327699 HHW327690:HHW327699 GYA327690:GYA327699 GOE327690:GOE327699 GEI327690:GEI327699 FUM327690:FUM327699 FKQ327690:FKQ327699 FAU327690:FAU327699 EQY327690:EQY327699 EHC327690:EHC327699 DXG327690:DXG327699 DNK327690:DNK327699 DDO327690:DDO327699 CTS327690:CTS327699 CJW327690:CJW327699 CAA327690:CAA327699 BQE327690:BQE327699 BGI327690:BGI327699 AWM327690:AWM327699 AMQ327690:AMQ327699 ACU327690:ACU327699 SY327690:SY327699 JC327690:JC327699 G327690:G327699 WVO262154:WVO262163 WLS262154:WLS262163 WBW262154:WBW262163 VSA262154:VSA262163 VIE262154:VIE262163 UYI262154:UYI262163 UOM262154:UOM262163 UEQ262154:UEQ262163 TUU262154:TUU262163 TKY262154:TKY262163 TBC262154:TBC262163 SRG262154:SRG262163 SHK262154:SHK262163 RXO262154:RXO262163 RNS262154:RNS262163 RDW262154:RDW262163 QUA262154:QUA262163 QKE262154:QKE262163 QAI262154:QAI262163 PQM262154:PQM262163 PGQ262154:PGQ262163 OWU262154:OWU262163 OMY262154:OMY262163 ODC262154:ODC262163 NTG262154:NTG262163 NJK262154:NJK262163 MZO262154:MZO262163 MPS262154:MPS262163 MFW262154:MFW262163 LWA262154:LWA262163 LME262154:LME262163 LCI262154:LCI262163 KSM262154:KSM262163 KIQ262154:KIQ262163 JYU262154:JYU262163 JOY262154:JOY262163 JFC262154:JFC262163 IVG262154:IVG262163 ILK262154:ILK262163 IBO262154:IBO262163 HRS262154:HRS262163 HHW262154:HHW262163 GYA262154:GYA262163 GOE262154:GOE262163 GEI262154:GEI262163 FUM262154:FUM262163 FKQ262154:FKQ262163 FAU262154:FAU262163 EQY262154:EQY262163 EHC262154:EHC262163 DXG262154:DXG262163 DNK262154:DNK262163 DDO262154:DDO262163 CTS262154:CTS262163 CJW262154:CJW262163 CAA262154:CAA262163 BQE262154:BQE262163 BGI262154:BGI262163 AWM262154:AWM262163 AMQ262154:AMQ262163 ACU262154:ACU262163 SY262154:SY262163 JC262154:JC262163 G262154:G262163 WVO196618:WVO196627 WLS196618:WLS196627 WBW196618:WBW196627 VSA196618:VSA196627 VIE196618:VIE196627 UYI196618:UYI196627 UOM196618:UOM196627 UEQ196618:UEQ196627 TUU196618:TUU196627 TKY196618:TKY196627 TBC196618:TBC196627 SRG196618:SRG196627 SHK196618:SHK196627 RXO196618:RXO196627 RNS196618:RNS196627 RDW196618:RDW196627 QUA196618:QUA196627 QKE196618:QKE196627 QAI196618:QAI196627 PQM196618:PQM196627 PGQ196618:PGQ196627 OWU196618:OWU196627 OMY196618:OMY196627 ODC196618:ODC196627 NTG196618:NTG196627 NJK196618:NJK196627 MZO196618:MZO196627 MPS196618:MPS196627 MFW196618:MFW196627 LWA196618:LWA196627 LME196618:LME196627 LCI196618:LCI196627 KSM196618:KSM196627 KIQ196618:KIQ196627 JYU196618:JYU196627 JOY196618:JOY196627 JFC196618:JFC196627 IVG196618:IVG196627 ILK196618:ILK196627 IBO196618:IBO196627 HRS196618:HRS196627 HHW196618:HHW196627 GYA196618:GYA196627 GOE196618:GOE196627 GEI196618:GEI196627 FUM196618:FUM196627 FKQ196618:FKQ196627 FAU196618:FAU196627 EQY196618:EQY196627 EHC196618:EHC196627 DXG196618:DXG196627 DNK196618:DNK196627 DDO196618:DDO196627 CTS196618:CTS196627 CJW196618:CJW196627 CAA196618:CAA196627 BQE196618:BQE196627 BGI196618:BGI196627 AWM196618:AWM196627 AMQ196618:AMQ196627 ACU196618:ACU196627 SY196618:SY196627 JC196618:JC196627 G196618:G196627 WVO131082:WVO131091 WLS131082:WLS131091 WBW131082:WBW131091 VSA131082:VSA131091 VIE131082:VIE131091 UYI131082:UYI131091 UOM131082:UOM131091 UEQ131082:UEQ131091 TUU131082:TUU131091 TKY131082:TKY131091 TBC131082:TBC131091 SRG131082:SRG131091 SHK131082:SHK131091 RXO131082:RXO131091 RNS131082:RNS131091 RDW131082:RDW131091 QUA131082:QUA131091 QKE131082:QKE131091 QAI131082:QAI131091 PQM131082:PQM131091 PGQ131082:PGQ131091 OWU131082:OWU131091 OMY131082:OMY131091 ODC131082:ODC131091 NTG131082:NTG131091 NJK131082:NJK131091 MZO131082:MZO131091 MPS131082:MPS131091 MFW131082:MFW131091 LWA131082:LWA131091 LME131082:LME131091 LCI131082:LCI131091 KSM131082:KSM131091 KIQ131082:KIQ131091 JYU131082:JYU131091 JOY131082:JOY131091 JFC131082:JFC131091 IVG131082:IVG131091 ILK131082:ILK131091 IBO131082:IBO131091 HRS131082:HRS131091 HHW131082:HHW131091 GYA131082:GYA131091 GOE131082:GOE131091 GEI131082:GEI131091 FUM131082:FUM131091 FKQ131082:FKQ131091 FAU131082:FAU131091 EQY131082:EQY131091 EHC131082:EHC131091 DXG131082:DXG131091 DNK131082:DNK131091 DDO131082:DDO131091 CTS131082:CTS131091 CJW131082:CJW131091 CAA131082:CAA131091 BQE131082:BQE131091 BGI131082:BGI131091 AWM131082:AWM131091 AMQ131082:AMQ131091 ACU131082:ACU131091 SY131082:SY131091 JC131082:JC131091 G131082:G131091 WVO65546:WVO65555 WLS65546:WLS65555 WBW65546:WBW65555 VSA65546:VSA65555 VIE65546:VIE65555 UYI65546:UYI65555 UOM65546:UOM65555 UEQ65546:UEQ65555 TUU65546:TUU65555 TKY65546:TKY65555 TBC65546:TBC65555 SRG65546:SRG65555 SHK65546:SHK65555 RXO65546:RXO65555 RNS65546:RNS65555 RDW65546:RDW65555 QUA65546:QUA65555 QKE65546:QKE65555 QAI65546:QAI65555 PQM65546:PQM65555 PGQ65546:PGQ65555 OWU65546:OWU65555 OMY65546:OMY65555 ODC65546:ODC65555 NTG65546:NTG65555 NJK65546:NJK65555 MZO65546:MZO65555 MPS65546:MPS65555 MFW65546:MFW65555 LWA65546:LWA65555 LME65546:LME65555 LCI65546:LCI65555 KSM65546:KSM65555 KIQ65546:KIQ65555 JYU65546:JYU65555 JOY65546:JOY65555 JFC65546:JFC65555 IVG65546:IVG65555 ILK65546:ILK65555 IBO65546:IBO65555 HRS65546:HRS65555 HHW65546:HHW65555 GYA65546:GYA65555 GOE65546:GOE65555 GEI65546:GEI65555 FUM65546:FUM65555 FKQ65546:FKQ65555 FAU65546:FAU65555 EQY65546:EQY65555 EHC65546:EHC65555 DXG65546:DXG65555 DNK65546:DNK65555 DDO65546:DDO65555 CTS65546:CTS65555 CJW65546:CJW65555 CAA65546:CAA65555 BQE65546:BQE65555 BGI65546:BGI65555 AWM65546:AWM65555 AMQ65546:AMQ65555 ACU65546:ACU65555 SY65546:SY65555 JC65546:JC65555 G65546:G65555 WVO9:WVO18 WLS9:WLS18 WBW9:WBW18 VSA9:VSA18 VIE9:VIE18 UYI9:UYI18 UOM9:UOM18 UEQ9:UEQ18 TUU9:TUU18 TKY9:TKY18 TBC9:TBC18 SRG9:SRG18 SHK9:SHK18 RXO9:RXO18 RNS9:RNS18 RDW9:RDW18 QUA9:QUA18 QKE9:QKE18 QAI9:QAI18 PQM9:PQM18 PGQ9:PGQ18 OWU9:OWU18 OMY9:OMY18 ODC9:ODC18 NTG9:NTG18 NJK9:NJK18 MZO9:MZO18 MPS9:MPS18 MFW9:MFW18 LWA9:LWA18 LME9:LME18 LCI9:LCI18 KSM9:KSM18 KIQ9:KIQ18 JYU9:JYU18 JOY9:JOY18 JFC9:JFC18 IVG9:IVG18 ILK9:ILK18 IBO9:IBO18 HRS9:HRS18 HHW9:HHW18 GYA9:GYA18 GOE9:GOE18 GEI9:GEI18 FUM9:FUM18 FKQ9:FKQ18 FAU9:FAU18 EQY9:EQY18 EHC9:EHC18 DXG9:DXG18 DNK9:DNK18 DDO9:DDO18 CTS9:CTS18 CJW9:CJW18 CAA9:CAA18 BQE9:BQE18 BGI9:BGI18 AWM9:AWM18 AMQ9:AMQ18 ACU9:ACU18 SY9:SY18 JC9:JC18" xr:uid="{00000000-0002-0000-0100-000004000000}">
      <formula1>$AJ$2:$AJ$19</formula1>
    </dataValidation>
    <dataValidation type="list" allowBlank="1" showInputMessage="1" sqref="WVT983050:WVT983059 WLX983050:WLX983059 WCB983050:WCB983059 VSF983050:VSF983059 VIJ983050:VIJ983059 UYN983050:UYN983059 UOR983050:UOR983059 UEV983050:UEV983059 TUZ983050:TUZ983059 TLD983050:TLD983059 TBH983050:TBH983059 SRL983050:SRL983059 SHP983050:SHP983059 RXT983050:RXT983059 RNX983050:RNX983059 REB983050:REB983059 QUF983050:QUF983059 QKJ983050:QKJ983059 QAN983050:QAN983059 PQR983050:PQR983059 PGV983050:PGV983059 OWZ983050:OWZ983059 OND983050:OND983059 ODH983050:ODH983059 NTL983050:NTL983059 NJP983050:NJP983059 MZT983050:MZT983059 MPX983050:MPX983059 MGB983050:MGB983059 LWF983050:LWF983059 LMJ983050:LMJ983059 LCN983050:LCN983059 KSR983050:KSR983059 KIV983050:KIV983059 JYZ983050:JYZ983059 JPD983050:JPD983059 JFH983050:JFH983059 IVL983050:IVL983059 ILP983050:ILP983059 IBT983050:IBT983059 HRX983050:HRX983059 HIB983050:HIB983059 GYF983050:GYF983059 GOJ983050:GOJ983059 GEN983050:GEN983059 FUR983050:FUR983059 FKV983050:FKV983059 FAZ983050:FAZ983059 ERD983050:ERD983059 EHH983050:EHH983059 DXL983050:DXL983059 DNP983050:DNP983059 DDT983050:DDT983059 CTX983050:CTX983059 CKB983050:CKB983059 CAF983050:CAF983059 BQJ983050:BQJ983059 BGN983050:BGN983059 AWR983050:AWR983059 AMV983050:AMV983059 ACZ983050:ACZ983059 TD983050:TD983059 JH983050:JH983059 L983050:L983059 WVT917514:WVT917523 WLX917514:WLX917523 WCB917514:WCB917523 VSF917514:VSF917523 VIJ917514:VIJ917523 UYN917514:UYN917523 UOR917514:UOR917523 UEV917514:UEV917523 TUZ917514:TUZ917523 TLD917514:TLD917523 TBH917514:TBH917523 SRL917514:SRL917523 SHP917514:SHP917523 RXT917514:RXT917523 RNX917514:RNX917523 REB917514:REB917523 QUF917514:QUF917523 QKJ917514:QKJ917523 QAN917514:QAN917523 PQR917514:PQR917523 PGV917514:PGV917523 OWZ917514:OWZ917523 OND917514:OND917523 ODH917514:ODH917523 NTL917514:NTL917523 NJP917514:NJP917523 MZT917514:MZT917523 MPX917514:MPX917523 MGB917514:MGB917523 LWF917514:LWF917523 LMJ917514:LMJ917523 LCN917514:LCN917523 KSR917514:KSR917523 KIV917514:KIV917523 JYZ917514:JYZ917523 JPD917514:JPD917523 JFH917514:JFH917523 IVL917514:IVL917523 ILP917514:ILP917523 IBT917514:IBT917523 HRX917514:HRX917523 HIB917514:HIB917523 GYF917514:GYF917523 GOJ917514:GOJ917523 GEN917514:GEN917523 FUR917514:FUR917523 FKV917514:FKV917523 FAZ917514:FAZ917523 ERD917514:ERD917523 EHH917514:EHH917523 DXL917514:DXL917523 DNP917514:DNP917523 DDT917514:DDT917523 CTX917514:CTX917523 CKB917514:CKB917523 CAF917514:CAF917523 BQJ917514:BQJ917523 BGN917514:BGN917523 AWR917514:AWR917523 AMV917514:AMV917523 ACZ917514:ACZ917523 TD917514:TD917523 JH917514:JH917523 L917514:L917523 WVT851978:WVT851987 WLX851978:WLX851987 WCB851978:WCB851987 VSF851978:VSF851987 VIJ851978:VIJ851987 UYN851978:UYN851987 UOR851978:UOR851987 UEV851978:UEV851987 TUZ851978:TUZ851987 TLD851978:TLD851987 TBH851978:TBH851987 SRL851978:SRL851987 SHP851978:SHP851987 RXT851978:RXT851987 RNX851978:RNX851987 REB851978:REB851987 QUF851978:QUF851987 QKJ851978:QKJ851987 QAN851978:QAN851987 PQR851978:PQR851987 PGV851978:PGV851987 OWZ851978:OWZ851987 OND851978:OND851987 ODH851978:ODH851987 NTL851978:NTL851987 NJP851978:NJP851987 MZT851978:MZT851987 MPX851978:MPX851987 MGB851978:MGB851987 LWF851978:LWF851987 LMJ851978:LMJ851987 LCN851978:LCN851987 KSR851978:KSR851987 KIV851978:KIV851987 JYZ851978:JYZ851987 JPD851978:JPD851987 JFH851978:JFH851987 IVL851978:IVL851987 ILP851978:ILP851987 IBT851978:IBT851987 HRX851978:HRX851987 HIB851978:HIB851987 GYF851978:GYF851987 GOJ851978:GOJ851987 GEN851978:GEN851987 FUR851978:FUR851987 FKV851978:FKV851987 FAZ851978:FAZ851987 ERD851978:ERD851987 EHH851978:EHH851987 DXL851978:DXL851987 DNP851978:DNP851987 DDT851978:DDT851987 CTX851978:CTX851987 CKB851978:CKB851987 CAF851978:CAF851987 BQJ851978:BQJ851987 BGN851978:BGN851987 AWR851978:AWR851987 AMV851978:AMV851987 ACZ851978:ACZ851987 TD851978:TD851987 JH851978:JH851987 L851978:L851987 WVT786442:WVT786451 WLX786442:WLX786451 WCB786442:WCB786451 VSF786442:VSF786451 VIJ786442:VIJ786451 UYN786442:UYN786451 UOR786442:UOR786451 UEV786442:UEV786451 TUZ786442:TUZ786451 TLD786442:TLD786451 TBH786442:TBH786451 SRL786442:SRL786451 SHP786442:SHP786451 RXT786442:RXT786451 RNX786442:RNX786451 REB786442:REB786451 QUF786442:QUF786451 QKJ786442:QKJ786451 QAN786442:QAN786451 PQR786442:PQR786451 PGV786442:PGV786451 OWZ786442:OWZ786451 OND786442:OND786451 ODH786442:ODH786451 NTL786442:NTL786451 NJP786442:NJP786451 MZT786442:MZT786451 MPX786442:MPX786451 MGB786442:MGB786451 LWF786442:LWF786451 LMJ786442:LMJ786451 LCN786442:LCN786451 KSR786442:KSR786451 KIV786442:KIV786451 JYZ786442:JYZ786451 JPD786442:JPD786451 JFH786442:JFH786451 IVL786442:IVL786451 ILP786442:ILP786451 IBT786442:IBT786451 HRX786442:HRX786451 HIB786442:HIB786451 GYF786442:GYF786451 GOJ786442:GOJ786451 GEN786442:GEN786451 FUR786442:FUR786451 FKV786442:FKV786451 FAZ786442:FAZ786451 ERD786442:ERD786451 EHH786442:EHH786451 DXL786442:DXL786451 DNP786442:DNP786451 DDT786442:DDT786451 CTX786442:CTX786451 CKB786442:CKB786451 CAF786442:CAF786451 BQJ786442:BQJ786451 BGN786442:BGN786451 AWR786442:AWR786451 AMV786442:AMV786451 ACZ786442:ACZ786451 TD786442:TD786451 JH786442:JH786451 L786442:L786451 WVT720906:WVT720915 WLX720906:WLX720915 WCB720906:WCB720915 VSF720906:VSF720915 VIJ720906:VIJ720915 UYN720906:UYN720915 UOR720906:UOR720915 UEV720906:UEV720915 TUZ720906:TUZ720915 TLD720906:TLD720915 TBH720906:TBH720915 SRL720906:SRL720915 SHP720906:SHP720915 RXT720906:RXT720915 RNX720906:RNX720915 REB720906:REB720915 QUF720906:QUF720915 QKJ720906:QKJ720915 QAN720906:QAN720915 PQR720906:PQR720915 PGV720906:PGV720915 OWZ720906:OWZ720915 OND720906:OND720915 ODH720906:ODH720915 NTL720906:NTL720915 NJP720906:NJP720915 MZT720906:MZT720915 MPX720906:MPX720915 MGB720906:MGB720915 LWF720906:LWF720915 LMJ720906:LMJ720915 LCN720906:LCN720915 KSR720906:KSR720915 KIV720906:KIV720915 JYZ720906:JYZ720915 JPD720906:JPD720915 JFH720906:JFH720915 IVL720906:IVL720915 ILP720906:ILP720915 IBT720906:IBT720915 HRX720906:HRX720915 HIB720906:HIB720915 GYF720906:GYF720915 GOJ720906:GOJ720915 GEN720906:GEN720915 FUR720906:FUR720915 FKV720906:FKV720915 FAZ720906:FAZ720915 ERD720906:ERD720915 EHH720906:EHH720915 DXL720906:DXL720915 DNP720906:DNP720915 DDT720906:DDT720915 CTX720906:CTX720915 CKB720906:CKB720915 CAF720906:CAF720915 BQJ720906:BQJ720915 BGN720906:BGN720915 AWR720906:AWR720915 AMV720906:AMV720915 ACZ720906:ACZ720915 TD720906:TD720915 JH720906:JH720915 L720906:L720915 WVT655370:WVT655379 WLX655370:WLX655379 WCB655370:WCB655379 VSF655370:VSF655379 VIJ655370:VIJ655379 UYN655370:UYN655379 UOR655370:UOR655379 UEV655370:UEV655379 TUZ655370:TUZ655379 TLD655370:TLD655379 TBH655370:TBH655379 SRL655370:SRL655379 SHP655370:SHP655379 RXT655370:RXT655379 RNX655370:RNX655379 REB655370:REB655379 QUF655370:QUF655379 QKJ655370:QKJ655379 QAN655370:QAN655379 PQR655370:PQR655379 PGV655370:PGV655379 OWZ655370:OWZ655379 OND655370:OND655379 ODH655370:ODH655379 NTL655370:NTL655379 NJP655370:NJP655379 MZT655370:MZT655379 MPX655370:MPX655379 MGB655370:MGB655379 LWF655370:LWF655379 LMJ655370:LMJ655379 LCN655370:LCN655379 KSR655370:KSR655379 KIV655370:KIV655379 JYZ655370:JYZ655379 JPD655370:JPD655379 JFH655370:JFH655379 IVL655370:IVL655379 ILP655370:ILP655379 IBT655370:IBT655379 HRX655370:HRX655379 HIB655370:HIB655379 GYF655370:GYF655379 GOJ655370:GOJ655379 GEN655370:GEN655379 FUR655370:FUR655379 FKV655370:FKV655379 FAZ655370:FAZ655379 ERD655370:ERD655379 EHH655370:EHH655379 DXL655370:DXL655379 DNP655370:DNP655379 DDT655370:DDT655379 CTX655370:CTX655379 CKB655370:CKB655379 CAF655370:CAF655379 BQJ655370:BQJ655379 BGN655370:BGN655379 AWR655370:AWR655379 AMV655370:AMV655379 ACZ655370:ACZ655379 TD655370:TD655379 JH655370:JH655379 L655370:L655379 WVT589834:WVT589843 WLX589834:WLX589843 WCB589834:WCB589843 VSF589834:VSF589843 VIJ589834:VIJ589843 UYN589834:UYN589843 UOR589834:UOR589843 UEV589834:UEV589843 TUZ589834:TUZ589843 TLD589834:TLD589843 TBH589834:TBH589843 SRL589834:SRL589843 SHP589834:SHP589843 RXT589834:RXT589843 RNX589834:RNX589843 REB589834:REB589843 QUF589834:QUF589843 QKJ589834:QKJ589843 QAN589834:QAN589843 PQR589834:PQR589843 PGV589834:PGV589843 OWZ589834:OWZ589843 OND589834:OND589843 ODH589834:ODH589843 NTL589834:NTL589843 NJP589834:NJP589843 MZT589834:MZT589843 MPX589834:MPX589843 MGB589834:MGB589843 LWF589834:LWF589843 LMJ589834:LMJ589843 LCN589834:LCN589843 KSR589834:KSR589843 KIV589834:KIV589843 JYZ589834:JYZ589843 JPD589834:JPD589843 JFH589834:JFH589843 IVL589834:IVL589843 ILP589834:ILP589843 IBT589834:IBT589843 HRX589834:HRX589843 HIB589834:HIB589843 GYF589834:GYF589843 GOJ589834:GOJ589843 GEN589834:GEN589843 FUR589834:FUR589843 FKV589834:FKV589843 FAZ589834:FAZ589843 ERD589834:ERD589843 EHH589834:EHH589843 DXL589834:DXL589843 DNP589834:DNP589843 DDT589834:DDT589843 CTX589834:CTX589843 CKB589834:CKB589843 CAF589834:CAF589843 BQJ589834:BQJ589843 BGN589834:BGN589843 AWR589834:AWR589843 AMV589834:AMV589843 ACZ589834:ACZ589843 TD589834:TD589843 JH589834:JH589843 L589834:L589843 WVT524298:WVT524307 WLX524298:WLX524307 WCB524298:WCB524307 VSF524298:VSF524307 VIJ524298:VIJ524307 UYN524298:UYN524307 UOR524298:UOR524307 UEV524298:UEV524307 TUZ524298:TUZ524307 TLD524298:TLD524307 TBH524298:TBH524307 SRL524298:SRL524307 SHP524298:SHP524307 RXT524298:RXT524307 RNX524298:RNX524307 REB524298:REB524307 QUF524298:QUF524307 QKJ524298:QKJ524307 QAN524298:QAN524307 PQR524298:PQR524307 PGV524298:PGV524307 OWZ524298:OWZ524307 OND524298:OND524307 ODH524298:ODH524307 NTL524298:NTL524307 NJP524298:NJP524307 MZT524298:MZT524307 MPX524298:MPX524307 MGB524298:MGB524307 LWF524298:LWF524307 LMJ524298:LMJ524307 LCN524298:LCN524307 KSR524298:KSR524307 KIV524298:KIV524307 JYZ524298:JYZ524307 JPD524298:JPD524307 JFH524298:JFH524307 IVL524298:IVL524307 ILP524298:ILP524307 IBT524298:IBT524307 HRX524298:HRX524307 HIB524298:HIB524307 GYF524298:GYF524307 GOJ524298:GOJ524307 GEN524298:GEN524307 FUR524298:FUR524307 FKV524298:FKV524307 FAZ524298:FAZ524307 ERD524298:ERD524307 EHH524298:EHH524307 DXL524298:DXL524307 DNP524298:DNP524307 DDT524298:DDT524307 CTX524298:CTX524307 CKB524298:CKB524307 CAF524298:CAF524307 BQJ524298:BQJ524307 BGN524298:BGN524307 AWR524298:AWR524307 AMV524298:AMV524307 ACZ524298:ACZ524307 TD524298:TD524307 JH524298:JH524307 L524298:L524307 WVT458762:WVT458771 WLX458762:WLX458771 WCB458762:WCB458771 VSF458762:VSF458771 VIJ458762:VIJ458771 UYN458762:UYN458771 UOR458762:UOR458771 UEV458762:UEV458771 TUZ458762:TUZ458771 TLD458762:TLD458771 TBH458762:TBH458771 SRL458762:SRL458771 SHP458762:SHP458771 RXT458762:RXT458771 RNX458762:RNX458771 REB458762:REB458771 QUF458762:QUF458771 QKJ458762:QKJ458771 QAN458762:QAN458771 PQR458762:PQR458771 PGV458762:PGV458771 OWZ458762:OWZ458771 OND458762:OND458771 ODH458762:ODH458771 NTL458762:NTL458771 NJP458762:NJP458771 MZT458762:MZT458771 MPX458762:MPX458771 MGB458762:MGB458771 LWF458762:LWF458771 LMJ458762:LMJ458771 LCN458762:LCN458771 KSR458762:KSR458771 KIV458762:KIV458771 JYZ458762:JYZ458771 JPD458762:JPD458771 JFH458762:JFH458771 IVL458762:IVL458771 ILP458762:ILP458771 IBT458762:IBT458771 HRX458762:HRX458771 HIB458762:HIB458771 GYF458762:GYF458771 GOJ458762:GOJ458771 GEN458762:GEN458771 FUR458762:FUR458771 FKV458762:FKV458771 FAZ458762:FAZ458771 ERD458762:ERD458771 EHH458762:EHH458771 DXL458762:DXL458771 DNP458762:DNP458771 DDT458762:DDT458771 CTX458762:CTX458771 CKB458762:CKB458771 CAF458762:CAF458771 BQJ458762:BQJ458771 BGN458762:BGN458771 AWR458762:AWR458771 AMV458762:AMV458771 ACZ458762:ACZ458771 TD458762:TD458771 JH458762:JH458771 L458762:L458771 WVT393226:WVT393235 WLX393226:WLX393235 WCB393226:WCB393235 VSF393226:VSF393235 VIJ393226:VIJ393235 UYN393226:UYN393235 UOR393226:UOR393235 UEV393226:UEV393235 TUZ393226:TUZ393235 TLD393226:TLD393235 TBH393226:TBH393235 SRL393226:SRL393235 SHP393226:SHP393235 RXT393226:RXT393235 RNX393226:RNX393235 REB393226:REB393235 QUF393226:QUF393235 QKJ393226:QKJ393235 QAN393226:QAN393235 PQR393226:PQR393235 PGV393226:PGV393235 OWZ393226:OWZ393235 OND393226:OND393235 ODH393226:ODH393235 NTL393226:NTL393235 NJP393226:NJP393235 MZT393226:MZT393235 MPX393226:MPX393235 MGB393226:MGB393235 LWF393226:LWF393235 LMJ393226:LMJ393235 LCN393226:LCN393235 KSR393226:KSR393235 KIV393226:KIV393235 JYZ393226:JYZ393235 JPD393226:JPD393235 JFH393226:JFH393235 IVL393226:IVL393235 ILP393226:ILP393235 IBT393226:IBT393235 HRX393226:HRX393235 HIB393226:HIB393235 GYF393226:GYF393235 GOJ393226:GOJ393235 GEN393226:GEN393235 FUR393226:FUR393235 FKV393226:FKV393235 FAZ393226:FAZ393235 ERD393226:ERD393235 EHH393226:EHH393235 DXL393226:DXL393235 DNP393226:DNP393235 DDT393226:DDT393235 CTX393226:CTX393235 CKB393226:CKB393235 CAF393226:CAF393235 BQJ393226:BQJ393235 BGN393226:BGN393235 AWR393226:AWR393235 AMV393226:AMV393235 ACZ393226:ACZ393235 TD393226:TD393235 JH393226:JH393235 L393226:L393235 WVT327690:WVT327699 WLX327690:WLX327699 WCB327690:WCB327699 VSF327690:VSF327699 VIJ327690:VIJ327699 UYN327690:UYN327699 UOR327690:UOR327699 UEV327690:UEV327699 TUZ327690:TUZ327699 TLD327690:TLD327699 TBH327690:TBH327699 SRL327690:SRL327699 SHP327690:SHP327699 RXT327690:RXT327699 RNX327690:RNX327699 REB327690:REB327699 QUF327690:QUF327699 QKJ327690:QKJ327699 QAN327690:QAN327699 PQR327690:PQR327699 PGV327690:PGV327699 OWZ327690:OWZ327699 OND327690:OND327699 ODH327690:ODH327699 NTL327690:NTL327699 NJP327690:NJP327699 MZT327690:MZT327699 MPX327690:MPX327699 MGB327690:MGB327699 LWF327690:LWF327699 LMJ327690:LMJ327699 LCN327690:LCN327699 KSR327690:KSR327699 KIV327690:KIV327699 JYZ327690:JYZ327699 JPD327690:JPD327699 JFH327690:JFH327699 IVL327690:IVL327699 ILP327690:ILP327699 IBT327690:IBT327699 HRX327690:HRX327699 HIB327690:HIB327699 GYF327690:GYF327699 GOJ327690:GOJ327699 GEN327690:GEN327699 FUR327690:FUR327699 FKV327690:FKV327699 FAZ327690:FAZ327699 ERD327690:ERD327699 EHH327690:EHH327699 DXL327690:DXL327699 DNP327690:DNP327699 DDT327690:DDT327699 CTX327690:CTX327699 CKB327690:CKB327699 CAF327690:CAF327699 BQJ327690:BQJ327699 BGN327690:BGN327699 AWR327690:AWR327699 AMV327690:AMV327699 ACZ327690:ACZ327699 TD327690:TD327699 JH327690:JH327699 L327690:L327699 WVT262154:WVT262163 WLX262154:WLX262163 WCB262154:WCB262163 VSF262154:VSF262163 VIJ262154:VIJ262163 UYN262154:UYN262163 UOR262154:UOR262163 UEV262154:UEV262163 TUZ262154:TUZ262163 TLD262154:TLD262163 TBH262154:TBH262163 SRL262154:SRL262163 SHP262154:SHP262163 RXT262154:RXT262163 RNX262154:RNX262163 REB262154:REB262163 QUF262154:QUF262163 QKJ262154:QKJ262163 QAN262154:QAN262163 PQR262154:PQR262163 PGV262154:PGV262163 OWZ262154:OWZ262163 OND262154:OND262163 ODH262154:ODH262163 NTL262154:NTL262163 NJP262154:NJP262163 MZT262154:MZT262163 MPX262154:MPX262163 MGB262154:MGB262163 LWF262154:LWF262163 LMJ262154:LMJ262163 LCN262154:LCN262163 KSR262154:KSR262163 KIV262154:KIV262163 JYZ262154:JYZ262163 JPD262154:JPD262163 JFH262154:JFH262163 IVL262154:IVL262163 ILP262154:ILP262163 IBT262154:IBT262163 HRX262154:HRX262163 HIB262154:HIB262163 GYF262154:GYF262163 GOJ262154:GOJ262163 GEN262154:GEN262163 FUR262154:FUR262163 FKV262154:FKV262163 FAZ262154:FAZ262163 ERD262154:ERD262163 EHH262154:EHH262163 DXL262154:DXL262163 DNP262154:DNP262163 DDT262154:DDT262163 CTX262154:CTX262163 CKB262154:CKB262163 CAF262154:CAF262163 BQJ262154:BQJ262163 BGN262154:BGN262163 AWR262154:AWR262163 AMV262154:AMV262163 ACZ262154:ACZ262163 TD262154:TD262163 JH262154:JH262163 L262154:L262163 WVT196618:WVT196627 WLX196618:WLX196627 WCB196618:WCB196627 VSF196618:VSF196627 VIJ196618:VIJ196627 UYN196618:UYN196627 UOR196618:UOR196627 UEV196618:UEV196627 TUZ196618:TUZ196627 TLD196618:TLD196627 TBH196618:TBH196627 SRL196618:SRL196627 SHP196618:SHP196627 RXT196618:RXT196627 RNX196618:RNX196627 REB196618:REB196627 QUF196618:QUF196627 QKJ196618:QKJ196627 QAN196618:QAN196627 PQR196618:PQR196627 PGV196618:PGV196627 OWZ196618:OWZ196627 OND196618:OND196627 ODH196618:ODH196627 NTL196618:NTL196627 NJP196618:NJP196627 MZT196618:MZT196627 MPX196618:MPX196627 MGB196618:MGB196627 LWF196618:LWF196627 LMJ196618:LMJ196627 LCN196618:LCN196627 KSR196618:KSR196627 KIV196618:KIV196627 JYZ196618:JYZ196627 JPD196618:JPD196627 JFH196618:JFH196627 IVL196618:IVL196627 ILP196618:ILP196627 IBT196618:IBT196627 HRX196618:HRX196627 HIB196618:HIB196627 GYF196618:GYF196627 GOJ196618:GOJ196627 GEN196618:GEN196627 FUR196618:FUR196627 FKV196618:FKV196627 FAZ196618:FAZ196627 ERD196618:ERD196627 EHH196618:EHH196627 DXL196618:DXL196627 DNP196618:DNP196627 DDT196618:DDT196627 CTX196618:CTX196627 CKB196618:CKB196627 CAF196618:CAF196627 BQJ196618:BQJ196627 BGN196618:BGN196627 AWR196618:AWR196627 AMV196618:AMV196627 ACZ196618:ACZ196627 TD196618:TD196627 JH196618:JH196627 L196618:L196627 WVT131082:WVT131091 WLX131082:WLX131091 WCB131082:WCB131091 VSF131082:VSF131091 VIJ131082:VIJ131091 UYN131082:UYN131091 UOR131082:UOR131091 UEV131082:UEV131091 TUZ131082:TUZ131091 TLD131082:TLD131091 TBH131082:TBH131091 SRL131082:SRL131091 SHP131082:SHP131091 RXT131082:RXT131091 RNX131082:RNX131091 REB131082:REB131091 QUF131082:QUF131091 QKJ131082:QKJ131091 QAN131082:QAN131091 PQR131082:PQR131091 PGV131082:PGV131091 OWZ131082:OWZ131091 OND131082:OND131091 ODH131082:ODH131091 NTL131082:NTL131091 NJP131082:NJP131091 MZT131082:MZT131091 MPX131082:MPX131091 MGB131082:MGB131091 LWF131082:LWF131091 LMJ131082:LMJ131091 LCN131082:LCN131091 KSR131082:KSR131091 KIV131082:KIV131091 JYZ131082:JYZ131091 JPD131082:JPD131091 JFH131082:JFH131091 IVL131082:IVL131091 ILP131082:ILP131091 IBT131082:IBT131091 HRX131082:HRX131091 HIB131082:HIB131091 GYF131082:GYF131091 GOJ131082:GOJ131091 GEN131082:GEN131091 FUR131082:FUR131091 FKV131082:FKV131091 FAZ131082:FAZ131091 ERD131082:ERD131091 EHH131082:EHH131091 DXL131082:DXL131091 DNP131082:DNP131091 DDT131082:DDT131091 CTX131082:CTX131091 CKB131082:CKB131091 CAF131082:CAF131091 BQJ131082:BQJ131091 BGN131082:BGN131091 AWR131082:AWR131091 AMV131082:AMV131091 ACZ131082:ACZ131091 TD131082:TD131091 JH131082:JH131091 L131082:L131091 WVT65546:WVT65555 WLX65546:WLX65555 WCB65546:WCB65555 VSF65546:VSF65555 VIJ65546:VIJ65555 UYN65546:UYN65555 UOR65546:UOR65555 UEV65546:UEV65555 TUZ65546:TUZ65555 TLD65546:TLD65555 TBH65546:TBH65555 SRL65546:SRL65555 SHP65546:SHP65555 RXT65546:RXT65555 RNX65546:RNX65555 REB65546:REB65555 QUF65546:QUF65555 QKJ65546:QKJ65555 QAN65546:QAN65555 PQR65546:PQR65555 PGV65546:PGV65555 OWZ65546:OWZ65555 OND65546:OND65555 ODH65546:ODH65555 NTL65546:NTL65555 NJP65546:NJP65555 MZT65546:MZT65555 MPX65546:MPX65555 MGB65546:MGB65555 LWF65546:LWF65555 LMJ65546:LMJ65555 LCN65546:LCN65555 KSR65546:KSR65555 KIV65546:KIV65555 JYZ65546:JYZ65555 JPD65546:JPD65555 JFH65546:JFH65555 IVL65546:IVL65555 ILP65546:ILP65555 IBT65546:IBT65555 HRX65546:HRX65555 HIB65546:HIB65555 GYF65546:GYF65555 GOJ65546:GOJ65555 GEN65546:GEN65555 FUR65546:FUR65555 FKV65546:FKV65555 FAZ65546:FAZ65555 ERD65546:ERD65555 EHH65546:EHH65555 DXL65546:DXL65555 DNP65546:DNP65555 DDT65546:DDT65555 CTX65546:CTX65555 CKB65546:CKB65555 CAF65546:CAF65555 BQJ65546:BQJ65555 BGN65546:BGN65555 AWR65546:AWR65555 AMV65546:AMV65555 ACZ65546:ACZ65555 TD65546:TD65555 JH65546:JH65555 L65546:L65555 WVT9:WVT18 WLX9:WLX18 WCB9:WCB18 VSF9:VSF18 VIJ9:VIJ18 UYN9:UYN18 UOR9:UOR18 UEV9:UEV18 TUZ9:TUZ18 TLD9:TLD18 TBH9:TBH18 SRL9:SRL18 SHP9:SHP18 RXT9:RXT18 RNX9:RNX18 REB9:REB18 QUF9:QUF18 QKJ9:QKJ18 QAN9:QAN18 PQR9:PQR18 PGV9:PGV18 OWZ9:OWZ18 OND9:OND18 ODH9:ODH18 NTL9:NTL18 NJP9:NJP18 MZT9:MZT18 MPX9:MPX18 MGB9:MGB18 LWF9:LWF18 LMJ9:LMJ18 LCN9:LCN18 KSR9:KSR18 KIV9:KIV18 JYZ9:JYZ18 JPD9:JPD18 JFH9:JFH18 IVL9:IVL18 ILP9:ILP18 IBT9:IBT18 HRX9:HRX18 HIB9:HIB18 GYF9:GYF18 GOJ9:GOJ18 GEN9:GEN18 FUR9:FUR18 FKV9:FKV18 FAZ9:FAZ18 ERD9:ERD18 EHH9:EHH18 DXL9:DXL18 DNP9:DNP18 DDT9:DDT18 CTX9:CTX18 CKB9:CKB18 CAF9:CAF18 BQJ9:BQJ18 BGN9:BGN18 AWR9:AWR18 AMV9:AMV18 ACZ9:ACZ18 TD9:TD18 JH9:JH18" xr:uid="{00000000-0002-0000-0100-000005000000}">
      <formula1>$AI$2:$AI$19</formula1>
    </dataValidation>
    <dataValidation type="list" allowBlank="1" showInputMessage="1" showErrorMessage="1" sqref="WWF983069:WWF983078 WMJ983069:WMJ983078 WCN983069:WCN983078 VSR983069:VSR983078 VIV983069:VIV983078 UYZ983069:UYZ983078 UPD983069:UPD983078 UFH983069:UFH983078 TVL983069:TVL983078 TLP983069:TLP983078 TBT983069:TBT983078 SRX983069:SRX983078 SIB983069:SIB983078 RYF983069:RYF983078 ROJ983069:ROJ983078 REN983069:REN983078 QUR983069:QUR983078 QKV983069:QKV983078 QAZ983069:QAZ983078 PRD983069:PRD983078 PHH983069:PHH983078 OXL983069:OXL983078 ONP983069:ONP983078 ODT983069:ODT983078 NTX983069:NTX983078 NKB983069:NKB983078 NAF983069:NAF983078 MQJ983069:MQJ983078 MGN983069:MGN983078 LWR983069:LWR983078 LMV983069:LMV983078 LCZ983069:LCZ983078 KTD983069:KTD983078 KJH983069:KJH983078 JZL983069:JZL983078 JPP983069:JPP983078 JFT983069:JFT983078 IVX983069:IVX983078 IMB983069:IMB983078 ICF983069:ICF983078 HSJ983069:HSJ983078 HIN983069:HIN983078 GYR983069:GYR983078 GOV983069:GOV983078 GEZ983069:GEZ983078 FVD983069:FVD983078 FLH983069:FLH983078 FBL983069:FBL983078 ERP983069:ERP983078 EHT983069:EHT983078 DXX983069:DXX983078 DOB983069:DOB983078 DEF983069:DEF983078 CUJ983069:CUJ983078 CKN983069:CKN983078 CAR983069:CAR983078 BQV983069:BQV983078 BGZ983069:BGZ983078 AXD983069:AXD983078 ANH983069:ANH983078 ADL983069:ADL983078 TP983069:TP983078 JT983069:JT983078 X983069:X983078 WWF917533:WWF917542 WMJ917533:WMJ917542 WCN917533:WCN917542 VSR917533:VSR917542 VIV917533:VIV917542 UYZ917533:UYZ917542 UPD917533:UPD917542 UFH917533:UFH917542 TVL917533:TVL917542 TLP917533:TLP917542 TBT917533:TBT917542 SRX917533:SRX917542 SIB917533:SIB917542 RYF917533:RYF917542 ROJ917533:ROJ917542 REN917533:REN917542 QUR917533:QUR917542 QKV917533:QKV917542 QAZ917533:QAZ917542 PRD917533:PRD917542 PHH917533:PHH917542 OXL917533:OXL917542 ONP917533:ONP917542 ODT917533:ODT917542 NTX917533:NTX917542 NKB917533:NKB917542 NAF917533:NAF917542 MQJ917533:MQJ917542 MGN917533:MGN917542 LWR917533:LWR917542 LMV917533:LMV917542 LCZ917533:LCZ917542 KTD917533:KTD917542 KJH917533:KJH917542 JZL917533:JZL917542 JPP917533:JPP917542 JFT917533:JFT917542 IVX917533:IVX917542 IMB917533:IMB917542 ICF917533:ICF917542 HSJ917533:HSJ917542 HIN917533:HIN917542 GYR917533:GYR917542 GOV917533:GOV917542 GEZ917533:GEZ917542 FVD917533:FVD917542 FLH917533:FLH917542 FBL917533:FBL917542 ERP917533:ERP917542 EHT917533:EHT917542 DXX917533:DXX917542 DOB917533:DOB917542 DEF917533:DEF917542 CUJ917533:CUJ917542 CKN917533:CKN917542 CAR917533:CAR917542 BQV917533:BQV917542 BGZ917533:BGZ917542 AXD917533:AXD917542 ANH917533:ANH917542 ADL917533:ADL917542 TP917533:TP917542 JT917533:JT917542 X917533:X917542 WWF851997:WWF852006 WMJ851997:WMJ852006 WCN851997:WCN852006 VSR851997:VSR852006 VIV851997:VIV852006 UYZ851997:UYZ852006 UPD851997:UPD852006 UFH851997:UFH852006 TVL851997:TVL852006 TLP851997:TLP852006 TBT851997:TBT852006 SRX851997:SRX852006 SIB851997:SIB852006 RYF851997:RYF852006 ROJ851997:ROJ852006 REN851997:REN852006 QUR851997:QUR852006 QKV851997:QKV852006 QAZ851997:QAZ852006 PRD851997:PRD852006 PHH851997:PHH852006 OXL851997:OXL852006 ONP851997:ONP852006 ODT851997:ODT852006 NTX851997:NTX852006 NKB851997:NKB852006 NAF851997:NAF852006 MQJ851997:MQJ852006 MGN851997:MGN852006 LWR851997:LWR852006 LMV851997:LMV852006 LCZ851997:LCZ852006 KTD851997:KTD852006 KJH851997:KJH852006 JZL851997:JZL852006 JPP851997:JPP852006 JFT851997:JFT852006 IVX851997:IVX852006 IMB851997:IMB852006 ICF851997:ICF852006 HSJ851997:HSJ852006 HIN851997:HIN852006 GYR851997:GYR852006 GOV851997:GOV852006 GEZ851997:GEZ852006 FVD851997:FVD852006 FLH851997:FLH852006 FBL851997:FBL852006 ERP851997:ERP852006 EHT851997:EHT852006 DXX851997:DXX852006 DOB851997:DOB852006 DEF851997:DEF852006 CUJ851997:CUJ852006 CKN851997:CKN852006 CAR851997:CAR852006 BQV851997:BQV852006 BGZ851997:BGZ852006 AXD851997:AXD852006 ANH851997:ANH852006 ADL851997:ADL852006 TP851997:TP852006 JT851997:JT852006 X851997:X852006 WWF786461:WWF786470 WMJ786461:WMJ786470 WCN786461:WCN786470 VSR786461:VSR786470 VIV786461:VIV786470 UYZ786461:UYZ786470 UPD786461:UPD786470 UFH786461:UFH786470 TVL786461:TVL786470 TLP786461:TLP786470 TBT786461:TBT786470 SRX786461:SRX786470 SIB786461:SIB786470 RYF786461:RYF786470 ROJ786461:ROJ786470 REN786461:REN786470 QUR786461:QUR786470 QKV786461:QKV786470 QAZ786461:QAZ786470 PRD786461:PRD786470 PHH786461:PHH786470 OXL786461:OXL786470 ONP786461:ONP786470 ODT786461:ODT786470 NTX786461:NTX786470 NKB786461:NKB786470 NAF786461:NAF786470 MQJ786461:MQJ786470 MGN786461:MGN786470 LWR786461:LWR786470 LMV786461:LMV786470 LCZ786461:LCZ786470 KTD786461:KTD786470 KJH786461:KJH786470 JZL786461:JZL786470 JPP786461:JPP786470 JFT786461:JFT786470 IVX786461:IVX786470 IMB786461:IMB786470 ICF786461:ICF786470 HSJ786461:HSJ786470 HIN786461:HIN786470 GYR786461:GYR786470 GOV786461:GOV786470 GEZ786461:GEZ786470 FVD786461:FVD786470 FLH786461:FLH786470 FBL786461:FBL786470 ERP786461:ERP786470 EHT786461:EHT786470 DXX786461:DXX786470 DOB786461:DOB786470 DEF786461:DEF786470 CUJ786461:CUJ786470 CKN786461:CKN786470 CAR786461:CAR786470 BQV786461:BQV786470 BGZ786461:BGZ786470 AXD786461:AXD786470 ANH786461:ANH786470 ADL786461:ADL786470 TP786461:TP786470 JT786461:JT786470 X786461:X786470 WWF720925:WWF720934 WMJ720925:WMJ720934 WCN720925:WCN720934 VSR720925:VSR720934 VIV720925:VIV720934 UYZ720925:UYZ720934 UPD720925:UPD720934 UFH720925:UFH720934 TVL720925:TVL720934 TLP720925:TLP720934 TBT720925:TBT720934 SRX720925:SRX720934 SIB720925:SIB720934 RYF720925:RYF720934 ROJ720925:ROJ720934 REN720925:REN720934 QUR720925:QUR720934 QKV720925:QKV720934 QAZ720925:QAZ720934 PRD720925:PRD720934 PHH720925:PHH720934 OXL720925:OXL720934 ONP720925:ONP720934 ODT720925:ODT720934 NTX720925:NTX720934 NKB720925:NKB720934 NAF720925:NAF720934 MQJ720925:MQJ720934 MGN720925:MGN720934 LWR720925:LWR720934 LMV720925:LMV720934 LCZ720925:LCZ720934 KTD720925:KTD720934 KJH720925:KJH720934 JZL720925:JZL720934 JPP720925:JPP720934 JFT720925:JFT720934 IVX720925:IVX720934 IMB720925:IMB720934 ICF720925:ICF720934 HSJ720925:HSJ720934 HIN720925:HIN720934 GYR720925:GYR720934 GOV720925:GOV720934 GEZ720925:GEZ720934 FVD720925:FVD720934 FLH720925:FLH720934 FBL720925:FBL720934 ERP720925:ERP720934 EHT720925:EHT720934 DXX720925:DXX720934 DOB720925:DOB720934 DEF720925:DEF720934 CUJ720925:CUJ720934 CKN720925:CKN720934 CAR720925:CAR720934 BQV720925:BQV720934 BGZ720925:BGZ720934 AXD720925:AXD720934 ANH720925:ANH720934 ADL720925:ADL720934 TP720925:TP720934 JT720925:JT720934 X720925:X720934 WWF655389:WWF655398 WMJ655389:WMJ655398 WCN655389:WCN655398 VSR655389:VSR655398 VIV655389:VIV655398 UYZ655389:UYZ655398 UPD655389:UPD655398 UFH655389:UFH655398 TVL655389:TVL655398 TLP655389:TLP655398 TBT655389:TBT655398 SRX655389:SRX655398 SIB655389:SIB655398 RYF655389:RYF655398 ROJ655389:ROJ655398 REN655389:REN655398 QUR655389:QUR655398 QKV655389:QKV655398 QAZ655389:QAZ655398 PRD655389:PRD655398 PHH655389:PHH655398 OXL655389:OXL655398 ONP655389:ONP655398 ODT655389:ODT655398 NTX655389:NTX655398 NKB655389:NKB655398 NAF655389:NAF655398 MQJ655389:MQJ655398 MGN655389:MGN655398 LWR655389:LWR655398 LMV655389:LMV655398 LCZ655389:LCZ655398 KTD655389:KTD655398 KJH655389:KJH655398 JZL655389:JZL655398 JPP655389:JPP655398 JFT655389:JFT655398 IVX655389:IVX655398 IMB655389:IMB655398 ICF655389:ICF655398 HSJ655389:HSJ655398 HIN655389:HIN655398 GYR655389:GYR655398 GOV655389:GOV655398 GEZ655389:GEZ655398 FVD655389:FVD655398 FLH655389:FLH655398 FBL655389:FBL655398 ERP655389:ERP655398 EHT655389:EHT655398 DXX655389:DXX655398 DOB655389:DOB655398 DEF655389:DEF655398 CUJ655389:CUJ655398 CKN655389:CKN655398 CAR655389:CAR655398 BQV655389:BQV655398 BGZ655389:BGZ655398 AXD655389:AXD655398 ANH655389:ANH655398 ADL655389:ADL655398 TP655389:TP655398 JT655389:JT655398 X655389:X655398 WWF589853:WWF589862 WMJ589853:WMJ589862 WCN589853:WCN589862 VSR589853:VSR589862 VIV589853:VIV589862 UYZ589853:UYZ589862 UPD589853:UPD589862 UFH589853:UFH589862 TVL589853:TVL589862 TLP589853:TLP589862 TBT589853:TBT589862 SRX589853:SRX589862 SIB589853:SIB589862 RYF589853:RYF589862 ROJ589853:ROJ589862 REN589853:REN589862 QUR589853:QUR589862 QKV589853:QKV589862 QAZ589853:QAZ589862 PRD589853:PRD589862 PHH589853:PHH589862 OXL589853:OXL589862 ONP589853:ONP589862 ODT589853:ODT589862 NTX589853:NTX589862 NKB589853:NKB589862 NAF589853:NAF589862 MQJ589853:MQJ589862 MGN589853:MGN589862 LWR589853:LWR589862 LMV589853:LMV589862 LCZ589853:LCZ589862 KTD589853:KTD589862 KJH589853:KJH589862 JZL589853:JZL589862 JPP589853:JPP589862 JFT589853:JFT589862 IVX589853:IVX589862 IMB589853:IMB589862 ICF589853:ICF589862 HSJ589853:HSJ589862 HIN589853:HIN589862 GYR589853:GYR589862 GOV589853:GOV589862 GEZ589853:GEZ589862 FVD589853:FVD589862 FLH589853:FLH589862 FBL589853:FBL589862 ERP589853:ERP589862 EHT589853:EHT589862 DXX589853:DXX589862 DOB589853:DOB589862 DEF589853:DEF589862 CUJ589853:CUJ589862 CKN589853:CKN589862 CAR589853:CAR589862 BQV589853:BQV589862 BGZ589853:BGZ589862 AXD589853:AXD589862 ANH589853:ANH589862 ADL589853:ADL589862 TP589853:TP589862 JT589853:JT589862 X589853:X589862 WWF524317:WWF524326 WMJ524317:WMJ524326 WCN524317:WCN524326 VSR524317:VSR524326 VIV524317:VIV524326 UYZ524317:UYZ524326 UPD524317:UPD524326 UFH524317:UFH524326 TVL524317:TVL524326 TLP524317:TLP524326 TBT524317:TBT524326 SRX524317:SRX524326 SIB524317:SIB524326 RYF524317:RYF524326 ROJ524317:ROJ524326 REN524317:REN524326 QUR524317:QUR524326 QKV524317:QKV524326 QAZ524317:QAZ524326 PRD524317:PRD524326 PHH524317:PHH524326 OXL524317:OXL524326 ONP524317:ONP524326 ODT524317:ODT524326 NTX524317:NTX524326 NKB524317:NKB524326 NAF524317:NAF524326 MQJ524317:MQJ524326 MGN524317:MGN524326 LWR524317:LWR524326 LMV524317:LMV524326 LCZ524317:LCZ524326 KTD524317:KTD524326 KJH524317:KJH524326 JZL524317:JZL524326 JPP524317:JPP524326 JFT524317:JFT524326 IVX524317:IVX524326 IMB524317:IMB524326 ICF524317:ICF524326 HSJ524317:HSJ524326 HIN524317:HIN524326 GYR524317:GYR524326 GOV524317:GOV524326 GEZ524317:GEZ524326 FVD524317:FVD524326 FLH524317:FLH524326 FBL524317:FBL524326 ERP524317:ERP524326 EHT524317:EHT524326 DXX524317:DXX524326 DOB524317:DOB524326 DEF524317:DEF524326 CUJ524317:CUJ524326 CKN524317:CKN524326 CAR524317:CAR524326 BQV524317:BQV524326 BGZ524317:BGZ524326 AXD524317:AXD524326 ANH524317:ANH524326 ADL524317:ADL524326 TP524317:TP524326 JT524317:JT524326 X524317:X524326 WWF458781:WWF458790 WMJ458781:WMJ458790 WCN458781:WCN458790 VSR458781:VSR458790 VIV458781:VIV458790 UYZ458781:UYZ458790 UPD458781:UPD458790 UFH458781:UFH458790 TVL458781:TVL458790 TLP458781:TLP458790 TBT458781:TBT458790 SRX458781:SRX458790 SIB458781:SIB458790 RYF458781:RYF458790 ROJ458781:ROJ458790 REN458781:REN458790 QUR458781:QUR458790 QKV458781:QKV458790 QAZ458781:QAZ458790 PRD458781:PRD458790 PHH458781:PHH458790 OXL458781:OXL458790 ONP458781:ONP458790 ODT458781:ODT458790 NTX458781:NTX458790 NKB458781:NKB458790 NAF458781:NAF458790 MQJ458781:MQJ458790 MGN458781:MGN458790 LWR458781:LWR458790 LMV458781:LMV458790 LCZ458781:LCZ458790 KTD458781:KTD458790 KJH458781:KJH458790 JZL458781:JZL458790 JPP458781:JPP458790 JFT458781:JFT458790 IVX458781:IVX458790 IMB458781:IMB458790 ICF458781:ICF458790 HSJ458781:HSJ458790 HIN458781:HIN458790 GYR458781:GYR458790 GOV458781:GOV458790 GEZ458781:GEZ458790 FVD458781:FVD458790 FLH458781:FLH458790 FBL458781:FBL458790 ERP458781:ERP458790 EHT458781:EHT458790 DXX458781:DXX458790 DOB458781:DOB458790 DEF458781:DEF458790 CUJ458781:CUJ458790 CKN458781:CKN458790 CAR458781:CAR458790 BQV458781:BQV458790 BGZ458781:BGZ458790 AXD458781:AXD458790 ANH458781:ANH458790 ADL458781:ADL458790 TP458781:TP458790 JT458781:JT458790 X458781:X458790 WWF393245:WWF393254 WMJ393245:WMJ393254 WCN393245:WCN393254 VSR393245:VSR393254 VIV393245:VIV393254 UYZ393245:UYZ393254 UPD393245:UPD393254 UFH393245:UFH393254 TVL393245:TVL393254 TLP393245:TLP393254 TBT393245:TBT393254 SRX393245:SRX393254 SIB393245:SIB393254 RYF393245:RYF393254 ROJ393245:ROJ393254 REN393245:REN393254 QUR393245:QUR393254 QKV393245:QKV393254 QAZ393245:QAZ393254 PRD393245:PRD393254 PHH393245:PHH393254 OXL393245:OXL393254 ONP393245:ONP393254 ODT393245:ODT393254 NTX393245:NTX393254 NKB393245:NKB393254 NAF393245:NAF393254 MQJ393245:MQJ393254 MGN393245:MGN393254 LWR393245:LWR393254 LMV393245:LMV393254 LCZ393245:LCZ393254 KTD393245:KTD393254 KJH393245:KJH393254 JZL393245:JZL393254 JPP393245:JPP393254 JFT393245:JFT393254 IVX393245:IVX393254 IMB393245:IMB393254 ICF393245:ICF393254 HSJ393245:HSJ393254 HIN393245:HIN393254 GYR393245:GYR393254 GOV393245:GOV393254 GEZ393245:GEZ393254 FVD393245:FVD393254 FLH393245:FLH393254 FBL393245:FBL393254 ERP393245:ERP393254 EHT393245:EHT393254 DXX393245:DXX393254 DOB393245:DOB393254 DEF393245:DEF393254 CUJ393245:CUJ393254 CKN393245:CKN393254 CAR393245:CAR393254 BQV393245:BQV393254 BGZ393245:BGZ393254 AXD393245:AXD393254 ANH393245:ANH393254 ADL393245:ADL393254 TP393245:TP393254 JT393245:JT393254 X393245:X393254 WWF327709:WWF327718 WMJ327709:WMJ327718 WCN327709:WCN327718 VSR327709:VSR327718 VIV327709:VIV327718 UYZ327709:UYZ327718 UPD327709:UPD327718 UFH327709:UFH327718 TVL327709:TVL327718 TLP327709:TLP327718 TBT327709:TBT327718 SRX327709:SRX327718 SIB327709:SIB327718 RYF327709:RYF327718 ROJ327709:ROJ327718 REN327709:REN327718 QUR327709:QUR327718 QKV327709:QKV327718 QAZ327709:QAZ327718 PRD327709:PRD327718 PHH327709:PHH327718 OXL327709:OXL327718 ONP327709:ONP327718 ODT327709:ODT327718 NTX327709:NTX327718 NKB327709:NKB327718 NAF327709:NAF327718 MQJ327709:MQJ327718 MGN327709:MGN327718 LWR327709:LWR327718 LMV327709:LMV327718 LCZ327709:LCZ327718 KTD327709:KTD327718 KJH327709:KJH327718 JZL327709:JZL327718 JPP327709:JPP327718 JFT327709:JFT327718 IVX327709:IVX327718 IMB327709:IMB327718 ICF327709:ICF327718 HSJ327709:HSJ327718 HIN327709:HIN327718 GYR327709:GYR327718 GOV327709:GOV327718 GEZ327709:GEZ327718 FVD327709:FVD327718 FLH327709:FLH327718 FBL327709:FBL327718 ERP327709:ERP327718 EHT327709:EHT327718 DXX327709:DXX327718 DOB327709:DOB327718 DEF327709:DEF327718 CUJ327709:CUJ327718 CKN327709:CKN327718 CAR327709:CAR327718 BQV327709:BQV327718 BGZ327709:BGZ327718 AXD327709:AXD327718 ANH327709:ANH327718 ADL327709:ADL327718 TP327709:TP327718 JT327709:JT327718 X327709:X327718 WWF262173:WWF262182 WMJ262173:WMJ262182 WCN262173:WCN262182 VSR262173:VSR262182 VIV262173:VIV262182 UYZ262173:UYZ262182 UPD262173:UPD262182 UFH262173:UFH262182 TVL262173:TVL262182 TLP262173:TLP262182 TBT262173:TBT262182 SRX262173:SRX262182 SIB262173:SIB262182 RYF262173:RYF262182 ROJ262173:ROJ262182 REN262173:REN262182 QUR262173:QUR262182 QKV262173:QKV262182 QAZ262173:QAZ262182 PRD262173:PRD262182 PHH262173:PHH262182 OXL262173:OXL262182 ONP262173:ONP262182 ODT262173:ODT262182 NTX262173:NTX262182 NKB262173:NKB262182 NAF262173:NAF262182 MQJ262173:MQJ262182 MGN262173:MGN262182 LWR262173:LWR262182 LMV262173:LMV262182 LCZ262173:LCZ262182 KTD262173:KTD262182 KJH262173:KJH262182 JZL262173:JZL262182 JPP262173:JPP262182 JFT262173:JFT262182 IVX262173:IVX262182 IMB262173:IMB262182 ICF262173:ICF262182 HSJ262173:HSJ262182 HIN262173:HIN262182 GYR262173:GYR262182 GOV262173:GOV262182 GEZ262173:GEZ262182 FVD262173:FVD262182 FLH262173:FLH262182 FBL262173:FBL262182 ERP262173:ERP262182 EHT262173:EHT262182 DXX262173:DXX262182 DOB262173:DOB262182 DEF262173:DEF262182 CUJ262173:CUJ262182 CKN262173:CKN262182 CAR262173:CAR262182 BQV262173:BQV262182 BGZ262173:BGZ262182 AXD262173:AXD262182 ANH262173:ANH262182 ADL262173:ADL262182 TP262173:TP262182 JT262173:JT262182 X262173:X262182 WWF196637:WWF196646 WMJ196637:WMJ196646 WCN196637:WCN196646 VSR196637:VSR196646 VIV196637:VIV196646 UYZ196637:UYZ196646 UPD196637:UPD196646 UFH196637:UFH196646 TVL196637:TVL196646 TLP196637:TLP196646 TBT196637:TBT196646 SRX196637:SRX196646 SIB196637:SIB196646 RYF196637:RYF196646 ROJ196637:ROJ196646 REN196637:REN196646 QUR196637:QUR196646 QKV196637:QKV196646 QAZ196637:QAZ196646 PRD196637:PRD196646 PHH196637:PHH196646 OXL196637:OXL196646 ONP196637:ONP196646 ODT196637:ODT196646 NTX196637:NTX196646 NKB196637:NKB196646 NAF196637:NAF196646 MQJ196637:MQJ196646 MGN196637:MGN196646 LWR196637:LWR196646 LMV196637:LMV196646 LCZ196637:LCZ196646 KTD196637:KTD196646 KJH196637:KJH196646 JZL196637:JZL196646 JPP196637:JPP196646 JFT196637:JFT196646 IVX196637:IVX196646 IMB196637:IMB196646 ICF196637:ICF196646 HSJ196637:HSJ196646 HIN196637:HIN196646 GYR196637:GYR196646 GOV196637:GOV196646 GEZ196637:GEZ196646 FVD196637:FVD196646 FLH196637:FLH196646 FBL196637:FBL196646 ERP196637:ERP196646 EHT196637:EHT196646 DXX196637:DXX196646 DOB196637:DOB196646 DEF196637:DEF196646 CUJ196637:CUJ196646 CKN196637:CKN196646 CAR196637:CAR196646 BQV196637:BQV196646 BGZ196637:BGZ196646 AXD196637:AXD196646 ANH196637:ANH196646 ADL196637:ADL196646 TP196637:TP196646 JT196637:JT196646 X196637:X196646 WWF131101:WWF131110 WMJ131101:WMJ131110 WCN131101:WCN131110 VSR131101:VSR131110 VIV131101:VIV131110 UYZ131101:UYZ131110 UPD131101:UPD131110 UFH131101:UFH131110 TVL131101:TVL131110 TLP131101:TLP131110 TBT131101:TBT131110 SRX131101:SRX131110 SIB131101:SIB131110 RYF131101:RYF131110 ROJ131101:ROJ131110 REN131101:REN131110 QUR131101:QUR131110 QKV131101:QKV131110 QAZ131101:QAZ131110 PRD131101:PRD131110 PHH131101:PHH131110 OXL131101:OXL131110 ONP131101:ONP131110 ODT131101:ODT131110 NTX131101:NTX131110 NKB131101:NKB131110 NAF131101:NAF131110 MQJ131101:MQJ131110 MGN131101:MGN131110 LWR131101:LWR131110 LMV131101:LMV131110 LCZ131101:LCZ131110 KTD131101:KTD131110 KJH131101:KJH131110 JZL131101:JZL131110 JPP131101:JPP131110 JFT131101:JFT131110 IVX131101:IVX131110 IMB131101:IMB131110 ICF131101:ICF131110 HSJ131101:HSJ131110 HIN131101:HIN131110 GYR131101:GYR131110 GOV131101:GOV131110 GEZ131101:GEZ131110 FVD131101:FVD131110 FLH131101:FLH131110 FBL131101:FBL131110 ERP131101:ERP131110 EHT131101:EHT131110 DXX131101:DXX131110 DOB131101:DOB131110 DEF131101:DEF131110 CUJ131101:CUJ131110 CKN131101:CKN131110 CAR131101:CAR131110 BQV131101:BQV131110 BGZ131101:BGZ131110 AXD131101:AXD131110 ANH131101:ANH131110 ADL131101:ADL131110 TP131101:TP131110 JT131101:JT131110 X131101:X131110 WWF65565:WWF65574 WMJ65565:WMJ65574 WCN65565:WCN65574 VSR65565:VSR65574 VIV65565:VIV65574 UYZ65565:UYZ65574 UPD65565:UPD65574 UFH65565:UFH65574 TVL65565:TVL65574 TLP65565:TLP65574 TBT65565:TBT65574 SRX65565:SRX65574 SIB65565:SIB65574 RYF65565:RYF65574 ROJ65565:ROJ65574 REN65565:REN65574 QUR65565:QUR65574 QKV65565:QKV65574 QAZ65565:QAZ65574 PRD65565:PRD65574 PHH65565:PHH65574 OXL65565:OXL65574 ONP65565:ONP65574 ODT65565:ODT65574 NTX65565:NTX65574 NKB65565:NKB65574 NAF65565:NAF65574 MQJ65565:MQJ65574 MGN65565:MGN65574 LWR65565:LWR65574 LMV65565:LMV65574 LCZ65565:LCZ65574 KTD65565:KTD65574 KJH65565:KJH65574 JZL65565:JZL65574 JPP65565:JPP65574 JFT65565:JFT65574 IVX65565:IVX65574 IMB65565:IMB65574 ICF65565:ICF65574 HSJ65565:HSJ65574 HIN65565:HIN65574 GYR65565:GYR65574 GOV65565:GOV65574 GEZ65565:GEZ65574 FVD65565:FVD65574 FLH65565:FLH65574 FBL65565:FBL65574 ERP65565:ERP65574 EHT65565:EHT65574 DXX65565:DXX65574 DOB65565:DOB65574 DEF65565:DEF65574 CUJ65565:CUJ65574 CKN65565:CKN65574 CAR65565:CAR65574 BQV65565:BQV65574 BGZ65565:BGZ65574 AXD65565:AXD65574 ANH65565:ANH65574 ADL65565:ADL65574 TP65565:TP65574 JT65565:JT65574 X65565:X65574 WWF29:WWF38 WMJ29:WMJ38 WCN29:WCN38 VSR29:VSR38 VIV29:VIV38 UYZ29:UYZ38 UPD29:UPD38 UFH29:UFH38 TVL29:TVL38 TLP29:TLP38 TBT29:TBT38 SRX29:SRX38 SIB29:SIB38 RYF29:RYF38 ROJ29:ROJ38 REN29:REN38 QUR29:QUR38 QKV29:QKV38 QAZ29:QAZ38 PRD29:PRD38 PHH29:PHH38 OXL29:OXL38 ONP29:ONP38 ODT29:ODT38 NTX29:NTX38 NKB29:NKB38 NAF29:NAF38 MQJ29:MQJ38 MGN29:MGN38 LWR29:LWR38 LMV29:LMV38 LCZ29:LCZ38 KTD29:KTD38 KJH29:KJH38 JZL29:JZL38 JPP29:JPP38 JFT29:JFT38 IVX29:IVX38 IMB29:IMB38 ICF29:ICF38 HSJ29:HSJ38 HIN29:HIN38 GYR29:GYR38 GOV29:GOV38 GEZ29:GEZ38 FVD29:FVD38 FLH29:FLH38 FBL29:FBL38 ERP29:ERP38 EHT29:EHT38 DXX29:DXX38 DOB29:DOB38 DEF29:DEF38 CUJ29:CUJ38 CKN29:CKN38 CAR29:CAR38 BQV29:BQV38 BGZ29:BGZ38 AXD29:AXD38 ANH29:ANH38 ADL29:ADL38 TP29:TP38 JT29:JT38" xr:uid="{00000000-0002-0000-0100-000006000000}">
      <formula1>$AJ$2:$AJ$19</formula1>
    </dataValidation>
    <dataValidation type="list" allowBlank="1" showInputMessage="1" showErrorMessage="1" sqref="X28:Y38" xr:uid="{00000000-0002-0000-0100-000007000000}">
      <formula1>$AJ$1:$AJ$49</formula1>
    </dataValidation>
    <dataValidation type="list" allowBlank="1" showInputMessage="1" sqref="L8:M18" xr:uid="{00000000-0002-0000-0100-000008000000}">
      <formula1>$AI$1:$AI$49</formula1>
    </dataValidation>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Ｐ明朝,標準"&amp;8NKBI-01kakunin Ver.23.2&amp;R&amp;"ＭＳ Ｐ明朝,標準"&amp;8(R0804)</oddFooter>
  </headerFooter>
  <extLst>
    <ext xmlns:x14="http://schemas.microsoft.com/office/spreadsheetml/2009/9/main" uri="{CCE6A557-97BC-4b89-ADB6-D9C93CAAB3DF}">
      <x14:dataValidations xmlns:xm="http://schemas.microsoft.com/office/excel/2006/main" count="1">
        <x14:dataValidation imeMode="hiragana" allowBlank="1" showInputMessage="1" showErrorMessage="1" xr:uid="{D2A77435-9A94-4B1D-AD77-A7D067E60922}">
          <xm:sqref>UFR983044 KD18 TZ18 ADV18 ANR18 AXN18 BHJ18 BRF18 CBB18 CKX18 CUT18 DEP18 DOL18 DYH18 EID18 ERZ18 FBV18 FLR18 FVN18 GFJ18 GPF18 GZB18 HIX18 HST18 ICP18 IML18 IWH18 JGD18 JPZ18 JZV18 KJR18 KTN18 LDJ18 LNF18 LXB18 MGX18 MQT18 NAP18 NKL18 NUH18 OED18 ONZ18 OXV18 PHR18 PRN18 QBJ18 QLF18 QVB18 REX18 ROT18 RYP18 SIL18 SSH18 TCD18 TLZ18 TVV18 UFR18 UPN18 UZJ18 VJF18 VTB18 WCX18 WMT18 WWP18 AH65555 KD65555 TZ65555 ADV65555 ANR65555 AXN65555 BHJ65555 BRF65555 CBB65555 CKX65555 CUT65555 DEP65555 DOL65555 DYH65555 EID65555 ERZ65555 FBV65555 FLR65555 FVN65555 GFJ65555 GPF65555 GZB65555 HIX65555 HST65555 ICP65555 IML65555 IWH65555 JGD65555 JPZ65555 JZV65555 KJR65555 KTN65555 LDJ65555 LNF65555 LXB65555 MGX65555 MQT65555 NAP65555 NKL65555 NUH65555 OED65555 ONZ65555 OXV65555 PHR65555 PRN65555 QBJ65555 QLF65555 QVB65555 REX65555 ROT65555 RYP65555 SIL65555 SSH65555 TCD65555 TLZ65555 TVV65555 UFR65555 UPN65555 UZJ65555 VJF65555 VTB65555 WCX65555 WMT65555 WWP65555 AH131091 KD131091 TZ131091 ADV131091 ANR131091 AXN131091 BHJ131091 BRF131091 CBB131091 CKX131091 CUT131091 DEP131091 DOL131091 DYH131091 EID131091 ERZ131091 FBV131091 FLR131091 FVN131091 GFJ131091 GPF131091 GZB131091 HIX131091 HST131091 ICP131091 IML131091 IWH131091 JGD131091 JPZ131091 JZV131091 KJR131091 KTN131091 LDJ131091 LNF131091 LXB131091 MGX131091 MQT131091 NAP131091 NKL131091 NUH131091 OED131091 ONZ131091 OXV131091 PHR131091 PRN131091 QBJ131091 QLF131091 QVB131091 REX131091 ROT131091 RYP131091 SIL131091 SSH131091 TCD131091 TLZ131091 TVV131091 UFR131091 UPN131091 UZJ131091 VJF131091 VTB131091 WCX131091 WMT131091 WWP131091 AH196627 KD196627 TZ196627 ADV196627 ANR196627 AXN196627 BHJ196627 BRF196627 CBB196627 CKX196627 CUT196627 DEP196627 DOL196627 DYH196627 EID196627 ERZ196627 FBV196627 FLR196627 FVN196627 GFJ196627 GPF196627 GZB196627 HIX196627 HST196627 ICP196627 IML196627 IWH196627 JGD196627 JPZ196627 JZV196627 KJR196627 KTN196627 LDJ196627 LNF196627 LXB196627 MGX196627 MQT196627 NAP196627 NKL196627 NUH196627 OED196627 ONZ196627 OXV196627 PHR196627 PRN196627 QBJ196627 QLF196627 QVB196627 REX196627 ROT196627 RYP196627 SIL196627 SSH196627 TCD196627 TLZ196627 TVV196627 UFR196627 UPN196627 UZJ196627 VJF196627 VTB196627 WCX196627 WMT196627 WWP196627 AH262163 KD262163 TZ262163 ADV262163 ANR262163 AXN262163 BHJ262163 BRF262163 CBB262163 CKX262163 CUT262163 DEP262163 DOL262163 DYH262163 EID262163 ERZ262163 FBV262163 FLR262163 FVN262163 GFJ262163 GPF262163 GZB262163 HIX262163 HST262163 ICP262163 IML262163 IWH262163 JGD262163 JPZ262163 JZV262163 KJR262163 KTN262163 LDJ262163 LNF262163 LXB262163 MGX262163 MQT262163 NAP262163 NKL262163 NUH262163 OED262163 ONZ262163 OXV262163 PHR262163 PRN262163 QBJ262163 QLF262163 QVB262163 REX262163 ROT262163 RYP262163 SIL262163 SSH262163 TCD262163 TLZ262163 TVV262163 UFR262163 UPN262163 UZJ262163 VJF262163 VTB262163 WCX262163 WMT262163 WWP262163 AH327699 KD327699 TZ327699 ADV327699 ANR327699 AXN327699 BHJ327699 BRF327699 CBB327699 CKX327699 CUT327699 DEP327699 DOL327699 DYH327699 EID327699 ERZ327699 FBV327699 FLR327699 FVN327699 GFJ327699 GPF327699 GZB327699 HIX327699 HST327699 ICP327699 IML327699 IWH327699 JGD327699 JPZ327699 JZV327699 KJR327699 KTN327699 LDJ327699 LNF327699 LXB327699 MGX327699 MQT327699 NAP327699 NKL327699 NUH327699 OED327699 ONZ327699 OXV327699 PHR327699 PRN327699 QBJ327699 QLF327699 QVB327699 REX327699 ROT327699 RYP327699 SIL327699 SSH327699 TCD327699 TLZ327699 TVV327699 UFR327699 UPN327699 UZJ327699 VJF327699 VTB327699 WCX327699 WMT327699 WWP327699 AH393235 KD393235 TZ393235 ADV393235 ANR393235 AXN393235 BHJ393235 BRF393235 CBB393235 CKX393235 CUT393235 DEP393235 DOL393235 DYH393235 EID393235 ERZ393235 FBV393235 FLR393235 FVN393235 GFJ393235 GPF393235 GZB393235 HIX393235 HST393235 ICP393235 IML393235 IWH393235 JGD393235 JPZ393235 JZV393235 KJR393235 KTN393235 LDJ393235 LNF393235 LXB393235 MGX393235 MQT393235 NAP393235 NKL393235 NUH393235 OED393235 ONZ393235 OXV393235 PHR393235 PRN393235 QBJ393235 QLF393235 QVB393235 REX393235 ROT393235 RYP393235 SIL393235 SSH393235 TCD393235 TLZ393235 TVV393235 UFR393235 UPN393235 UZJ393235 VJF393235 VTB393235 WCX393235 WMT393235 WWP393235 AH458771 KD458771 TZ458771 ADV458771 ANR458771 AXN458771 BHJ458771 BRF458771 CBB458771 CKX458771 CUT458771 DEP458771 DOL458771 DYH458771 EID458771 ERZ458771 FBV458771 FLR458771 FVN458771 GFJ458771 GPF458771 GZB458771 HIX458771 HST458771 ICP458771 IML458771 IWH458771 JGD458771 JPZ458771 JZV458771 KJR458771 KTN458771 LDJ458771 LNF458771 LXB458771 MGX458771 MQT458771 NAP458771 NKL458771 NUH458771 OED458771 ONZ458771 OXV458771 PHR458771 PRN458771 QBJ458771 QLF458771 QVB458771 REX458771 ROT458771 RYP458771 SIL458771 SSH458771 TCD458771 TLZ458771 TVV458771 UFR458771 UPN458771 UZJ458771 VJF458771 VTB458771 WCX458771 WMT458771 WWP458771 AH524307 KD524307 TZ524307 ADV524307 ANR524307 AXN524307 BHJ524307 BRF524307 CBB524307 CKX524307 CUT524307 DEP524307 DOL524307 DYH524307 EID524307 ERZ524307 FBV524307 FLR524307 FVN524307 GFJ524307 GPF524307 GZB524307 HIX524307 HST524307 ICP524307 IML524307 IWH524307 JGD524307 JPZ524307 JZV524307 KJR524307 KTN524307 LDJ524307 LNF524307 LXB524307 MGX524307 MQT524307 NAP524307 NKL524307 NUH524307 OED524307 ONZ524307 OXV524307 PHR524307 PRN524307 QBJ524307 QLF524307 QVB524307 REX524307 ROT524307 RYP524307 SIL524307 SSH524307 TCD524307 TLZ524307 TVV524307 UFR524307 UPN524307 UZJ524307 VJF524307 VTB524307 WCX524307 WMT524307 WWP524307 AH589843 KD589843 TZ589843 ADV589843 ANR589843 AXN589843 BHJ589843 BRF589843 CBB589843 CKX589843 CUT589843 DEP589843 DOL589843 DYH589843 EID589843 ERZ589843 FBV589843 FLR589843 FVN589843 GFJ589843 GPF589843 GZB589843 HIX589843 HST589843 ICP589843 IML589843 IWH589843 JGD589843 JPZ589843 JZV589843 KJR589843 KTN589843 LDJ589843 LNF589843 LXB589843 MGX589843 MQT589843 NAP589843 NKL589843 NUH589843 OED589843 ONZ589843 OXV589843 PHR589843 PRN589843 QBJ589843 QLF589843 QVB589843 REX589843 ROT589843 RYP589843 SIL589843 SSH589843 TCD589843 TLZ589843 TVV589843 UFR589843 UPN589843 UZJ589843 VJF589843 VTB589843 WCX589843 WMT589843 WWP589843 AH655379 KD655379 TZ655379 ADV655379 ANR655379 AXN655379 BHJ655379 BRF655379 CBB655379 CKX655379 CUT655379 DEP655379 DOL655379 DYH655379 EID655379 ERZ655379 FBV655379 FLR655379 FVN655379 GFJ655379 GPF655379 GZB655379 HIX655379 HST655379 ICP655379 IML655379 IWH655379 JGD655379 JPZ655379 JZV655379 KJR655379 KTN655379 LDJ655379 LNF655379 LXB655379 MGX655379 MQT655379 NAP655379 NKL655379 NUH655379 OED655379 ONZ655379 OXV655379 PHR655379 PRN655379 QBJ655379 QLF655379 QVB655379 REX655379 ROT655379 RYP655379 SIL655379 SSH655379 TCD655379 TLZ655379 TVV655379 UFR655379 UPN655379 UZJ655379 VJF655379 VTB655379 WCX655379 WMT655379 WWP655379 AH720915 KD720915 TZ720915 ADV720915 ANR720915 AXN720915 BHJ720915 BRF720915 CBB720915 CKX720915 CUT720915 DEP720915 DOL720915 DYH720915 EID720915 ERZ720915 FBV720915 FLR720915 FVN720915 GFJ720915 GPF720915 GZB720915 HIX720915 HST720915 ICP720915 IML720915 IWH720915 JGD720915 JPZ720915 JZV720915 KJR720915 KTN720915 LDJ720915 LNF720915 LXB720915 MGX720915 MQT720915 NAP720915 NKL720915 NUH720915 OED720915 ONZ720915 OXV720915 PHR720915 PRN720915 QBJ720915 QLF720915 QVB720915 REX720915 ROT720915 RYP720915 SIL720915 SSH720915 TCD720915 TLZ720915 TVV720915 UFR720915 UPN720915 UZJ720915 VJF720915 VTB720915 WCX720915 WMT720915 WWP720915 AH786451 KD786451 TZ786451 ADV786451 ANR786451 AXN786451 BHJ786451 BRF786451 CBB786451 CKX786451 CUT786451 DEP786451 DOL786451 DYH786451 EID786451 ERZ786451 FBV786451 FLR786451 FVN786451 GFJ786451 GPF786451 GZB786451 HIX786451 HST786451 ICP786451 IML786451 IWH786451 JGD786451 JPZ786451 JZV786451 KJR786451 KTN786451 LDJ786451 LNF786451 LXB786451 MGX786451 MQT786451 NAP786451 NKL786451 NUH786451 OED786451 ONZ786451 OXV786451 PHR786451 PRN786451 QBJ786451 QLF786451 QVB786451 REX786451 ROT786451 RYP786451 SIL786451 SSH786451 TCD786451 TLZ786451 TVV786451 UFR786451 UPN786451 UZJ786451 VJF786451 VTB786451 WCX786451 WMT786451 WWP786451 AH851987 KD851987 TZ851987 ADV851987 ANR851987 AXN851987 BHJ851987 BRF851987 CBB851987 CKX851987 CUT851987 DEP851987 DOL851987 DYH851987 EID851987 ERZ851987 FBV851987 FLR851987 FVN851987 GFJ851987 GPF851987 GZB851987 HIX851987 HST851987 ICP851987 IML851987 IWH851987 JGD851987 JPZ851987 JZV851987 KJR851987 KTN851987 LDJ851987 LNF851987 LXB851987 MGX851987 MQT851987 NAP851987 NKL851987 NUH851987 OED851987 ONZ851987 OXV851987 PHR851987 PRN851987 QBJ851987 QLF851987 QVB851987 REX851987 ROT851987 RYP851987 SIL851987 SSH851987 TCD851987 TLZ851987 TVV851987 UFR851987 UPN851987 UZJ851987 VJF851987 VTB851987 WCX851987 WMT851987 WWP851987 AH917523 KD917523 TZ917523 ADV917523 ANR917523 AXN917523 BHJ917523 BRF917523 CBB917523 CKX917523 CUT917523 DEP917523 DOL917523 DYH917523 EID917523 ERZ917523 FBV917523 FLR917523 FVN917523 GFJ917523 GPF917523 GZB917523 HIX917523 HST917523 ICP917523 IML917523 IWH917523 JGD917523 JPZ917523 JZV917523 KJR917523 KTN917523 LDJ917523 LNF917523 LXB917523 MGX917523 MQT917523 NAP917523 NKL917523 NUH917523 OED917523 ONZ917523 OXV917523 PHR917523 PRN917523 QBJ917523 QLF917523 QVB917523 REX917523 ROT917523 RYP917523 SIL917523 SSH917523 TCD917523 TLZ917523 TVV917523 UFR917523 UPN917523 UZJ917523 VJF917523 VTB917523 WCX917523 WMT917523 WWP917523 AH983059 KD983059 TZ983059 ADV983059 ANR983059 AXN983059 BHJ983059 BRF983059 CBB983059 CKX983059 CUT983059 DEP983059 DOL983059 DYH983059 EID983059 ERZ983059 FBV983059 FLR983059 FVN983059 GFJ983059 GPF983059 GZB983059 HIX983059 HST983059 ICP983059 IML983059 IWH983059 JGD983059 JPZ983059 JZV983059 KJR983059 KTN983059 LDJ983059 LNF983059 LXB983059 MGX983059 MQT983059 NAP983059 NKL983059 NUH983059 OED983059 ONZ983059 OXV983059 PHR983059 PRN983059 QBJ983059 QLF983059 QVB983059 REX983059 ROT983059 RYP983059 SIL983059 SSH983059 TCD983059 TLZ983059 TVV983059 UFR983059 UPN983059 UZJ983059 VJF983059 VTB983059 WCX983059 WMT983059 WWP983059 UPN983044 KD16 TZ16 ADV16 ANR16 AXN16 BHJ16 BRF16 CBB16 CKX16 CUT16 DEP16 DOL16 DYH16 EID16 ERZ16 FBV16 FLR16 FVN16 GFJ16 GPF16 GZB16 HIX16 HST16 ICP16 IML16 IWH16 JGD16 JPZ16 JZV16 KJR16 KTN16 LDJ16 LNF16 LXB16 MGX16 MQT16 NAP16 NKL16 NUH16 OED16 ONZ16 OXV16 PHR16 PRN16 QBJ16 QLF16 QVB16 REX16 ROT16 RYP16 SIL16 SSH16 TCD16 TLZ16 TVV16 UFR16 UPN16 UZJ16 VJF16 VTB16 WCX16 WMT16 WWP16 AH65553 KD65553 TZ65553 ADV65553 ANR65553 AXN65553 BHJ65553 BRF65553 CBB65553 CKX65553 CUT65553 DEP65553 DOL65553 DYH65553 EID65553 ERZ65553 FBV65553 FLR65553 FVN65553 GFJ65553 GPF65553 GZB65553 HIX65553 HST65553 ICP65553 IML65553 IWH65553 JGD65553 JPZ65553 JZV65553 KJR65553 KTN65553 LDJ65553 LNF65553 LXB65553 MGX65553 MQT65553 NAP65553 NKL65553 NUH65553 OED65553 ONZ65553 OXV65553 PHR65553 PRN65553 QBJ65553 QLF65553 QVB65553 REX65553 ROT65553 RYP65553 SIL65553 SSH65553 TCD65553 TLZ65553 TVV65553 UFR65553 UPN65553 UZJ65553 VJF65553 VTB65553 WCX65553 WMT65553 WWP65553 AH131089 KD131089 TZ131089 ADV131089 ANR131089 AXN131089 BHJ131089 BRF131089 CBB131089 CKX131089 CUT131089 DEP131089 DOL131089 DYH131089 EID131089 ERZ131089 FBV131089 FLR131089 FVN131089 GFJ131089 GPF131089 GZB131089 HIX131089 HST131089 ICP131089 IML131089 IWH131089 JGD131089 JPZ131089 JZV131089 KJR131089 KTN131089 LDJ131089 LNF131089 LXB131089 MGX131089 MQT131089 NAP131089 NKL131089 NUH131089 OED131089 ONZ131089 OXV131089 PHR131089 PRN131089 QBJ131089 QLF131089 QVB131089 REX131089 ROT131089 RYP131089 SIL131089 SSH131089 TCD131089 TLZ131089 TVV131089 UFR131089 UPN131089 UZJ131089 VJF131089 VTB131089 WCX131089 WMT131089 WWP131089 AH196625 KD196625 TZ196625 ADV196625 ANR196625 AXN196625 BHJ196625 BRF196625 CBB196625 CKX196625 CUT196625 DEP196625 DOL196625 DYH196625 EID196625 ERZ196625 FBV196625 FLR196625 FVN196625 GFJ196625 GPF196625 GZB196625 HIX196625 HST196625 ICP196625 IML196625 IWH196625 JGD196625 JPZ196625 JZV196625 KJR196625 KTN196625 LDJ196625 LNF196625 LXB196625 MGX196625 MQT196625 NAP196625 NKL196625 NUH196625 OED196625 ONZ196625 OXV196625 PHR196625 PRN196625 QBJ196625 QLF196625 QVB196625 REX196625 ROT196625 RYP196625 SIL196625 SSH196625 TCD196625 TLZ196625 TVV196625 UFR196625 UPN196625 UZJ196625 VJF196625 VTB196625 WCX196625 WMT196625 WWP196625 AH262161 KD262161 TZ262161 ADV262161 ANR262161 AXN262161 BHJ262161 BRF262161 CBB262161 CKX262161 CUT262161 DEP262161 DOL262161 DYH262161 EID262161 ERZ262161 FBV262161 FLR262161 FVN262161 GFJ262161 GPF262161 GZB262161 HIX262161 HST262161 ICP262161 IML262161 IWH262161 JGD262161 JPZ262161 JZV262161 KJR262161 KTN262161 LDJ262161 LNF262161 LXB262161 MGX262161 MQT262161 NAP262161 NKL262161 NUH262161 OED262161 ONZ262161 OXV262161 PHR262161 PRN262161 QBJ262161 QLF262161 QVB262161 REX262161 ROT262161 RYP262161 SIL262161 SSH262161 TCD262161 TLZ262161 TVV262161 UFR262161 UPN262161 UZJ262161 VJF262161 VTB262161 WCX262161 WMT262161 WWP262161 AH327697 KD327697 TZ327697 ADV327697 ANR327697 AXN327697 BHJ327697 BRF327697 CBB327697 CKX327697 CUT327697 DEP327697 DOL327697 DYH327697 EID327697 ERZ327697 FBV327697 FLR327697 FVN327697 GFJ327697 GPF327697 GZB327697 HIX327697 HST327697 ICP327697 IML327697 IWH327697 JGD327697 JPZ327697 JZV327697 KJR327697 KTN327697 LDJ327697 LNF327697 LXB327697 MGX327697 MQT327697 NAP327697 NKL327697 NUH327697 OED327697 ONZ327697 OXV327697 PHR327697 PRN327697 QBJ327697 QLF327697 QVB327697 REX327697 ROT327697 RYP327697 SIL327697 SSH327697 TCD327697 TLZ327697 TVV327697 UFR327697 UPN327697 UZJ327697 VJF327697 VTB327697 WCX327697 WMT327697 WWP327697 AH393233 KD393233 TZ393233 ADV393233 ANR393233 AXN393233 BHJ393233 BRF393233 CBB393233 CKX393233 CUT393233 DEP393233 DOL393233 DYH393233 EID393233 ERZ393233 FBV393233 FLR393233 FVN393233 GFJ393233 GPF393233 GZB393233 HIX393233 HST393233 ICP393233 IML393233 IWH393233 JGD393233 JPZ393233 JZV393233 KJR393233 KTN393233 LDJ393233 LNF393233 LXB393233 MGX393233 MQT393233 NAP393233 NKL393233 NUH393233 OED393233 ONZ393233 OXV393233 PHR393233 PRN393233 QBJ393233 QLF393233 QVB393233 REX393233 ROT393233 RYP393233 SIL393233 SSH393233 TCD393233 TLZ393233 TVV393233 UFR393233 UPN393233 UZJ393233 VJF393233 VTB393233 WCX393233 WMT393233 WWP393233 AH458769 KD458769 TZ458769 ADV458769 ANR458769 AXN458769 BHJ458769 BRF458769 CBB458769 CKX458769 CUT458769 DEP458769 DOL458769 DYH458769 EID458769 ERZ458769 FBV458769 FLR458769 FVN458769 GFJ458769 GPF458769 GZB458769 HIX458769 HST458769 ICP458769 IML458769 IWH458769 JGD458769 JPZ458769 JZV458769 KJR458769 KTN458769 LDJ458769 LNF458769 LXB458769 MGX458769 MQT458769 NAP458769 NKL458769 NUH458769 OED458769 ONZ458769 OXV458769 PHR458769 PRN458769 QBJ458769 QLF458769 QVB458769 REX458769 ROT458769 RYP458769 SIL458769 SSH458769 TCD458769 TLZ458769 TVV458769 UFR458769 UPN458769 UZJ458769 VJF458769 VTB458769 WCX458769 WMT458769 WWP458769 AH524305 KD524305 TZ524305 ADV524305 ANR524305 AXN524305 BHJ524305 BRF524305 CBB524305 CKX524305 CUT524305 DEP524305 DOL524305 DYH524305 EID524305 ERZ524305 FBV524305 FLR524305 FVN524305 GFJ524305 GPF524305 GZB524305 HIX524305 HST524305 ICP524305 IML524305 IWH524305 JGD524305 JPZ524305 JZV524305 KJR524305 KTN524305 LDJ524305 LNF524305 LXB524305 MGX524305 MQT524305 NAP524305 NKL524305 NUH524305 OED524305 ONZ524305 OXV524305 PHR524305 PRN524305 QBJ524305 QLF524305 QVB524305 REX524305 ROT524305 RYP524305 SIL524305 SSH524305 TCD524305 TLZ524305 TVV524305 UFR524305 UPN524305 UZJ524305 VJF524305 VTB524305 WCX524305 WMT524305 WWP524305 AH589841 KD589841 TZ589841 ADV589841 ANR589841 AXN589841 BHJ589841 BRF589841 CBB589841 CKX589841 CUT589841 DEP589841 DOL589841 DYH589841 EID589841 ERZ589841 FBV589841 FLR589841 FVN589841 GFJ589841 GPF589841 GZB589841 HIX589841 HST589841 ICP589841 IML589841 IWH589841 JGD589841 JPZ589841 JZV589841 KJR589841 KTN589841 LDJ589841 LNF589841 LXB589841 MGX589841 MQT589841 NAP589841 NKL589841 NUH589841 OED589841 ONZ589841 OXV589841 PHR589841 PRN589841 QBJ589841 QLF589841 QVB589841 REX589841 ROT589841 RYP589841 SIL589841 SSH589841 TCD589841 TLZ589841 TVV589841 UFR589841 UPN589841 UZJ589841 VJF589841 VTB589841 WCX589841 WMT589841 WWP589841 AH655377 KD655377 TZ655377 ADV655377 ANR655377 AXN655377 BHJ655377 BRF655377 CBB655377 CKX655377 CUT655377 DEP655377 DOL655377 DYH655377 EID655377 ERZ655377 FBV655377 FLR655377 FVN655377 GFJ655377 GPF655377 GZB655377 HIX655377 HST655377 ICP655377 IML655377 IWH655377 JGD655377 JPZ655377 JZV655377 KJR655377 KTN655377 LDJ655377 LNF655377 LXB655377 MGX655377 MQT655377 NAP655377 NKL655377 NUH655377 OED655377 ONZ655377 OXV655377 PHR655377 PRN655377 QBJ655377 QLF655377 QVB655377 REX655377 ROT655377 RYP655377 SIL655377 SSH655377 TCD655377 TLZ655377 TVV655377 UFR655377 UPN655377 UZJ655377 VJF655377 VTB655377 WCX655377 WMT655377 WWP655377 AH720913 KD720913 TZ720913 ADV720913 ANR720913 AXN720913 BHJ720913 BRF720913 CBB720913 CKX720913 CUT720913 DEP720913 DOL720913 DYH720913 EID720913 ERZ720913 FBV720913 FLR720913 FVN720913 GFJ720913 GPF720913 GZB720913 HIX720913 HST720913 ICP720913 IML720913 IWH720913 JGD720913 JPZ720913 JZV720913 KJR720913 KTN720913 LDJ720913 LNF720913 LXB720913 MGX720913 MQT720913 NAP720913 NKL720913 NUH720913 OED720913 ONZ720913 OXV720913 PHR720913 PRN720913 QBJ720913 QLF720913 QVB720913 REX720913 ROT720913 RYP720913 SIL720913 SSH720913 TCD720913 TLZ720913 TVV720913 UFR720913 UPN720913 UZJ720913 VJF720913 VTB720913 WCX720913 WMT720913 WWP720913 AH786449 KD786449 TZ786449 ADV786449 ANR786449 AXN786449 BHJ786449 BRF786449 CBB786449 CKX786449 CUT786449 DEP786449 DOL786449 DYH786449 EID786449 ERZ786449 FBV786449 FLR786449 FVN786449 GFJ786449 GPF786449 GZB786449 HIX786449 HST786449 ICP786449 IML786449 IWH786449 JGD786449 JPZ786449 JZV786449 KJR786449 KTN786449 LDJ786449 LNF786449 LXB786449 MGX786449 MQT786449 NAP786449 NKL786449 NUH786449 OED786449 ONZ786449 OXV786449 PHR786449 PRN786449 QBJ786449 QLF786449 QVB786449 REX786449 ROT786449 RYP786449 SIL786449 SSH786449 TCD786449 TLZ786449 TVV786449 UFR786449 UPN786449 UZJ786449 VJF786449 VTB786449 WCX786449 WMT786449 WWP786449 AH851985 KD851985 TZ851985 ADV851985 ANR851985 AXN851985 BHJ851985 BRF851985 CBB851985 CKX851985 CUT851985 DEP851985 DOL851985 DYH851985 EID851985 ERZ851985 FBV851985 FLR851985 FVN851985 GFJ851985 GPF851985 GZB851985 HIX851985 HST851985 ICP851985 IML851985 IWH851985 JGD851985 JPZ851985 JZV851985 KJR851985 KTN851985 LDJ851985 LNF851985 LXB851985 MGX851985 MQT851985 NAP851985 NKL851985 NUH851985 OED851985 ONZ851985 OXV851985 PHR851985 PRN851985 QBJ851985 QLF851985 QVB851985 REX851985 ROT851985 RYP851985 SIL851985 SSH851985 TCD851985 TLZ851985 TVV851985 UFR851985 UPN851985 UZJ851985 VJF851985 VTB851985 WCX851985 WMT851985 WWP851985 AH917521 KD917521 TZ917521 ADV917521 ANR917521 AXN917521 BHJ917521 BRF917521 CBB917521 CKX917521 CUT917521 DEP917521 DOL917521 DYH917521 EID917521 ERZ917521 FBV917521 FLR917521 FVN917521 GFJ917521 GPF917521 GZB917521 HIX917521 HST917521 ICP917521 IML917521 IWH917521 JGD917521 JPZ917521 JZV917521 KJR917521 KTN917521 LDJ917521 LNF917521 LXB917521 MGX917521 MQT917521 NAP917521 NKL917521 NUH917521 OED917521 ONZ917521 OXV917521 PHR917521 PRN917521 QBJ917521 QLF917521 QVB917521 REX917521 ROT917521 RYP917521 SIL917521 SSH917521 TCD917521 TLZ917521 TVV917521 UFR917521 UPN917521 UZJ917521 VJF917521 VTB917521 WCX917521 WMT917521 WWP917521 AH983057 KD983057 TZ983057 ADV983057 ANR983057 AXN983057 BHJ983057 BRF983057 CBB983057 CKX983057 CUT983057 DEP983057 DOL983057 DYH983057 EID983057 ERZ983057 FBV983057 FLR983057 FVN983057 GFJ983057 GPF983057 GZB983057 HIX983057 HST983057 ICP983057 IML983057 IWH983057 JGD983057 JPZ983057 JZV983057 KJR983057 KTN983057 LDJ983057 LNF983057 LXB983057 MGX983057 MQT983057 NAP983057 NKL983057 NUH983057 OED983057 ONZ983057 OXV983057 PHR983057 PRN983057 QBJ983057 QLF983057 QVB983057 REX983057 ROT983057 RYP983057 SIL983057 SSH983057 TCD983057 TLZ983057 TVV983057 UFR983057 UPN983057 UZJ983057 VJF983057 VTB983057 WCX983057 WMT983057 WWP983057 UZJ983044 KD14 TZ14 ADV14 ANR14 AXN14 BHJ14 BRF14 CBB14 CKX14 CUT14 DEP14 DOL14 DYH14 EID14 ERZ14 FBV14 FLR14 FVN14 GFJ14 GPF14 GZB14 HIX14 HST14 ICP14 IML14 IWH14 JGD14 JPZ14 JZV14 KJR14 KTN14 LDJ14 LNF14 LXB14 MGX14 MQT14 NAP14 NKL14 NUH14 OED14 ONZ14 OXV14 PHR14 PRN14 QBJ14 QLF14 QVB14 REX14 ROT14 RYP14 SIL14 SSH14 TCD14 TLZ14 TVV14 UFR14 UPN14 UZJ14 VJF14 VTB14 WCX14 WMT14 WWP14 AH65551 KD65551 TZ65551 ADV65551 ANR65551 AXN65551 BHJ65551 BRF65551 CBB65551 CKX65551 CUT65551 DEP65551 DOL65551 DYH65551 EID65551 ERZ65551 FBV65551 FLR65551 FVN65551 GFJ65551 GPF65551 GZB65551 HIX65551 HST65551 ICP65551 IML65551 IWH65551 JGD65551 JPZ65551 JZV65551 KJR65551 KTN65551 LDJ65551 LNF65551 LXB65551 MGX65551 MQT65551 NAP65551 NKL65551 NUH65551 OED65551 ONZ65551 OXV65551 PHR65551 PRN65551 QBJ65551 QLF65551 QVB65551 REX65551 ROT65551 RYP65551 SIL65551 SSH65551 TCD65551 TLZ65551 TVV65551 UFR65551 UPN65551 UZJ65551 VJF65551 VTB65551 WCX65551 WMT65551 WWP65551 AH131087 KD131087 TZ131087 ADV131087 ANR131087 AXN131087 BHJ131087 BRF131087 CBB131087 CKX131087 CUT131087 DEP131087 DOL131087 DYH131087 EID131087 ERZ131087 FBV131087 FLR131087 FVN131087 GFJ131087 GPF131087 GZB131087 HIX131087 HST131087 ICP131087 IML131087 IWH131087 JGD131087 JPZ131087 JZV131087 KJR131087 KTN131087 LDJ131087 LNF131087 LXB131087 MGX131087 MQT131087 NAP131087 NKL131087 NUH131087 OED131087 ONZ131087 OXV131087 PHR131087 PRN131087 QBJ131087 QLF131087 QVB131087 REX131087 ROT131087 RYP131087 SIL131087 SSH131087 TCD131087 TLZ131087 TVV131087 UFR131087 UPN131087 UZJ131087 VJF131087 VTB131087 WCX131087 WMT131087 WWP131087 AH196623 KD196623 TZ196623 ADV196623 ANR196623 AXN196623 BHJ196623 BRF196623 CBB196623 CKX196623 CUT196623 DEP196623 DOL196623 DYH196623 EID196623 ERZ196623 FBV196623 FLR196623 FVN196623 GFJ196623 GPF196623 GZB196623 HIX196623 HST196623 ICP196623 IML196623 IWH196623 JGD196623 JPZ196623 JZV196623 KJR196623 KTN196623 LDJ196623 LNF196623 LXB196623 MGX196623 MQT196623 NAP196623 NKL196623 NUH196623 OED196623 ONZ196623 OXV196623 PHR196623 PRN196623 QBJ196623 QLF196623 QVB196623 REX196623 ROT196623 RYP196623 SIL196623 SSH196623 TCD196623 TLZ196623 TVV196623 UFR196623 UPN196623 UZJ196623 VJF196623 VTB196623 WCX196623 WMT196623 WWP196623 AH262159 KD262159 TZ262159 ADV262159 ANR262159 AXN262159 BHJ262159 BRF262159 CBB262159 CKX262159 CUT262159 DEP262159 DOL262159 DYH262159 EID262159 ERZ262159 FBV262159 FLR262159 FVN262159 GFJ262159 GPF262159 GZB262159 HIX262159 HST262159 ICP262159 IML262159 IWH262159 JGD262159 JPZ262159 JZV262159 KJR262159 KTN262159 LDJ262159 LNF262159 LXB262159 MGX262159 MQT262159 NAP262159 NKL262159 NUH262159 OED262159 ONZ262159 OXV262159 PHR262159 PRN262159 QBJ262159 QLF262159 QVB262159 REX262159 ROT262159 RYP262159 SIL262159 SSH262159 TCD262159 TLZ262159 TVV262159 UFR262159 UPN262159 UZJ262159 VJF262159 VTB262159 WCX262159 WMT262159 WWP262159 AH327695 KD327695 TZ327695 ADV327695 ANR327695 AXN327695 BHJ327695 BRF327695 CBB327695 CKX327695 CUT327695 DEP327695 DOL327695 DYH327695 EID327695 ERZ327695 FBV327695 FLR327695 FVN327695 GFJ327695 GPF327695 GZB327695 HIX327695 HST327695 ICP327695 IML327695 IWH327695 JGD327695 JPZ327695 JZV327695 KJR327695 KTN327695 LDJ327695 LNF327695 LXB327695 MGX327695 MQT327695 NAP327695 NKL327695 NUH327695 OED327695 ONZ327695 OXV327695 PHR327695 PRN327695 QBJ327695 QLF327695 QVB327695 REX327695 ROT327695 RYP327695 SIL327695 SSH327695 TCD327695 TLZ327695 TVV327695 UFR327695 UPN327695 UZJ327695 VJF327695 VTB327695 WCX327695 WMT327695 WWP327695 AH393231 KD393231 TZ393231 ADV393231 ANR393231 AXN393231 BHJ393231 BRF393231 CBB393231 CKX393231 CUT393231 DEP393231 DOL393231 DYH393231 EID393231 ERZ393231 FBV393231 FLR393231 FVN393231 GFJ393231 GPF393231 GZB393231 HIX393231 HST393231 ICP393231 IML393231 IWH393231 JGD393231 JPZ393231 JZV393231 KJR393231 KTN393231 LDJ393231 LNF393231 LXB393231 MGX393231 MQT393231 NAP393231 NKL393231 NUH393231 OED393231 ONZ393231 OXV393231 PHR393231 PRN393231 QBJ393231 QLF393231 QVB393231 REX393231 ROT393231 RYP393231 SIL393231 SSH393231 TCD393231 TLZ393231 TVV393231 UFR393231 UPN393231 UZJ393231 VJF393231 VTB393231 WCX393231 WMT393231 WWP393231 AH458767 KD458767 TZ458767 ADV458767 ANR458767 AXN458767 BHJ458767 BRF458767 CBB458767 CKX458767 CUT458767 DEP458767 DOL458767 DYH458767 EID458767 ERZ458767 FBV458767 FLR458767 FVN458767 GFJ458767 GPF458767 GZB458767 HIX458767 HST458767 ICP458767 IML458767 IWH458767 JGD458767 JPZ458767 JZV458767 KJR458767 KTN458767 LDJ458767 LNF458767 LXB458767 MGX458767 MQT458767 NAP458767 NKL458767 NUH458767 OED458767 ONZ458767 OXV458767 PHR458767 PRN458767 QBJ458767 QLF458767 QVB458767 REX458767 ROT458767 RYP458767 SIL458767 SSH458767 TCD458767 TLZ458767 TVV458767 UFR458767 UPN458767 UZJ458767 VJF458767 VTB458767 WCX458767 WMT458767 WWP458767 AH524303 KD524303 TZ524303 ADV524303 ANR524303 AXN524303 BHJ524303 BRF524303 CBB524303 CKX524303 CUT524303 DEP524303 DOL524303 DYH524303 EID524303 ERZ524303 FBV524303 FLR524303 FVN524303 GFJ524303 GPF524303 GZB524303 HIX524303 HST524303 ICP524303 IML524303 IWH524303 JGD524303 JPZ524303 JZV524303 KJR524303 KTN524303 LDJ524303 LNF524303 LXB524303 MGX524303 MQT524303 NAP524303 NKL524303 NUH524303 OED524303 ONZ524303 OXV524303 PHR524303 PRN524303 QBJ524303 QLF524303 QVB524303 REX524303 ROT524303 RYP524303 SIL524303 SSH524303 TCD524303 TLZ524303 TVV524303 UFR524303 UPN524303 UZJ524303 VJF524303 VTB524303 WCX524303 WMT524303 WWP524303 AH589839 KD589839 TZ589839 ADV589839 ANR589839 AXN589839 BHJ589839 BRF589839 CBB589839 CKX589839 CUT589839 DEP589839 DOL589839 DYH589839 EID589839 ERZ589839 FBV589839 FLR589839 FVN589839 GFJ589839 GPF589839 GZB589839 HIX589839 HST589839 ICP589839 IML589839 IWH589839 JGD589839 JPZ589839 JZV589839 KJR589839 KTN589839 LDJ589839 LNF589839 LXB589839 MGX589839 MQT589839 NAP589839 NKL589839 NUH589839 OED589839 ONZ589839 OXV589839 PHR589839 PRN589839 QBJ589839 QLF589839 QVB589839 REX589839 ROT589839 RYP589839 SIL589839 SSH589839 TCD589839 TLZ589839 TVV589839 UFR589839 UPN589839 UZJ589839 VJF589839 VTB589839 WCX589839 WMT589839 WWP589839 AH655375 KD655375 TZ655375 ADV655375 ANR655375 AXN655375 BHJ655375 BRF655375 CBB655375 CKX655375 CUT655375 DEP655375 DOL655375 DYH655375 EID655375 ERZ655375 FBV655375 FLR655375 FVN655375 GFJ655375 GPF655375 GZB655375 HIX655375 HST655375 ICP655375 IML655375 IWH655375 JGD655375 JPZ655375 JZV655375 KJR655375 KTN655375 LDJ655375 LNF655375 LXB655375 MGX655375 MQT655375 NAP655375 NKL655375 NUH655375 OED655375 ONZ655375 OXV655375 PHR655375 PRN655375 QBJ655375 QLF655375 QVB655375 REX655375 ROT655375 RYP655375 SIL655375 SSH655375 TCD655375 TLZ655375 TVV655375 UFR655375 UPN655375 UZJ655375 VJF655375 VTB655375 WCX655375 WMT655375 WWP655375 AH720911 KD720911 TZ720911 ADV720911 ANR720911 AXN720911 BHJ720911 BRF720911 CBB720911 CKX720911 CUT720911 DEP720911 DOL720911 DYH720911 EID720911 ERZ720911 FBV720911 FLR720911 FVN720911 GFJ720911 GPF720911 GZB720911 HIX720911 HST720911 ICP720911 IML720911 IWH720911 JGD720911 JPZ720911 JZV720911 KJR720911 KTN720911 LDJ720911 LNF720911 LXB720911 MGX720911 MQT720911 NAP720911 NKL720911 NUH720911 OED720911 ONZ720911 OXV720911 PHR720911 PRN720911 QBJ720911 QLF720911 QVB720911 REX720911 ROT720911 RYP720911 SIL720911 SSH720911 TCD720911 TLZ720911 TVV720911 UFR720911 UPN720911 UZJ720911 VJF720911 VTB720911 WCX720911 WMT720911 WWP720911 AH786447 KD786447 TZ786447 ADV786447 ANR786447 AXN786447 BHJ786447 BRF786447 CBB786447 CKX786447 CUT786447 DEP786447 DOL786447 DYH786447 EID786447 ERZ786447 FBV786447 FLR786447 FVN786447 GFJ786447 GPF786447 GZB786447 HIX786447 HST786447 ICP786447 IML786447 IWH786447 JGD786447 JPZ786447 JZV786447 KJR786447 KTN786447 LDJ786447 LNF786447 LXB786447 MGX786447 MQT786447 NAP786447 NKL786447 NUH786447 OED786447 ONZ786447 OXV786447 PHR786447 PRN786447 QBJ786447 QLF786447 QVB786447 REX786447 ROT786447 RYP786447 SIL786447 SSH786447 TCD786447 TLZ786447 TVV786447 UFR786447 UPN786447 UZJ786447 VJF786447 VTB786447 WCX786447 WMT786447 WWP786447 AH851983 KD851983 TZ851983 ADV851983 ANR851983 AXN851983 BHJ851983 BRF851983 CBB851983 CKX851983 CUT851983 DEP851983 DOL851983 DYH851983 EID851983 ERZ851983 FBV851983 FLR851983 FVN851983 GFJ851983 GPF851983 GZB851983 HIX851983 HST851983 ICP851983 IML851983 IWH851983 JGD851983 JPZ851983 JZV851983 KJR851983 KTN851983 LDJ851983 LNF851983 LXB851983 MGX851983 MQT851983 NAP851983 NKL851983 NUH851983 OED851983 ONZ851983 OXV851983 PHR851983 PRN851983 QBJ851983 QLF851983 QVB851983 REX851983 ROT851983 RYP851983 SIL851983 SSH851983 TCD851983 TLZ851983 TVV851983 UFR851983 UPN851983 UZJ851983 VJF851983 VTB851983 WCX851983 WMT851983 WWP851983 AH917519 KD917519 TZ917519 ADV917519 ANR917519 AXN917519 BHJ917519 BRF917519 CBB917519 CKX917519 CUT917519 DEP917519 DOL917519 DYH917519 EID917519 ERZ917519 FBV917519 FLR917519 FVN917519 GFJ917519 GPF917519 GZB917519 HIX917519 HST917519 ICP917519 IML917519 IWH917519 JGD917519 JPZ917519 JZV917519 KJR917519 KTN917519 LDJ917519 LNF917519 LXB917519 MGX917519 MQT917519 NAP917519 NKL917519 NUH917519 OED917519 ONZ917519 OXV917519 PHR917519 PRN917519 QBJ917519 QLF917519 QVB917519 REX917519 ROT917519 RYP917519 SIL917519 SSH917519 TCD917519 TLZ917519 TVV917519 UFR917519 UPN917519 UZJ917519 VJF917519 VTB917519 WCX917519 WMT917519 WWP917519 AH983055 KD983055 TZ983055 ADV983055 ANR983055 AXN983055 BHJ983055 BRF983055 CBB983055 CKX983055 CUT983055 DEP983055 DOL983055 DYH983055 EID983055 ERZ983055 FBV983055 FLR983055 FVN983055 GFJ983055 GPF983055 GZB983055 HIX983055 HST983055 ICP983055 IML983055 IWH983055 JGD983055 JPZ983055 JZV983055 KJR983055 KTN983055 LDJ983055 LNF983055 LXB983055 MGX983055 MQT983055 NAP983055 NKL983055 NUH983055 OED983055 ONZ983055 OXV983055 PHR983055 PRN983055 QBJ983055 QLF983055 QVB983055 REX983055 ROT983055 RYP983055 SIL983055 SSH983055 TCD983055 TLZ983055 TVV983055 UFR983055 UPN983055 UZJ983055 VJF983055 VTB983055 WCX983055 WMT983055 WWP983055 VJF983044 KD12 TZ12 ADV12 ANR12 AXN12 BHJ12 BRF12 CBB12 CKX12 CUT12 DEP12 DOL12 DYH12 EID12 ERZ12 FBV12 FLR12 FVN12 GFJ12 GPF12 GZB12 HIX12 HST12 ICP12 IML12 IWH12 JGD12 JPZ12 JZV12 KJR12 KTN12 LDJ12 LNF12 LXB12 MGX12 MQT12 NAP12 NKL12 NUH12 OED12 ONZ12 OXV12 PHR12 PRN12 QBJ12 QLF12 QVB12 REX12 ROT12 RYP12 SIL12 SSH12 TCD12 TLZ12 TVV12 UFR12 UPN12 UZJ12 VJF12 VTB12 WCX12 WMT12 WWP12 AH65549 KD65549 TZ65549 ADV65549 ANR65549 AXN65549 BHJ65549 BRF65549 CBB65549 CKX65549 CUT65549 DEP65549 DOL65549 DYH65549 EID65549 ERZ65549 FBV65549 FLR65549 FVN65549 GFJ65549 GPF65549 GZB65549 HIX65549 HST65549 ICP65549 IML65549 IWH65549 JGD65549 JPZ65549 JZV65549 KJR65549 KTN65549 LDJ65549 LNF65549 LXB65549 MGX65549 MQT65549 NAP65549 NKL65549 NUH65549 OED65549 ONZ65549 OXV65549 PHR65549 PRN65549 QBJ65549 QLF65549 QVB65549 REX65549 ROT65549 RYP65549 SIL65549 SSH65549 TCD65549 TLZ65549 TVV65549 UFR65549 UPN65549 UZJ65549 VJF65549 VTB65549 WCX65549 WMT65549 WWP65549 AH131085 KD131085 TZ131085 ADV131085 ANR131085 AXN131085 BHJ131085 BRF131085 CBB131085 CKX131085 CUT131085 DEP131085 DOL131085 DYH131085 EID131085 ERZ131085 FBV131085 FLR131085 FVN131085 GFJ131085 GPF131085 GZB131085 HIX131085 HST131085 ICP131085 IML131085 IWH131085 JGD131085 JPZ131085 JZV131085 KJR131085 KTN131085 LDJ131085 LNF131085 LXB131085 MGX131085 MQT131085 NAP131085 NKL131085 NUH131085 OED131085 ONZ131085 OXV131085 PHR131085 PRN131085 QBJ131085 QLF131085 QVB131085 REX131085 ROT131085 RYP131085 SIL131085 SSH131085 TCD131085 TLZ131085 TVV131085 UFR131085 UPN131085 UZJ131085 VJF131085 VTB131085 WCX131085 WMT131085 WWP131085 AH196621 KD196621 TZ196621 ADV196621 ANR196621 AXN196621 BHJ196621 BRF196621 CBB196621 CKX196621 CUT196621 DEP196621 DOL196621 DYH196621 EID196621 ERZ196621 FBV196621 FLR196621 FVN196621 GFJ196621 GPF196621 GZB196621 HIX196621 HST196621 ICP196621 IML196621 IWH196621 JGD196621 JPZ196621 JZV196621 KJR196621 KTN196621 LDJ196621 LNF196621 LXB196621 MGX196621 MQT196621 NAP196621 NKL196621 NUH196621 OED196621 ONZ196621 OXV196621 PHR196621 PRN196621 QBJ196621 QLF196621 QVB196621 REX196621 ROT196621 RYP196621 SIL196621 SSH196621 TCD196621 TLZ196621 TVV196621 UFR196621 UPN196621 UZJ196621 VJF196621 VTB196621 WCX196621 WMT196621 WWP196621 AH262157 KD262157 TZ262157 ADV262157 ANR262157 AXN262157 BHJ262157 BRF262157 CBB262157 CKX262157 CUT262157 DEP262157 DOL262157 DYH262157 EID262157 ERZ262157 FBV262157 FLR262157 FVN262157 GFJ262157 GPF262157 GZB262157 HIX262157 HST262157 ICP262157 IML262157 IWH262157 JGD262157 JPZ262157 JZV262157 KJR262157 KTN262157 LDJ262157 LNF262157 LXB262157 MGX262157 MQT262157 NAP262157 NKL262157 NUH262157 OED262157 ONZ262157 OXV262157 PHR262157 PRN262157 QBJ262157 QLF262157 QVB262157 REX262157 ROT262157 RYP262157 SIL262157 SSH262157 TCD262157 TLZ262157 TVV262157 UFR262157 UPN262157 UZJ262157 VJF262157 VTB262157 WCX262157 WMT262157 WWP262157 AH327693 KD327693 TZ327693 ADV327693 ANR327693 AXN327693 BHJ327693 BRF327693 CBB327693 CKX327693 CUT327693 DEP327693 DOL327693 DYH327693 EID327693 ERZ327693 FBV327693 FLR327693 FVN327693 GFJ327693 GPF327693 GZB327693 HIX327693 HST327693 ICP327693 IML327693 IWH327693 JGD327693 JPZ327693 JZV327693 KJR327693 KTN327693 LDJ327693 LNF327693 LXB327693 MGX327693 MQT327693 NAP327693 NKL327693 NUH327693 OED327693 ONZ327693 OXV327693 PHR327693 PRN327693 QBJ327693 QLF327693 QVB327693 REX327693 ROT327693 RYP327693 SIL327693 SSH327693 TCD327693 TLZ327693 TVV327693 UFR327693 UPN327693 UZJ327693 VJF327693 VTB327693 WCX327693 WMT327693 WWP327693 AH393229 KD393229 TZ393229 ADV393229 ANR393229 AXN393229 BHJ393229 BRF393229 CBB393229 CKX393229 CUT393229 DEP393229 DOL393229 DYH393229 EID393229 ERZ393229 FBV393229 FLR393229 FVN393229 GFJ393229 GPF393229 GZB393229 HIX393229 HST393229 ICP393229 IML393229 IWH393229 JGD393229 JPZ393229 JZV393229 KJR393229 KTN393229 LDJ393229 LNF393229 LXB393229 MGX393229 MQT393229 NAP393229 NKL393229 NUH393229 OED393229 ONZ393229 OXV393229 PHR393229 PRN393229 QBJ393229 QLF393229 QVB393229 REX393229 ROT393229 RYP393229 SIL393229 SSH393229 TCD393229 TLZ393229 TVV393229 UFR393229 UPN393229 UZJ393229 VJF393229 VTB393229 WCX393229 WMT393229 WWP393229 AH458765 KD458765 TZ458765 ADV458765 ANR458765 AXN458765 BHJ458765 BRF458765 CBB458765 CKX458765 CUT458765 DEP458765 DOL458765 DYH458765 EID458765 ERZ458765 FBV458765 FLR458765 FVN458765 GFJ458765 GPF458765 GZB458765 HIX458765 HST458765 ICP458765 IML458765 IWH458765 JGD458765 JPZ458765 JZV458765 KJR458765 KTN458765 LDJ458765 LNF458765 LXB458765 MGX458765 MQT458765 NAP458765 NKL458765 NUH458765 OED458765 ONZ458765 OXV458765 PHR458765 PRN458765 QBJ458765 QLF458765 QVB458765 REX458765 ROT458765 RYP458765 SIL458765 SSH458765 TCD458765 TLZ458765 TVV458765 UFR458765 UPN458765 UZJ458765 VJF458765 VTB458765 WCX458765 WMT458765 WWP458765 AH524301 KD524301 TZ524301 ADV524301 ANR524301 AXN524301 BHJ524301 BRF524301 CBB524301 CKX524301 CUT524301 DEP524301 DOL524301 DYH524301 EID524301 ERZ524301 FBV524301 FLR524301 FVN524301 GFJ524301 GPF524301 GZB524301 HIX524301 HST524301 ICP524301 IML524301 IWH524301 JGD524301 JPZ524301 JZV524301 KJR524301 KTN524301 LDJ524301 LNF524301 LXB524301 MGX524301 MQT524301 NAP524301 NKL524301 NUH524301 OED524301 ONZ524301 OXV524301 PHR524301 PRN524301 QBJ524301 QLF524301 QVB524301 REX524301 ROT524301 RYP524301 SIL524301 SSH524301 TCD524301 TLZ524301 TVV524301 UFR524301 UPN524301 UZJ524301 VJF524301 VTB524301 WCX524301 WMT524301 WWP524301 AH589837 KD589837 TZ589837 ADV589837 ANR589837 AXN589837 BHJ589837 BRF589837 CBB589837 CKX589837 CUT589837 DEP589837 DOL589837 DYH589837 EID589837 ERZ589837 FBV589837 FLR589837 FVN589837 GFJ589837 GPF589837 GZB589837 HIX589837 HST589837 ICP589837 IML589837 IWH589837 JGD589837 JPZ589837 JZV589837 KJR589837 KTN589837 LDJ589837 LNF589837 LXB589837 MGX589837 MQT589837 NAP589837 NKL589837 NUH589837 OED589837 ONZ589837 OXV589837 PHR589837 PRN589837 QBJ589837 QLF589837 QVB589837 REX589837 ROT589837 RYP589837 SIL589837 SSH589837 TCD589837 TLZ589837 TVV589837 UFR589837 UPN589837 UZJ589837 VJF589837 VTB589837 WCX589837 WMT589837 WWP589837 AH655373 KD655373 TZ655373 ADV655373 ANR655373 AXN655373 BHJ655373 BRF655373 CBB655373 CKX655373 CUT655373 DEP655373 DOL655373 DYH655373 EID655373 ERZ655373 FBV655373 FLR655373 FVN655373 GFJ655373 GPF655373 GZB655373 HIX655373 HST655373 ICP655373 IML655373 IWH655373 JGD655373 JPZ655373 JZV655373 KJR655373 KTN655373 LDJ655373 LNF655373 LXB655373 MGX655373 MQT655373 NAP655373 NKL655373 NUH655373 OED655373 ONZ655373 OXV655373 PHR655373 PRN655373 QBJ655373 QLF655373 QVB655373 REX655373 ROT655373 RYP655373 SIL655373 SSH655373 TCD655373 TLZ655373 TVV655373 UFR655373 UPN655373 UZJ655373 VJF655373 VTB655373 WCX655373 WMT655373 WWP655373 AH720909 KD720909 TZ720909 ADV720909 ANR720909 AXN720909 BHJ720909 BRF720909 CBB720909 CKX720909 CUT720909 DEP720909 DOL720909 DYH720909 EID720909 ERZ720909 FBV720909 FLR720909 FVN720909 GFJ720909 GPF720909 GZB720909 HIX720909 HST720909 ICP720909 IML720909 IWH720909 JGD720909 JPZ720909 JZV720909 KJR720909 KTN720909 LDJ720909 LNF720909 LXB720909 MGX720909 MQT720909 NAP720909 NKL720909 NUH720909 OED720909 ONZ720909 OXV720909 PHR720909 PRN720909 QBJ720909 QLF720909 QVB720909 REX720909 ROT720909 RYP720909 SIL720909 SSH720909 TCD720909 TLZ720909 TVV720909 UFR720909 UPN720909 UZJ720909 VJF720909 VTB720909 WCX720909 WMT720909 WWP720909 AH786445 KD786445 TZ786445 ADV786445 ANR786445 AXN786445 BHJ786445 BRF786445 CBB786445 CKX786445 CUT786445 DEP786445 DOL786445 DYH786445 EID786445 ERZ786445 FBV786445 FLR786445 FVN786445 GFJ786445 GPF786445 GZB786445 HIX786445 HST786445 ICP786445 IML786445 IWH786445 JGD786445 JPZ786445 JZV786445 KJR786445 KTN786445 LDJ786445 LNF786445 LXB786445 MGX786445 MQT786445 NAP786445 NKL786445 NUH786445 OED786445 ONZ786445 OXV786445 PHR786445 PRN786445 QBJ786445 QLF786445 QVB786445 REX786445 ROT786445 RYP786445 SIL786445 SSH786445 TCD786445 TLZ786445 TVV786445 UFR786445 UPN786445 UZJ786445 VJF786445 VTB786445 WCX786445 WMT786445 WWP786445 AH851981 KD851981 TZ851981 ADV851981 ANR851981 AXN851981 BHJ851981 BRF851981 CBB851981 CKX851981 CUT851981 DEP851981 DOL851981 DYH851981 EID851981 ERZ851981 FBV851981 FLR851981 FVN851981 GFJ851981 GPF851981 GZB851981 HIX851981 HST851981 ICP851981 IML851981 IWH851981 JGD851981 JPZ851981 JZV851981 KJR851981 KTN851981 LDJ851981 LNF851981 LXB851981 MGX851981 MQT851981 NAP851981 NKL851981 NUH851981 OED851981 ONZ851981 OXV851981 PHR851981 PRN851981 QBJ851981 QLF851981 QVB851981 REX851981 ROT851981 RYP851981 SIL851981 SSH851981 TCD851981 TLZ851981 TVV851981 UFR851981 UPN851981 UZJ851981 VJF851981 VTB851981 WCX851981 WMT851981 WWP851981 AH917517 KD917517 TZ917517 ADV917517 ANR917517 AXN917517 BHJ917517 BRF917517 CBB917517 CKX917517 CUT917517 DEP917517 DOL917517 DYH917517 EID917517 ERZ917517 FBV917517 FLR917517 FVN917517 GFJ917517 GPF917517 GZB917517 HIX917517 HST917517 ICP917517 IML917517 IWH917517 JGD917517 JPZ917517 JZV917517 KJR917517 KTN917517 LDJ917517 LNF917517 LXB917517 MGX917517 MQT917517 NAP917517 NKL917517 NUH917517 OED917517 ONZ917517 OXV917517 PHR917517 PRN917517 QBJ917517 QLF917517 QVB917517 REX917517 ROT917517 RYP917517 SIL917517 SSH917517 TCD917517 TLZ917517 TVV917517 UFR917517 UPN917517 UZJ917517 VJF917517 VTB917517 WCX917517 WMT917517 WWP917517 AH983053 KD983053 TZ983053 ADV983053 ANR983053 AXN983053 BHJ983053 BRF983053 CBB983053 CKX983053 CUT983053 DEP983053 DOL983053 DYH983053 EID983053 ERZ983053 FBV983053 FLR983053 FVN983053 GFJ983053 GPF983053 GZB983053 HIX983053 HST983053 ICP983053 IML983053 IWH983053 JGD983053 JPZ983053 JZV983053 KJR983053 KTN983053 LDJ983053 LNF983053 LXB983053 MGX983053 MQT983053 NAP983053 NKL983053 NUH983053 OED983053 ONZ983053 OXV983053 PHR983053 PRN983053 QBJ983053 QLF983053 QVB983053 REX983053 ROT983053 RYP983053 SIL983053 SSH983053 TCD983053 TLZ983053 TVV983053 UFR983053 UPN983053 UZJ983053 VJF983053 VTB983053 WCX983053 WMT983053 WWP983053 VTB983044 KD10 TZ10 ADV10 ANR10 AXN10 BHJ10 BRF10 CBB10 CKX10 CUT10 DEP10 DOL10 DYH10 EID10 ERZ10 FBV10 FLR10 FVN10 GFJ10 GPF10 GZB10 HIX10 HST10 ICP10 IML10 IWH10 JGD10 JPZ10 JZV10 KJR10 KTN10 LDJ10 LNF10 LXB10 MGX10 MQT10 NAP10 NKL10 NUH10 OED10 ONZ10 OXV10 PHR10 PRN10 QBJ10 QLF10 QVB10 REX10 ROT10 RYP10 SIL10 SSH10 TCD10 TLZ10 TVV10 UFR10 UPN10 UZJ10 VJF10 VTB10 WCX10 WMT10 WWP10 AH65547 KD65547 TZ65547 ADV65547 ANR65547 AXN65547 BHJ65547 BRF65547 CBB65547 CKX65547 CUT65547 DEP65547 DOL65547 DYH65547 EID65547 ERZ65547 FBV65547 FLR65547 FVN65547 GFJ65547 GPF65547 GZB65547 HIX65547 HST65547 ICP65547 IML65547 IWH65547 JGD65547 JPZ65547 JZV65547 KJR65547 KTN65547 LDJ65547 LNF65547 LXB65547 MGX65547 MQT65547 NAP65547 NKL65547 NUH65547 OED65547 ONZ65547 OXV65547 PHR65547 PRN65547 QBJ65547 QLF65547 QVB65547 REX65547 ROT65547 RYP65547 SIL65547 SSH65547 TCD65547 TLZ65547 TVV65547 UFR65547 UPN65547 UZJ65547 VJF65547 VTB65547 WCX65547 WMT65547 WWP65547 AH131083 KD131083 TZ131083 ADV131083 ANR131083 AXN131083 BHJ131083 BRF131083 CBB131083 CKX131083 CUT131083 DEP131083 DOL131083 DYH131083 EID131083 ERZ131083 FBV131083 FLR131083 FVN131083 GFJ131083 GPF131083 GZB131083 HIX131083 HST131083 ICP131083 IML131083 IWH131083 JGD131083 JPZ131083 JZV131083 KJR131083 KTN131083 LDJ131083 LNF131083 LXB131083 MGX131083 MQT131083 NAP131083 NKL131083 NUH131083 OED131083 ONZ131083 OXV131083 PHR131083 PRN131083 QBJ131083 QLF131083 QVB131083 REX131083 ROT131083 RYP131083 SIL131083 SSH131083 TCD131083 TLZ131083 TVV131083 UFR131083 UPN131083 UZJ131083 VJF131083 VTB131083 WCX131083 WMT131083 WWP131083 AH196619 KD196619 TZ196619 ADV196619 ANR196619 AXN196619 BHJ196619 BRF196619 CBB196619 CKX196619 CUT196619 DEP196619 DOL196619 DYH196619 EID196619 ERZ196619 FBV196619 FLR196619 FVN196619 GFJ196619 GPF196619 GZB196619 HIX196619 HST196619 ICP196619 IML196619 IWH196619 JGD196619 JPZ196619 JZV196619 KJR196619 KTN196619 LDJ196619 LNF196619 LXB196619 MGX196619 MQT196619 NAP196619 NKL196619 NUH196619 OED196619 ONZ196619 OXV196619 PHR196619 PRN196619 QBJ196619 QLF196619 QVB196619 REX196619 ROT196619 RYP196619 SIL196619 SSH196619 TCD196619 TLZ196619 TVV196619 UFR196619 UPN196619 UZJ196619 VJF196619 VTB196619 WCX196619 WMT196619 WWP196619 AH262155 KD262155 TZ262155 ADV262155 ANR262155 AXN262155 BHJ262155 BRF262155 CBB262155 CKX262155 CUT262155 DEP262155 DOL262155 DYH262155 EID262155 ERZ262155 FBV262155 FLR262155 FVN262155 GFJ262155 GPF262155 GZB262155 HIX262155 HST262155 ICP262155 IML262155 IWH262155 JGD262155 JPZ262155 JZV262155 KJR262155 KTN262155 LDJ262155 LNF262155 LXB262155 MGX262155 MQT262155 NAP262155 NKL262155 NUH262155 OED262155 ONZ262155 OXV262155 PHR262155 PRN262155 QBJ262155 QLF262155 QVB262155 REX262155 ROT262155 RYP262155 SIL262155 SSH262155 TCD262155 TLZ262155 TVV262155 UFR262155 UPN262155 UZJ262155 VJF262155 VTB262155 WCX262155 WMT262155 WWP262155 AH327691 KD327691 TZ327691 ADV327691 ANR327691 AXN327691 BHJ327691 BRF327691 CBB327691 CKX327691 CUT327691 DEP327691 DOL327691 DYH327691 EID327691 ERZ327691 FBV327691 FLR327691 FVN327691 GFJ327691 GPF327691 GZB327691 HIX327691 HST327691 ICP327691 IML327691 IWH327691 JGD327691 JPZ327691 JZV327691 KJR327691 KTN327691 LDJ327691 LNF327691 LXB327691 MGX327691 MQT327691 NAP327691 NKL327691 NUH327691 OED327691 ONZ327691 OXV327691 PHR327691 PRN327691 QBJ327691 QLF327691 QVB327691 REX327691 ROT327691 RYP327691 SIL327691 SSH327691 TCD327691 TLZ327691 TVV327691 UFR327691 UPN327691 UZJ327691 VJF327691 VTB327691 WCX327691 WMT327691 WWP327691 AH393227 KD393227 TZ393227 ADV393227 ANR393227 AXN393227 BHJ393227 BRF393227 CBB393227 CKX393227 CUT393227 DEP393227 DOL393227 DYH393227 EID393227 ERZ393227 FBV393227 FLR393227 FVN393227 GFJ393227 GPF393227 GZB393227 HIX393227 HST393227 ICP393227 IML393227 IWH393227 JGD393227 JPZ393227 JZV393227 KJR393227 KTN393227 LDJ393227 LNF393227 LXB393227 MGX393227 MQT393227 NAP393227 NKL393227 NUH393227 OED393227 ONZ393227 OXV393227 PHR393227 PRN393227 QBJ393227 QLF393227 QVB393227 REX393227 ROT393227 RYP393227 SIL393227 SSH393227 TCD393227 TLZ393227 TVV393227 UFR393227 UPN393227 UZJ393227 VJF393227 VTB393227 WCX393227 WMT393227 WWP393227 AH458763 KD458763 TZ458763 ADV458763 ANR458763 AXN458763 BHJ458763 BRF458763 CBB458763 CKX458763 CUT458763 DEP458763 DOL458763 DYH458763 EID458763 ERZ458763 FBV458763 FLR458763 FVN458763 GFJ458763 GPF458763 GZB458763 HIX458763 HST458763 ICP458763 IML458763 IWH458763 JGD458763 JPZ458763 JZV458763 KJR458763 KTN458763 LDJ458763 LNF458763 LXB458763 MGX458763 MQT458763 NAP458763 NKL458763 NUH458763 OED458763 ONZ458763 OXV458763 PHR458763 PRN458763 QBJ458763 QLF458763 QVB458763 REX458763 ROT458763 RYP458763 SIL458763 SSH458763 TCD458763 TLZ458763 TVV458763 UFR458763 UPN458763 UZJ458763 VJF458763 VTB458763 WCX458763 WMT458763 WWP458763 AH524299 KD524299 TZ524299 ADV524299 ANR524299 AXN524299 BHJ524299 BRF524299 CBB524299 CKX524299 CUT524299 DEP524299 DOL524299 DYH524299 EID524299 ERZ524299 FBV524299 FLR524299 FVN524299 GFJ524299 GPF524299 GZB524299 HIX524299 HST524299 ICP524299 IML524299 IWH524299 JGD524299 JPZ524299 JZV524299 KJR524299 KTN524299 LDJ524299 LNF524299 LXB524299 MGX524299 MQT524299 NAP524299 NKL524299 NUH524299 OED524299 ONZ524299 OXV524299 PHR524299 PRN524299 QBJ524299 QLF524299 QVB524299 REX524299 ROT524299 RYP524299 SIL524299 SSH524299 TCD524299 TLZ524299 TVV524299 UFR524299 UPN524299 UZJ524299 VJF524299 VTB524299 WCX524299 WMT524299 WWP524299 AH589835 KD589835 TZ589835 ADV589835 ANR589835 AXN589835 BHJ589835 BRF589835 CBB589835 CKX589835 CUT589835 DEP589835 DOL589835 DYH589835 EID589835 ERZ589835 FBV589835 FLR589835 FVN589835 GFJ589835 GPF589835 GZB589835 HIX589835 HST589835 ICP589835 IML589835 IWH589835 JGD589835 JPZ589835 JZV589835 KJR589835 KTN589835 LDJ589835 LNF589835 LXB589835 MGX589835 MQT589835 NAP589835 NKL589835 NUH589835 OED589835 ONZ589835 OXV589835 PHR589835 PRN589835 QBJ589835 QLF589835 QVB589835 REX589835 ROT589835 RYP589835 SIL589835 SSH589835 TCD589835 TLZ589835 TVV589835 UFR589835 UPN589835 UZJ589835 VJF589835 VTB589835 WCX589835 WMT589835 WWP589835 AH655371 KD655371 TZ655371 ADV655371 ANR655371 AXN655371 BHJ655371 BRF655371 CBB655371 CKX655371 CUT655371 DEP655371 DOL655371 DYH655371 EID655371 ERZ655371 FBV655371 FLR655371 FVN655371 GFJ655371 GPF655371 GZB655371 HIX655371 HST655371 ICP655371 IML655371 IWH655371 JGD655371 JPZ655371 JZV655371 KJR655371 KTN655371 LDJ655371 LNF655371 LXB655371 MGX655371 MQT655371 NAP655371 NKL655371 NUH655371 OED655371 ONZ655371 OXV655371 PHR655371 PRN655371 QBJ655371 QLF655371 QVB655371 REX655371 ROT655371 RYP655371 SIL655371 SSH655371 TCD655371 TLZ655371 TVV655371 UFR655371 UPN655371 UZJ655371 VJF655371 VTB655371 WCX655371 WMT655371 WWP655371 AH720907 KD720907 TZ720907 ADV720907 ANR720907 AXN720907 BHJ720907 BRF720907 CBB720907 CKX720907 CUT720907 DEP720907 DOL720907 DYH720907 EID720907 ERZ720907 FBV720907 FLR720907 FVN720907 GFJ720907 GPF720907 GZB720907 HIX720907 HST720907 ICP720907 IML720907 IWH720907 JGD720907 JPZ720907 JZV720907 KJR720907 KTN720907 LDJ720907 LNF720907 LXB720907 MGX720907 MQT720907 NAP720907 NKL720907 NUH720907 OED720907 ONZ720907 OXV720907 PHR720907 PRN720907 QBJ720907 QLF720907 QVB720907 REX720907 ROT720907 RYP720907 SIL720907 SSH720907 TCD720907 TLZ720907 TVV720907 UFR720907 UPN720907 UZJ720907 VJF720907 VTB720907 WCX720907 WMT720907 WWP720907 AH786443 KD786443 TZ786443 ADV786443 ANR786443 AXN786443 BHJ786443 BRF786443 CBB786443 CKX786443 CUT786443 DEP786443 DOL786443 DYH786443 EID786443 ERZ786443 FBV786443 FLR786443 FVN786443 GFJ786443 GPF786443 GZB786443 HIX786443 HST786443 ICP786443 IML786443 IWH786443 JGD786443 JPZ786443 JZV786443 KJR786443 KTN786443 LDJ786443 LNF786443 LXB786443 MGX786443 MQT786443 NAP786443 NKL786443 NUH786443 OED786443 ONZ786443 OXV786443 PHR786443 PRN786443 QBJ786443 QLF786443 QVB786443 REX786443 ROT786443 RYP786443 SIL786443 SSH786443 TCD786443 TLZ786443 TVV786443 UFR786443 UPN786443 UZJ786443 VJF786443 VTB786443 WCX786443 WMT786443 WWP786443 AH851979 KD851979 TZ851979 ADV851979 ANR851979 AXN851979 BHJ851979 BRF851979 CBB851979 CKX851979 CUT851979 DEP851979 DOL851979 DYH851979 EID851979 ERZ851979 FBV851979 FLR851979 FVN851979 GFJ851979 GPF851979 GZB851979 HIX851979 HST851979 ICP851979 IML851979 IWH851979 JGD851979 JPZ851979 JZV851979 KJR851979 KTN851979 LDJ851979 LNF851979 LXB851979 MGX851979 MQT851979 NAP851979 NKL851979 NUH851979 OED851979 ONZ851979 OXV851979 PHR851979 PRN851979 QBJ851979 QLF851979 QVB851979 REX851979 ROT851979 RYP851979 SIL851979 SSH851979 TCD851979 TLZ851979 TVV851979 UFR851979 UPN851979 UZJ851979 VJF851979 VTB851979 WCX851979 WMT851979 WWP851979 AH917515 KD917515 TZ917515 ADV917515 ANR917515 AXN917515 BHJ917515 BRF917515 CBB917515 CKX917515 CUT917515 DEP917515 DOL917515 DYH917515 EID917515 ERZ917515 FBV917515 FLR917515 FVN917515 GFJ917515 GPF917515 GZB917515 HIX917515 HST917515 ICP917515 IML917515 IWH917515 JGD917515 JPZ917515 JZV917515 KJR917515 KTN917515 LDJ917515 LNF917515 LXB917515 MGX917515 MQT917515 NAP917515 NKL917515 NUH917515 OED917515 ONZ917515 OXV917515 PHR917515 PRN917515 QBJ917515 QLF917515 QVB917515 REX917515 ROT917515 RYP917515 SIL917515 SSH917515 TCD917515 TLZ917515 TVV917515 UFR917515 UPN917515 UZJ917515 VJF917515 VTB917515 WCX917515 WMT917515 WWP917515 AH983051 KD983051 TZ983051 ADV983051 ANR983051 AXN983051 BHJ983051 BRF983051 CBB983051 CKX983051 CUT983051 DEP983051 DOL983051 DYH983051 EID983051 ERZ983051 FBV983051 FLR983051 FVN983051 GFJ983051 GPF983051 GZB983051 HIX983051 HST983051 ICP983051 IML983051 IWH983051 JGD983051 JPZ983051 JZV983051 KJR983051 KTN983051 LDJ983051 LNF983051 LXB983051 MGX983051 MQT983051 NAP983051 NKL983051 NUH983051 OED983051 ONZ983051 OXV983051 PHR983051 PRN983051 QBJ983051 QLF983051 QVB983051 REX983051 ROT983051 RYP983051 SIL983051 SSH983051 TCD983051 TLZ983051 TVV983051 UFR983051 UPN983051 UZJ983051 VJF983051 VTB983051 WCX983051 WMT983051 WWP983051 WCX983044 KD7:KD8 TZ7:TZ8 ADV7:ADV8 ANR7:ANR8 AXN7:AXN8 BHJ7:BHJ8 BRF7:BRF8 CBB7:CBB8 CKX7:CKX8 CUT7:CUT8 DEP7:DEP8 DOL7:DOL8 DYH7:DYH8 EID7:EID8 ERZ7:ERZ8 FBV7:FBV8 FLR7:FLR8 FVN7:FVN8 GFJ7:GFJ8 GPF7:GPF8 GZB7:GZB8 HIX7:HIX8 HST7:HST8 ICP7:ICP8 IML7:IML8 IWH7:IWH8 JGD7:JGD8 JPZ7:JPZ8 JZV7:JZV8 KJR7:KJR8 KTN7:KTN8 LDJ7:LDJ8 LNF7:LNF8 LXB7:LXB8 MGX7:MGX8 MQT7:MQT8 NAP7:NAP8 NKL7:NKL8 NUH7:NUH8 OED7:OED8 ONZ7:ONZ8 OXV7:OXV8 PHR7:PHR8 PRN7:PRN8 QBJ7:QBJ8 QLF7:QLF8 QVB7:QVB8 REX7:REX8 ROT7:ROT8 RYP7:RYP8 SIL7:SIL8 SSH7:SSH8 TCD7:TCD8 TLZ7:TLZ8 TVV7:TVV8 UFR7:UFR8 UPN7:UPN8 UZJ7:UZJ8 VJF7:VJF8 VTB7:VTB8 WCX7:WCX8 WMT7:WMT8 WWP7:WWP8 AH65545 KD65545 TZ65545 ADV65545 ANR65545 AXN65545 BHJ65545 BRF65545 CBB65545 CKX65545 CUT65545 DEP65545 DOL65545 DYH65545 EID65545 ERZ65545 FBV65545 FLR65545 FVN65545 GFJ65545 GPF65545 GZB65545 HIX65545 HST65545 ICP65545 IML65545 IWH65545 JGD65545 JPZ65545 JZV65545 KJR65545 KTN65545 LDJ65545 LNF65545 LXB65545 MGX65545 MQT65545 NAP65545 NKL65545 NUH65545 OED65545 ONZ65545 OXV65545 PHR65545 PRN65545 QBJ65545 QLF65545 QVB65545 REX65545 ROT65545 RYP65545 SIL65545 SSH65545 TCD65545 TLZ65545 TVV65545 UFR65545 UPN65545 UZJ65545 VJF65545 VTB65545 WCX65545 WMT65545 WWP65545 AH131081 KD131081 TZ131081 ADV131081 ANR131081 AXN131081 BHJ131081 BRF131081 CBB131081 CKX131081 CUT131081 DEP131081 DOL131081 DYH131081 EID131081 ERZ131081 FBV131081 FLR131081 FVN131081 GFJ131081 GPF131081 GZB131081 HIX131081 HST131081 ICP131081 IML131081 IWH131081 JGD131081 JPZ131081 JZV131081 KJR131081 KTN131081 LDJ131081 LNF131081 LXB131081 MGX131081 MQT131081 NAP131081 NKL131081 NUH131081 OED131081 ONZ131081 OXV131081 PHR131081 PRN131081 QBJ131081 QLF131081 QVB131081 REX131081 ROT131081 RYP131081 SIL131081 SSH131081 TCD131081 TLZ131081 TVV131081 UFR131081 UPN131081 UZJ131081 VJF131081 VTB131081 WCX131081 WMT131081 WWP131081 AH196617 KD196617 TZ196617 ADV196617 ANR196617 AXN196617 BHJ196617 BRF196617 CBB196617 CKX196617 CUT196617 DEP196617 DOL196617 DYH196617 EID196617 ERZ196617 FBV196617 FLR196617 FVN196617 GFJ196617 GPF196617 GZB196617 HIX196617 HST196617 ICP196617 IML196617 IWH196617 JGD196617 JPZ196617 JZV196617 KJR196617 KTN196617 LDJ196617 LNF196617 LXB196617 MGX196617 MQT196617 NAP196617 NKL196617 NUH196617 OED196617 ONZ196617 OXV196617 PHR196617 PRN196617 QBJ196617 QLF196617 QVB196617 REX196617 ROT196617 RYP196617 SIL196617 SSH196617 TCD196617 TLZ196617 TVV196617 UFR196617 UPN196617 UZJ196617 VJF196617 VTB196617 WCX196617 WMT196617 WWP196617 AH262153 KD262153 TZ262153 ADV262153 ANR262153 AXN262153 BHJ262153 BRF262153 CBB262153 CKX262153 CUT262153 DEP262153 DOL262153 DYH262153 EID262153 ERZ262153 FBV262153 FLR262153 FVN262153 GFJ262153 GPF262153 GZB262153 HIX262153 HST262153 ICP262153 IML262153 IWH262153 JGD262153 JPZ262153 JZV262153 KJR262153 KTN262153 LDJ262153 LNF262153 LXB262153 MGX262153 MQT262153 NAP262153 NKL262153 NUH262153 OED262153 ONZ262153 OXV262153 PHR262153 PRN262153 QBJ262153 QLF262153 QVB262153 REX262153 ROT262153 RYP262153 SIL262153 SSH262153 TCD262153 TLZ262153 TVV262153 UFR262153 UPN262153 UZJ262153 VJF262153 VTB262153 WCX262153 WMT262153 WWP262153 AH327689 KD327689 TZ327689 ADV327689 ANR327689 AXN327689 BHJ327689 BRF327689 CBB327689 CKX327689 CUT327689 DEP327689 DOL327689 DYH327689 EID327689 ERZ327689 FBV327689 FLR327689 FVN327689 GFJ327689 GPF327689 GZB327689 HIX327689 HST327689 ICP327689 IML327689 IWH327689 JGD327689 JPZ327689 JZV327689 KJR327689 KTN327689 LDJ327689 LNF327689 LXB327689 MGX327689 MQT327689 NAP327689 NKL327689 NUH327689 OED327689 ONZ327689 OXV327689 PHR327689 PRN327689 QBJ327689 QLF327689 QVB327689 REX327689 ROT327689 RYP327689 SIL327689 SSH327689 TCD327689 TLZ327689 TVV327689 UFR327689 UPN327689 UZJ327689 VJF327689 VTB327689 WCX327689 WMT327689 WWP327689 AH393225 KD393225 TZ393225 ADV393225 ANR393225 AXN393225 BHJ393225 BRF393225 CBB393225 CKX393225 CUT393225 DEP393225 DOL393225 DYH393225 EID393225 ERZ393225 FBV393225 FLR393225 FVN393225 GFJ393225 GPF393225 GZB393225 HIX393225 HST393225 ICP393225 IML393225 IWH393225 JGD393225 JPZ393225 JZV393225 KJR393225 KTN393225 LDJ393225 LNF393225 LXB393225 MGX393225 MQT393225 NAP393225 NKL393225 NUH393225 OED393225 ONZ393225 OXV393225 PHR393225 PRN393225 QBJ393225 QLF393225 QVB393225 REX393225 ROT393225 RYP393225 SIL393225 SSH393225 TCD393225 TLZ393225 TVV393225 UFR393225 UPN393225 UZJ393225 VJF393225 VTB393225 WCX393225 WMT393225 WWP393225 AH458761 KD458761 TZ458761 ADV458761 ANR458761 AXN458761 BHJ458761 BRF458761 CBB458761 CKX458761 CUT458761 DEP458761 DOL458761 DYH458761 EID458761 ERZ458761 FBV458761 FLR458761 FVN458761 GFJ458761 GPF458761 GZB458761 HIX458761 HST458761 ICP458761 IML458761 IWH458761 JGD458761 JPZ458761 JZV458761 KJR458761 KTN458761 LDJ458761 LNF458761 LXB458761 MGX458761 MQT458761 NAP458761 NKL458761 NUH458761 OED458761 ONZ458761 OXV458761 PHR458761 PRN458761 QBJ458761 QLF458761 QVB458761 REX458761 ROT458761 RYP458761 SIL458761 SSH458761 TCD458761 TLZ458761 TVV458761 UFR458761 UPN458761 UZJ458761 VJF458761 VTB458761 WCX458761 WMT458761 WWP458761 AH524297 KD524297 TZ524297 ADV524297 ANR524297 AXN524297 BHJ524297 BRF524297 CBB524297 CKX524297 CUT524297 DEP524297 DOL524297 DYH524297 EID524297 ERZ524297 FBV524297 FLR524297 FVN524297 GFJ524297 GPF524297 GZB524297 HIX524297 HST524297 ICP524297 IML524297 IWH524297 JGD524297 JPZ524297 JZV524297 KJR524297 KTN524297 LDJ524297 LNF524297 LXB524297 MGX524297 MQT524297 NAP524297 NKL524297 NUH524297 OED524297 ONZ524297 OXV524297 PHR524297 PRN524297 QBJ524297 QLF524297 QVB524297 REX524297 ROT524297 RYP524297 SIL524297 SSH524297 TCD524297 TLZ524297 TVV524297 UFR524297 UPN524297 UZJ524297 VJF524297 VTB524297 WCX524297 WMT524297 WWP524297 AH589833 KD589833 TZ589833 ADV589833 ANR589833 AXN589833 BHJ589833 BRF589833 CBB589833 CKX589833 CUT589833 DEP589833 DOL589833 DYH589833 EID589833 ERZ589833 FBV589833 FLR589833 FVN589833 GFJ589833 GPF589833 GZB589833 HIX589833 HST589833 ICP589833 IML589833 IWH589833 JGD589833 JPZ589833 JZV589833 KJR589833 KTN589833 LDJ589833 LNF589833 LXB589833 MGX589833 MQT589833 NAP589833 NKL589833 NUH589833 OED589833 ONZ589833 OXV589833 PHR589833 PRN589833 QBJ589833 QLF589833 QVB589833 REX589833 ROT589833 RYP589833 SIL589833 SSH589833 TCD589833 TLZ589833 TVV589833 UFR589833 UPN589833 UZJ589833 VJF589833 VTB589833 WCX589833 WMT589833 WWP589833 AH655369 KD655369 TZ655369 ADV655369 ANR655369 AXN655369 BHJ655369 BRF655369 CBB655369 CKX655369 CUT655369 DEP655369 DOL655369 DYH655369 EID655369 ERZ655369 FBV655369 FLR655369 FVN655369 GFJ655369 GPF655369 GZB655369 HIX655369 HST655369 ICP655369 IML655369 IWH655369 JGD655369 JPZ655369 JZV655369 KJR655369 KTN655369 LDJ655369 LNF655369 LXB655369 MGX655369 MQT655369 NAP655369 NKL655369 NUH655369 OED655369 ONZ655369 OXV655369 PHR655369 PRN655369 QBJ655369 QLF655369 QVB655369 REX655369 ROT655369 RYP655369 SIL655369 SSH655369 TCD655369 TLZ655369 TVV655369 UFR655369 UPN655369 UZJ655369 VJF655369 VTB655369 WCX655369 WMT655369 WWP655369 AH720905 KD720905 TZ720905 ADV720905 ANR720905 AXN720905 BHJ720905 BRF720905 CBB720905 CKX720905 CUT720905 DEP720905 DOL720905 DYH720905 EID720905 ERZ720905 FBV720905 FLR720905 FVN720905 GFJ720905 GPF720905 GZB720905 HIX720905 HST720905 ICP720905 IML720905 IWH720905 JGD720905 JPZ720905 JZV720905 KJR720905 KTN720905 LDJ720905 LNF720905 LXB720905 MGX720905 MQT720905 NAP720905 NKL720905 NUH720905 OED720905 ONZ720905 OXV720905 PHR720905 PRN720905 QBJ720905 QLF720905 QVB720905 REX720905 ROT720905 RYP720905 SIL720905 SSH720905 TCD720905 TLZ720905 TVV720905 UFR720905 UPN720905 UZJ720905 VJF720905 VTB720905 WCX720905 WMT720905 WWP720905 AH786441 KD786441 TZ786441 ADV786441 ANR786441 AXN786441 BHJ786441 BRF786441 CBB786441 CKX786441 CUT786441 DEP786441 DOL786441 DYH786441 EID786441 ERZ786441 FBV786441 FLR786441 FVN786441 GFJ786441 GPF786441 GZB786441 HIX786441 HST786441 ICP786441 IML786441 IWH786441 JGD786441 JPZ786441 JZV786441 KJR786441 KTN786441 LDJ786441 LNF786441 LXB786441 MGX786441 MQT786441 NAP786441 NKL786441 NUH786441 OED786441 ONZ786441 OXV786441 PHR786441 PRN786441 QBJ786441 QLF786441 QVB786441 REX786441 ROT786441 RYP786441 SIL786441 SSH786441 TCD786441 TLZ786441 TVV786441 UFR786441 UPN786441 UZJ786441 VJF786441 VTB786441 WCX786441 WMT786441 WWP786441 AH851977 KD851977 TZ851977 ADV851977 ANR851977 AXN851977 BHJ851977 BRF851977 CBB851977 CKX851977 CUT851977 DEP851977 DOL851977 DYH851977 EID851977 ERZ851977 FBV851977 FLR851977 FVN851977 GFJ851977 GPF851977 GZB851977 HIX851977 HST851977 ICP851977 IML851977 IWH851977 JGD851977 JPZ851977 JZV851977 KJR851977 KTN851977 LDJ851977 LNF851977 LXB851977 MGX851977 MQT851977 NAP851977 NKL851977 NUH851977 OED851977 ONZ851977 OXV851977 PHR851977 PRN851977 QBJ851977 QLF851977 QVB851977 REX851977 ROT851977 RYP851977 SIL851977 SSH851977 TCD851977 TLZ851977 TVV851977 UFR851977 UPN851977 UZJ851977 VJF851977 VTB851977 WCX851977 WMT851977 WWP851977 AH917513 KD917513 TZ917513 ADV917513 ANR917513 AXN917513 BHJ917513 BRF917513 CBB917513 CKX917513 CUT917513 DEP917513 DOL917513 DYH917513 EID917513 ERZ917513 FBV917513 FLR917513 FVN917513 GFJ917513 GPF917513 GZB917513 HIX917513 HST917513 ICP917513 IML917513 IWH917513 JGD917513 JPZ917513 JZV917513 KJR917513 KTN917513 LDJ917513 LNF917513 LXB917513 MGX917513 MQT917513 NAP917513 NKL917513 NUH917513 OED917513 ONZ917513 OXV917513 PHR917513 PRN917513 QBJ917513 QLF917513 QVB917513 REX917513 ROT917513 RYP917513 SIL917513 SSH917513 TCD917513 TLZ917513 TVV917513 UFR917513 UPN917513 UZJ917513 VJF917513 VTB917513 WCX917513 WMT917513 WWP917513 AH983049 KD983049 TZ983049 ADV983049 ANR983049 AXN983049 BHJ983049 BRF983049 CBB983049 CKX983049 CUT983049 DEP983049 DOL983049 DYH983049 EID983049 ERZ983049 FBV983049 FLR983049 FVN983049 GFJ983049 GPF983049 GZB983049 HIX983049 HST983049 ICP983049 IML983049 IWH983049 JGD983049 JPZ983049 JZV983049 KJR983049 KTN983049 LDJ983049 LNF983049 LXB983049 MGX983049 MQT983049 NAP983049 NKL983049 NUH983049 OED983049 ONZ983049 OXV983049 PHR983049 PRN983049 QBJ983049 QLF983049 QVB983049 REX983049 ROT983049 RYP983049 SIL983049 SSH983049 TCD983049 TLZ983049 TVV983049 UFR983049 UPN983049 UZJ983049 VJF983049 VTB983049 WCX983049 WMT983049 WWP983049 WMT983044 KD5 TZ5 ADV5 ANR5 AXN5 BHJ5 BRF5 CBB5 CKX5 CUT5 DEP5 DOL5 DYH5 EID5 ERZ5 FBV5 FLR5 FVN5 GFJ5 GPF5 GZB5 HIX5 HST5 ICP5 IML5 IWH5 JGD5 JPZ5 JZV5 KJR5 KTN5 LDJ5 LNF5 LXB5 MGX5 MQT5 NAP5 NKL5 NUH5 OED5 ONZ5 OXV5 PHR5 PRN5 QBJ5 QLF5 QVB5 REX5 ROT5 RYP5 SIL5 SSH5 TCD5 TLZ5 TVV5 UFR5 UPN5 UZJ5 VJF5 VTB5 WCX5 WMT5 WWP5 AH65543 KD65543 TZ65543 ADV65543 ANR65543 AXN65543 BHJ65543 BRF65543 CBB65543 CKX65543 CUT65543 DEP65543 DOL65543 DYH65543 EID65543 ERZ65543 FBV65543 FLR65543 FVN65543 GFJ65543 GPF65543 GZB65543 HIX65543 HST65543 ICP65543 IML65543 IWH65543 JGD65543 JPZ65543 JZV65543 KJR65543 KTN65543 LDJ65543 LNF65543 LXB65543 MGX65543 MQT65543 NAP65543 NKL65543 NUH65543 OED65543 ONZ65543 OXV65543 PHR65543 PRN65543 QBJ65543 QLF65543 QVB65543 REX65543 ROT65543 RYP65543 SIL65543 SSH65543 TCD65543 TLZ65543 TVV65543 UFR65543 UPN65543 UZJ65543 VJF65543 VTB65543 WCX65543 WMT65543 WWP65543 AH131079 KD131079 TZ131079 ADV131079 ANR131079 AXN131079 BHJ131079 BRF131079 CBB131079 CKX131079 CUT131079 DEP131079 DOL131079 DYH131079 EID131079 ERZ131079 FBV131079 FLR131079 FVN131079 GFJ131079 GPF131079 GZB131079 HIX131079 HST131079 ICP131079 IML131079 IWH131079 JGD131079 JPZ131079 JZV131079 KJR131079 KTN131079 LDJ131079 LNF131079 LXB131079 MGX131079 MQT131079 NAP131079 NKL131079 NUH131079 OED131079 ONZ131079 OXV131079 PHR131079 PRN131079 QBJ131079 QLF131079 QVB131079 REX131079 ROT131079 RYP131079 SIL131079 SSH131079 TCD131079 TLZ131079 TVV131079 UFR131079 UPN131079 UZJ131079 VJF131079 VTB131079 WCX131079 WMT131079 WWP131079 AH196615 KD196615 TZ196615 ADV196615 ANR196615 AXN196615 BHJ196615 BRF196615 CBB196615 CKX196615 CUT196615 DEP196615 DOL196615 DYH196615 EID196615 ERZ196615 FBV196615 FLR196615 FVN196615 GFJ196615 GPF196615 GZB196615 HIX196615 HST196615 ICP196615 IML196615 IWH196615 JGD196615 JPZ196615 JZV196615 KJR196615 KTN196615 LDJ196615 LNF196615 LXB196615 MGX196615 MQT196615 NAP196615 NKL196615 NUH196615 OED196615 ONZ196615 OXV196615 PHR196615 PRN196615 QBJ196615 QLF196615 QVB196615 REX196615 ROT196615 RYP196615 SIL196615 SSH196615 TCD196615 TLZ196615 TVV196615 UFR196615 UPN196615 UZJ196615 VJF196615 VTB196615 WCX196615 WMT196615 WWP196615 AH262151 KD262151 TZ262151 ADV262151 ANR262151 AXN262151 BHJ262151 BRF262151 CBB262151 CKX262151 CUT262151 DEP262151 DOL262151 DYH262151 EID262151 ERZ262151 FBV262151 FLR262151 FVN262151 GFJ262151 GPF262151 GZB262151 HIX262151 HST262151 ICP262151 IML262151 IWH262151 JGD262151 JPZ262151 JZV262151 KJR262151 KTN262151 LDJ262151 LNF262151 LXB262151 MGX262151 MQT262151 NAP262151 NKL262151 NUH262151 OED262151 ONZ262151 OXV262151 PHR262151 PRN262151 QBJ262151 QLF262151 QVB262151 REX262151 ROT262151 RYP262151 SIL262151 SSH262151 TCD262151 TLZ262151 TVV262151 UFR262151 UPN262151 UZJ262151 VJF262151 VTB262151 WCX262151 WMT262151 WWP262151 AH327687 KD327687 TZ327687 ADV327687 ANR327687 AXN327687 BHJ327687 BRF327687 CBB327687 CKX327687 CUT327687 DEP327687 DOL327687 DYH327687 EID327687 ERZ327687 FBV327687 FLR327687 FVN327687 GFJ327687 GPF327687 GZB327687 HIX327687 HST327687 ICP327687 IML327687 IWH327687 JGD327687 JPZ327687 JZV327687 KJR327687 KTN327687 LDJ327687 LNF327687 LXB327687 MGX327687 MQT327687 NAP327687 NKL327687 NUH327687 OED327687 ONZ327687 OXV327687 PHR327687 PRN327687 QBJ327687 QLF327687 QVB327687 REX327687 ROT327687 RYP327687 SIL327687 SSH327687 TCD327687 TLZ327687 TVV327687 UFR327687 UPN327687 UZJ327687 VJF327687 VTB327687 WCX327687 WMT327687 WWP327687 AH393223 KD393223 TZ393223 ADV393223 ANR393223 AXN393223 BHJ393223 BRF393223 CBB393223 CKX393223 CUT393223 DEP393223 DOL393223 DYH393223 EID393223 ERZ393223 FBV393223 FLR393223 FVN393223 GFJ393223 GPF393223 GZB393223 HIX393223 HST393223 ICP393223 IML393223 IWH393223 JGD393223 JPZ393223 JZV393223 KJR393223 KTN393223 LDJ393223 LNF393223 LXB393223 MGX393223 MQT393223 NAP393223 NKL393223 NUH393223 OED393223 ONZ393223 OXV393223 PHR393223 PRN393223 QBJ393223 QLF393223 QVB393223 REX393223 ROT393223 RYP393223 SIL393223 SSH393223 TCD393223 TLZ393223 TVV393223 UFR393223 UPN393223 UZJ393223 VJF393223 VTB393223 WCX393223 WMT393223 WWP393223 AH458759 KD458759 TZ458759 ADV458759 ANR458759 AXN458759 BHJ458759 BRF458759 CBB458759 CKX458759 CUT458759 DEP458759 DOL458759 DYH458759 EID458759 ERZ458759 FBV458759 FLR458759 FVN458759 GFJ458759 GPF458759 GZB458759 HIX458759 HST458759 ICP458759 IML458759 IWH458759 JGD458759 JPZ458759 JZV458759 KJR458759 KTN458759 LDJ458759 LNF458759 LXB458759 MGX458759 MQT458759 NAP458759 NKL458759 NUH458759 OED458759 ONZ458759 OXV458759 PHR458759 PRN458759 QBJ458759 QLF458759 QVB458759 REX458759 ROT458759 RYP458759 SIL458759 SSH458759 TCD458759 TLZ458759 TVV458759 UFR458759 UPN458759 UZJ458759 VJF458759 VTB458759 WCX458759 WMT458759 WWP458759 AH524295 KD524295 TZ524295 ADV524295 ANR524295 AXN524295 BHJ524295 BRF524295 CBB524295 CKX524295 CUT524295 DEP524295 DOL524295 DYH524295 EID524295 ERZ524295 FBV524295 FLR524295 FVN524295 GFJ524295 GPF524295 GZB524295 HIX524295 HST524295 ICP524295 IML524295 IWH524295 JGD524295 JPZ524295 JZV524295 KJR524295 KTN524295 LDJ524295 LNF524295 LXB524295 MGX524295 MQT524295 NAP524295 NKL524295 NUH524295 OED524295 ONZ524295 OXV524295 PHR524295 PRN524295 QBJ524295 QLF524295 QVB524295 REX524295 ROT524295 RYP524295 SIL524295 SSH524295 TCD524295 TLZ524295 TVV524295 UFR524295 UPN524295 UZJ524295 VJF524295 VTB524295 WCX524295 WMT524295 WWP524295 AH589831 KD589831 TZ589831 ADV589831 ANR589831 AXN589831 BHJ589831 BRF589831 CBB589831 CKX589831 CUT589831 DEP589831 DOL589831 DYH589831 EID589831 ERZ589831 FBV589831 FLR589831 FVN589831 GFJ589831 GPF589831 GZB589831 HIX589831 HST589831 ICP589831 IML589831 IWH589831 JGD589831 JPZ589831 JZV589831 KJR589831 KTN589831 LDJ589831 LNF589831 LXB589831 MGX589831 MQT589831 NAP589831 NKL589831 NUH589831 OED589831 ONZ589831 OXV589831 PHR589831 PRN589831 QBJ589831 QLF589831 QVB589831 REX589831 ROT589831 RYP589831 SIL589831 SSH589831 TCD589831 TLZ589831 TVV589831 UFR589831 UPN589831 UZJ589831 VJF589831 VTB589831 WCX589831 WMT589831 WWP589831 AH655367 KD655367 TZ655367 ADV655367 ANR655367 AXN655367 BHJ655367 BRF655367 CBB655367 CKX655367 CUT655367 DEP655367 DOL655367 DYH655367 EID655367 ERZ655367 FBV655367 FLR655367 FVN655367 GFJ655367 GPF655367 GZB655367 HIX655367 HST655367 ICP655367 IML655367 IWH655367 JGD655367 JPZ655367 JZV655367 KJR655367 KTN655367 LDJ655367 LNF655367 LXB655367 MGX655367 MQT655367 NAP655367 NKL655367 NUH655367 OED655367 ONZ655367 OXV655367 PHR655367 PRN655367 QBJ655367 QLF655367 QVB655367 REX655367 ROT655367 RYP655367 SIL655367 SSH655367 TCD655367 TLZ655367 TVV655367 UFR655367 UPN655367 UZJ655367 VJF655367 VTB655367 WCX655367 WMT655367 WWP655367 AH720903 KD720903 TZ720903 ADV720903 ANR720903 AXN720903 BHJ720903 BRF720903 CBB720903 CKX720903 CUT720903 DEP720903 DOL720903 DYH720903 EID720903 ERZ720903 FBV720903 FLR720903 FVN720903 GFJ720903 GPF720903 GZB720903 HIX720903 HST720903 ICP720903 IML720903 IWH720903 JGD720903 JPZ720903 JZV720903 KJR720903 KTN720903 LDJ720903 LNF720903 LXB720903 MGX720903 MQT720903 NAP720903 NKL720903 NUH720903 OED720903 ONZ720903 OXV720903 PHR720903 PRN720903 QBJ720903 QLF720903 QVB720903 REX720903 ROT720903 RYP720903 SIL720903 SSH720903 TCD720903 TLZ720903 TVV720903 UFR720903 UPN720903 UZJ720903 VJF720903 VTB720903 WCX720903 WMT720903 WWP720903 AH786439 KD786439 TZ786439 ADV786439 ANR786439 AXN786439 BHJ786439 BRF786439 CBB786439 CKX786439 CUT786439 DEP786439 DOL786439 DYH786439 EID786439 ERZ786439 FBV786439 FLR786439 FVN786439 GFJ786439 GPF786439 GZB786439 HIX786439 HST786439 ICP786439 IML786439 IWH786439 JGD786439 JPZ786439 JZV786439 KJR786439 KTN786439 LDJ786439 LNF786439 LXB786439 MGX786439 MQT786439 NAP786439 NKL786439 NUH786439 OED786439 ONZ786439 OXV786439 PHR786439 PRN786439 QBJ786439 QLF786439 QVB786439 REX786439 ROT786439 RYP786439 SIL786439 SSH786439 TCD786439 TLZ786439 TVV786439 UFR786439 UPN786439 UZJ786439 VJF786439 VTB786439 WCX786439 WMT786439 WWP786439 AH851975 KD851975 TZ851975 ADV851975 ANR851975 AXN851975 BHJ851975 BRF851975 CBB851975 CKX851975 CUT851975 DEP851975 DOL851975 DYH851975 EID851975 ERZ851975 FBV851975 FLR851975 FVN851975 GFJ851975 GPF851975 GZB851975 HIX851975 HST851975 ICP851975 IML851975 IWH851975 JGD851975 JPZ851975 JZV851975 KJR851975 KTN851975 LDJ851975 LNF851975 LXB851975 MGX851975 MQT851975 NAP851975 NKL851975 NUH851975 OED851975 ONZ851975 OXV851975 PHR851975 PRN851975 QBJ851975 QLF851975 QVB851975 REX851975 ROT851975 RYP851975 SIL851975 SSH851975 TCD851975 TLZ851975 TVV851975 UFR851975 UPN851975 UZJ851975 VJF851975 VTB851975 WCX851975 WMT851975 WWP851975 AH917511 KD917511 TZ917511 ADV917511 ANR917511 AXN917511 BHJ917511 BRF917511 CBB917511 CKX917511 CUT917511 DEP917511 DOL917511 DYH917511 EID917511 ERZ917511 FBV917511 FLR917511 FVN917511 GFJ917511 GPF917511 GZB917511 HIX917511 HST917511 ICP917511 IML917511 IWH917511 JGD917511 JPZ917511 JZV917511 KJR917511 KTN917511 LDJ917511 LNF917511 LXB917511 MGX917511 MQT917511 NAP917511 NKL917511 NUH917511 OED917511 ONZ917511 OXV917511 PHR917511 PRN917511 QBJ917511 QLF917511 QVB917511 REX917511 ROT917511 RYP917511 SIL917511 SSH917511 TCD917511 TLZ917511 TVV917511 UFR917511 UPN917511 UZJ917511 VJF917511 VTB917511 WCX917511 WMT917511 WWP917511 AH983047 KD983047 TZ983047 ADV983047 ANR983047 AXN983047 BHJ983047 BRF983047 CBB983047 CKX983047 CUT983047 DEP983047 DOL983047 DYH983047 EID983047 ERZ983047 FBV983047 FLR983047 FVN983047 GFJ983047 GPF983047 GZB983047 HIX983047 HST983047 ICP983047 IML983047 IWH983047 JGD983047 JPZ983047 JZV983047 KJR983047 KTN983047 LDJ983047 LNF983047 LXB983047 MGX983047 MQT983047 NAP983047 NKL983047 NUH983047 OED983047 ONZ983047 OXV983047 PHR983047 PRN983047 QBJ983047 QLF983047 QVB983047 REX983047 ROT983047 RYP983047 SIL983047 SSH983047 TCD983047 TLZ983047 TVV983047 UFR983047 UPN983047 UZJ983047 VJF983047 VTB983047 WCX983047 WMT983047 WWP983047 WWP983044 KD2 TZ2 ADV2 ANR2 AXN2 BHJ2 BRF2 CBB2 CKX2 CUT2 DEP2 DOL2 DYH2 EID2 ERZ2 FBV2 FLR2 FVN2 GFJ2 GPF2 GZB2 HIX2 HST2 ICP2 IML2 IWH2 JGD2 JPZ2 JZV2 KJR2 KTN2 LDJ2 LNF2 LXB2 MGX2 MQT2 NAP2 NKL2 NUH2 OED2 ONZ2 OXV2 PHR2 PRN2 QBJ2 QLF2 QVB2 REX2 ROT2 RYP2 SIL2 SSH2 TCD2 TLZ2 TVV2 UFR2 UPN2 UZJ2 VJF2 VTB2 WCX2 WMT2 WWP2 AH65540 KD65540 TZ65540 ADV65540 ANR65540 AXN65540 BHJ65540 BRF65540 CBB65540 CKX65540 CUT65540 DEP65540 DOL65540 DYH65540 EID65540 ERZ65540 FBV65540 FLR65540 FVN65540 GFJ65540 GPF65540 GZB65540 HIX65540 HST65540 ICP65540 IML65540 IWH65540 JGD65540 JPZ65540 JZV65540 KJR65540 KTN65540 LDJ65540 LNF65540 LXB65540 MGX65540 MQT65540 NAP65540 NKL65540 NUH65540 OED65540 ONZ65540 OXV65540 PHR65540 PRN65540 QBJ65540 QLF65540 QVB65540 REX65540 ROT65540 RYP65540 SIL65540 SSH65540 TCD65540 TLZ65540 TVV65540 UFR65540 UPN65540 UZJ65540 VJF65540 VTB65540 WCX65540 WMT65540 WWP65540 AH131076 KD131076 TZ131076 ADV131076 ANR131076 AXN131076 BHJ131076 BRF131076 CBB131076 CKX131076 CUT131076 DEP131076 DOL131076 DYH131076 EID131076 ERZ131076 FBV131076 FLR131076 FVN131076 GFJ131076 GPF131076 GZB131076 HIX131076 HST131076 ICP131076 IML131076 IWH131076 JGD131076 JPZ131076 JZV131076 KJR131076 KTN131076 LDJ131076 LNF131076 LXB131076 MGX131076 MQT131076 NAP131076 NKL131076 NUH131076 OED131076 ONZ131076 OXV131076 PHR131076 PRN131076 QBJ131076 QLF131076 QVB131076 REX131076 ROT131076 RYP131076 SIL131076 SSH131076 TCD131076 TLZ131076 TVV131076 UFR131076 UPN131076 UZJ131076 VJF131076 VTB131076 WCX131076 WMT131076 WWP131076 AH196612 KD196612 TZ196612 ADV196612 ANR196612 AXN196612 BHJ196612 BRF196612 CBB196612 CKX196612 CUT196612 DEP196612 DOL196612 DYH196612 EID196612 ERZ196612 FBV196612 FLR196612 FVN196612 GFJ196612 GPF196612 GZB196612 HIX196612 HST196612 ICP196612 IML196612 IWH196612 JGD196612 JPZ196612 JZV196612 KJR196612 KTN196612 LDJ196612 LNF196612 LXB196612 MGX196612 MQT196612 NAP196612 NKL196612 NUH196612 OED196612 ONZ196612 OXV196612 PHR196612 PRN196612 QBJ196612 QLF196612 QVB196612 REX196612 ROT196612 RYP196612 SIL196612 SSH196612 TCD196612 TLZ196612 TVV196612 UFR196612 UPN196612 UZJ196612 VJF196612 VTB196612 WCX196612 WMT196612 WWP196612 AH262148 KD262148 TZ262148 ADV262148 ANR262148 AXN262148 BHJ262148 BRF262148 CBB262148 CKX262148 CUT262148 DEP262148 DOL262148 DYH262148 EID262148 ERZ262148 FBV262148 FLR262148 FVN262148 GFJ262148 GPF262148 GZB262148 HIX262148 HST262148 ICP262148 IML262148 IWH262148 JGD262148 JPZ262148 JZV262148 KJR262148 KTN262148 LDJ262148 LNF262148 LXB262148 MGX262148 MQT262148 NAP262148 NKL262148 NUH262148 OED262148 ONZ262148 OXV262148 PHR262148 PRN262148 QBJ262148 QLF262148 QVB262148 REX262148 ROT262148 RYP262148 SIL262148 SSH262148 TCD262148 TLZ262148 TVV262148 UFR262148 UPN262148 UZJ262148 VJF262148 VTB262148 WCX262148 WMT262148 WWP262148 AH327684 KD327684 TZ327684 ADV327684 ANR327684 AXN327684 BHJ327684 BRF327684 CBB327684 CKX327684 CUT327684 DEP327684 DOL327684 DYH327684 EID327684 ERZ327684 FBV327684 FLR327684 FVN327684 GFJ327684 GPF327684 GZB327684 HIX327684 HST327684 ICP327684 IML327684 IWH327684 JGD327684 JPZ327684 JZV327684 KJR327684 KTN327684 LDJ327684 LNF327684 LXB327684 MGX327684 MQT327684 NAP327684 NKL327684 NUH327684 OED327684 ONZ327684 OXV327684 PHR327684 PRN327684 QBJ327684 QLF327684 QVB327684 REX327684 ROT327684 RYP327684 SIL327684 SSH327684 TCD327684 TLZ327684 TVV327684 UFR327684 UPN327684 UZJ327684 VJF327684 VTB327684 WCX327684 WMT327684 WWP327684 AH393220 KD393220 TZ393220 ADV393220 ANR393220 AXN393220 BHJ393220 BRF393220 CBB393220 CKX393220 CUT393220 DEP393220 DOL393220 DYH393220 EID393220 ERZ393220 FBV393220 FLR393220 FVN393220 GFJ393220 GPF393220 GZB393220 HIX393220 HST393220 ICP393220 IML393220 IWH393220 JGD393220 JPZ393220 JZV393220 KJR393220 KTN393220 LDJ393220 LNF393220 LXB393220 MGX393220 MQT393220 NAP393220 NKL393220 NUH393220 OED393220 ONZ393220 OXV393220 PHR393220 PRN393220 QBJ393220 QLF393220 QVB393220 REX393220 ROT393220 RYP393220 SIL393220 SSH393220 TCD393220 TLZ393220 TVV393220 UFR393220 UPN393220 UZJ393220 VJF393220 VTB393220 WCX393220 WMT393220 WWP393220 AH458756 KD458756 TZ458756 ADV458756 ANR458756 AXN458756 BHJ458756 BRF458756 CBB458756 CKX458756 CUT458756 DEP458756 DOL458756 DYH458756 EID458756 ERZ458756 FBV458756 FLR458756 FVN458756 GFJ458756 GPF458756 GZB458756 HIX458756 HST458756 ICP458756 IML458756 IWH458756 JGD458756 JPZ458756 JZV458756 KJR458756 KTN458756 LDJ458756 LNF458756 LXB458756 MGX458756 MQT458756 NAP458756 NKL458756 NUH458756 OED458756 ONZ458756 OXV458756 PHR458756 PRN458756 QBJ458756 QLF458756 QVB458756 REX458756 ROT458756 RYP458756 SIL458756 SSH458756 TCD458756 TLZ458756 TVV458756 UFR458756 UPN458756 UZJ458756 VJF458756 VTB458756 WCX458756 WMT458756 WWP458756 AH524292 KD524292 TZ524292 ADV524292 ANR524292 AXN524292 BHJ524292 BRF524292 CBB524292 CKX524292 CUT524292 DEP524292 DOL524292 DYH524292 EID524292 ERZ524292 FBV524292 FLR524292 FVN524292 GFJ524292 GPF524292 GZB524292 HIX524292 HST524292 ICP524292 IML524292 IWH524292 JGD524292 JPZ524292 JZV524292 KJR524292 KTN524292 LDJ524292 LNF524292 LXB524292 MGX524292 MQT524292 NAP524292 NKL524292 NUH524292 OED524292 ONZ524292 OXV524292 PHR524292 PRN524292 QBJ524292 QLF524292 QVB524292 REX524292 ROT524292 RYP524292 SIL524292 SSH524292 TCD524292 TLZ524292 TVV524292 UFR524292 UPN524292 UZJ524292 VJF524292 VTB524292 WCX524292 WMT524292 WWP524292 AH589828 KD589828 TZ589828 ADV589828 ANR589828 AXN589828 BHJ589828 BRF589828 CBB589828 CKX589828 CUT589828 DEP589828 DOL589828 DYH589828 EID589828 ERZ589828 FBV589828 FLR589828 FVN589828 GFJ589828 GPF589828 GZB589828 HIX589828 HST589828 ICP589828 IML589828 IWH589828 JGD589828 JPZ589828 JZV589828 KJR589828 KTN589828 LDJ589828 LNF589828 LXB589828 MGX589828 MQT589828 NAP589828 NKL589828 NUH589828 OED589828 ONZ589828 OXV589828 PHR589828 PRN589828 QBJ589828 QLF589828 QVB589828 REX589828 ROT589828 RYP589828 SIL589828 SSH589828 TCD589828 TLZ589828 TVV589828 UFR589828 UPN589828 UZJ589828 VJF589828 VTB589828 WCX589828 WMT589828 WWP589828 AH655364 KD655364 TZ655364 ADV655364 ANR655364 AXN655364 BHJ655364 BRF655364 CBB655364 CKX655364 CUT655364 DEP655364 DOL655364 DYH655364 EID655364 ERZ655364 FBV655364 FLR655364 FVN655364 GFJ655364 GPF655364 GZB655364 HIX655364 HST655364 ICP655364 IML655364 IWH655364 JGD655364 JPZ655364 JZV655364 KJR655364 KTN655364 LDJ655364 LNF655364 LXB655364 MGX655364 MQT655364 NAP655364 NKL655364 NUH655364 OED655364 ONZ655364 OXV655364 PHR655364 PRN655364 QBJ655364 QLF655364 QVB655364 REX655364 ROT655364 RYP655364 SIL655364 SSH655364 TCD655364 TLZ655364 TVV655364 UFR655364 UPN655364 UZJ655364 VJF655364 VTB655364 WCX655364 WMT655364 WWP655364 AH720900 KD720900 TZ720900 ADV720900 ANR720900 AXN720900 BHJ720900 BRF720900 CBB720900 CKX720900 CUT720900 DEP720900 DOL720900 DYH720900 EID720900 ERZ720900 FBV720900 FLR720900 FVN720900 GFJ720900 GPF720900 GZB720900 HIX720900 HST720900 ICP720900 IML720900 IWH720900 JGD720900 JPZ720900 JZV720900 KJR720900 KTN720900 LDJ720900 LNF720900 LXB720900 MGX720900 MQT720900 NAP720900 NKL720900 NUH720900 OED720900 ONZ720900 OXV720900 PHR720900 PRN720900 QBJ720900 QLF720900 QVB720900 REX720900 ROT720900 RYP720900 SIL720900 SSH720900 TCD720900 TLZ720900 TVV720900 UFR720900 UPN720900 UZJ720900 VJF720900 VTB720900 WCX720900 WMT720900 WWP720900 AH786436 KD786436 TZ786436 ADV786436 ANR786436 AXN786436 BHJ786436 BRF786436 CBB786436 CKX786436 CUT786436 DEP786436 DOL786436 DYH786436 EID786436 ERZ786436 FBV786436 FLR786436 FVN786436 GFJ786436 GPF786436 GZB786436 HIX786436 HST786436 ICP786436 IML786436 IWH786436 JGD786436 JPZ786436 JZV786436 KJR786436 KTN786436 LDJ786436 LNF786436 LXB786436 MGX786436 MQT786436 NAP786436 NKL786436 NUH786436 OED786436 ONZ786436 OXV786436 PHR786436 PRN786436 QBJ786436 QLF786436 QVB786436 REX786436 ROT786436 RYP786436 SIL786436 SSH786436 TCD786436 TLZ786436 TVV786436 UFR786436 UPN786436 UZJ786436 VJF786436 VTB786436 WCX786436 WMT786436 WWP786436 AH851972 KD851972 TZ851972 ADV851972 ANR851972 AXN851972 BHJ851972 BRF851972 CBB851972 CKX851972 CUT851972 DEP851972 DOL851972 DYH851972 EID851972 ERZ851972 FBV851972 FLR851972 FVN851972 GFJ851972 GPF851972 GZB851972 HIX851972 HST851972 ICP851972 IML851972 IWH851972 JGD851972 JPZ851972 JZV851972 KJR851972 KTN851972 LDJ851972 LNF851972 LXB851972 MGX851972 MQT851972 NAP851972 NKL851972 NUH851972 OED851972 ONZ851972 OXV851972 PHR851972 PRN851972 QBJ851972 QLF851972 QVB851972 REX851972 ROT851972 RYP851972 SIL851972 SSH851972 TCD851972 TLZ851972 TVV851972 UFR851972 UPN851972 UZJ851972 VJF851972 VTB851972 WCX851972 WMT851972 WWP851972 AH917508 KD917508 TZ917508 ADV917508 ANR917508 AXN917508 BHJ917508 BRF917508 CBB917508 CKX917508 CUT917508 DEP917508 DOL917508 DYH917508 EID917508 ERZ917508 FBV917508 FLR917508 FVN917508 GFJ917508 GPF917508 GZB917508 HIX917508 HST917508 ICP917508 IML917508 IWH917508 JGD917508 JPZ917508 JZV917508 KJR917508 KTN917508 LDJ917508 LNF917508 LXB917508 MGX917508 MQT917508 NAP917508 NKL917508 NUH917508 OED917508 ONZ917508 OXV917508 PHR917508 PRN917508 QBJ917508 QLF917508 QVB917508 REX917508 ROT917508 RYP917508 SIL917508 SSH917508 TCD917508 TLZ917508 TVV917508 UFR917508 UPN917508 UZJ917508 VJF917508 VTB917508 WCX917508 WMT917508 WWP917508 AH983044 KD983044 TZ983044 ADV983044 ANR983044 AXN983044 BHJ983044 BRF983044 CBB983044 CKX983044 CUT983044 DEP983044 DOL983044 DYH983044 EID983044 ERZ983044 FBV983044 FLR983044 FVN983044 GFJ983044 GPF983044 GZB983044 HIX983044 HST983044 ICP983044 IML983044 IWH983044 JGD983044 JPZ983044 JZV983044 KJR983044 KTN983044 LDJ983044 LNF983044 LXB983044 MGX983044 MQT983044 NAP983044 NKL983044 NUH983044 OED983044 ONZ983044 OXV983044 PHR983044 PRN983044 QBJ983044 QLF983044 QVB983044 REX983044 ROT983044 RYP983044 SIL983044 SSH983044 TCD983044 TLZ983044 TVV983044 AH4 AH6 AH10 AH8 AH12 AH14 AH16 AH18 AH20 AH22 AH24 AH26 AH28 AH30 AH32 AH34 AH36 AH38 AH40 AH42 AH44 AH46 AH48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J60"/>
  <sheetViews>
    <sheetView view="pageBreakPreview" zoomScaleNormal="100" zoomScaleSheetLayoutView="100" workbookViewId="0">
      <selection activeCell="AJ1" sqref="AJ1"/>
    </sheetView>
  </sheetViews>
  <sheetFormatPr defaultRowHeight="13.5" x14ac:dyDescent="0.15"/>
  <cols>
    <col min="1" max="35" width="2.75" style="422" customWidth="1"/>
    <col min="36" max="253" width="8.875" style="422"/>
    <col min="254" max="291" width="2.75" style="422" customWidth="1"/>
    <col min="292" max="509" width="8.875" style="422"/>
    <col min="510" max="547" width="2.75" style="422" customWidth="1"/>
    <col min="548" max="765" width="8.875" style="422"/>
    <col min="766" max="803" width="2.75" style="422" customWidth="1"/>
    <col min="804" max="1021" width="8.875" style="422"/>
    <col min="1022" max="1059" width="2.75" style="422" customWidth="1"/>
    <col min="1060" max="1277" width="8.875" style="422"/>
    <col min="1278" max="1315" width="2.75" style="422" customWidth="1"/>
    <col min="1316" max="1533" width="8.875" style="422"/>
    <col min="1534" max="1571" width="2.75" style="422" customWidth="1"/>
    <col min="1572" max="1789" width="8.875" style="422"/>
    <col min="1790" max="1827" width="2.75" style="422" customWidth="1"/>
    <col min="1828" max="2045" width="8.875" style="422"/>
    <col min="2046" max="2083" width="2.75" style="422" customWidth="1"/>
    <col min="2084" max="2301" width="8.875" style="422"/>
    <col min="2302" max="2339" width="2.75" style="422" customWidth="1"/>
    <col min="2340" max="2557" width="8.875" style="422"/>
    <col min="2558" max="2595" width="2.75" style="422" customWidth="1"/>
    <col min="2596" max="2813" width="8.875" style="422"/>
    <col min="2814" max="2851" width="2.75" style="422" customWidth="1"/>
    <col min="2852" max="3069" width="8.875" style="422"/>
    <col min="3070" max="3107" width="2.75" style="422" customWidth="1"/>
    <col min="3108" max="3325" width="8.875" style="422"/>
    <col min="3326" max="3363" width="2.75" style="422" customWidth="1"/>
    <col min="3364" max="3581" width="8.875" style="422"/>
    <col min="3582" max="3619" width="2.75" style="422" customWidth="1"/>
    <col min="3620" max="3837" width="8.875" style="422"/>
    <col min="3838" max="3875" width="2.75" style="422" customWidth="1"/>
    <col min="3876" max="4093" width="8.875" style="422"/>
    <col min="4094" max="4131" width="2.75" style="422" customWidth="1"/>
    <col min="4132" max="4349" width="8.875" style="422"/>
    <col min="4350" max="4387" width="2.75" style="422" customWidth="1"/>
    <col min="4388" max="4605" width="8.875" style="422"/>
    <col min="4606" max="4643" width="2.75" style="422" customWidth="1"/>
    <col min="4644" max="4861" width="8.875" style="422"/>
    <col min="4862" max="4899" width="2.75" style="422" customWidth="1"/>
    <col min="4900" max="5117" width="8.875" style="422"/>
    <col min="5118" max="5155" width="2.75" style="422" customWidth="1"/>
    <col min="5156" max="5373" width="8.875" style="422"/>
    <col min="5374" max="5411" width="2.75" style="422" customWidth="1"/>
    <col min="5412" max="5629" width="8.875" style="422"/>
    <col min="5630" max="5667" width="2.75" style="422" customWidth="1"/>
    <col min="5668" max="5885" width="8.875" style="422"/>
    <col min="5886" max="5923" width="2.75" style="422" customWidth="1"/>
    <col min="5924" max="6141" width="8.875" style="422"/>
    <col min="6142" max="6179" width="2.75" style="422" customWidth="1"/>
    <col min="6180" max="6397" width="8.875" style="422"/>
    <col min="6398" max="6435" width="2.75" style="422" customWidth="1"/>
    <col min="6436" max="6653" width="8.875" style="422"/>
    <col min="6654" max="6691" width="2.75" style="422" customWidth="1"/>
    <col min="6692" max="6909" width="8.875" style="422"/>
    <col min="6910" max="6947" width="2.75" style="422" customWidth="1"/>
    <col min="6948" max="7165" width="8.875" style="422"/>
    <col min="7166" max="7203" width="2.75" style="422" customWidth="1"/>
    <col min="7204" max="7421" width="8.875" style="422"/>
    <col min="7422" max="7459" width="2.75" style="422" customWidth="1"/>
    <col min="7460" max="7677" width="8.875" style="422"/>
    <col min="7678" max="7715" width="2.75" style="422" customWidth="1"/>
    <col min="7716" max="7933" width="8.875" style="422"/>
    <col min="7934" max="7971" width="2.75" style="422" customWidth="1"/>
    <col min="7972" max="8189" width="8.875" style="422"/>
    <col min="8190" max="8227" width="2.75" style="422" customWidth="1"/>
    <col min="8228" max="8445" width="8.875" style="422"/>
    <col min="8446" max="8483" width="2.75" style="422" customWidth="1"/>
    <col min="8484" max="8701" width="8.875" style="422"/>
    <col min="8702" max="8739" width="2.75" style="422" customWidth="1"/>
    <col min="8740" max="8957" width="8.875" style="422"/>
    <col min="8958" max="8995" width="2.75" style="422" customWidth="1"/>
    <col min="8996" max="9213" width="8.875" style="422"/>
    <col min="9214" max="9251" width="2.75" style="422" customWidth="1"/>
    <col min="9252" max="9469" width="8.875" style="422"/>
    <col min="9470" max="9507" width="2.75" style="422" customWidth="1"/>
    <col min="9508" max="9725" width="8.875" style="422"/>
    <col min="9726" max="9763" width="2.75" style="422" customWidth="1"/>
    <col min="9764" max="9981" width="8.875" style="422"/>
    <col min="9982" max="10019" width="2.75" style="422" customWidth="1"/>
    <col min="10020" max="10237" width="8.875" style="422"/>
    <col min="10238" max="10275" width="2.75" style="422" customWidth="1"/>
    <col min="10276" max="10493" width="8.875" style="422"/>
    <col min="10494" max="10531" width="2.75" style="422" customWidth="1"/>
    <col min="10532" max="10749" width="8.875" style="422"/>
    <col min="10750" max="10787" width="2.75" style="422" customWidth="1"/>
    <col min="10788" max="11005" width="8.875" style="422"/>
    <col min="11006" max="11043" width="2.75" style="422" customWidth="1"/>
    <col min="11044" max="11261" width="8.875" style="422"/>
    <col min="11262" max="11299" width="2.75" style="422" customWidth="1"/>
    <col min="11300" max="11517" width="8.875" style="422"/>
    <col min="11518" max="11555" width="2.75" style="422" customWidth="1"/>
    <col min="11556" max="11773" width="8.875" style="422"/>
    <col min="11774" max="11811" width="2.75" style="422" customWidth="1"/>
    <col min="11812" max="12029" width="8.875" style="422"/>
    <col min="12030" max="12067" width="2.75" style="422" customWidth="1"/>
    <col min="12068" max="12285" width="8.875" style="422"/>
    <col min="12286" max="12323" width="2.75" style="422" customWidth="1"/>
    <col min="12324" max="12541" width="8.875" style="422"/>
    <col min="12542" max="12579" width="2.75" style="422" customWidth="1"/>
    <col min="12580" max="12797" width="8.875" style="422"/>
    <col min="12798" max="12835" width="2.75" style="422" customWidth="1"/>
    <col min="12836" max="13053" width="8.875" style="422"/>
    <col min="13054" max="13091" width="2.75" style="422" customWidth="1"/>
    <col min="13092" max="13309" width="8.875" style="422"/>
    <col min="13310" max="13347" width="2.75" style="422" customWidth="1"/>
    <col min="13348" max="13565" width="8.875" style="422"/>
    <col min="13566" max="13603" width="2.75" style="422" customWidth="1"/>
    <col min="13604" max="13821" width="8.875" style="422"/>
    <col min="13822" max="13859" width="2.75" style="422" customWidth="1"/>
    <col min="13860" max="14077" width="8.875" style="422"/>
    <col min="14078" max="14115" width="2.75" style="422" customWidth="1"/>
    <col min="14116" max="14333" width="8.875" style="422"/>
    <col min="14334" max="14371" width="2.75" style="422" customWidth="1"/>
    <col min="14372" max="14589" width="8.875" style="422"/>
    <col min="14590" max="14627" width="2.75" style="422" customWidth="1"/>
    <col min="14628" max="14845" width="8.875" style="422"/>
    <col min="14846" max="14883" width="2.75" style="422" customWidth="1"/>
    <col min="14884" max="15101" width="8.875" style="422"/>
    <col min="15102" max="15139" width="2.75" style="422" customWidth="1"/>
    <col min="15140" max="15357" width="8.875" style="422"/>
    <col min="15358" max="15395" width="2.75" style="422" customWidth="1"/>
    <col min="15396" max="15613" width="8.875" style="422"/>
    <col min="15614" max="15651" width="2.75" style="422" customWidth="1"/>
    <col min="15652" max="15869" width="8.875" style="422"/>
    <col min="15870" max="15907" width="2.75" style="422" customWidth="1"/>
    <col min="15908" max="16125" width="8.875" style="422"/>
    <col min="16126" max="16163" width="2.75" style="422" customWidth="1"/>
    <col min="16164" max="16384" width="8.875" style="422"/>
  </cols>
  <sheetData>
    <row r="1" spans="1:33" x14ac:dyDescent="0.15">
      <c r="A1" s="909" t="s">
        <v>1113</v>
      </c>
      <c r="B1" s="909"/>
      <c r="C1" s="909"/>
      <c r="D1" s="909"/>
      <c r="E1" s="909"/>
      <c r="F1" s="909"/>
      <c r="G1" s="909"/>
      <c r="H1" s="909"/>
      <c r="I1" s="909"/>
      <c r="J1" s="909"/>
      <c r="K1" s="909"/>
      <c r="L1" s="909"/>
      <c r="M1" s="909"/>
      <c r="N1" s="909"/>
      <c r="O1" s="909"/>
      <c r="P1" s="909"/>
      <c r="Q1" s="909"/>
      <c r="R1" s="909"/>
      <c r="S1" s="909"/>
      <c r="T1" s="909"/>
      <c r="U1" s="909"/>
      <c r="V1" s="909"/>
      <c r="W1" s="909"/>
      <c r="X1" s="909"/>
      <c r="Y1" s="909"/>
      <c r="Z1" s="909"/>
      <c r="AA1" s="909"/>
      <c r="AB1" s="909"/>
      <c r="AC1" s="909"/>
      <c r="AD1" s="909"/>
      <c r="AE1" s="909"/>
      <c r="AF1" s="909"/>
      <c r="AG1" s="909"/>
    </row>
    <row r="2" spans="1:33" x14ac:dyDescent="0.15">
      <c r="A2" s="909"/>
      <c r="B2" s="909"/>
      <c r="C2" s="909"/>
      <c r="D2" s="909"/>
      <c r="E2" s="909"/>
      <c r="F2" s="909"/>
      <c r="G2" s="909"/>
      <c r="H2" s="909"/>
      <c r="I2" s="909"/>
      <c r="J2" s="909"/>
      <c r="K2" s="909"/>
      <c r="L2" s="909"/>
      <c r="M2" s="909"/>
      <c r="N2" s="909"/>
      <c r="O2" s="909"/>
      <c r="P2" s="909"/>
      <c r="Q2" s="909"/>
      <c r="R2" s="909"/>
      <c r="S2" s="909"/>
      <c r="T2" s="909"/>
      <c r="U2" s="909"/>
      <c r="V2" s="909"/>
      <c r="W2" s="909"/>
      <c r="X2" s="909"/>
      <c r="Y2" s="909"/>
      <c r="Z2" s="909"/>
      <c r="AA2" s="909"/>
      <c r="AB2" s="909"/>
      <c r="AC2" s="909"/>
      <c r="AD2" s="909"/>
      <c r="AE2" s="909"/>
      <c r="AF2" s="909"/>
      <c r="AG2" s="909"/>
    </row>
    <row r="4" spans="1:33" x14ac:dyDescent="0.15">
      <c r="V4" s="910" t="s">
        <v>1114</v>
      </c>
      <c r="W4" s="910"/>
      <c r="X4" s="910"/>
      <c r="Y4" s="910"/>
      <c r="Z4" s="422" t="s">
        <v>1115</v>
      </c>
      <c r="AA4" s="910"/>
      <c r="AB4" s="910"/>
      <c r="AC4" s="422" t="s">
        <v>735</v>
      </c>
      <c r="AD4" s="910"/>
      <c r="AE4" s="910"/>
      <c r="AF4" s="422" t="s">
        <v>736</v>
      </c>
    </row>
    <row r="5" spans="1:33" s="424" customFormat="1" ht="12" x14ac:dyDescent="0.15"/>
    <row r="6" spans="1:33" s="424" customFormat="1" ht="12" x14ac:dyDescent="0.15"/>
    <row r="7" spans="1:33" x14ac:dyDescent="0.15">
      <c r="B7" s="422" t="s">
        <v>1116</v>
      </c>
    </row>
    <row r="8" spans="1:33" x14ac:dyDescent="0.15">
      <c r="C8" s="422" t="s">
        <v>1117</v>
      </c>
    </row>
    <row r="10" spans="1:33" x14ac:dyDescent="0.15">
      <c r="N10" s="422" t="s">
        <v>1118</v>
      </c>
      <c r="Q10" s="425" t="s">
        <v>1119</v>
      </c>
      <c r="U10" s="908" t="str">
        <f>確２面!$K$18</f>
        <v/>
      </c>
      <c r="V10" s="908"/>
      <c r="W10" s="908"/>
      <c r="X10" s="908"/>
      <c r="Y10" s="908"/>
      <c r="Z10" s="908"/>
      <c r="AA10" s="908"/>
      <c r="AB10" s="908"/>
      <c r="AC10" s="908"/>
      <c r="AD10" s="908"/>
      <c r="AE10" s="908"/>
      <c r="AF10" s="908"/>
      <c r="AG10" s="908"/>
    </row>
    <row r="11" spans="1:33" x14ac:dyDescent="0.15">
      <c r="Q11" s="425"/>
      <c r="U11" s="425"/>
      <c r="V11" s="425"/>
      <c r="W11" s="425"/>
      <c r="X11" s="425"/>
      <c r="Y11" s="425"/>
      <c r="Z11" s="425"/>
      <c r="AA11" s="425"/>
      <c r="AB11" s="425"/>
      <c r="AC11" s="425"/>
      <c r="AD11" s="425"/>
      <c r="AE11" s="425"/>
      <c r="AF11" s="425"/>
      <c r="AG11" s="425"/>
    </row>
    <row r="12" spans="1:33" x14ac:dyDescent="0.15">
      <c r="Q12" s="422" t="s">
        <v>1120</v>
      </c>
      <c r="U12" s="925" t="str">
        <f>確２面!$K$16</f>
        <v/>
      </c>
      <c r="V12" s="925"/>
      <c r="W12" s="925"/>
      <c r="X12" s="925"/>
      <c r="Y12" s="925"/>
      <c r="Z12" s="925"/>
      <c r="AA12" s="925"/>
      <c r="AB12" s="925"/>
      <c r="AC12" s="925"/>
      <c r="AD12" s="925"/>
      <c r="AE12" s="925"/>
      <c r="AF12" s="925"/>
      <c r="AG12" s="925"/>
    </row>
    <row r="14" spans="1:33" x14ac:dyDescent="0.15">
      <c r="B14" s="422" t="s">
        <v>1121</v>
      </c>
    </row>
    <row r="15" spans="1:33" x14ac:dyDescent="0.15">
      <c r="B15" s="422" t="s">
        <v>1122</v>
      </c>
    </row>
    <row r="17" spans="1:36" x14ac:dyDescent="0.15">
      <c r="A17" s="422" t="s">
        <v>1123</v>
      </c>
      <c r="H17" s="926"/>
      <c r="I17" s="926"/>
      <c r="J17" s="926"/>
      <c r="K17" s="926"/>
      <c r="L17" s="926"/>
      <c r="M17" s="926"/>
      <c r="N17" s="926"/>
      <c r="O17" s="926"/>
      <c r="P17" s="926"/>
      <c r="Q17" s="926"/>
      <c r="R17" s="926"/>
      <c r="S17" s="926"/>
      <c r="T17" s="926"/>
    </row>
    <row r="19" spans="1:36" x14ac:dyDescent="0.15">
      <c r="A19" s="422" t="s">
        <v>1124</v>
      </c>
      <c r="H19" s="908">
        <f>確２面!$K$8</f>
        <v>0</v>
      </c>
      <c r="I19" s="908"/>
      <c r="J19" s="908"/>
      <c r="K19" s="908"/>
      <c r="L19" s="908"/>
      <c r="M19" s="908"/>
      <c r="N19" s="908"/>
      <c r="O19" s="908"/>
      <c r="P19" s="908"/>
      <c r="Q19" s="908"/>
      <c r="R19" s="908"/>
      <c r="S19" s="908"/>
      <c r="T19" s="908" t="s">
        <v>1139</v>
      </c>
      <c r="U19" s="908"/>
      <c r="V19" s="908"/>
      <c r="W19" s="908"/>
      <c r="X19" s="908"/>
      <c r="Y19" s="908"/>
      <c r="Z19" s="908"/>
      <c r="AA19" s="908"/>
      <c r="AB19" s="908"/>
      <c r="AC19" s="908"/>
      <c r="AD19" s="908"/>
      <c r="AE19" s="908"/>
      <c r="AF19" s="908"/>
    </row>
    <row r="20" spans="1:36" x14ac:dyDescent="0.15">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row>
    <row r="21" spans="1:36" x14ac:dyDescent="0.15">
      <c r="A21" s="422" t="s">
        <v>1125</v>
      </c>
      <c r="H21" s="927">
        <f>確３面!$H$6</f>
        <v>0</v>
      </c>
      <c r="I21" s="927"/>
      <c r="J21" s="927"/>
      <c r="K21" s="927"/>
      <c r="L21" s="927"/>
      <c r="M21" s="927"/>
      <c r="N21" s="927"/>
      <c r="O21" s="927"/>
      <c r="P21" s="927"/>
      <c r="Q21" s="927"/>
      <c r="R21" s="927"/>
      <c r="S21" s="927"/>
      <c r="T21" s="927"/>
      <c r="U21" s="927"/>
      <c r="V21" s="927"/>
      <c r="W21" s="927"/>
      <c r="X21" s="927"/>
      <c r="Y21" s="927"/>
      <c r="Z21" s="927"/>
      <c r="AA21" s="927"/>
      <c r="AB21" s="927"/>
      <c r="AC21" s="927"/>
      <c r="AD21" s="927"/>
      <c r="AE21" s="927"/>
      <c r="AF21" s="927"/>
      <c r="AJ21" s="422" t="s">
        <v>1126</v>
      </c>
    </row>
    <row r="22" spans="1:36" x14ac:dyDescent="0.15">
      <c r="H22" s="927"/>
      <c r="I22" s="927"/>
      <c r="J22" s="927"/>
      <c r="K22" s="927"/>
      <c r="L22" s="927"/>
      <c r="M22" s="927"/>
      <c r="N22" s="927"/>
      <c r="O22" s="927"/>
      <c r="P22" s="927"/>
      <c r="Q22" s="927"/>
      <c r="R22" s="927"/>
      <c r="S22" s="927"/>
      <c r="T22" s="927"/>
      <c r="U22" s="927"/>
      <c r="V22" s="927"/>
      <c r="W22" s="927"/>
      <c r="X22" s="927"/>
      <c r="Y22" s="927"/>
      <c r="Z22" s="927"/>
      <c r="AA22" s="927"/>
      <c r="AB22" s="927"/>
      <c r="AC22" s="927"/>
      <c r="AD22" s="927"/>
      <c r="AE22" s="927"/>
      <c r="AF22" s="927"/>
    </row>
    <row r="23" spans="1:36" x14ac:dyDescent="0.15">
      <c r="H23" s="927"/>
      <c r="I23" s="927"/>
      <c r="J23" s="927"/>
      <c r="K23" s="927"/>
      <c r="L23" s="927"/>
      <c r="M23" s="927"/>
      <c r="N23" s="927"/>
      <c r="O23" s="927"/>
      <c r="P23" s="927"/>
      <c r="Q23" s="927"/>
      <c r="R23" s="927"/>
      <c r="S23" s="927"/>
      <c r="T23" s="927"/>
      <c r="U23" s="927"/>
      <c r="V23" s="927"/>
      <c r="W23" s="927"/>
      <c r="X23" s="927"/>
      <c r="Y23" s="927"/>
      <c r="Z23" s="927"/>
      <c r="AA23" s="927"/>
      <c r="AB23" s="927"/>
      <c r="AC23" s="927"/>
      <c r="AD23" s="927"/>
      <c r="AE23" s="927"/>
      <c r="AF23" s="927"/>
    </row>
    <row r="24" spans="1:36" x14ac:dyDescent="0.15">
      <c r="B24" s="425"/>
    </row>
    <row r="25" spans="1:36" x14ac:dyDescent="0.15">
      <c r="A25" s="427"/>
      <c r="B25" s="928" t="s">
        <v>1127</v>
      </c>
      <c r="C25" s="929"/>
      <c r="D25" s="929"/>
      <c r="E25" s="929"/>
      <c r="F25" s="929"/>
      <c r="G25" s="928" t="s">
        <v>1128</v>
      </c>
      <c r="H25" s="929"/>
      <c r="I25" s="929"/>
      <c r="J25" s="929"/>
      <c r="K25" s="929"/>
      <c r="L25" s="929"/>
      <c r="M25" s="929"/>
      <c r="N25" s="929"/>
      <c r="O25" s="929"/>
      <c r="P25" s="929"/>
      <c r="Q25" s="929"/>
      <c r="R25" s="929"/>
      <c r="S25" s="929"/>
      <c r="T25" s="929"/>
      <c r="U25" s="929"/>
      <c r="V25" s="929"/>
      <c r="W25" s="929"/>
      <c r="X25" s="929"/>
      <c r="Y25" s="929"/>
      <c r="Z25" s="929"/>
      <c r="AA25" s="929"/>
      <c r="AB25" s="929"/>
      <c r="AC25" s="929"/>
      <c r="AD25" s="929"/>
      <c r="AE25" s="929"/>
      <c r="AF25" s="929"/>
      <c r="AG25" s="930"/>
    </row>
    <row r="26" spans="1:36" x14ac:dyDescent="0.15">
      <c r="A26" s="911"/>
      <c r="B26" s="932" t="s">
        <v>1129</v>
      </c>
      <c r="C26" s="933"/>
      <c r="D26" s="933"/>
      <c r="E26" s="933"/>
      <c r="F26" s="933"/>
      <c r="G26" s="938" t="s">
        <v>1130</v>
      </c>
      <c r="H26" s="939"/>
      <c r="I26" s="939"/>
      <c r="J26" s="939"/>
      <c r="K26" s="939"/>
      <c r="L26" s="939"/>
      <c r="M26" s="939"/>
      <c r="N26" s="939"/>
      <c r="O26" s="939"/>
      <c r="P26" s="939"/>
      <c r="Q26" s="939"/>
      <c r="R26" s="939"/>
      <c r="S26" s="939"/>
      <c r="T26" s="939"/>
      <c r="U26" s="939"/>
      <c r="V26" s="939"/>
      <c r="W26" s="939"/>
      <c r="X26" s="939"/>
      <c r="Y26" s="939"/>
      <c r="Z26" s="939"/>
      <c r="AA26" s="939"/>
      <c r="AB26" s="939"/>
      <c r="AC26" s="939"/>
      <c r="AD26" s="939"/>
      <c r="AE26" s="939"/>
      <c r="AF26" s="939"/>
      <c r="AG26" s="940"/>
    </row>
    <row r="27" spans="1:36" x14ac:dyDescent="0.15">
      <c r="A27" s="912"/>
      <c r="B27" s="934"/>
      <c r="C27" s="935"/>
      <c r="D27" s="935"/>
      <c r="E27" s="935"/>
      <c r="F27" s="935"/>
      <c r="G27" s="941"/>
      <c r="H27" s="942"/>
      <c r="I27" s="942"/>
      <c r="J27" s="942"/>
      <c r="K27" s="942"/>
      <c r="L27" s="942"/>
      <c r="M27" s="942"/>
      <c r="N27" s="942"/>
      <c r="O27" s="942"/>
      <c r="P27" s="942"/>
      <c r="Q27" s="942"/>
      <c r="R27" s="942"/>
      <c r="S27" s="942"/>
      <c r="T27" s="942"/>
      <c r="U27" s="942"/>
      <c r="V27" s="942"/>
      <c r="W27" s="942"/>
      <c r="X27" s="942"/>
      <c r="Y27" s="942"/>
      <c r="Z27" s="942"/>
      <c r="AA27" s="942"/>
      <c r="AB27" s="942"/>
      <c r="AC27" s="942"/>
      <c r="AD27" s="942"/>
      <c r="AE27" s="942"/>
      <c r="AF27" s="942"/>
      <c r="AG27" s="943"/>
    </row>
    <row r="28" spans="1:36" x14ac:dyDescent="0.15">
      <c r="A28" s="931"/>
      <c r="B28" s="936"/>
      <c r="C28" s="937"/>
      <c r="D28" s="937"/>
      <c r="E28" s="937"/>
      <c r="F28" s="937"/>
      <c r="G28" s="944"/>
      <c r="H28" s="945"/>
      <c r="I28" s="945"/>
      <c r="J28" s="945"/>
      <c r="K28" s="945"/>
      <c r="L28" s="945"/>
      <c r="M28" s="945"/>
      <c r="N28" s="945"/>
      <c r="O28" s="945"/>
      <c r="P28" s="945"/>
      <c r="Q28" s="945"/>
      <c r="R28" s="945"/>
      <c r="S28" s="945"/>
      <c r="T28" s="945"/>
      <c r="U28" s="945"/>
      <c r="V28" s="945"/>
      <c r="W28" s="945"/>
      <c r="X28" s="945"/>
      <c r="Y28" s="945"/>
      <c r="Z28" s="945"/>
      <c r="AA28" s="945"/>
      <c r="AB28" s="945"/>
      <c r="AC28" s="945"/>
      <c r="AD28" s="945"/>
      <c r="AE28" s="945"/>
      <c r="AF28" s="945"/>
      <c r="AG28" s="946"/>
    </row>
    <row r="29" spans="1:36" x14ac:dyDescent="0.15">
      <c r="A29" s="428"/>
      <c r="B29" s="429"/>
      <c r="C29" s="429"/>
      <c r="D29" s="429"/>
      <c r="E29" s="429"/>
      <c r="F29" s="429"/>
      <c r="G29" s="430"/>
      <c r="H29" s="430"/>
      <c r="I29" s="430"/>
      <c r="J29" s="430"/>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row>
    <row r="30" spans="1:36" x14ac:dyDescent="0.15">
      <c r="B30" s="431"/>
      <c r="C30" s="431"/>
      <c r="D30" s="431"/>
      <c r="E30" s="431"/>
      <c r="F30" s="431"/>
      <c r="G30" s="432"/>
      <c r="H30" s="432"/>
      <c r="I30" s="432"/>
      <c r="J30" s="432"/>
      <c r="K30" s="432"/>
      <c r="L30" s="432"/>
      <c r="M30" s="432"/>
      <c r="N30" s="432"/>
      <c r="O30" s="432"/>
      <c r="P30" s="432"/>
      <c r="Q30" s="432"/>
      <c r="R30" s="432"/>
      <c r="S30" s="432"/>
      <c r="T30" s="432"/>
      <c r="U30" s="432"/>
      <c r="V30" s="432"/>
      <c r="W30" s="432"/>
      <c r="X30" s="432"/>
      <c r="Y30" s="432"/>
      <c r="Z30" s="432"/>
      <c r="AA30" s="432"/>
      <c r="AB30" s="432"/>
      <c r="AC30" s="432"/>
      <c r="AD30" s="432"/>
      <c r="AE30" s="432"/>
      <c r="AF30" s="432"/>
      <c r="AG30" s="432"/>
    </row>
    <row r="31" spans="1:36" x14ac:dyDescent="0.15">
      <c r="A31" s="427"/>
      <c r="B31" s="928" t="s">
        <v>1127</v>
      </c>
      <c r="C31" s="929"/>
      <c r="D31" s="929"/>
      <c r="E31" s="929"/>
      <c r="F31" s="929"/>
      <c r="G31" s="928" t="s">
        <v>1128</v>
      </c>
      <c r="H31" s="929"/>
      <c r="I31" s="929"/>
      <c r="J31" s="929"/>
      <c r="K31" s="929"/>
      <c r="L31" s="929"/>
      <c r="M31" s="929"/>
      <c r="N31" s="929"/>
      <c r="O31" s="929"/>
      <c r="P31" s="929"/>
      <c r="Q31" s="929"/>
      <c r="R31" s="929"/>
      <c r="S31" s="929"/>
      <c r="T31" s="929"/>
      <c r="U31" s="929"/>
      <c r="V31" s="929"/>
      <c r="W31" s="929"/>
      <c r="X31" s="929"/>
      <c r="Y31" s="929"/>
      <c r="Z31" s="929"/>
      <c r="AA31" s="929"/>
      <c r="AB31" s="929"/>
      <c r="AC31" s="929"/>
      <c r="AD31" s="929"/>
      <c r="AE31" s="929"/>
      <c r="AF31" s="929"/>
      <c r="AG31" s="930"/>
    </row>
    <row r="32" spans="1:36" x14ac:dyDescent="0.15">
      <c r="A32" s="911">
        <v>1</v>
      </c>
      <c r="B32" s="913"/>
      <c r="C32" s="914"/>
      <c r="D32" s="914"/>
      <c r="E32" s="914"/>
      <c r="F32" s="915"/>
      <c r="G32" s="919"/>
      <c r="H32" s="920"/>
      <c r="I32" s="920"/>
      <c r="J32" s="920"/>
      <c r="K32" s="920"/>
      <c r="L32" s="920"/>
      <c r="M32" s="920"/>
      <c r="N32" s="920"/>
      <c r="O32" s="920"/>
      <c r="P32" s="920"/>
      <c r="Q32" s="920"/>
      <c r="R32" s="920"/>
      <c r="S32" s="920"/>
      <c r="T32" s="920"/>
      <c r="U32" s="920"/>
      <c r="V32" s="920"/>
      <c r="W32" s="920"/>
      <c r="X32" s="920"/>
      <c r="Y32" s="920"/>
      <c r="Z32" s="920"/>
      <c r="AA32" s="920"/>
      <c r="AB32" s="920"/>
      <c r="AC32" s="920"/>
      <c r="AD32" s="920"/>
      <c r="AE32" s="920"/>
      <c r="AF32" s="920"/>
      <c r="AG32" s="921"/>
      <c r="AJ32" s="422" t="s">
        <v>1131</v>
      </c>
    </row>
    <row r="33" spans="1:33" x14ac:dyDescent="0.15">
      <c r="A33" s="912"/>
      <c r="B33" s="916"/>
      <c r="C33" s="917"/>
      <c r="D33" s="917"/>
      <c r="E33" s="917"/>
      <c r="F33" s="918"/>
      <c r="G33" s="922"/>
      <c r="H33" s="923"/>
      <c r="I33" s="923"/>
      <c r="J33" s="923"/>
      <c r="K33" s="923"/>
      <c r="L33" s="923"/>
      <c r="M33" s="923"/>
      <c r="N33" s="923"/>
      <c r="O33" s="923"/>
      <c r="P33" s="923"/>
      <c r="Q33" s="923"/>
      <c r="R33" s="923"/>
      <c r="S33" s="923"/>
      <c r="T33" s="923"/>
      <c r="U33" s="923"/>
      <c r="V33" s="923"/>
      <c r="W33" s="923"/>
      <c r="X33" s="923"/>
      <c r="Y33" s="923"/>
      <c r="Z33" s="923"/>
      <c r="AA33" s="923"/>
      <c r="AB33" s="923"/>
      <c r="AC33" s="923"/>
      <c r="AD33" s="923"/>
      <c r="AE33" s="923"/>
      <c r="AF33" s="923"/>
      <c r="AG33" s="924"/>
    </row>
    <row r="34" spans="1:33" x14ac:dyDescent="0.15">
      <c r="A34" s="912"/>
      <c r="B34" s="916"/>
      <c r="C34" s="917"/>
      <c r="D34" s="917"/>
      <c r="E34" s="917"/>
      <c r="F34" s="918"/>
      <c r="G34" s="922"/>
      <c r="H34" s="923"/>
      <c r="I34" s="923"/>
      <c r="J34" s="923"/>
      <c r="K34" s="923"/>
      <c r="L34" s="923"/>
      <c r="M34" s="923"/>
      <c r="N34" s="923"/>
      <c r="O34" s="923"/>
      <c r="P34" s="923"/>
      <c r="Q34" s="923"/>
      <c r="R34" s="923"/>
      <c r="S34" s="923"/>
      <c r="T34" s="923"/>
      <c r="U34" s="923"/>
      <c r="V34" s="923"/>
      <c r="W34" s="923"/>
      <c r="X34" s="923"/>
      <c r="Y34" s="923"/>
      <c r="Z34" s="923"/>
      <c r="AA34" s="923"/>
      <c r="AB34" s="923"/>
      <c r="AC34" s="923"/>
      <c r="AD34" s="923"/>
      <c r="AE34" s="923"/>
      <c r="AF34" s="923"/>
      <c r="AG34" s="924"/>
    </row>
    <row r="35" spans="1:33" x14ac:dyDescent="0.15">
      <c r="A35" s="912"/>
      <c r="B35" s="916"/>
      <c r="C35" s="917"/>
      <c r="D35" s="917"/>
      <c r="E35" s="917"/>
      <c r="F35" s="918"/>
      <c r="G35" s="922"/>
      <c r="H35" s="923"/>
      <c r="I35" s="923"/>
      <c r="J35" s="923"/>
      <c r="K35" s="923"/>
      <c r="L35" s="923"/>
      <c r="M35" s="923"/>
      <c r="N35" s="923"/>
      <c r="O35" s="923"/>
      <c r="P35" s="923"/>
      <c r="Q35" s="923"/>
      <c r="R35" s="923"/>
      <c r="S35" s="923"/>
      <c r="T35" s="923"/>
      <c r="U35" s="923"/>
      <c r="V35" s="923"/>
      <c r="W35" s="923"/>
      <c r="X35" s="923"/>
      <c r="Y35" s="923"/>
      <c r="Z35" s="923"/>
      <c r="AA35" s="923"/>
      <c r="AB35" s="923"/>
      <c r="AC35" s="923"/>
      <c r="AD35" s="923"/>
      <c r="AE35" s="923"/>
      <c r="AF35" s="923"/>
      <c r="AG35" s="924"/>
    </row>
    <row r="36" spans="1:33" x14ac:dyDescent="0.15">
      <c r="A36" s="911">
        <v>2</v>
      </c>
      <c r="B36" s="913"/>
      <c r="C36" s="914"/>
      <c r="D36" s="914"/>
      <c r="E36" s="914"/>
      <c r="F36" s="915"/>
      <c r="G36" s="919"/>
      <c r="H36" s="920"/>
      <c r="I36" s="920"/>
      <c r="J36" s="920"/>
      <c r="K36" s="920"/>
      <c r="L36" s="920"/>
      <c r="M36" s="920"/>
      <c r="N36" s="920"/>
      <c r="O36" s="920"/>
      <c r="P36" s="920"/>
      <c r="Q36" s="920"/>
      <c r="R36" s="920"/>
      <c r="S36" s="920"/>
      <c r="T36" s="920"/>
      <c r="U36" s="920"/>
      <c r="V36" s="920"/>
      <c r="W36" s="920"/>
      <c r="X36" s="920"/>
      <c r="Y36" s="920"/>
      <c r="Z36" s="920"/>
      <c r="AA36" s="920"/>
      <c r="AB36" s="920"/>
      <c r="AC36" s="920"/>
      <c r="AD36" s="920"/>
      <c r="AE36" s="920"/>
      <c r="AF36" s="920"/>
      <c r="AG36" s="921"/>
    </row>
    <row r="37" spans="1:33" x14ac:dyDescent="0.15">
      <c r="A37" s="912"/>
      <c r="B37" s="916"/>
      <c r="C37" s="917"/>
      <c r="D37" s="917"/>
      <c r="E37" s="917"/>
      <c r="F37" s="918"/>
      <c r="G37" s="922"/>
      <c r="H37" s="923"/>
      <c r="I37" s="923"/>
      <c r="J37" s="923"/>
      <c r="K37" s="923"/>
      <c r="L37" s="923"/>
      <c r="M37" s="923"/>
      <c r="N37" s="923"/>
      <c r="O37" s="923"/>
      <c r="P37" s="923"/>
      <c r="Q37" s="923"/>
      <c r="R37" s="923"/>
      <c r="S37" s="923"/>
      <c r="T37" s="923"/>
      <c r="U37" s="923"/>
      <c r="V37" s="923"/>
      <c r="W37" s="923"/>
      <c r="X37" s="923"/>
      <c r="Y37" s="923"/>
      <c r="Z37" s="923"/>
      <c r="AA37" s="923"/>
      <c r="AB37" s="923"/>
      <c r="AC37" s="923"/>
      <c r="AD37" s="923"/>
      <c r="AE37" s="923"/>
      <c r="AF37" s="923"/>
      <c r="AG37" s="924"/>
    </row>
    <row r="38" spans="1:33" x14ac:dyDescent="0.15">
      <c r="A38" s="912"/>
      <c r="B38" s="916"/>
      <c r="C38" s="917"/>
      <c r="D38" s="917"/>
      <c r="E38" s="917"/>
      <c r="F38" s="918"/>
      <c r="G38" s="922"/>
      <c r="H38" s="923"/>
      <c r="I38" s="923"/>
      <c r="J38" s="923"/>
      <c r="K38" s="923"/>
      <c r="L38" s="923"/>
      <c r="M38" s="923"/>
      <c r="N38" s="923"/>
      <c r="O38" s="923"/>
      <c r="P38" s="923"/>
      <c r="Q38" s="923"/>
      <c r="R38" s="923"/>
      <c r="S38" s="923"/>
      <c r="T38" s="923"/>
      <c r="U38" s="923"/>
      <c r="V38" s="923"/>
      <c r="W38" s="923"/>
      <c r="X38" s="923"/>
      <c r="Y38" s="923"/>
      <c r="Z38" s="923"/>
      <c r="AA38" s="923"/>
      <c r="AB38" s="923"/>
      <c r="AC38" s="923"/>
      <c r="AD38" s="923"/>
      <c r="AE38" s="923"/>
      <c r="AF38" s="923"/>
      <c r="AG38" s="924"/>
    </row>
    <row r="39" spans="1:33" x14ac:dyDescent="0.15">
      <c r="A39" s="912"/>
      <c r="B39" s="916"/>
      <c r="C39" s="917"/>
      <c r="D39" s="917"/>
      <c r="E39" s="917"/>
      <c r="F39" s="918"/>
      <c r="G39" s="922"/>
      <c r="H39" s="923"/>
      <c r="I39" s="923"/>
      <c r="J39" s="923"/>
      <c r="K39" s="923"/>
      <c r="L39" s="923"/>
      <c r="M39" s="923"/>
      <c r="N39" s="923"/>
      <c r="O39" s="923"/>
      <c r="P39" s="923"/>
      <c r="Q39" s="923"/>
      <c r="R39" s="923"/>
      <c r="S39" s="923"/>
      <c r="T39" s="923"/>
      <c r="U39" s="923"/>
      <c r="V39" s="923"/>
      <c r="W39" s="923"/>
      <c r="X39" s="923"/>
      <c r="Y39" s="923"/>
      <c r="Z39" s="923"/>
      <c r="AA39" s="923"/>
      <c r="AB39" s="923"/>
      <c r="AC39" s="923"/>
      <c r="AD39" s="923"/>
      <c r="AE39" s="923"/>
      <c r="AF39" s="923"/>
      <c r="AG39" s="924"/>
    </row>
    <row r="40" spans="1:33" x14ac:dyDescent="0.15">
      <c r="A40" s="911">
        <v>3</v>
      </c>
      <c r="B40" s="913"/>
      <c r="C40" s="914"/>
      <c r="D40" s="914"/>
      <c r="E40" s="914"/>
      <c r="F40" s="915"/>
      <c r="G40" s="919"/>
      <c r="H40" s="920"/>
      <c r="I40" s="920"/>
      <c r="J40" s="920"/>
      <c r="K40" s="920"/>
      <c r="L40" s="920"/>
      <c r="M40" s="920"/>
      <c r="N40" s="920"/>
      <c r="O40" s="920"/>
      <c r="P40" s="920"/>
      <c r="Q40" s="920"/>
      <c r="R40" s="920"/>
      <c r="S40" s="920"/>
      <c r="T40" s="920"/>
      <c r="U40" s="920"/>
      <c r="V40" s="920"/>
      <c r="W40" s="920"/>
      <c r="X40" s="920"/>
      <c r="Y40" s="920"/>
      <c r="Z40" s="920"/>
      <c r="AA40" s="920"/>
      <c r="AB40" s="920"/>
      <c r="AC40" s="920"/>
      <c r="AD40" s="920"/>
      <c r="AE40" s="920"/>
      <c r="AF40" s="920"/>
      <c r="AG40" s="921"/>
    </row>
    <row r="41" spans="1:33" x14ac:dyDescent="0.15">
      <c r="A41" s="912"/>
      <c r="B41" s="916"/>
      <c r="C41" s="917"/>
      <c r="D41" s="917"/>
      <c r="E41" s="917"/>
      <c r="F41" s="918"/>
      <c r="G41" s="922"/>
      <c r="H41" s="923"/>
      <c r="I41" s="923"/>
      <c r="J41" s="923"/>
      <c r="K41" s="923"/>
      <c r="L41" s="923"/>
      <c r="M41" s="923"/>
      <c r="N41" s="923"/>
      <c r="O41" s="923"/>
      <c r="P41" s="923"/>
      <c r="Q41" s="923"/>
      <c r="R41" s="923"/>
      <c r="S41" s="923"/>
      <c r="T41" s="923"/>
      <c r="U41" s="923"/>
      <c r="V41" s="923"/>
      <c r="W41" s="923"/>
      <c r="X41" s="923"/>
      <c r="Y41" s="923"/>
      <c r="Z41" s="923"/>
      <c r="AA41" s="923"/>
      <c r="AB41" s="923"/>
      <c r="AC41" s="923"/>
      <c r="AD41" s="923"/>
      <c r="AE41" s="923"/>
      <c r="AF41" s="923"/>
      <c r="AG41" s="924"/>
    </row>
    <row r="42" spans="1:33" x14ac:dyDescent="0.15">
      <c r="A42" s="912"/>
      <c r="B42" s="916"/>
      <c r="C42" s="917"/>
      <c r="D42" s="917"/>
      <c r="E42" s="917"/>
      <c r="F42" s="918"/>
      <c r="G42" s="922"/>
      <c r="H42" s="923"/>
      <c r="I42" s="923"/>
      <c r="J42" s="923"/>
      <c r="K42" s="923"/>
      <c r="L42" s="923"/>
      <c r="M42" s="923"/>
      <c r="N42" s="923"/>
      <c r="O42" s="923"/>
      <c r="P42" s="923"/>
      <c r="Q42" s="923"/>
      <c r="R42" s="923"/>
      <c r="S42" s="923"/>
      <c r="T42" s="923"/>
      <c r="U42" s="923"/>
      <c r="V42" s="923"/>
      <c r="W42" s="923"/>
      <c r="X42" s="923"/>
      <c r="Y42" s="923"/>
      <c r="Z42" s="923"/>
      <c r="AA42" s="923"/>
      <c r="AB42" s="923"/>
      <c r="AC42" s="923"/>
      <c r="AD42" s="923"/>
      <c r="AE42" s="923"/>
      <c r="AF42" s="923"/>
      <c r="AG42" s="924"/>
    </row>
    <row r="43" spans="1:33" x14ac:dyDescent="0.15">
      <c r="A43" s="912"/>
      <c r="B43" s="916"/>
      <c r="C43" s="917"/>
      <c r="D43" s="917"/>
      <c r="E43" s="917"/>
      <c r="F43" s="918"/>
      <c r="G43" s="922"/>
      <c r="H43" s="923"/>
      <c r="I43" s="923"/>
      <c r="J43" s="923"/>
      <c r="K43" s="923"/>
      <c r="L43" s="923"/>
      <c r="M43" s="923"/>
      <c r="N43" s="923"/>
      <c r="O43" s="923"/>
      <c r="P43" s="923"/>
      <c r="Q43" s="923"/>
      <c r="R43" s="923"/>
      <c r="S43" s="923"/>
      <c r="T43" s="923"/>
      <c r="U43" s="923"/>
      <c r="V43" s="923"/>
      <c r="W43" s="923"/>
      <c r="X43" s="923"/>
      <c r="Y43" s="923"/>
      <c r="Z43" s="923"/>
      <c r="AA43" s="923"/>
      <c r="AB43" s="923"/>
      <c r="AC43" s="923"/>
      <c r="AD43" s="923"/>
      <c r="AE43" s="923"/>
      <c r="AF43" s="923"/>
      <c r="AG43" s="924"/>
    </row>
    <row r="44" spans="1:33" x14ac:dyDescent="0.15">
      <c r="A44" s="911">
        <v>4</v>
      </c>
      <c r="B44" s="913"/>
      <c r="C44" s="914"/>
      <c r="D44" s="914"/>
      <c r="E44" s="914"/>
      <c r="F44" s="915"/>
      <c r="G44" s="919"/>
      <c r="H44" s="920"/>
      <c r="I44" s="920"/>
      <c r="J44" s="920"/>
      <c r="K44" s="920"/>
      <c r="L44" s="920"/>
      <c r="M44" s="920"/>
      <c r="N44" s="920"/>
      <c r="O44" s="920"/>
      <c r="P44" s="920"/>
      <c r="Q44" s="920"/>
      <c r="R44" s="920"/>
      <c r="S44" s="920"/>
      <c r="T44" s="920"/>
      <c r="U44" s="920"/>
      <c r="V44" s="920"/>
      <c r="W44" s="920"/>
      <c r="X44" s="920"/>
      <c r="Y44" s="920"/>
      <c r="Z44" s="920"/>
      <c r="AA44" s="920"/>
      <c r="AB44" s="920"/>
      <c r="AC44" s="920"/>
      <c r="AD44" s="920"/>
      <c r="AE44" s="920"/>
      <c r="AF44" s="920"/>
      <c r="AG44" s="921"/>
    </row>
    <row r="45" spans="1:33" x14ac:dyDescent="0.15">
      <c r="A45" s="912"/>
      <c r="B45" s="916"/>
      <c r="C45" s="917"/>
      <c r="D45" s="917"/>
      <c r="E45" s="917"/>
      <c r="F45" s="918"/>
      <c r="G45" s="922"/>
      <c r="H45" s="923"/>
      <c r="I45" s="923"/>
      <c r="J45" s="923"/>
      <c r="K45" s="923"/>
      <c r="L45" s="923"/>
      <c r="M45" s="923"/>
      <c r="N45" s="923"/>
      <c r="O45" s="923"/>
      <c r="P45" s="923"/>
      <c r="Q45" s="923"/>
      <c r="R45" s="923"/>
      <c r="S45" s="923"/>
      <c r="T45" s="923"/>
      <c r="U45" s="923"/>
      <c r="V45" s="923"/>
      <c r="W45" s="923"/>
      <c r="X45" s="923"/>
      <c r="Y45" s="923"/>
      <c r="Z45" s="923"/>
      <c r="AA45" s="923"/>
      <c r="AB45" s="923"/>
      <c r="AC45" s="923"/>
      <c r="AD45" s="923"/>
      <c r="AE45" s="923"/>
      <c r="AF45" s="923"/>
      <c r="AG45" s="924"/>
    </row>
    <row r="46" spans="1:33" x14ac:dyDescent="0.15">
      <c r="A46" s="912"/>
      <c r="B46" s="916"/>
      <c r="C46" s="917"/>
      <c r="D46" s="917"/>
      <c r="E46" s="917"/>
      <c r="F46" s="918"/>
      <c r="G46" s="922"/>
      <c r="H46" s="923"/>
      <c r="I46" s="923"/>
      <c r="J46" s="923"/>
      <c r="K46" s="923"/>
      <c r="L46" s="923"/>
      <c r="M46" s="923"/>
      <c r="N46" s="923"/>
      <c r="O46" s="923"/>
      <c r="P46" s="923"/>
      <c r="Q46" s="923"/>
      <c r="R46" s="923"/>
      <c r="S46" s="923"/>
      <c r="T46" s="923"/>
      <c r="U46" s="923"/>
      <c r="V46" s="923"/>
      <c r="W46" s="923"/>
      <c r="X46" s="923"/>
      <c r="Y46" s="923"/>
      <c r="Z46" s="923"/>
      <c r="AA46" s="923"/>
      <c r="AB46" s="923"/>
      <c r="AC46" s="923"/>
      <c r="AD46" s="923"/>
      <c r="AE46" s="923"/>
      <c r="AF46" s="923"/>
      <c r="AG46" s="924"/>
    </row>
    <row r="47" spans="1:33" x14ac:dyDescent="0.15">
      <c r="A47" s="912"/>
      <c r="B47" s="916"/>
      <c r="C47" s="917"/>
      <c r="D47" s="917"/>
      <c r="E47" s="917"/>
      <c r="F47" s="918"/>
      <c r="G47" s="922"/>
      <c r="H47" s="923"/>
      <c r="I47" s="923"/>
      <c r="J47" s="923"/>
      <c r="K47" s="923"/>
      <c r="L47" s="923"/>
      <c r="M47" s="923"/>
      <c r="N47" s="923"/>
      <c r="O47" s="923"/>
      <c r="P47" s="923"/>
      <c r="Q47" s="923"/>
      <c r="R47" s="923"/>
      <c r="S47" s="923"/>
      <c r="T47" s="923"/>
      <c r="U47" s="923"/>
      <c r="V47" s="923"/>
      <c r="W47" s="923"/>
      <c r="X47" s="923"/>
      <c r="Y47" s="923"/>
      <c r="Z47" s="923"/>
      <c r="AA47" s="923"/>
      <c r="AB47" s="923"/>
      <c r="AC47" s="923"/>
      <c r="AD47" s="923"/>
      <c r="AE47" s="923"/>
      <c r="AF47" s="923"/>
      <c r="AG47" s="924"/>
    </row>
    <row r="48" spans="1:33" x14ac:dyDescent="0.15">
      <c r="A48" s="911">
        <v>5</v>
      </c>
      <c r="B48" s="913"/>
      <c r="C48" s="914"/>
      <c r="D48" s="914"/>
      <c r="E48" s="914"/>
      <c r="F48" s="915"/>
      <c r="G48" s="919"/>
      <c r="H48" s="920"/>
      <c r="I48" s="920"/>
      <c r="J48" s="920"/>
      <c r="K48" s="920"/>
      <c r="L48" s="920"/>
      <c r="M48" s="920"/>
      <c r="N48" s="920"/>
      <c r="O48" s="920"/>
      <c r="P48" s="920"/>
      <c r="Q48" s="920"/>
      <c r="R48" s="920"/>
      <c r="S48" s="920"/>
      <c r="T48" s="920"/>
      <c r="U48" s="920"/>
      <c r="V48" s="920"/>
      <c r="W48" s="920"/>
      <c r="X48" s="920"/>
      <c r="Y48" s="920"/>
      <c r="Z48" s="920"/>
      <c r="AA48" s="920"/>
      <c r="AB48" s="920"/>
      <c r="AC48" s="920"/>
      <c r="AD48" s="920"/>
      <c r="AE48" s="920"/>
      <c r="AF48" s="920"/>
      <c r="AG48" s="921"/>
    </row>
    <row r="49" spans="1:33" x14ac:dyDescent="0.15">
      <c r="A49" s="912"/>
      <c r="B49" s="916"/>
      <c r="C49" s="917"/>
      <c r="D49" s="917"/>
      <c r="E49" s="917"/>
      <c r="F49" s="918"/>
      <c r="G49" s="922"/>
      <c r="H49" s="923"/>
      <c r="I49" s="923"/>
      <c r="J49" s="923"/>
      <c r="K49" s="923"/>
      <c r="L49" s="923"/>
      <c r="M49" s="923"/>
      <c r="N49" s="923"/>
      <c r="O49" s="923"/>
      <c r="P49" s="923"/>
      <c r="Q49" s="923"/>
      <c r="R49" s="923"/>
      <c r="S49" s="923"/>
      <c r="T49" s="923"/>
      <c r="U49" s="923"/>
      <c r="V49" s="923"/>
      <c r="W49" s="923"/>
      <c r="X49" s="923"/>
      <c r="Y49" s="923"/>
      <c r="Z49" s="923"/>
      <c r="AA49" s="923"/>
      <c r="AB49" s="923"/>
      <c r="AC49" s="923"/>
      <c r="AD49" s="923"/>
      <c r="AE49" s="923"/>
      <c r="AF49" s="923"/>
      <c r="AG49" s="924"/>
    </row>
    <row r="50" spans="1:33" x14ac:dyDescent="0.15">
      <c r="A50" s="912"/>
      <c r="B50" s="916"/>
      <c r="C50" s="917"/>
      <c r="D50" s="917"/>
      <c r="E50" s="917"/>
      <c r="F50" s="918"/>
      <c r="G50" s="922"/>
      <c r="H50" s="923"/>
      <c r="I50" s="923"/>
      <c r="J50" s="923"/>
      <c r="K50" s="923"/>
      <c r="L50" s="923"/>
      <c r="M50" s="923"/>
      <c r="N50" s="923"/>
      <c r="O50" s="923"/>
      <c r="P50" s="923"/>
      <c r="Q50" s="923"/>
      <c r="R50" s="923"/>
      <c r="S50" s="923"/>
      <c r="T50" s="923"/>
      <c r="U50" s="923"/>
      <c r="V50" s="923"/>
      <c r="W50" s="923"/>
      <c r="X50" s="923"/>
      <c r="Y50" s="923"/>
      <c r="Z50" s="923"/>
      <c r="AA50" s="923"/>
      <c r="AB50" s="923"/>
      <c r="AC50" s="923"/>
      <c r="AD50" s="923"/>
      <c r="AE50" s="923"/>
      <c r="AF50" s="923"/>
      <c r="AG50" s="924"/>
    </row>
    <row r="51" spans="1:33" x14ac:dyDescent="0.15">
      <c r="A51" s="912"/>
      <c r="B51" s="916"/>
      <c r="C51" s="917"/>
      <c r="D51" s="917"/>
      <c r="E51" s="917"/>
      <c r="F51" s="918"/>
      <c r="G51" s="922"/>
      <c r="H51" s="923"/>
      <c r="I51" s="923"/>
      <c r="J51" s="923"/>
      <c r="K51" s="923"/>
      <c r="L51" s="923"/>
      <c r="M51" s="923"/>
      <c r="N51" s="923"/>
      <c r="O51" s="923"/>
      <c r="P51" s="923"/>
      <c r="Q51" s="923"/>
      <c r="R51" s="923"/>
      <c r="S51" s="923"/>
      <c r="T51" s="923"/>
      <c r="U51" s="923"/>
      <c r="V51" s="923"/>
      <c r="W51" s="923"/>
      <c r="X51" s="923"/>
      <c r="Y51" s="923"/>
      <c r="Z51" s="923"/>
      <c r="AA51" s="923"/>
      <c r="AB51" s="923"/>
      <c r="AC51" s="923"/>
      <c r="AD51" s="923"/>
      <c r="AE51" s="923"/>
      <c r="AF51" s="923"/>
      <c r="AG51" s="924"/>
    </row>
    <row r="52" spans="1:33" x14ac:dyDescent="0.15">
      <c r="A52" s="428"/>
      <c r="B52" s="429"/>
      <c r="C52" s="429"/>
      <c r="D52" s="429"/>
      <c r="E52" s="429"/>
      <c r="F52" s="429"/>
      <c r="G52" s="430"/>
      <c r="H52" s="430"/>
      <c r="I52" s="430"/>
      <c r="J52" s="430"/>
      <c r="K52" s="430"/>
      <c r="L52" s="430"/>
      <c r="M52" s="430"/>
      <c r="N52" s="430"/>
      <c r="O52" s="430"/>
      <c r="P52" s="430"/>
      <c r="Q52" s="430"/>
      <c r="R52" s="430"/>
      <c r="S52" s="430"/>
      <c r="T52" s="430"/>
      <c r="U52" s="430"/>
      <c r="V52" s="430"/>
      <c r="W52" s="430"/>
      <c r="X52" s="430"/>
      <c r="Y52" s="430"/>
      <c r="Z52" s="430"/>
      <c r="AA52" s="430"/>
      <c r="AB52" s="430"/>
      <c r="AC52" s="430"/>
      <c r="AD52" s="430"/>
      <c r="AE52" s="430"/>
      <c r="AF52" s="430"/>
      <c r="AG52" s="430"/>
    </row>
    <row r="53" spans="1:33" x14ac:dyDescent="0.15">
      <c r="B53" s="431"/>
      <c r="C53" s="431"/>
      <c r="D53" s="431"/>
      <c r="E53" s="431"/>
      <c r="F53" s="431"/>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c r="AD53" s="432"/>
      <c r="AE53" s="432"/>
      <c r="AF53" s="432"/>
      <c r="AG53" s="432"/>
    </row>
    <row r="54" spans="1:33" x14ac:dyDescent="0.15">
      <c r="B54" s="431"/>
      <c r="C54" s="431"/>
      <c r="D54" s="431"/>
      <c r="E54" s="431"/>
      <c r="F54" s="431"/>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c r="AD54" s="432"/>
      <c r="AE54" s="432"/>
      <c r="AF54" s="432"/>
      <c r="AG54" s="432"/>
    </row>
    <row r="55" spans="1:33" x14ac:dyDescent="0.15">
      <c r="B55" s="431"/>
      <c r="C55" s="431"/>
      <c r="D55" s="431"/>
      <c r="E55" s="431"/>
      <c r="F55" s="431"/>
      <c r="G55" s="432"/>
      <c r="H55" s="432"/>
      <c r="I55" s="432"/>
      <c r="J55" s="432"/>
      <c r="K55" s="432"/>
      <c r="L55" s="432"/>
      <c r="M55" s="432"/>
      <c r="N55" s="432"/>
      <c r="O55" s="432"/>
      <c r="P55" s="432"/>
      <c r="Q55" s="432"/>
      <c r="R55" s="432"/>
      <c r="S55" s="432"/>
      <c r="T55" s="432"/>
      <c r="U55" s="432"/>
      <c r="V55" s="432"/>
      <c r="W55" s="432"/>
      <c r="X55" s="432"/>
      <c r="Y55" s="432"/>
      <c r="Z55" s="432"/>
      <c r="AA55" s="432"/>
      <c r="AB55" s="432"/>
      <c r="AC55" s="432"/>
      <c r="AD55" s="432"/>
      <c r="AE55" s="432"/>
      <c r="AF55" s="432"/>
      <c r="AG55" s="432"/>
    </row>
    <row r="56" spans="1:33" x14ac:dyDescent="0.15">
      <c r="A56" s="423"/>
      <c r="B56" s="431"/>
      <c r="C56" s="431"/>
      <c r="D56" s="431"/>
      <c r="E56" s="431"/>
      <c r="F56" s="431"/>
      <c r="G56" s="432"/>
      <c r="H56" s="432"/>
      <c r="I56" s="432"/>
      <c r="J56" s="432"/>
      <c r="K56" s="432"/>
      <c r="L56" s="432"/>
      <c r="M56" s="432"/>
      <c r="N56" s="432"/>
      <c r="O56" s="432"/>
      <c r="P56" s="432"/>
      <c r="Q56" s="432"/>
      <c r="R56" s="432"/>
      <c r="S56" s="432"/>
      <c r="T56" s="432"/>
      <c r="U56" s="432"/>
      <c r="V56" s="432"/>
      <c r="W56" s="432"/>
      <c r="X56" s="432"/>
      <c r="Y56" s="432"/>
      <c r="Z56" s="432"/>
      <c r="AA56" s="432"/>
      <c r="AB56" s="432"/>
      <c r="AC56" s="432"/>
      <c r="AD56" s="432"/>
      <c r="AE56" s="432"/>
      <c r="AF56" s="432"/>
      <c r="AG56" s="432"/>
    </row>
    <row r="57" spans="1:33" x14ac:dyDescent="0.15">
      <c r="A57" s="423"/>
      <c r="B57" s="431"/>
      <c r="C57" s="431"/>
      <c r="D57" s="431"/>
      <c r="E57" s="431"/>
      <c r="F57" s="431"/>
      <c r="G57" s="432"/>
      <c r="H57" s="432"/>
      <c r="I57" s="432"/>
      <c r="J57" s="432"/>
      <c r="K57" s="432"/>
      <c r="L57" s="432"/>
      <c r="M57" s="432"/>
      <c r="N57" s="432"/>
      <c r="O57" s="432"/>
      <c r="P57" s="432"/>
      <c r="Q57" s="432"/>
      <c r="R57" s="432"/>
      <c r="S57" s="432"/>
      <c r="T57" s="432"/>
      <c r="U57" s="432"/>
      <c r="V57" s="432"/>
      <c r="W57" s="432"/>
      <c r="X57" s="432"/>
      <c r="Y57" s="432"/>
      <c r="Z57" s="432"/>
      <c r="AA57" s="432"/>
      <c r="AB57" s="432"/>
      <c r="AC57" s="432"/>
      <c r="AD57" s="432"/>
      <c r="AE57" s="432"/>
      <c r="AF57" s="432"/>
      <c r="AG57" s="432"/>
    </row>
    <row r="58" spans="1:33" x14ac:dyDescent="0.15">
      <c r="A58" s="423"/>
      <c r="B58" s="431"/>
      <c r="C58" s="431"/>
      <c r="D58" s="431"/>
      <c r="E58" s="431"/>
      <c r="F58" s="431"/>
      <c r="G58" s="432"/>
      <c r="H58" s="432"/>
      <c r="I58" s="432"/>
      <c r="J58" s="432"/>
      <c r="K58" s="432"/>
      <c r="L58" s="432"/>
      <c r="M58" s="432"/>
      <c r="N58" s="432"/>
      <c r="O58" s="432"/>
      <c r="P58" s="432"/>
      <c r="Q58" s="432"/>
      <c r="R58" s="432"/>
      <c r="S58" s="432"/>
      <c r="T58" s="432"/>
      <c r="U58" s="432"/>
      <c r="V58" s="432"/>
      <c r="W58" s="432"/>
      <c r="X58" s="432"/>
      <c r="Y58" s="432"/>
      <c r="Z58" s="432"/>
      <c r="AA58" s="432"/>
      <c r="AB58" s="432"/>
      <c r="AC58" s="432"/>
      <c r="AD58" s="432"/>
      <c r="AE58" s="432"/>
      <c r="AF58" s="432"/>
      <c r="AG58" s="432"/>
    </row>
    <row r="59" spans="1:33" x14ac:dyDescent="0.15">
      <c r="A59" s="423"/>
      <c r="B59" s="431"/>
      <c r="C59" s="431"/>
      <c r="D59" s="431"/>
      <c r="E59" s="431"/>
      <c r="F59" s="431"/>
      <c r="G59" s="432"/>
      <c r="H59" s="432"/>
      <c r="I59" s="432"/>
      <c r="J59" s="432"/>
      <c r="K59" s="432"/>
      <c r="L59" s="432"/>
      <c r="M59" s="432"/>
      <c r="N59" s="432"/>
      <c r="O59" s="432"/>
      <c r="P59" s="432"/>
      <c r="Q59" s="432"/>
      <c r="R59" s="432"/>
      <c r="S59" s="432"/>
      <c r="T59" s="432"/>
      <c r="U59" s="432"/>
      <c r="V59" s="432"/>
      <c r="W59" s="432"/>
      <c r="X59" s="432"/>
      <c r="Y59" s="432"/>
      <c r="Z59" s="432"/>
      <c r="AA59" s="432"/>
      <c r="AB59" s="432"/>
      <c r="AC59" s="432"/>
      <c r="AD59" s="432"/>
      <c r="AE59" s="432"/>
      <c r="AF59" s="432"/>
      <c r="AG59" s="432"/>
    </row>
    <row r="60" spans="1:33" x14ac:dyDescent="0.15">
      <c r="C60" s="422" t="s">
        <v>1132</v>
      </c>
    </row>
  </sheetData>
  <sheetProtection algorithmName="SHA-512" hashValue="PQuu3n3zGYpBhrwAoypsSkJMZ165gCnbpJlQaDQV2fGrn240H1Em4QmJbGaAZzX+WqYGFnmDE9GFPxUZ8dfG9w==" saltValue="2niPFj2hufjK+V68ltZS8g==" spinCount="100000" sheet="1" objects="1" scenarios="1"/>
  <protectedRanges>
    <protectedRange sqref="B32:AG51" name="範囲2"/>
    <protectedRange sqref="X4 AA4 AD4 H17" name="範囲1"/>
  </protectedRanges>
  <mergeCells count="33">
    <mergeCell ref="A44:A47"/>
    <mergeCell ref="B44:F47"/>
    <mergeCell ref="G44:AG47"/>
    <mergeCell ref="A48:A51"/>
    <mergeCell ref="B48:F51"/>
    <mergeCell ref="G48:AG51"/>
    <mergeCell ref="A36:A39"/>
    <mergeCell ref="B36:F39"/>
    <mergeCell ref="G36:AG39"/>
    <mergeCell ref="A40:A43"/>
    <mergeCell ref="B40:F43"/>
    <mergeCell ref="G40:AG43"/>
    <mergeCell ref="A32:A35"/>
    <mergeCell ref="B32:F35"/>
    <mergeCell ref="G32:AG35"/>
    <mergeCell ref="U12:AG12"/>
    <mergeCell ref="H17:T17"/>
    <mergeCell ref="H19:S19"/>
    <mergeCell ref="T19:AF19"/>
    <mergeCell ref="H21:AF23"/>
    <mergeCell ref="B25:F25"/>
    <mergeCell ref="G25:AG25"/>
    <mergeCell ref="A26:A28"/>
    <mergeCell ref="B26:F28"/>
    <mergeCell ref="G26:AG28"/>
    <mergeCell ref="B31:F31"/>
    <mergeCell ref="G31:AG31"/>
    <mergeCell ref="U10:AG10"/>
    <mergeCell ref="A1:AG2"/>
    <mergeCell ref="V4:W4"/>
    <mergeCell ref="X4:Y4"/>
    <mergeCell ref="AA4:AB4"/>
    <mergeCell ref="AD4:AE4"/>
  </mergeCells>
  <phoneticPr fontId="2"/>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Ｐ明朝,標準"&amp;8NKBI-01kakunin Ver.23.2&amp;R&amp;"ＭＳ Ｐ明朝,標準"&amp;8(R0804)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39997558519241921"/>
  </sheetPr>
  <dimension ref="A1:AG43"/>
  <sheetViews>
    <sheetView workbookViewId="0">
      <selection activeCell="D3" sqref="D3:I4"/>
    </sheetView>
  </sheetViews>
  <sheetFormatPr defaultRowHeight="13.5" x14ac:dyDescent="0.15"/>
  <cols>
    <col min="1" max="1" width="5" customWidth="1"/>
    <col min="2" max="10" width="2.625" customWidth="1"/>
    <col min="12" max="20" width="2.625" customWidth="1"/>
    <col min="21" max="21" width="4.375" customWidth="1"/>
    <col min="22" max="22" width="3.5" customWidth="1"/>
  </cols>
  <sheetData>
    <row r="1" spans="1:33" x14ac:dyDescent="0.15">
      <c r="A1" s="452"/>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row>
    <row r="2" spans="1:33" ht="14.25" x14ac:dyDescent="0.15">
      <c r="A2" s="452"/>
      <c r="B2" s="453" t="s">
        <v>773</v>
      </c>
      <c r="C2" s="454"/>
      <c r="D2" s="454"/>
      <c r="E2" s="454"/>
      <c r="F2" s="454"/>
      <c r="G2" s="455"/>
      <c r="H2" s="455"/>
      <c r="I2" s="455"/>
      <c r="J2" s="456"/>
      <c r="K2" s="452"/>
      <c r="L2" s="457" t="s">
        <v>1135</v>
      </c>
      <c r="M2" s="458" t="s">
        <v>1217</v>
      </c>
      <c r="N2" s="452"/>
      <c r="O2" s="452"/>
      <c r="P2" s="452"/>
      <c r="Q2" s="452"/>
      <c r="R2" s="452"/>
      <c r="S2" s="452"/>
      <c r="T2" s="452"/>
      <c r="U2" s="452"/>
      <c r="V2" s="457"/>
      <c r="W2" s="458"/>
      <c r="X2" s="452"/>
      <c r="Y2" s="452"/>
      <c r="Z2" s="452"/>
      <c r="AA2" s="452"/>
      <c r="AB2" s="452"/>
      <c r="AC2" s="452"/>
      <c r="AD2" s="452"/>
      <c r="AE2" s="452"/>
      <c r="AF2" s="452"/>
      <c r="AG2" s="452"/>
    </row>
    <row r="3" spans="1:33" x14ac:dyDescent="0.15">
      <c r="A3" s="452"/>
      <c r="B3" s="662" t="str">
        <f>申込事前情報!$B$57</f>
        <v>RK-</v>
      </c>
      <c r="C3" s="663"/>
      <c r="D3" s="661"/>
      <c r="E3" s="661"/>
      <c r="F3" s="661"/>
      <c r="G3" s="661"/>
      <c r="H3" s="661"/>
      <c r="I3" s="661"/>
      <c r="J3" s="461"/>
      <c r="K3" s="452"/>
      <c r="L3" s="452"/>
      <c r="M3" s="452"/>
      <c r="N3" s="452"/>
      <c r="O3" s="452"/>
      <c r="P3" s="452"/>
      <c r="Q3" s="452"/>
      <c r="R3" s="452"/>
      <c r="S3" s="452"/>
      <c r="T3" s="452"/>
      <c r="U3" s="452"/>
      <c r="V3" s="452"/>
      <c r="W3" s="452"/>
      <c r="X3" s="452"/>
      <c r="Y3" s="452"/>
      <c r="Z3" s="452"/>
      <c r="AA3" s="452"/>
      <c r="AB3" s="452"/>
      <c r="AC3" s="452"/>
      <c r="AD3" s="452"/>
      <c r="AE3" s="452"/>
      <c r="AF3" s="452"/>
      <c r="AG3" s="452"/>
    </row>
    <row r="4" spans="1:33" x14ac:dyDescent="0.15">
      <c r="A4" s="452"/>
      <c r="B4" s="459"/>
      <c r="C4" s="460"/>
      <c r="D4" s="661"/>
      <c r="E4" s="661"/>
      <c r="F4" s="661"/>
      <c r="G4" s="661"/>
      <c r="H4" s="661"/>
      <c r="I4" s="661"/>
      <c r="J4" s="462"/>
      <c r="K4" s="452"/>
      <c r="L4" s="452"/>
      <c r="M4" s="452" t="s">
        <v>1218</v>
      </c>
      <c r="N4" s="452"/>
      <c r="O4" s="452"/>
      <c r="P4" s="452"/>
      <c r="Q4" s="452"/>
      <c r="R4" s="452"/>
      <c r="S4" s="452"/>
      <c r="T4" s="452"/>
      <c r="U4" s="452"/>
      <c r="V4" s="452"/>
      <c r="W4" s="452"/>
      <c r="X4" s="452"/>
      <c r="Y4" s="452"/>
      <c r="Z4" s="452"/>
      <c r="AA4" s="452"/>
      <c r="AB4" s="452"/>
      <c r="AC4" s="452"/>
      <c r="AD4" s="452"/>
      <c r="AE4" s="452"/>
      <c r="AF4" s="452"/>
      <c r="AG4" s="452"/>
    </row>
    <row r="5" spans="1:33" x14ac:dyDescent="0.15">
      <c r="A5" s="452"/>
      <c r="B5" s="463"/>
      <c r="C5" s="464"/>
      <c r="D5" s="464"/>
      <c r="E5" s="464"/>
      <c r="F5" s="464"/>
      <c r="G5" s="464"/>
      <c r="H5" s="464"/>
      <c r="I5" s="464"/>
      <c r="J5" s="465"/>
      <c r="K5" s="452"/>
      <c r="L5" s="452"/>
      <c r="M5" s="452"/>
      <c r="N5" s="452"/>
      <c r="O5" s="452"/>
      <c r="P5" s="452"/>
      <c r="Q5" s="452"/>
      <c r="R5" s="452"/>
      <c r="S5" s="452"/>
      <c r="T5" s="452"/>
      <c r="U5" s="452"/>
      <c r="V5" s="452"/>
      <c r="W5" s="452"/>
      <c r="X5" s="452"/>
      <c r="Y5" s="452"/>
      <c r="Z5" s="452"/>
      <c r="AA5" s="452"/>
      <c r="AB5" s="452"/>
      <c r="AC5" s="452"/>
      <c r="AD5" s="452"/>
      <c r="AE5" s="452"/>
      <c r="AF5" s="452"/>
      <c r="AG5" s="452"/>
    </row>
    <row r="6" spans="1:33" x14ac:dyDescent="0.15">
      <c r="A6" s="452"/>
      <c r="B6" s="452"/>
      <c r="C6" s="452"/>
      <c r="D6" s="452"/>
      <c r="E6" s="452"/>
      <c r="F6" s="452"/>
      <c r="G6" s="452"/>
      <c r="H6" s="452"/>
      <c r="I6" s="452"/>
      <c r="J6" s="452"/>
      <c r="K6" s="452"/>
      <c r="L6" s="452"/>
      <c r="M6" s="452"/>
      <c r="N6" s="452"/>
      <c r="O6" s="452"/>
      <c r="P6" s="452"/>
      <c r="Q6" s="452"/>
      <c r="R6" s="452"/>
      <c r="S6" s="452"/>
      <c r="T6" s="452"/>
      <c r="U6" s="452"/>
      <c r="V6" s="452"/>
      <c r="W6" s="452"/>
      <c r="X6" s="452"/>
      <c r="Y6" s="452"/>
      <c r="Z6" s="452"/>
      <c r="AA6" s="452"/>
      <c r="AB6" s="452"/>
      <c r="AC6" s="452"/>
      <c r="AD6" s="452"/>
      <c r="AE6" s="452"/>
      <c r="AF6" s="452"/>
      <c r="AG6" s="452"/>
    </row>
    <row r="7" spans="1:33" x14ac:dyDescent="0.15">
      <c r="A7" s="452"/>
      <c r="B7" s="452"/>
      <c r="C7" s="452"/>
      <c r="D7" s="452"/>
      <c r="E7" s="452"/>
      <c r="F7" s="452"/>
      <c r="G7" s="452"/>
      <c r="H7" s="452"/>
      <c r="I7" s="452"/>
      <c r="J7" s="452"/>
      <c r="K7" s="452"/>
      <c r="L7" s="452"/>
      <c r="M7" s="452"/>
      <c r="N7" s="452"/>
      <c r="O7" s="452"/>
      <c r="P7" s="452"/>
      <c r="Q7" s="452"/>
      <c r="R7" s="452"/>
      <c r="S7" s="452"/>
      <c r="T7" s="452"/>
      <c r="U7" s="452"/>
      <c r="V7" s="452"/>
      <c r="W7" s="452"/>
      <c r="X7" s="452"/>
      <c r="Y7" s="452"/>
      <c r="Z7" s="452"/>
      <c r="AA7" s="452"/>
      <c r="AB7" s="452"/>
      <c r="AC7" s="452"/>
      <c r="AD7" s="452"/>
      <c r="AE7" s="452"/>
      <c r="AF7" s="452"/>
      <c r="AG7" s="452"/>
    </row>
    <row r="8" spans="1:33" x14ac:dyDescent="0.15">
      <c r="A8" s="452"/>
      <c r="B8" s="466" t="s">
        <v>91</v>
      </c>
      <c r="C8" s="467"/>
      <c r="D8" s="467"/>
      <c r="E8" s="467"/>
      <c r="F8" s="467"/>
      <c r="G8" s="467"/>
      <c r="H8" s="467"/>
      <c r="I8" s="467"/>
      <c r="J8" s="468"/>
      <c r="K8" s="452"/>
      <c r="L8" s="452"/>
      <c r="M8" s="452"/>
      <c r="N8" s="452"/>
      <c r="O8" s="452"/>
      <c r="P8" s="452"/>
      <c r="Q8" s="452"/>
      <c r="R8" s="452"/>
      <c r="S8" s="452"/>
      <c r="T8" s="452"/>
      <c r="U8" s="452"/>
      <c r="V8" s="452"/>
      <c r="W8" s="452"/>
      <c r="X8" s="452"/>
      <c r="Y8" s="452"/>
      <c r="Z8" s="452"/>
      <c r="AA8" s="452"/>
      <c r="AB8" s="452"/>
      <c r="AC8" s="452"/>
      <c r="AD8" s="452"/>
      <c r="AE8" s="452"/>
      <c r="AF8" s="452"/>
      <c r="AG8" s="452"/>
    </row>
    <row r="9" spans="1:33" x14ac:dyDescent="0.15">
      <c r="A9" s="452"/>
      <c r="B9" s="463"/>
      <c r="C9" s="469"/>
      <c r="D9" s="469"/>
      <c r="E9" s="469"/>
      <c r="F9" s="469"/>
      <c r="G9" s="469"/>
      <c r="H9" s="469"/>
      <c r="I9" s="469"/>
      <c r="J9" s="465"/>
      <c r="K9" s="452"/>
      <c r="L9" s="452"/>
      <c r="M9" s="452"/>
      <c r="N9" s="452"/>
      <c r="O9" s="452"/>
      <c r="P9" s="452"/>
      <c r="Q9" s="452"/>
      <c r="R9" s="452"/>
      <c r="S9" s="452"/>
      <c r="T9" s="452"/>
      <c r="U9" s="452"/>
      <c r="V9" s="452"/>
      <c r="W9" s="452"/>
      <c r="X9" s="452"/>
      <c r="Y9" s="452"/>
      <c r="Z9" s="452"/>
      <c r="AA9" s="452"/>
      <c r="AB9" s="452"/>
      <c r="AC9" s="452"/>
      <c r="AD9" s="452"/>
      <c r="AE9" s="452"/>
      <c r="AF9" s="452"/>
      <c r="AG9" s="452"/>
    </row>
    <row r="10" spans="1:33" ht="14.25" x14ac:dyDescent="0.15">
      <c r="A10" s="452"/>
      <c r="B10" s="658" t="s">
        <v>838</v>
      </c>
      <c r="C10" s="659"/>
      <c r="D10" s="659"/>
      <c r="E10" s="659"/>
      <c r="F10" s="659"/>
      <c r="G10" s="659"/>
      <c r="H10" s="659"/>
      <c r="I10" s="659"/>
      <c r="J10" s="660"/>
      <c r="K10" s="452"/>
      <c r="L10" s="457" t="s">
        <v>1135</v>
      </c>
      <c r="M10" s="458" t="s">
        <v>1216</v>
      </c>
      <c r="N10" s="452"/>
      <c r="O10" s="452"/>
      <c r="P10" s="452"/>
      <c r="Q10" s="452"/>
      <c r="R10" s="452"/>
      <c r="S10" s="452"/>
      <c r="T10" s="452"/>
      <c r="U10" s="452"/>
      <c r="V10" s="452"/>
      <c r="W10" s="452"/>
      <c r="X10" s="457"/>
      <c r="Y10" s="457"/>
      <c r="Z10" s="457"/>
      <c r="AA10" s="452"/>
      <c r="AB10" s="452"/>
      <c r="AC10" s="452"/>
      <c r="AD10" s="452"/>
      <c r="AE10" s="452"/>
      <c r="AF10" s="452"/>
      <c r="AG10" s="452"/>
    </row>
    <row r="11" spans="1:33" ht="13.5" customHeight="1" x14ac:dyDescent="0.15">
      <c r="A11" s="452"/>
      <c r="B11" s="498"/>
      <c r="C11" s="499"/>
      <c r="D11" s="499"/>
      <c r="E11" s="499"/>
      <c r="F11" s="499"/>
      <c r="G11" s="499"/>
      <c r="H11" s="499"/>
      <c r="I11" s="499"/>
      <c r="J11" s="500"/>
      <c r="K11" s="452"/>
      <c r="L11" s="452"/>
      <c r="M11" s="457" t="s">
        <v>1165</v>
      </c>
      <c r="N11" s="452"/>
      <c r="O11" s="452"/>
      <c r="P11" s="452"/>
      <c r="Q11" s="452"/>
      <c r="R11" s="452"/>
      <c r="S11" s="452"/>
      <c r="T11" s="452"/>
      <c r="U11" s="452"/>
      <c r="V11" s="452"/>
      <c r="W11" s="452"/>
      <c r="X11" s="457"/>
      <c r="Y11" s="457"/>
      <c r="Z11" s="457"/>
      <c r="AA11" s="452"/>
      <c r="AB11" s="452"/>
      <c r="AC11" s="452"/>
      <c r="AD11" s="452"/>
      <c r="AE11" s="452"/>
      <c r="AF11" s="452"/>
      <c r="AG11" s="452"/>
    </row>
    <row r="12" spans="1:33" ht="13.5" customHeight="1" x14ac:dyDescent="0.15">
      <c r="A12" s="452"/>
      <c r="B12" s="501"/>
      <c r="C12" s="502"/>
      <c r="D12" s="502"/>
      <c r="E12" s="502"/>
      <c r="F12" s="502"/>
      <c r="G12" s="502"/>
      <c r="H12" s="502"/>
      <c r="I12" s="502"/>
      <c r="J12" s="503"/>
      <c r="K12" s="452"/>
      <c r="L12" s="452"/>
      <c r="M12" s="452"/>
      <c r="N12" s="452"/>
      <c r="O12" s="452"/>
      <c r="P12" s="452"/>
      <c r="Q12" s="452"/>
      <c r="R12" s="452"/>
      <c r="S12" s="452"/>
      <c r="T12" s="452"/>
      <c r="U12" s="452"/>
      <c r="V12" s="452"/>
      <c r="W12" s="452"/>
      <c r="X12" s="457"/>
      <c r="Y12" s="457"/>
      <c r="Z12" s="457"/>
      <c r="AA12" s="452"/>
      <c r="AB12" s="452"/>
      <c r="AC12" s="452"/>
      <c r="AD12" s="452"/>
      <c r="AE12" s="452"/>
      <c r="AF12" s="452"/>
      <c r="AG12" s="452"/>
    </row>
    <row r="13" spans="1:33" x14ac:dyDescent="0.15">
      <c r="A13" s="452"/>
      <c r="B13" s="466" t="s">
        <v>711</v>
      </c>
      <c r="C13" s="467"/>
      <c r="D13" s="467"/>
      <c r="E13" s="467"/>
      <c r="F13" s="467"/>
      <c r="G13" s="467"/>
      <c r="H13" s="467"/>
      <c r="I13" s="467"/>
      <c r="J13" s="470" t="s">
        <v>712</v>
      </c>
      <c r="K13" s="452"/>
      <c r="L13" s="452"/>
      <c r="M13" s="452" t="s">
        <v>1219</v>
      </c>
      <c r="N13" s="452"/>
      <c r="O13" s="452"/>
      <c r="P13" s="452"/>
      <c r="Q13" s="452"/>
      <c r="R13" s="452"/>
      <c r="S13" s="452"/>
      <c r="T13" s="452"/>
      <c r="U13" s="452"/>
      <c r="V13" s="452"/>
      <c r="W13" s="452"/>
      <c r="X13" s="457"/>
      <c r="Y13" s="457"/>
      <c r="Z13" s="457"/>
      <c r="AA13" s="452"/>
      <c r="AB13" s="452"/>
      <c r="AC13" s="452"/>
      <c r="AD13" s="452"/>
      <c r="AE13" s="452"/>
      <c r="AF13" s="452"/>
      <c r="AG13" s="452"/>
    </row>
    <row r="14" spans="1:33" ht="13.5" customHeight="1" x14ac:dyDescent="0.15">
      <c r="A14" s="452"/>
      <c r="B14" s="479"/>
      <c r="C14" s="480"/>
      <c r="D14" s="480"/>
      <c r="E14" s="480"/>
      <c r="F14" s="480"/>
      <c r="G14" s="480"/>
      <c r="H14" s="480"/>
      <c r="I14" s="480"/>
      <c r="J14" s="481"/>
      <c r="K14" s="452"/>
      <c r="L14" s="452"/>
      <c r="M14" s="452"/>
      <c r="N14" s="452"/>
      <c r="O14" s="452"/>
      <c r="P14" s="452"/>
      <c r="Q14" s="452"/>
      <c r="R14" s="452"/>
      <c r="S14" s="452"/>
      <c r="T14" s="452"/>
      <c r="U14" s="452"/>
      <c r="V14" s="452"/>
      <c r="W14" s="452"/>
      <c r="X14" s="457"/>
      <c r="Y14" s="457"/>
      <c r="Z14" s="457"/>
      <c r="AA14" s="452"/>
      <c r="AB14" s="452"/>
      <c r="AC14" s="452"/>
      <c r="AD14" s="452"/>
      <c r="AE14" s="452"/>
      <c r="AF14" s="452"/>
      <c r="AG14" s="452"/>
    </row>
    <row r="15" spans="1:33" ht="13.5" customHeight="1" x14ac:dyDescent="0.15">
      <c r="A15" s="452"/>
      <c r="B15" s="482"/>
      <c r="C15" s="483"/>
      <c r="D15" s="483"/>
      <c r="E15" s="483"/>
      <c r="F15" s="483"/>
      <c r="G15" s="483"/>
      <c r="H15" s="483"/>
      <c r="I15" s="483"/>
      <c r="J15" s="484"/>
      <c r="K15" s="452"/>
      <c r="L15" s="452"/>
      <c r="M15" s="452"/>
      <c r="N15" s="452"/>
      <c r="O15" s="452"/>
      <c r="P15" s="452"/>
      <c r="Q15" s="452"/>
      <c r="R15" s="452"/>
      <c r="S15" s="452"/>
      <c r="T15" s="452"/>
      <c r="U15" s="452"/>
      <c r="V15" s="452"/>
      <c r="W15" s="452"/>
      <c r="X15" s="452"/>
      <c r="Y15" s="452"/>
      <c r="Z15" s="452"/>
      <c r="AA15" s="452"/>
      <c r="AB15" s="452"/>
      <c r="AC15" s="452"/>
      <c r="AD15" s="452"/>
      <c r="AE15" s="452"/>
      <c r="AF15" s="452"/>
      <c r="AG15" s="452"/>
    </row>
    <row r="16" spans="1:33" x14ac:dyDescent="0.15">
      <c r="A16" s="452"/>
      <c r="B16" s="452"/>
      <c r="C16" s="452"/>
      <c r="D16" s="452"/>
      <c r="E16" s="452"/>
      <c r="F16" s="452"/>
      <c r="G16" s="452"/>
      <c r="H16" s="452"/>
      <c r="I16" s="452"/>
      <c r="J16" s="452"/>
      <c r="K16" s="452"/>
      <c r="L16" s="452"/>
      <c r="M16" s="452"/>
      <c r="N16" s="452"/>
      <c r="O16" s="452"/>
      <c r="P16" s="452"/>
      <c r="Q16" s="452"/>
      <c r="R16" s="452"/>
      <c r="S16" s="452"/>
      <c r="T16" s="452"/>
      <c r="U16" s="452"/>
      <c r="V16" s="452"/>
      <c r="W16" s="452"/>
      <c r="X16" s="452"/>
      <c r="Y16" s="452"/>
      <c r="Z16" s="452"/>
      <c r="AA16" s="452"/>
      <c r="AB16" s="452"/>
      <c r="AC16" s="452"/>
      <c r="AD16" s="452"/>
      <c r="AE16" s="452"/>
      <c r="AF16" s="452"/>
      <c r="AG16" s="452"/>
    </row>
    <row r="17" spans="1:33" x14ac:dyDescent="0.15">
      <c r="A17" s="452"/>
      <c r="B17" s="452"/>
      <c r="C17" s="452"/>
      <c r="D17" s="452"/>
      <c r="E17" s="452"/>
      <c r="F17" s="452"/>
      <c r="G17" s="452"/>
      <c r="H17" s="452"/>
      <c r="I17" s="452"/>
      <c r="J17" s="452"/>
      <c r="K17" s="452"/>
      <c r="L17" s="452"/>
      <c r="M17" s="452"/>
      <c r="N17" s="452"/>
      <c r="O17" s="452"/>
      <c r="P17" s="452"/>
      <c r="Q17" s="452"/>
      <c r="R17" s="452"/>
      <c r="S17" s="452"/>
      <c r="T17" s="452"/>
      <c r="U17" s="452"/>
      <c r="V17" s="452"/>
      <c r="W17" s="452"/>
      <c r="X17" s="452"/>
      <c r="Y17" s="452"/>
      <c r="Z17" s="452"/>
      <c r="AA17" s="452"/>
      <c r="AB17" s="452"/>
      <c r="AC17" s="452"/>
      <c r="AD17" s="452"/>
      <c r="AE17" s="452"/>
      <c r="AF17" s="452"/>
      <c r="AG17" s="452"/>
    </row>
    <row r="18" spans="1:33" x14ac:dyDescent="0.15">
      <c r="A18" s="452"/>
      <c r="B18" s="471" t="s">
        <v>9</v>
      </c>
      <c r="C18" s="472"/>
      <c r="D18" s="472"/>
      <c r="E18" s="472"/>
      <c r="F18" s="472"/>
      <c r="G18" s="472"/>
      <c r="H18" s="472"/>
      <c r="I18" s="472"/>
      <c r="J18" s="473"/>
      <c r="K18" s="452"/>
      <c r="L18" s="452"/>
      <c r="M18" s="452"/>
      <c r="N18" s="452"/>
      <c r="O18" s="452"/>
      <c r="P18" s="452"/>
      <c r="Q18" s="452"/>
      <c r="R18" s="452"/>
      <c r="S18" s="452"/>
      <c r="T18" s="452"/>
      <c r="U18" s="452"/>
      <c r="V18" s="452"/>
      <c r="W18" s="452"/>
      <c r="X18" s="452"/>
      <c r="Y18" s="452"/>
      <c r="Z18" s="452"/>
      <c r="AA18" s="452"/>
      <c r="AB18" s="452"/>
      <c r="AC18" s="452"/>
      <c r="AD18" s="452"/>
      <c r="AE18" s="452"/>
      <c r="AF18" s="452"/>
      <c r="AG18" s="452"/>
    </row>
    <row r="19" spans="1:33" x14ac:dyDescent="0.15">
      <c r="A19" s="452"/>
      <c r="B19" s="474"/>
      <c r="C19" s="475"/>
      <c r="D19" s="475"/>
      <c r="E19" s="475"/>
      <c r="F19" s="475"/>
      <c r="G19" s="475"/>
      <c r="H19" s="475"/>
      <c r="I19" s="475"/>
      <c r="J19" s="476"/>
      <c r="K19" s="452"/>
      <c r="L19" s="452"/>
      <c r="M19" s="452"/>
      <c r="N19" s="452"/>
      <c r="O19" s="452"/>
      <c r="P19" s="452"/>
      <c r="Q19" s="452"/>
      <c r="R19" s="452"/>
      <c r="S19" s="452"/>
      <c r="T19" s="452"/>
      <c r="U19" s="452"/>
      <c r="V19" s="452"/>
      <c r="W19" s="452"/>
      <c r="X19" s="452"/>
      <c r="Y19" s="452"/>
      <c r="Z19" s="452"/>
      <c r="AA19" s="452"/>
      <c r="AB19" s="452"/>
      <c r="AC19" s="452"/>
      <c r="AD19" s="452"/>
      <c r="AE19" s="452"/>
      <c r="AF19" s="452"/>
      <c r="AG19" s="452"/>
    </row>
    <row r="20" spans="1:33" ht="14.25" x14ac:dyDescent="0.15">
      <c r="A20" s="452"/>
      <c r="B20" s="658" t="s">
        <v>838</v>
      </c>
      <c r="C20" s="659"/>
      <c r="D20" s="659"/>
      <c r="E20" s="659"/>
      <c r="F20" s="659"/>
      <c r="G20" s="659"/>
      <c r="H20" s="659"/>
      <c r="I20" s="659"/>
      <c r="J20" s="660"/>
      <c r="K20" s="452"/>
      <c r="L20" s="457" t="s">
        <v>1135</v>
      </c>
      <c r="M20" s="458" t="s">
        <v>1136</v>
      </c>
      <c r="N20" s="452"/>
      <c r="O20" s="452"/>
      <c r="P20" s="452"/>
      <c r="Q20" s="452"/>
      <c r="R20" s="452"/>
      <c r="S20" s="452"/>
      <c r="T20" s="452"/>
      <c r="U20" s="452"/>
      <c r="V20" s="452"/>
      <c r="W20" s="452"/>
      <c r="X20" s="452"/>
      <c r="Y20" s="452"/>
      <c r="Z20" s="452"/>
      <c r="AA20" s="452"/>
      <c r="AB20" s="452"/>
      <c r="AC20" s="452"/>
      <c r="AD20" s="452"/>
      <c r="AE20" s="452"/>
      <c r="AF20" s="452"/>
      <c r="AG20" s="452"/>
    </row>
    <row r="21" spans="1:33" x14ac:dyDescent="0.15">
      <c r="A21" s="452"/>
      <c r="B21" s="485"/>
      <c r="C21" s="486"/>
      <c r="D21" s="486"/>
      <c r="E21" s="486"/>
      <c r="F21" s="486"/>
      <c r="G21" s="486"/>
      <c r="H21" s="486"/>
      <c r="I21" s="486"/>
      <c r="J21" s="487"/>
      <c r="K21" s="452"/>
      <c r="L21" s="457"/>
      <c r="M21" s="457" t="s">
        <v>1165</v>
      </c>
      <c r="N21" s="452"/>
      <c r="O21" s="452"/>
      <c r="P21" s="452"/>
      <c r="Q21" s="452"/>
      <c r="R21" s="452"/>
      <c r="S21" s="452"/>
      <c r="T21" s="452"/>
      <c r="U21" s="452"/>
      <c r="V21" s="452"/>
      <c r="W21" s="452"/>
      <c r="X21" s="452"/>
      <c r="Y21" s="452"/>
      <c r="Z21" s="452"/>
      <c r="AA21" s="452"/>
      <c r="AB21" s="452"/>
      <c r="AC21" s="452"/>
      <c r="AD21" s="452"/>
      <c r="AE21" s="452"/>
      <c r="AF21" s="452"/>
      <c r="AG21" s="452"/>
    </row>
    <row r="22" spans="1:33" x14ac:dyDescent="0.15">
      <c r="A22" s="452"/>
      <c r="B22" s="488"/>
      <c r="C22" s="489"/>
      <c r="D22" s="489"/>
      <c r="E22" s="489"/>
      <c r="F22" s="489"/>
      <c r="G22" s="489"/>
      <c r="H22" s="489"/>
      <c r="I22" s="489"/>
      <c r="J22" s="490"/>
      <c r="K22" s="452"/>
      <c r="L22" s="457"/>
      <c r="M22" s="477"/>
      <c r="N22" s="452"/>
      <c r="O22" s="452"/>
      <c r="P22" s="452"/>
      <c r="Q22" s="452"/>
      <c r="R22" s="452"/>
      <c r="S22" s="452"/>
      <c r="T22" s="452"/>
      <c r="U22" s="452"/>
      <c r="V22" s="452"/>
      <c r="W22" s="452"/>
      <c r="X22" s="452"/>
      <c r="Y22" s="452"/>
      <c r="Z22" s="452"/>
      <c r="AA22" s="452"/>
      <c r="AB22" s="452"/>
      <c r="AC22" s="452"/>
      <c r="AD22" s="452"/>
      <c r="AE22" s="452"/>
      <c r="AF22" s="452"/>
      <c r="AG22" s="452"/>
    </row>
    <row r="23" spans="1:33" x14ac:dyDescent="0.15">
      <c r="A23" s="452"/>
      <c r="B23" s="466" t="s">
        <v>713</v>
      </c>
      <c r="C23" s="467"/>
      <c r="D23" s="467"/>
      <c r="E23" s="467"/>
      <c r="F23" s="467"/>
      <c r="G23" s="467"/>
      <c r="H23" s="467"/>
      <c r="I23" s="467"/>
      <c r="J23" s="470" t="s">
        <v>712</v>
      </c>
      <c r="K23" s="452"/>
      <c r="L23" s="457"/>
      <c r="M23" s="477" t="s">
        <v>1137</v>
      </c>
      <c r="N23" s="452"/>
      <c r="O23" s="452"/>
      <c r="P23" s="452"/>
      <c r="Q23" s="452"/>
      <c r="R23" s="452"/>
      <c r="S23" s="452"/>
      <c r="T23" s="452"/>
      <c r="U23" s="452"/>
      <c r="V23" s="452"/>
      <c r="W23" s="452"/>
      <c r="X23" s="452"/>
      <c r="Y23" s="452"/>
      <c r="Z23" s="452"/>
      <c r="AA23" s="452"/>
      <c r="AB23" s="452"/>
      <c r="AC23" s="452"/>
      <c r="AD23" s="452"/>
      <c r="AE23" s="452"/>
      <c r="AF23" s="452"/>
      <c r="AG23" s="452"/>
    </row>
    <row r="24" spans="1:33" x14ac:dyDescent="0.15">
      <c r="A24" s="452"/>
      <c r="B24" s="479"/>
      <c r="C24" s="480"/>
      <c r="D24" s="480"/>
      <c r="E24" s="480"/>
      <c r="F24" s="480"/>
      <c r="G24" s="480"/>
      <c r="H24" s="480"/>
      <c r="I24" s="480"/>
      <c r="J24" s="481"/>
      <c r="K24" s="452"/>
      <c r="L24" s="457"/>
      <c r="M24" s="457" t="s">
        <v>1138</v>
      </c>
      <c r="N24" s="452"/>
      <c r="O24" s="452"/>
      <c r="P24" s="452"/>
      <c r="Q24" s="452"/>
      <c r="R24" s="452"/>
      <c r="S24" s="452"/>
      <c r="T24" s="452"/>
      <c r="U24" s="452"/>
      <c r="V24" s="452"/>
      <c r="W24" s="452"/>
      <c r="X24" s="452"/>
      <c r="Y24" s="452"/>
      <c r="Z24" s="452"/>
      <c r="AA24" s="452"/>
      <c r="AB24" s="452"/>
      <c r="AC24" s="452"/>
      <c r="AD24" s="452"/>
      <c r="AE24" s="452"/>
      <c r="AF24" s="452"/>
      <c r="AG24" s="452"/>
    </row>
    <row r="25" spans="1:33" x14ac:dyDescent="0.15">
      <c r="A25" s="452"/>
      <c r="B25" s="482"/>
      <c r="C25" s="483"/>
      <c r="D25" s="483"/>
      <c r="E25" s="483"/>
      <c r="F25" s="483"/>
      <c r="G25" s="483"/>
      <c r="H25" s="483"/>
      <c r="I25" s="483"/>
      <c r="J25" s="484"/>
      <c r="K25" s="452"/>
      <c r="L25" s="452"/>
      <c r="M25" s="452"/>
      <c r="N25" s="452"/>
      <c r="O25" s="452"/>
      <c r="P25" s="452"/>
      <c r="Q25" s="452"/>
      <c r="R25" s="452"/>
      <c r="S25" s="452"/>
      <c r="T25" s="452"/>
      <c r="U25" s="452"/>
      <c r="V25" s="452"/>
      <c r="W25" s="452"/>
      <c r="X25" s="452"/>
      <c r="Y25" s="452"/>
      <c r="Z25" s="452"/>
      <c r="AA25" s="452"/>
      <c r="AB25" s="452"/>
      <c r="AC25" s="452"/>
      <c r="AD25" s="452"/>
      <c r="AE25" s="452"/>
      <c r="AF25" s="452"/>
      <c r="AG25" s="452"/>
    </row>
    <row r="26" spans="1:33" x14ac:dyDescent="0.15">
      <c r="A26" s="452"/>
      <c r="B26" s="452"/>
      <c r="C26" s="452"/>
      <c r="D26" s="452"/>
      <c r="E26" s="452"/>
      <c r="F26" s="452"/>
      <c r="G26" s="452"/>
      <c r="H26" s="452"/>
      <c r="I26" s="452"/>
      <c r="J26" s="452"/>
      <c r="K26" s="452"/>
      <c r="L26" s="452"/>
      <c r="M26" s="452"/>
      <c r="N26" s="452"/>
      <c r="O26" s="452"/>
      <c r="P26" s="452"/>
      <c r="Q26" s="452"/>
      <c r="R26" s="452"/>
      <c r="S26" s="452"/>
      <c r="T26" s="452"/>
      <c r="U26" s="452"/>
      <c r="V26" s="452"/>
      <c r="W26" s="452"/>
      <c r="X26" s="452"/>
      <c r="Y26" s="452"/>
      <c r="Z26" s="452"/>
      <c r="AA26" s="452"/>
      <c r="AB26" s="452"/>
      <c r="AC26" s="452"/>
      <c r="AD26" s="452"/>
      <c r="AE26" s="452"/>
      <c r="AF26" s="452"/>
      <c r="AG26" s="452"/>
    </row>
    <row r="27" spans="1:33" x14ac:dyDescent="0.15">
      <c r="A27" s="452"/>
      <c r="B27" s="452"/>
      <c r="C27" s="452"/>
      <c r="D27" s="452"/>
      <c r="E27" s="452"/>
      <c r="F27" s="452"/>
      <c r="G27" s="452"/>
      <c r="H27" s="452"/>
      <c r="I27" s="452"/>
      <c r="J27" s="452"/>
      <c r="K27" s="452"/>
      <c r="L27" s="452"/>
      <c r="M27" s="452"/>
      <c r="N27" s="452"/>
      <c r="O27" s="452"/>
      <c r="P27" s="452"/>
      <c r="Q27" s="452"/>
      <c r="R27" s="452"/>
      <c r="S27" s="452"/>
      <c r="T27" s="452"/>
      <c r="U27" s="452"/>
      <c r="V27" s="452"/>
      <c r="W27" s="452"/>
      <c r="X27" s="452"/>
      <c r="Y27" s="452"/>
      <c r="Z27" s="452"/>
      <c r="AA27" s="452"/>
      <c r="AB27" s="452"/>
      <c r="AC27" s="452"/>
      <c r="AD27" s="452"/>
      <c r="AE27" s="452"/>
      <c r="AF27" s="452"/>
      <c r="AG27" s="452"/>
    </row>
    <row r="28" spans="1:33" x14ac:dyDescent="0.15">
      <c r="A28" s="452"/>
      <c r="B28" s="452"/>
      <c r="C28" s="452"/>
      <c r="D28" s="452"/>
      <c r="E28" s="452"/>
      <c r="F28" s="452"/>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row>
    <row r="29" spans="1:33" x14ac:dyDescent="0.15">
      <c r="A29" s="452"/>
      <c r="B29" s="452"/>
      <c r="C29" s="452"/>
      <c r="D29" s="452"/>
      <c r="E29" s="452"/>
      <c r="F29" s="452"/>
      <c r="G29" s="452"/>
      <c r="H29" s="452"/>
      <c r="I29" s="452"/>
      <c r="J29" s="452"/>
      <c r="K29" s="452"/>
      <c r="L29" s="452"/>
      <c r="M29" s="452"/>
      <c r="N29" s="452"/>
      <c r="O29" s="452"/>
      <c r="P29" s="452"/>
      <c r="Q29" s="452"/>
      <c r="R29" s="452"/>
      <c r="S29" s="452"/>
      <c r="T29" s="452"/>
      <c r="U29" s="452"/>
      <c r="V29" s="452"/>
      <c r="W29" s="452"/>
      <c r="X29" s="452"/>
      <c r="Y29" s="452"/>
      <c r="Z29" s="452"/>
      <c r="AA29" s="452"/>
      <c r="AB29" s="452"/>
      <c r="AC29" s="452"/>
      <c r="AD29" s="452"/>
      <c r="AE29" s="452"/>
      <c r="AF29" s="452"/>
      <c r="AG29" s="452"/>
    </row>
    <row r="30" spans="1:33" x14ac:dyDescent="0.15">
      <c r="A30" s="452"/>
      <c r="B30" s="452"/>
      <c r="C30" s="452"/>
      <c r="D30" s="452"/>
      <c r="E30" s="452"/>
      <c r="F30" s="452"/>
      <c r="G30" s="452"/>
      <c r="H30" s="452"/>
      <c r="I30" s="452"/>
      <c r="J30" s="452"/>
      <c r="K30" s="452"/>
      <c r="L30" s="452"/>
      <c r="M30" s="452"/>
      <c r="N30" s="452"/>
      <c r="O30" s="452"/>
      <c r="P30" s="452"/>
      <c r="Q30" s="452"/>
      <c r="R30" s="452"/>
      <c r="S30" s="452"/>
      <c r="T30" s="452"/>
      <c r="U30" s="452"/>
      <c r="V30" s="452"/>
      <c r="W30" s="452"/>
      <c r="X30" s="452"/>
      <c r="Y30" s="452"/>
      <c r="Z30" s="452"/>
      <c r="AA30" s="452"/>
      <c r="AB30" s="452"/>
      <c r="AC30" s="452"/>
      <c r="AD30" s="452"/>
      <c r="AE30" s="452"/>
      <c r="AF30" s="452"/>
      <c r="AG30" s="452"/>
    </row>
    <row r="31" spans="1:33" x14ac:dyDescent="0.15">
      <c r="A31" s="452"/>
      <c r="B31" s="452"/>
      <c r="C31" s="452"/>
      <c r="D31" s="452"/>
      <c r="E31" s="452"/>
      <c r="F31" s="452"/>
      <c r="G31" s="452"/>
      <c r="H31" s="452"/>
      <c r="I31" s="452"/>
      <c r="J31" s="452"/>
      <c r="K31" s="452"/>
      <c r="L31" s="452"/>
      <c r="M31" s="452"/>
      <c r="N31" s="452"/>
      <c r="O31" s="452"/>
      <c r="P31" s="452"/>
      <c r="Q31" s="452"/>
      <c r="R31" s="452"/>
      <c r="S31" s="452"/>
      <c r="T31" s="452"/>
      <c r="U31" s="452"/>
      <c r="V31" s="452"/>
      <c r="W31" s="452"/>
      <c r="X31" s="452"/>
      <c r="Y31" s="452"/>
      <c r="Z31" s="452"/>
      <c r="AA31" s="452"/>
      <c r="AB31" s="452"/>
      <c r="AC31" s="452"/>
      <c r="AD31" s="452"/>
      <c r="AE31" s="452"/>
      <c r="AF31" s="452"/>
      <c r="AG31" s="452"/>
    </row>
    <row r="32" spans="1:33" x14ac:dyDescent="0.15">
      <c r="A32" s="452"/>
      <c r="B32" s="452"/>
      <c r="C32" s="452"/>
      <c r="D32" s="452"/>
      <c r="E32" s="452"/>
      <c r="F32" s="452"/>
      <c r="G32" s="452"/>
      <c r="H32" s="452"/>
      <c r="I32" s="452"/>
      <c r="J32" s="452"/>
      <c r="K32" s="452"/>
      <c r="L32" s="452"/>
      <c r="M32" s="452"/>
      <c r="N32" s="452"/>
      <c r="O32" s="452"/>
      <c r="P32" s="452"/>
      <c r="Q32" s="452"/>
      <c r="R32" s="452"/>
      <c r="S32" s="452"/>
      <c r="T32" s="452"/>
      <c r="U32" s="452"/>
      <c r="V32" s="452"/>
      <c r="W32" s="452"/>
      <c r="X32" s="452"/>
      <c r="Y32" s="452"/>
      <c r="Z32" s="452"/>
      <c r="AA32" s="452"/>
      <c r="AB32" s="452"/>
      <c r="AC32" s="452"/>
      <c r="AD32" s="452"/>
      <c r="AE32" s="452"/>
      <c r="AF32" s="452"/>
      <c r="AG32" s="452"/>
    </row>
    <row r="33" spans="1:33" x14ac:dyDescent="0.15">
      <c r="A33" s="452"/>
      <c r="B33" s="452"/>
      <c r="C33" s="452"/>
      <c r="D33" s="452"/>
      <c r="E33" s="452"/>
      <c r="F33" s="452"/>
      <c r="G33" s="452"/>
      <c r="H33" s="452"/>
      <c r="I33" s="452"/>
      <c r="J33" s="452"/>
      <c r="K33" s="452"/>
      <c r="L33" s="452"/>
      <c r="M33" s="452"/>
      <c r="N33" s="452"/>
      <c r="O33" s="452"/>
      <c r="P33" s="452"/>
      <c r="Q33" s="452"/>
      <c r="R33" s="452"/>
      <c r="S33" s="452"/>
      <c r="T33" s="452"/>
      <c r="U33" s="452"/>
      <c r="V33" s="452"/>
      <c r="W33" s="452"/>
      <c r="X33" s="452"/>
      <c r="Y33" s="452"/>
      <c r="Z33" s="452"/>
      <c r="AA33" s="452"/>
      <c r="AB33" s="452"/>
      <c r="AC33" s="452"/>
      <c r="AD33" s="452"/>
      <c r="AE33" s="452"/>
      <c r="AF33" s="452"/>
      <c r="AG33" s="452"/>
    </row>
    <row r="34" spans="1:33" x14ac:dyDescent="0.15">
      <c r="A34" s="452"/>
      <c r="B34" s="452"/>
      <c r="C34" s="452"/>
      <c r="D34" s="452"/>
      <c r="E34" s="452"/>
      <c r="F34" s="452"/>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52"/>
    </row>
    <row r="35" spans="1:33" x14ac:dyDescent="0.15">
      <c r="A35" s="452"/>
      <c r="B35" s="452"/>
      <c r="C35" s="452"/>
      <c r="D35" s="452"/>
      <c r="E35" s="452"/>
      <c r="F35" s="452"/>
      <c r="G35" s="452"/>
      <c r="H35" s="452"/>
      <c r="I35" s="452"/>
      <c r="J35" s="452"/>
      <c r="K35" s="452"/>
      <c r="L35" s="452"/>
      <c r="M35" s="452"/>
      <c r="N35" s="452"/>
      <c r="O35" s="452"/>
      <c r="P35" s="452"/>
      <c r="Q35" s="452"/>
      <c r="R35" s="452"/>
      <c r="S35" s="452"/>
      <c r="T35" s="452"/>
      <c r="U35" s="452"/>
      <c r="V35" s="452"/>
      <c r="W35" s="452"/>
      <c r="X35" s="452"/>
      <c r="Y35" s="452"/>
      <c r="Z35" s="452"/>
      <c r="AA35" s="452"/>
      <c r="AB35" s="452"/>
      <c r="AC35" s="452"/>
      <c r="AD35" s="452"/>
      <c r="AE35" s="452"/>
      <c r="AF35" s="452"/>
      <c r="AG35" s="452"/>
    </row>
    <row r="36" spans="1:33" x14ac:dyDescent="0.15">
      <c r="A36" s="452"/>
      <c r="B36" s="452"/>
      <c r="C36" s="452"/>
      <c r="D36" s="452"/>
      <c r="E36" s="452"/>
      <c r="F36" s="452"/>
      <c r="G36" s="452"/>
      <c r="H36" s="452"/>
      <c r="I36" s="452"/>
      <c r="J36" s="452"/>
      <c r="K36" s="452"/>
      <c r="L36" s="452"/>
      <c r="M36" s="452"/>
      <c r="N36" s="452"/>
      <c r="O36" s="452"/>
      <c r="P36" s="452"/>
      <c r="Q36" s="452"/>
      <c r="R36" s="452"/>
      <c r="S36" s="452"/>
      <c r="T36" s="452"/>
      <c r="U36" s="452"/>
      <c r="V36" s="452"/>
      <c r="W36" s="452"/>
      <c r="X36" s="452"/>
      <c r="Y36" s="452"/>
      <c r="Z36" s="452"/>
      <c r="AA36" s="452"/>
      <c r="AB36" s="452"/>
      <c r="AC36" s="452"/>
      <c r="AD36" s="452"/>
      <c r="AE36" s="452"/>
      <c r="AF36" s="452"/>
      <c r="AG36" s="452"/>
    </row>
    <row r="37" spans="1:33" x14ac:dyDescent="0.15">
      <c r="A37" s="452"/>
      <c r="B37" s="452"/>
      <c r="C37" s="452"/>
      <c r="D37" s="452"/>
      <c r="E37" s="452"/>
      <c r="F37" s="452"/>
      <c r="G37" s="452"/>
      <c r="H37" s="452"/>
      <c r="I37" s="452"/>
      <c r="J37" s="452"/>
      <c r="K37" s="452"/>
      <c r="L37" s="452"/>
      <c r="M37" s="452"/>
      <c r="N37" s="452"/>
      <c r="O37" s="452"/>
      <c r="P37" s="452"/>
      <c r="Q37" s="452"/>
      <c r="R37" s="452"/>
      <c r="S37" s="452"/>
      <c r="T37" s="452"/>
      <c r="U37" s="452"/>
      <c r="V37" s="452"/>
      <c r="W37" s="452"/>
      <c r="X37" s="452"/>
      <c r="Y37" s="452"/>
      <c r="Z37" s="452"/>
      <c r="AA37" s="452"/>
      <c r="AB37" s="452"/>
      <c r="AC37" s="452"/>
      <c r="AD37" s="452"/>
      <c r="AE37" s="452"/>
      <c r="AF37" s="452"/>
      <c r="AG37" s="452"/>
    </row>
    <row r="38" spans="1:33" x14ac:dyDescent="0.15">
      <c r="A38" s="452"/>
      <c r="B38" s="452"/>
      <c r="C38" s="452"/>
      <c r="D38" s="452"/>
      <c r="E38" s="452"/>
      <c r="F38" s="452"/>
      <c r="G38" s="452"/>
      <c r="H38" s="452"/>
      <c r="I38" s="452"/>
      <c r="J38" s="452"/>
      <c r="K38" s="452"/>
      <c r="L38" s="452"/>
      <c r="M38" s="452"/>
      <c r="N38" s="452"/>
      <c r="O38" s="452"/>
      <c r="P38" s="452"/>
      <c r="Q38" s="452"/>
      <c r="R38" s="452"/>
      <c r="S38" s="452"/>
      <c r="T38" s="452"/>
      <c r="U38" s="452"/>
      <c r="V38" s="452"/>
      <c r="W38" s="452"/>
      <c r="X38" s="452"/>
      <c r="Y38" s="452"/>
      <c r="Z38" s="452"/>
      <c r="AA38" s="452"/>
      <c r="AB38" s="452"/>
      <c r="AC38" s="452"/>
      <c r="AD38" s="452"/>
      <c r="AE38" s="452"/>
      <c r="AF38" s="452"/>
      <c r="AG38" s="452"/>
    </row>
    <row r="39" spans="1:33" x14ac:dyDescent="0.15">
      <c r="A39" s="452"/>
      <c r="B39" s="452"/>
      <c r="C39" s="452"/>
      <c r="D39" s="452"/>
      <c r="E39" s="452"/>
      <c r="F39" s="452"/>
      <c r="G39" s="452"/>
      <c r="H39" s="452"/>
      <c r="I39" s="452"/>
      <c r="J39" s="452"/>
      <c r="K39" s="452"/>
      <c r="L39" s="452"/>
      <c r="M39" s="452"/>
      <c r="N39" s="452"/>
      <c r="O39" s="452"/>
      <c r="P39" s="452"/>
      <c r="Q39" s="452"/>
      <c r="R39" s="452"/>
      <c r="S39" s="452"/>
      <c r="T39" s="452"/>
      <c r="U39" s="452"/>
      <c r="V39" s="452"/>
      <c r="W39" s="452"/>
      <c r="X39" s="452"/>
      <c r="Y39" s="452"/>
      <c r="Z39" s="452"/>
      <c r="AA39" s="452"/>
      <c r="AB39" s="452"/>
      <c r="AC39" s="452"/>
      <c r="AD39" s="452"/>
      <c r="AE39" s="452"/>
      <c r="AF39" s="452"/>
      <c r="AG39" s="452"/>
    </row>
    <row r="40" spans="1:33" x14ac:dyDescent="0.15">
      <c r="A40" s="452"/>
      <c r="B40" s="452"/>
      <c r="C40" s="452"/>
      <c r="D40" s="452"/>
      <c r="E40" s="452"/>
      <c r="F40" s="452"/>
      <c r="G40" s="452"/>
      <c r="H40" s="452"/>
      <c r="I40" s="452"/>
      <c r="J40" s="452"/>
      <c r="K40" s="452"/>
      <c r="L40" s="452"/>
      <c r="M40" s="452"/>
      <c r="N40" s="452"/>
      <c r="O40" s="452"/>
      <c r="P40" s="452"/>
      <c r="Q40" s="452"/>
      <c r="R40" s="452"/>
      <c r="S40" s="452"/>
      <c r="T40" s="452"/>
      <c r="U40" s="452"/>
      <c r="V40" s="452"/>
      <c r="W40" s="452"/>
      <c r="X40" s="452"/>
      <c r="Y40" s="452"/>
      <c r="Z40" s="452"/>
      <c r="AA40" s="452"/>
      <c r="AB40" s="452"/>
      <c r="AC40" s="452"/>
      <c r="AD40" s="452"/>
      <c r="AE40" s="452"/>
      <c r="AF40" s="452"/>
      <c r="AG40" s="452"/>
    </row>
    <row r="41" spans="1:33" x14ac:dyDescent="0.15">
      <c r="A41" s="452"/>
      <c r="B41" s="452"/>
      <c r="C41" s="452"/>
      <c r="D41" s="452"/>
      <c r="E41" s="452"/>
      <c r="F41" s="452"/>
      <c r="G41" s="452"/>
      <c r="H41" s="452"/>
      <c r="I41" s="452"/>
      <c r="J41" s="452"/>
      <c r="K41" s="452"/>
      <c r="L41" s="452"/>
      <c r="M41" s="452"/>
      <c r="N41" s="452"/>
      <c r="O41" s="452"/>
      <c r="P41" s="452"/>
      <c r="Q41" s="452"/>
      <c r="R41" s="452"/>
      <c r="S41" s="452"/>
      <c r="T41" s="452"/>
      <c r="U41" s="452"/>
      <c r="V41" s="452"/>
      <c r="W41" s="452"/>
      <c r="X41" s="452"/>
      <c r="Y41" s="452"/>
      <c r="Z41" s="452"/>
      <c r="AA41" s="452"/>
      <c r="AB41" s="452"/>
      <c r="AC41" s="452"/>
      <c r="AD41" s="452"/>
      <c r="AE41" s="452"/>
      <c r="AF41" s="452"/>
      <c r="AG41" s="452"/>
    </row>
    <row r="42" spans="1:33" x14ac:dyDescent="0.15">
      <c r="A42" s="452"/>
      <c r="B42" s="452"/>
      <c r="C42" s="452"/>
      <c r="D42" s="452"/>
      <c r="E42" s="452"/>
      <c r="F42" s="452"/>
      <c r="G42" s="452"/>
      <c r="H42" s="452"/>
      <c r="I42" s="452"/>
      <c r="J42" s="452"/>
      <c r="K42" s="452"/>
      <c r="L42" s="452"/>
      <c r="M42" s="452"/>
      <c r="N42" s="452"/>
      <c r="O42" s="452"/>
      <c r="P42" s="452"/>
      <c r="Q42" s="452"/>
      <c r="R42" s="452"/>
      <c r="S42" s="452"/>
      <c r="T42" s="452"/>
      <c r="U42" s="452"/>
      <c r="V42" s="452"/>
      <c r="W42" s="452"/>
      <c r="X42" s="452"/>
      <c r="Y42" s="452"/>
      <c r="Z42" s="452"/>
      <c r="AA42" s="452"/>
      <c r="AB42" s="452"/>
      <c r="AC42" s="452"/>
      <c r="AD42" s="452"/>
      <c r="AE42" s="452"/>
      <c r="AF42" s="452"/>
      <c r="AG42" s="452"/>
    </row>
    <row r="43" spans="1:33" x14ac:dyDescent="0.15">
      <c r="A43" s="452"/>
      <c r="B43" s="452"/>
      <c r="C43" s="452"/>
      <c r="D43" s="452"/>
      <c r="E43" s="452"/>
      <c r="F43" s="452"/>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row>
  </sheetData>
  <sheetProtection algorithmName="SHA-512" hashValue="Q7uXbw7UVASkjlOJMhGqpa+bS9CBYW9cZNgOKzPeb8Yya8nIgssgZPOMTktES1HXdTdWXuhloLR/FWpO7UKJog==" saltValue="QjdpI+VO0QKMHvsU0E50lg==" spinCount="100000" sheet="1" objects="1" scenarios="1"/>
  <protectedRanges>
    <protectedRange sqref="D3 B11 B14 B21 B24" name="範囲1"/>
  </protectedRanges>
  <mergeCells count="8">
    <mergeCell ref="B20:J20"/>
    <mergeCell ref="B21:J22"/>
    <mergeCell ref="B24:J25"/>
    <mergeCell ref="D3:I4"/>
    <mergeCell ref="B3:C3"/>
    <mergeCell ref="B10:J10"/>
    <mergeCell ref="B11:J12"/>
    <mergeCell ref="B14:J15"/>
  </mergeCells>
  <phoneticPr fontId="2"/>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Ｐ明朝,標準"&amp;8NKBI-01kakunin Ver.23.2&amp;R&amp;"ＭＳ Ｐ明朝,標準"&amp;8(R0804)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AJ120"/>
  <sheetViews>
    <sheetView tabSelected="1" view="pageBreakPreview" zoomScaleNormal="100" zoomScaleSheetLayoutView="100" workbookViewId="0">
      <selection activeCell="L10" sqref="L10:T10"/>
    </sheetView>
  </sheetViews>
  <sheetFormatPr defaultColWidth="9" defaultRowHeight="13.5" x14ac:dyDescent="0.15"/>
  <cols>
    <col min="1" max="1" width="1" style="305" customWidth="1"/>
    <col min="2" max="13" width="4.375" style="305" customWidth="1"/>
    <col min="14" max="14" width="5.5" style="305" customWidth="1"/>
    <col min="15" max="21" width="4.375" style="305" customWidth="1"/>
    <col min="22" max="22" width="0.75" style="305" customWidth="1"/>
    <col min="23" max="24" width="4.375" style="305" customWidth="1"/>
    <col min="25" max="25" width="5.125" style="305" customWidth="1"/>
    <col min="26" max="26" width="5.625" style="305" customWidth="1"/>
    <col min="27" max="43" width="10.75" style="305" customWidth="1"/>
    <col min="44" max="16384" width="9" style="305"/>
  </cols>
  <sheetData>
    <row r="1" spans="2:36" ht="25.5" x14ac:dyDescent="0.15">
      <c r="B1" s="725" t="s">
        <v>1105</v>
      </c>
      <c r="C1" s="725"/>
      <c r="D1" s="725"/>
      <c r="E1" s="725"/>
      <c r="F1" s="725"/>
      <c r="G1" s="725"/>
      <c r="H1" s="725"/>
      <c r="I1" s="725"/>
      <c r="J1" s="725"/>
      <c r="K1" s="725"/>
      <c r="L1" s="725"/>
      <c r="M1" s="725"/>
      <c r="N1" s="725"/>
      <c r="O1" s="725"/>
      <c r="P1" s="725"/>
      <c r="Q1" s="725"/>
      <c r="R1" s="725"/>
      <c r="S1" s="725"/>
      <c r="T1" s="725"/>
      <c r="U1" s="725"/>
      <c r="V1" s="304"/>
      <c r="W1" s="304"/>
      <c r="Z1" s="304"/>
      <c r="AA1" s="304"/>
      <c r="AB1" s="304"/>
      <c r="AC1" s="304"/>
      <c r="AE1" s="304"/>
      <c r="AF1" s="304"/>
      <c r="AG1" s="304"/>
      <c r="AH1" s="304"/>
      <c r="AI1" s="304"/>
      <c r="AJ1" s="304"/>
    </row>
    <row r="2" spans="2:36" ht="9" customHeight="1" x14ac:dyDescent="0.15"/>
    <row r="3" spans="2:36" ht="15" customHeight="1" x14ac:dyDescent="0.15">
      <c r="B3" s="305" t="s">
        <v>606</v>
      </c>
      <c r="X3" s="306"/>
      <c r="Y3" s="306"/>
      <c r="AD3" s="328"/>
    </row>
    <row r="4" spans="2:36" ht="15" customHeight="1" thickBot="1" x14ac:dyDescent="0.2">
      <c r="C4" s="305" t="s">
        <v>741</v>
      </c>
      <c r="X4" s="307" t="s">
        <v>780</v>
      </c>
      <c r="Y4" s="301"/>
      <c r="Z4" s="301"/>
      <c r="AA4" s="301"/>
      <c r="AD4" s="328"/>
    </row>
    <row r="5" spans="2:36" ht="15" customHeight="1" x14ac:dyDescent="0.15">
      <c r="B5" s="332" t="s">
        <v>742</v>
      </c>
      <c r="C5" s="661" t="str">
        <f>VLOOKUP($Y$5,利用方法!$BM$2:$BT$4,3)</f>
        <v>群馬事業所</v>
      </c>
      <c r="D5" s="661"/>
      <c r="E5" s="661"/>
      <c r="F5" s="305" t="s">
        <v>777</v>
      </c>
      <c r="X5" s="301"/>
      <c r="Y5" s="717">
        <v>1</v>
      </c>
      <c r="Z5" s="302">
        <v>1</v>
      </c>
      <c r="AA5" s="301" t="s">
        <v>737</v>
      </c>
      <c r="AB5" s="301"/>
      <c r="AC5" s="301"/>
      <c r="AD5" s="328"/>
      <c r="AE5" s="301"/>
      <c r="AF5" s="301"/>
    </row>
    <row r="6" spans="2:36" ht="15" customHeight="1" thickBot="1" x14ac:dyDescent="0.2">
      <c r="N6" s="305" t="s">
        <v>837</v>
      </c>
      <c r="O6" s="366"/>
      <c r="P6" s="305" t="s">
        <v>176</v>
      </c>
      <c r="Q6" s="366"/>
      <c r="R6" s="305" t="s">
        <v>92</v>
      </c>
      <c r="S6" s="366"/>
      <c r="T6" s="305" t="s">
        <v>178</v>
      </c>
      <c r="X6" s="301"/>
      <c r="Y6" s="718"/>
      <c r="Z6" s="302">
        <v>2</v>
      </c>
      <c r="AA6" s="301" t="s">
        <v>867</v>
      </c>
      <c r="AB6" s="301"/>
      <c r="AC6" s="301"/>
      <c r="AD6" s="301"/>
      <c r="AE6" s="301"/>
      <c r="AF6" s="301"/>
      <c r="AH6" s="308"/>
    </row>
    <row r="7" spans="2:36" ht="13.9" customHeight="1" x14ac:dyDescent="0.15">
      <c r="AB7" s="301"/>
      <c r="AC7" s="301"/>
      <c r="AD7" s="301"/>
      <c r="AE7" s="301"/>
      <c r="AF7" s="301"/>
    </row>
    <row r="8" spans="2:36" ht="15" customHeight="1" x14ac:dyDescent="0.15">
      <c r="H8" s="309" t="s">
        <v>743</v>
      </c>
      <c r="J8" s="305" t="s">
        <v>744</v>
      </c>
      <c r="L8" s="721" t="str">
        <f>確２面!K20</f>
        <v/>
      </c>
      <c r="M8" s="721"/>
      <c r="N8" s="721"/>
      <c r="O8" s="721"/>
      <c r="P8" s="721"/>
      <c r="Q8" s="721"/>
      <c r="R8" s="721"/>
      <c r="S8" s="721"/>
      <c r="T8" s="721"/>
      <c r="V8" s="310"/>
      <c r="W8" s="310"/>
      <c r="X8" s="305" t="s">
        <v>1168</v>
      </c>
      <c r="AB8" s="301"/>
      <c r="AC8" s="301"/>
      <c r="AD8" s="301"/>
      <c r="AE8" s="301"/>
      <c r="AF8" s="301"/>
      <c r="AG8" s="308"/>
      <c r="AH8" s="310"/>
      <c r="AI8" s="310"/>
    </row>
    <row r="9" spans="2:36" ht="15" customHeight="1" x14ac:dyDescent="0.15">
      <c r="H9" s="309"/>
      <c r="J9" s="305" t="s">
        <v>745</v>
      </c>
      <c r="L9" s="721" t="str">
        <f>確２面!K18</f>
        <v/>
      </c>
      <c r="M9" s="721"/>
      <c r="N9" s="721"/>
      <c r="O9" s="721"/>
      <c r="P9" s="721"/>
      <c r="Q9" s="721"/>
      <c r="R9" s="721"/>
      <c r="S9" s="721"/>
      <c r="T9" s="721"/>
      <c r="V9" s="310"/>
      <c r="W9" s="310"/>
      <c r="Y9" s="301"/>
      <c r="Z9" s="302"/>
      <c r="AA9" s="301"/>
      <c r="AB9" s="301"/>
      <c r="AC9" s="301"/>
      <c r="AD9" s="301"/>
      <c r="AE9" s="301"/>
      <c r="AF9" s="301"/>
      <c r="AG9" s="308"/>
      <c r="AH9" s="310"/>
      <c r="AI9" s="310"/>
    </row>
    <row r="10" spans="2:36" ht="15" customHeight="1" x14ac:dyDescent="0.15">
      <c r="H10" s="309"/>
      <c r="J10" s="305" t="s">
        <v>746</v>
      </c>
      <c r="L10" s="720"/>
      <c r="M10" s="720"/>
      <c r="N10" s="720"/>
      <c r="O10" s="720"/>
      <c r="P10" s="720"/>
      <c r="Q10" s="720"/>
      <c r="R10" s="720"/>
      <c r="S10" s="720"/>
      <c r="T10" s="720"/>
      <c r="V10" s="308"/>
      <c r="W10" s="308"/>
      <c r="X10" s="308" t="s">
        <v>1150</v>
      </c>
      <c r="Y10" s="308"/>
      <c r="Z10" s="308"/>
      <c r="AA10" s="308"/>
      <c r="AB10" s="308"/>
      <c r="AC10" s="308"/>
      <c r="AD10" s="308"/>
      <c r="AE10" s="308"/>
      <c r="AF10" s="308"/>
      <c r="AG10" s="308"/>
      <c r="AH10" s="308"/>
      <c r="AI10" s="308"/>
    </row>
    <row r="11" spans="2:36" ht="12.6" customHeight="1" x14ac:dyDescent="0.15">
      <c r="H11" s="309"/>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row>
    <row r="12" spans="2:36" ht="15" customHeight="1" x14ac:dyDescent="0.15">
      <c r="V12" s="308"/>
      <c r="W12" s="308"/>
      <c r="X12" s="308"/>
      <c r="Y12" s="308"/>
      <c r="Z12" s="308"/>
      <c r="AA12" s="308"/>
      <c r="AB12" s="308"/>
      <c r="AC12" s="308"/>
      <c r="AD12" s="308"/>
      <c r="AE12" s="308"/>
      <c r="AF12" s="308"/>
      <c r="AG12" s="308"/>
      <c r="AH12" s="308"/>
      <c r="AI12" s="308"/>
    </row>
    <row r="13" spans="2:36" ht="15" customHeight="1" x14ac:dyDescent="0.15">
      <c r="B13" s="311">
        <v>1</v>
      </c>
      <c r="C13" s="719" t="s">
        <v>748</v>
      </c>
      <c r="D13" s="719"/>
      <c r="E13" s="719"/>
      <c r="F13" s="722">
        <f>確２面!K8</f>
        <v>0</v>
      </c>
      <c r="G13" s="722"/>
      <c r="H13" s="722"/>
      <c r="I13" s="722"/>
      <c r="J13" s="722"/>
      <c r="K13" s="722"/>
      <c r="L13" s="722"/>
      <c r="M13" s="722"/>
      <c r="N13" s="722"/>
      <c r="O13" s="722"/>
      <c r="P13" s="722"/>
      <c r="Q13" s="722"/>
      <c r="R13" s="305" t="s">
        <v>749</v>
      </c>
      <c r="S13" s="308"/>
      <c r="T13" s="308"/>
      <c r="U13" s="308"/>
      <c r="V13" s="308"/>
      <c r="W13" s="308"/>
      <c r="Y13" s="308"/>
      <c r="Z13" s="308"/>
      <c r="AA13" s="308"/>
      <c r="AB13" s="308"/>
      <c r="AC13" s="308"/>
      <c r="AD13" s="308"/>
      <c r="AE13" s="308"/>
      <c r="AF13" s="308"/>
      <c r="AG13" s="308"/>
      <c r="AH13" s="308"/>
      <c r="AI13" s="308"/>
    </row>
    <row r="14" spans="2:36" ht="15" customHeight="1" x14ac:dyDescent="0.15">
      <c r="B14" s="311">
        <v>2</v>
      </c>
      <c r="C14" s="719" t="s">
        <v>750</v>
      </c>
      <c r="D14" s="719"/>
      <c r="E14" s="719"/>
      <c r="F14" s="730">
        <f>確３面!H6</f>
        <v>0</v>
      </c>
      <c r="G14" s="730"/>
      <c r="H14" s="730"/>
      <c r="I14" s="730"/>
      <c r="J14" s="730"/>
      <c r="K14" s="730"/>
      <c r="L14" s="730"/>
      <c r="M14" s="730"/>
      <c r="N14" s="730"/>
      <c r="O14" s="730"/>
      <c r="P14" s="730"/>
      <c r="Q14" s="730"/>
      <c r="V14" s="308"/>
      <c r="W14" s="308"/>
      <c r="X14" s="305" t="s">
        <v>1168</v>
      </c>
      <c r="Y14" s="308"/>
      <c r="Z14" s="308"/>
      <c r="AA14" s="308"/>
      <c r="AB14" s="308"/>
      <c r="AC14" s="308"/>
      <c r="AD14" s="308"/>
      <c r="AE14" s="308"/>
      <c r="AF14" s="308"/>
      <c r="AG14" s="308"/>
      <c r="AH14" s="308"/>
      <c r="AI14" s="308"/>
    </row>
    <row r="15" spans="2:36" ht="15" customHeight="1" x14ac:dyDescent="0.15">
      <c r="B15" s="311">
        <v>3</v>
      </c>
      <c r="C15" s="719" t="s">
        <v>751</v>
      </c>
      <c r="D15" s="719"/>
      <c r="E15" s="719"/>
      <c r="F15" s="722">
        <f>確４面!M9</f>
        <v>0</v>
      </c>
      <c r="G15" s="722"/>
      <c r="H15" s="722"/>
      <c r="I15" s="722"/>
      <c r="J15" s="722"/>
      <c r="K15" s="722"/>
      <c r="L15" s="722"/>
      <c r="M15" s="722"/>
      <c r="N15" s="722"/>
      <c r="O15" s="722"/>
      <c r="P15" s="722"/>
      <c r="Q15" s="722"/>
      <c r="R15" s="308"/>
      <c r="S15" s="308"/>
      <c r="T15" s="308"/>
      <c r="U15" s="308"/>
      <c r="V15" s="308"/>
      <c r="W15" s="308"/>
      <c r="Y15" s="308"/>
      <c r="Z15" s="308"/>
      <c r="AA15" s="308"/>
      <c r="AB15" s="308"/>
      <c r="AC15" s="308"/>
      <c r="AD15" s="308"/>
      <c r="AE15" s="308"/>
      <c r="AF15" s="308"/>
      <c r="AG15" s="308"/>
      <c r="AH15" s="308"/>
      <c r="AI15" s="308"/>
    </row>
    <row r="16" spans="2:36" ht="15" customHeight="1" x14ac:dyDescent="0.15">
      <c r="B16" s="311"/>
      <c r="C16" s="361"/>
      <c r="D16" s="361"/>
      <c r="E16" s="361"/>
      <c r="F16" s="374"/>
      <c r="G16" s="374"/>
      <c r="H16" s="374"/>
      <c r="I16" s="374"/>
      <c r="J16" s="374"/>
      <c r="K16" s="374"/>
      <c r="L16" s="374"/>
      <c r="M16" s="374"/>
      <c r="N16" s="374"/>
      <c r="O16" s="374"/>
      <c r="P16" s="374"/>
      <c r="Q16" s="374"/>
      <c r="R16" s="308"/>
      <c r="S16" s="308"/>
      <c r="T16" s="308"/>
      <c r="U16" s="308"/>
      <c r="V16" s="308"/>
      <c r="W16" s="308"/>
      <c r="X16" s="308"/>
      <c r="Y16" s="308"/>
      <c r="Z16" s="308"/>
      <c r="AA16" s="308"/>
      <c r="AB16" s="308"/>
      <c r="AC16" s="308"/>
      <c r="AD16" s="308"/>
      <c r="AE16" s="308"/>
      <c r="AF16" s="308"/>
      <c r="AG16" s="308"/>
      <c r="AH16" s="308"/>
      <c r="AI16" s="308"/>
    </row>
    <row r="17" spans="2:35" ht="15" customHeight="1" x14ac:dyDescent="0.15">
      <c r="B17" s="311">
        <v>4</v>
      </c>
      <c r="C17" s="719" t="s">
        <v>1006</v>
      </c>
      <c r="D17" s="719"/>
      <c r="E17" s="719"/>
      <c r="F17" s="311" t="s">
        <v>16</v>
      </c>
      <c r="G17" s="375" t="s">
        <v>1007</v>
      </c>
      <c r="H17" s="374"/>
      <c r="I17" s="374"/>
      <c r="J17" s="374"/>
      <c r="K17" s="374"/>
      <c r="L17" s="374"/>
      <c r="M17" s="374"/>
      <c r="N17" s="374"/>
      <c r="O17" s="374"/>
      <c r="P17" s="374"/>
      <c r="Q17" s="374"/>
      <c r="R17" s="308"/>
      <c r="S17" s="308"/>
      <c r="T17" s="308"/>
      <c r="U17" s="308"/>
      <c r="V17" s="308"/>
      <c r="W17" s="308"/>
      <c r="X17" s="305" t="s">
        <v>928</v>
      </c>
      <c r="Y17" s="308"/>
      <c r="Z17" s="308"/>
      <c r="AA17" s="308"/>
      <c r="AB17" s="308"/>
      <c r="AC17" s="308"/>
      <c r="AD17" s="308"/>
      <c r="AE17" s="308"/>
      <c r="AF17" s="308"/>
      <c r="AG17" s="308"/>
      <c r="AH17" s="308"/>
      <c r="AI17" s="308"/>
    </row>
    <row r="18" spans="2:35" ht="15" customHeight="1" x14ac:dyDescent="0.15">
      <c r="B18" s="311"/>
      <c r="D18" s="361"/>
      <c r="E18" s="361"/>
      <c r="F18" s="311" t="s">
        <v>16</v>
      </c>
      <c r="G18" s="376" t="s">
        <v>1008</v>
      </c>
      <c r="H18" s="374"/>
      <c r="I18" s="374"/>
      <c r="J18" s="374"/>
      <c r="K18" s="311" t="s">
        <v>16</v>
      </c>
      <c r="L18" s="305" t="s">
        <v>926</v>
      </c>
      <c r="M18" s="374"/>
      <c r="N18" s="374"/>
      <c r="O18" s="374"/>
      <c r="P18" s="374"/>
      <c r="Q18" s="374"/>
      <c r="R18" s="308"/>
      <c r="S18" s="308"/>
      <c r="T18" s="308"/>
      <c r="U18" s="308"/>
      <c r="V18" s="308"/>
      <c r="W18" s="308"/>
      <c r="X18" s="308"/>
      <c r="Y18" s="308" t="s">
        <v>1169</v>
      </c>
      <c r="Z18" s="308"/>
      <c r="AA18" s="308"/>
      <c r="AB18" s="308"/>
      <c r="AC18" s="308"/>
      <c r="AD18" s="308"/>
      <c r="AE18" s="308"/>
      <c r="AF18" s="308"/>
      <c r="AG18" s="308"/>
      <c r="AH18" s="308"/>
      <c r="AI18" s="308"/>
    </row>
    <row r="19" spans="2:35" ht="15" customHeight="1" x14ac:dyDescent="0.15">
      <c r="B19" s="311"/>
      <c r="D19" s="361"/>
      <c r="E19" s="361"/>
      <c r="F19" s="311"/>
      <c r="G19" s="376"/>
      <c r="H19" s="374"/>
      <c r="I19" s="374"/>
      <c r="J19" s="374"/>
      <c r="K19" s="311" t="s">
        <v>16</v>
      </c>
      <c r="L19" s="305" t="s">
        <v>925</v>
      </c>
      <c r="M19" s="374"/>
      <c r="N19" s="374"/>
      <c r="O19" s="374"/>
      <c r="P19" s="374"/>
      <c r="Q19" s="374"/>
      <c r="R19" s="308"/>
      <c r="S19" s="308"/>
      <c r="T19" s="308"/>
      <c r="U19" s="308"/>
      <c r="V19" s="308"/>
      <c r="W19" s="308"/>
      <c r="X19" s="308"/>
      <c r="Y19" s="308"/>
      <c r="Z19" s="308"/>
      <c r="AA19" s="308"/>
      <c r="AB19" s="308"/>
      <c r="AC19" s="308"/>
      <c r="AD19" s="308"/>
      <c r="AE19" s="308"/>
      <c r="AF19" s="308"/>
      <c r="AG19" s="308"/>
      <c r="AH19" s="308"/>
      <c r="AI19" s="308"/>
    </row>
    <row r="20" spans="2:35" ht="7.5" customHeight="1" x14ac:dyDescent="0.15">
      <c r="B20" s="311"/>
      <c r="D20" s="361"/>
      <c r="E20" s="361"/>
      <c r="F20" s="311"/>
      <c r="G20" s="376"/>
      <c r="H20" s="374"/>
      <c r="I20" s="374"/>
      <c r="J20" s="374"/>
      <c r="K20" s="374"/>
      <c r="L20" s="374"/>
      <c r="M20" s="374"/>
      <c r="N20" s="374"/>
      <c r="O20" s="374"/>
      <c r="P20" s="374"/>
      <c r="Q20" s="374"/>
      <c r="R20" s="308"/>
      <c r="S20" s="308"/>
      <c r="T20" s="308"/>
      <c r="U20" s="308"/>
      <c r="V20" s="308"/>
      <c r="W20" s="308"/>
      <c r="X20" s="308"/>
      <c r="Y20" s="308"/>
      <c r="Z20" s="308"/>
      <c r="AA20" s="308"/>
      <c r="AB20" s="308"/>
      <c r="AC20" s="308"/>
      <c r="AD20" s="308"/>
      <c r="AE20" s="308"/>
      <c r="AF20" s="308"/>
      <c r="AG20" s="308"/>
      <c r="AH20" s="308"/>
      <c r="AI20" s="308"/>
    </row>
    <row r="21" spans="2:35" ht="15" customHeight="1" x14ac:dyDescent="0.15">
      <c r="B21" s="311">
        <v>5</v>
      </c>
      <c r="C21" s="719" t="s">
        <v>1009</v>
      </c>
      <c r="D21" s="719"/>
      <c r="E21" s="719"/>
      <c r="F21" s="311" t="s">
        <v>16</v>
      </c>
      <c r="G21" s="305" t="s">
        <v>929</v>
      </c>
      <c r="H21" s="362"/>
      <c r="I21" s="362"/>
      <c r="J21" s="362"/>
      <c r="K21" s="362"/>
      <c r="L21" s="362"/>
      <c r="M21" s="362"/>
      <c r="N21" s="311"/>
      <c r="P21" s="362"/>
      <c r="Q21" s="362"/>
      <c r="R21" s="308"/>
      <c r="S21" s="308"/>
      <c r="T21" s="308"/>
      <c r="U21" s="308"/>
      <c r="V21" s="308"/>
      <c r="W21" s="308"/>
      <c r="X21" s="305" t="s">
        <v>927</v>
      </c>
      <c r="Y21" s="308"/>
      <c r="Z21" s="308"/>
      <c r="AA21" s="308"/>
      <c r="AB21" s="308"/>
      <c r="AC21" s="308"/>
      <c r="AD21" s="308"/>
      <c r="AE21" s="308"/>
      <c r="AF21" s="308"/>
      <c r="AG21" s="308"/>
      <c r="AH21" s="308"/>
      <c r="AI21" s="308"/>
    </row>
    <row r="22" spans="2:35" ht="15" customHeight="1" x14ac:dyDescent="0.15">
      <c r="B22" s="311"/>
      <c r="C22" s="361"/>
      <c r="D22" s="361"/>
      <c r="E22" s="361"/>
      <c r="F22" s="311" t="s">
        <v>16</v>
      </c>
      <c r="G22" s="305" t="s">
        <v>953</v>
      </c>
      <c r="H22" s="362"/>
      <c r="I22" s="362"/>
      <c r="J22" s="362"/>
      <c r="K22" s="362"/>
      <c r="L22" s="362"/>
      <c r="M22" s="362"/>
      <c r="N22" s="311"/>
      <c r="P22" s="362"/>
      <c r="Q22" s="362"/>
      <c r="R22" s="308"/>
      <c r="S22" s="308"/>
      <c r="T22" s="308"/>
      <c r="U22" s="308"/>
      <c r="V22" s="308"/>
      <c r="W22" s="308"/>
      <c r="X22" s="363" t="s">
        <v>1010</v>
      </c>
      <c r="Y22" s="308"/>
      <c r="Z22" s="308"/>
      <c r="AA22" s="308"/>
      <c r="AB22" s="308"/>
      <c r="AC22" s="308"/>
      <c r="AD22" s="308"/>
      <c r="AE22" s="308"/>
      <c r="AF22" s="308"/>
      <c r="AG22" s="308"/>
      <c r="AH22" s="308"/>
      <c r="AI22" s="308"/>
    </row>
    <row r="23" spans="2:35" ht="15" customHeight="1" x14ac:dyDescent="0.15">
      <c r="B23" s="311"/>
      <c r="C23" s="361"/>
      <c r="D23" s="361"/>
      <c r="E23" s="361"/>
      <c r="F23" s="311" t="s">
        <v>16</v>
      </c>
      <c r="G23" s="305" t="s">
        <v>952</v>
      </c>
      <c r="H23" s="362"/>
      <c r="I23" s="362"/>
      <c r="J23" s="362"/>
      <c r="K23" s="362"/>
      <c r="L23" s="362"/>
      <c r="M23" s="362"/>
      <c r="N23" s="311"/>
      <c r="P23" s="362"/>
      <c r="Q23" s="362"/>
      <c r="R23" s="308"/>
      <c r="S23" s="308"/>
      <c r="T23" s="308"/>
      <c r="U23" s="308"/>
      <c r="V23" s="308"/>
      <c r="W23" s="308"/>
      <c r="X23" s="363"/>
      <c r="Y23" s="308"/>
      <c r="Z23" s="308"/>
      <c r="AA23" s="308"/>
      <c r="AB23" s="308"/>
      <c r="AC23" s="308"/>
      <c r="AD23" s="308"/>
      <c r="AE23" s="308"/>
      <c r="AF23" s="308"/>
      <c r="AG23" s="308"/>
      <c r="AH23" s="308"/>
      <c r="AI23" s="308"/>
    </row>
    <row r="24" spans="2:35" ht="7.5" customHeight="1" x14ac:dyDescent="0.15">
      <c r="V24" s="308"/>
      <c r="W24" s="308"/>
      <c r="Z24" s="308"/>
      <c r="AA24" s="308"/>
      <c r="AB24" s="308"/>
      <c r="AC24" s="308"/>
      <c r="AD24" s="308"/>
      <c r="AE24" s="308"/>
      <c r="AF24" s="308"/>
      <c r="AG24" s="308"/>
      <c r="AH24" s="308"/>
      <c r="AI24" s="308"/>
    </row>
    <row r="25" spans="2:35" ht="15" customHeight="1" x14ac:dyDescent="0.15">
      <c r="B25" s="311">
        <v>5</v>
      </c>
      <c r="C25" s="728" t="s">
        <v>1011</v>
      </c>
      <c r="D25" s="728"/>
      <c r="E25" s="728"/>
      <c r="F25" s="311" t="s">
        <v>16</v>
      </c>
      <c r="G25" s="305" t="s">
        <v>747</v>
      </c>
      <c r="H25" s="360"/>
      <c r="I25" s="726"/>
      <c r="J25" s="726"/>
      <c r="K25" s="726"/>
      <c r="L25" s="726"/>
      <c r="M25" s="726"/>
      <c r="N25" s="726"/>
      <c r="O25" s="726"/>
      <c r="P25" s="726"/>
      <c r="Q25" s="726"/>
      <c r="V25" s="308"/>
      <c r="W25" s="308"/>
      <c r="X25" s="305" t="s">
        <v>1069</v>
      </c>
      <c r="Z25" s="308"/>
      <c r="AA25" s="308"/>
      <c r="AB25" s="308"/>
      <c r="AC25" s="308"/>
      <c r="AD25" s="308"/>
      <c r="AE25" s="308"/>
      <c r="AF25" s="308"/>
      <c r="AG25" s="308"/>
      <c r="AH25" s="308"/>
      <c r="AI25" s="308"/>
    </row>
    <row r="26" spans="2:35" ht="15" customHeight="1" x14ac:dyDescent="0.15">
      <c r="C26" s="728"/>
      <c r="D26" s="728"/>
      <c r="E26" s="728"/>
      <c r="F26" s="311" t="s">
        <v>16</v>
      </c>
      <c r="G26" s="305" t="s">
        <v>895</v>
      </c>
      <c r="H26" s="360"/>
      <c r="I26" s="727"/>
      <c r="J26" s="727"/>
      <c r="K26" s="727"/>
      <c r="L26" s="727"/>
      <c r="M26" s="727"/>
      <c r="N26" s="727"/>
      <c r="O26" s="727"/>
      <c r="P26" s="727"/>
      <c r="Q26" s="727"/>
      <c r="V26" s="308"/>
      <c r="W26" s="308"/>
      <c r="Z26" s="308"/>
      <c r="AA26" s="308"/>
      <c r="AB26" s="308"/>
      <c r="AC26" s="358"/>
      <c r="AD26" s="358"/>
      <c r="AE26" s="308"/>
      <c r="AF26" s="308"/>
      <c r="AG26" s="308"/>
      <c r="AH26" s="308"/>
      <c r="AI26" s="308"/>
    </row>
    <row r="27" spans="2:35" ht="7.5" customHeight="1" x14ac:dyDescent="0.15"/>
    <row r="28" spans="2:35" ht="15" customHeight="1" x14ac:dyDescent="0.15">
      <c r="B28" s="311">
        <v>6</v>
      </c>
      <c r="C28" s="719" t="s">
        <v>878</v>
      </c>
      <c r="D28" s="719"/>
      <c r="E28" s="719"/>
      <c r="F28" s="311" t="s">
        <v>16</v>
      </c>
      <c r="G28" s="312" t="s">
        <v>879</v>
      </c>
      <c r="I28" s="311" t="s">
        <v>16</v>
      </c>
      <c r="J28" s="305" t="s">
        <v>880</v>
      </c>
      <c r="L28" s="311" t="s">
        <v>16</v>
      </c>
      <c r="M28" s="305" t="s">
        <v>881</v>
      </c>
      <c r="N28" s="311"/>
      <c r="O28" s="729"/>
      <c r="P28" s="729"/>
      <c r="Q28" s="729"/>
      <c r="R28" s="729"/>
      <c r="S28" s="729"/>
      <c r="T28" s="305" t="s">
        <v>15</v>
      </c>
    </row>
    <row r="29" spans="2:35" ht="7.5" customHeight="1" x14ac:dyDescent="0.15">
      <c r="F29" s="311"/>
      <c r="K29" s="311"/>
      <c r="P29" s="309"/>
      <c r="R29" s="309"/>
      <c r="S29" s="309"/>
      <c r="T29" s="309"/>
      <c r="U29" s="309"/>
      <c r="V29" s="309"/>
      <c r="W29" s="309"/>
    </row>
    <row r="30" spans="2:35" ht="16.149999999999999" customHeight="1" x14ac:dyDescent="0.15">
      <c r="B30" s="311">
        <v>7</v>
      </c>
      <c r="C30" s="305" t="s">
        <v>1154</v>
      </c>
      <c r="F30" s="311" t="s">
        <v>16</v>
      </c>
      <c r="G30" s="305" t="s">
        <v>1151</v>
      </c>
      <c r="I30" s="311" t="s">
        <v>16</v>
      </c>
      <c r="J30" s="305" t="s">
        <v>1034</v>
      </c>
      <c r="K30" s="332" t="s">
        <v>1157</v>
      </c>
      <c r="L30" s="311" t="s">
        <v>16</v>
      </c>
      <c r="M30" s="305" t="s">
        <v>1152</v>
      </c>
      <c r="O30" s="311" t="s">
        <v>16</v>
      </c>
      <c r="P30" s="305" t="s">
        <v>1166</v>
      </c>
      <c r="Q30" s="311"/>
      <c r="R30" s="311"/>
      <c r="S30" s="311"/>
      <c r="T30" s="309" t="s">
        <v>18</v>
      </c>
      <c r="U30" s="309"/>
      <c r="V30" s="309"/>
      <c r="W30" s="309"/>
      <c r="X30" s="305" t="s">
        <v>1170</v>
      </c>
    </row>
    <row r="31" spans="2:35" ht="6" customHeight="1" x14ac:dyDescent="0.15">
      <c r="B31" s="311"/>
      <c r="F31" s="311"/>
      <c r="K31" s="311"/>
      <c r="L31" s="311"/>
      <c r="P31" s="309"/>
      <c r="R31" s="309"/>
      <c r="S31" s="309"/>
      <c r="T31" s="309"/>
      <c r="U31" s="309"/>
      <c r="V31" s="309"/>
      <c r="W31" s="309"/>
    </row>
    <row r="32" spans="2:35" ht="16.149999999999999" customHeight="1" x14ac:dyDescent="0.15">
      <c r="B32" s="311"/>
      <c r="C32" s="305" t="s">
        <v>1155</v>
      </c>
      <c r="F32" s="311" t="s">
        <v>16</v>
      </c>
      <c r="G32" s="312" t="s">
        <v>753</v>
      </c>
      <c r="I32" s="311" t="s">
        <v>16</v>
      </c>
      <c r="J32" s="314" t="s">
        <v>754</v>
      </c>
      <c r="L32" s="311" t="s">
        <v>16</v>
      </c>
      <c r="M32" s="314" t="s">
        <v>755</v>
      </c>
      <c r="O32" s="311" t="s">
        <v>16</v>
      </c>
      <c r="P32" s="314" t="s">
        <v>756</v>
      </c>
      <c r="R32" s="309"/>
      <c r="S32" s="309"/>
      <c r="T32" s="309"/>
      <c r="U32" s="309"/>
      <c r="V32" s="309"/>
      <c r="W32" s="309"/>
    </row>
    <row r="33" spans="2:33" ht="16.149999999999999" customHeight="1" x14ac:dyDescent="0.15">
      <c r="B33" s="311"/>
      <c r="F33" s="311" t="s">
        <v>16</v>
      </c>
      <c r="G33" s="314" t="s">
        <v>119</v>
      </c>
      <c r="I33" s="315" t="s">
        <v>12</v>
      </c>
      <c r="J33" s="729"/>
      <c r="K33" s="729"/>
      <c r="L33" s="729"/>
      <c r="M33" s="729"/>
      <c r="N33" s="729"/>
      <c r="O33" s="729"/>
      <c r="P33" s="729"/>
      <c r="Q33" s="729"/>
      <c r="R33" s="729"/>
      <c r="S33" s="729"/>
      <c r="T33" s="309" t="s">
        <v>15</v>
      </c>
      <c r="U33" s="309"/>
      <c r="V33" s="309"/>
      <c r="W33" s="309"/>
    </row>
    <row r="34" spans="2:33" ht="7.15" customHeight="1" x14ac:dyDescent="0.15">
      <c r="B34" s="311"/>
      <c r="F34" s="311"/>
      <c r="K34" s="311"/>
      <c r="P34" s="309"/>
      <c r="R34" s="309"/>
      <c r="S34" s="309"/>
      <c r="T34" s="309"/>
      <c r="U34" s="309"/>
      <c r="V34" s="309"/>
      <c r="W34" s="309"/>
    </row>
    <row r="35" spans="2:33" ht="15" customHeight="1" x14ac:dyDescent="0.15">
      <c r="B35" s="311">
        <v>8</v>
      </c>
      <c r="C35" s="719" t="s">
        <v>752</v>
      </c>
      <c r="D35" s="719"/>
      <c r="E35" s="719"/>
      <c r="F35" s="311" t="s">
        <v>16</v>
      </c>
      <c r="G35" s="312" t="s">
        <v>753</v>
      </c>
      <c r="I35" s="311" t="s">
        <v>16</v>
      </c>
      <c r="J35" s="314" t="s">
        <v>754</v>
      </c>
      <c r="L35" s="311" t="s">
        <v>16</v>
      </c>
      <c r="M35" s="314" t="s">
        <v>755</v>
      </c>
      <c r="O35" s="311" t="s">
        <v>16</v>
      </c>
      <c r="P35" s="314" t="s">
        <v>756</v>
      </c>
      <c r="R35" s="309"/>
      <c r="S35" s="309"/>
      <c r="T35" s="309"/>
      <c r="U35" s="309"/>
      <c r="V35" s="309"/>
      <c r="W35" s="309"/>
      <c r="X35" s="305" t="s">
        <v>1153</v>
      </c>
    </row>
    <row r="36" spans="2:33" ht="15" customHeight="1" x14ac:dyDescent="0.15">
      <c r="B36" s="311"/>
      <c r="C36" s="311"/>
      <c r="D36" s="311"/>
      <c r="E36" s="311"/>
      <c r="F36" s="311" t="s">
        <v>16</v>
      </c>
      <c r="G36" s="314" t="s">
        <v>119</v>
      </c>
      <c r="I36" s="315" t="s">
        <v>757</v>
      </c>
      <c r="J36" s="729"/>
      <c r="K36" s="729"/>
      <c r="L36" s="729"/>
      <c r="M36" s="729"/>
      <c r="N36" s="729"/>
      <c r="O36" s="729"/>
      <c r="P36" s="729"/>
      <c r="Q36" s="729"/>
      <c r="R36" s="729"/>
      <c r="S36" s="729"/>
      <c r="T36" s="309" t="s">
        <v>758</v>
      </c>
      <c r="U36" s="309"/>
      <c r="V36" s="309"/>
      <c r="W36" s="309"/>
      <c r="X36" s="305" t="s">
        <v>759</v>
      </c>
    </row>
    <row r="37" spans="2:33" ht="7.5" customHeight="1" x14ac:dyDescent="0.15">
      <c r="B37" s="311"/>
      <c r="C37" s="311"/>
      <c r="D37" s="311"/>
      <c r="E37" s="311"/>
      <c r="F37" s="311"/>
      <c r="G37" s="314"/>
      <c r="I37" s="315"/>
      <c r="J37" s="364"/>
      <c r="K37" s="364"/>
      <c r="L37" s="364"/>
      <c r="M37" s="364"/>
      <c r="N37" s="364"/>
      <c r="O37" s="364"/>
      <c r="P37" s="364"/>
      <c r="Q37" s="364"/>
      <c r="R37" s="364"/>
      <c r="S37" s="364"/>
      <c r="T37" s="311"/>
      <c r="U37" s="309"/>
      <c r="V37" s="309"/>
      <c r="W37" s="309"/>
    </row>
    <row r="38" spans="2:33" ht="15" customHeight="1" x14ac:dyDescent="0.15">
      <c r="B38" s="311">
        <v>9</v>
      </c>
      <c r="C38" s="724" t="s">
        <v>951</v>
      </c>
      <c r="D38" s="724"/>
      <c r="E38" s="724"/>
      <c r="F38" s="311" t="s">
        <v>16</v>
      </c>
      <c r="G38" s="314" t="s">
        <v>950</v>
      </c>
      <c r="I38" s="315"/>
      <c r="J38" s="364"/>
      <c r="K38" s="364"/>
      <c r="L38" s="364"/>
      <c r="M38" s="364"/>
      <c r="N38" s="364"/>
      <c r="O38" s="364"/>
      <c r="P38" s="364"/>
      <c r="Q38" s="364"/>
      <c r="R38" s="364"/>
      <c r="S38" s="364"/>
      <c r="T38" s="311"/>
      <c r="U38" s="309"/>
      <c r="V38" s="309"/>
      <c r="W38" s="309"/>
    </row>
    <row r="39" spans="2:33" ht="15" customHeight="1" x14ac:dyDescent="0.15">
      <c r="B39" s="311"/>
      <c r="C39" s="724"/>
      <c r="D39" s="724"/>
      <c r="E39" s="724"/>
      <c r="F39" s="311" t="s">
        <v>16</v>
      </c>
      <c r="G39" s="314" t="s">
        <v>1012</v>
      </c>
      <c r="J39" s="314"/>
      <c r="K39" s="311" t="s">
        <v>16</v>
      </c>
      <c r="L39" s="314" t="s">
        <v>954</v>
      </c>
      <c r="N39" s="311"/>
      <c r="O39" s="365"/>
      <c r="P39" s="365"/>
      <c r="Q39" s="365"/>
      <c r="R39" s="365"/>
      <c r="S39" s="365"/>
      <c r="U39" s="309"/>
      <c r="V39" s="309"/>
      <c r="W39" s="309"/>
    </row>
    <row r="40" spans="2:33" ht="15" customHeight="1" x14ac:dyDescent="0.15">
      <c r="B40" s="311"/>
      <c r="C40" s="311"/>
      <c r="D40" s="311"/>
      <c r="E40" s="311"/>
      <c r="F40" s="315"/>
      <c r="G40" s="309"/>
      <c r="K40" s="311" t="s">
        <v>16</v>
      </c>
      <c r="L40" s="305" t="s">
        <v>881</v>
      </c>
      <c r="M40" s="365"/>
      <c r="N40" s="723"/>
      <c r="O40" s="723"/>
      <c r="P40" s="723"/>
      <c r="Q40" s="723"/>
      <c r="R40" s="723"/>
      <c r="S40" s="723"/>
      <c r="T40" s="305" t="s">
        <v>15</v>
      </c>
      <c r="U40" s="309"/>
      <c r="V40" s="309"/>
      <c r="W40" s="309"/>
    </row>
    <row r="41" spans="2:33" ht="8.4499999999999993" customHeight="1" x14ac:dyDescent="0.15">
      <c r="B41" s="311"/>
      <c r="C41" s="311"/>
      <c r="D41" s="311"/>
      <c r="E41" s="311"/>
      <c r="F41" s="315"/>
      <c r="G41" s="309"/>
      <c r="I41" s="311"/>
      <c r="K41" s="311"/>
      <c r="L41" s="364"/>
      <c r="M41" s="364"/>
      <c r="N41" s="364"/>
      <c r="O41" s="364"/>
      <c r="P41" s="364"/>
      <c r="R41" s="311"/>
      <c r="S41" s="311"/>
      <c r="T41" s="311"/>
      <c r="U41" s="309"/>
      <c r="V41" s="309"/>
      <c r="W41" s="309"/>
    </row>
    <row r="42" spans="2:33" ht="15" customHeight="1" x14ac:dyDescent="0.15">
      <c r="B42" s="313" t="s">
        <v>760</v>
      </c>
      <c r="D42" s="313" t="s">
        <v>1109</v>
      </c>
      <c r="G42" s="309"/>
      <c r="I42" s="315"/>
      <c r="J42" s="311"/>
      <c r="K42" s="311"/>
      <c r="L42" s="311"/>
      <c r="M42" s="311"/>
      <c r="N42" s="311"/>
      <c r="O42" s="311"/>
      <c r="P42" s="311"/>
      <c r="Q42" s="311"/>
      <c r="R42" s="311"/>
      <c r="S42" s="311"/>
      <c r="T42" s="311"/>
      <c r="U42" s="309"/>
      <c r="V42" s="309"/>
      <c r="W42" s="309"/>
    </row>
    <row r="43" spans="2:33" ht="15" customHeight="1" x14ac:dyDescent="0.15">
      <c r="C43" s="313"/>
      <c r="D43" s="313" t="s">
        <v>1106</v>
      </c>
      <c r="K43" s="311"/>
      <c r="P43" s="309"/>
      <c r="R43" s="309"/>
      <c r="S43" s="309"/>
      <c r="T43" s="309"/>
      <c r="U43" s="309"/>
      <c r="V43" s="309"/>
      <c r="W43" s="309"/>
    </row>
    <row r="44" spans="2:33" ht="15" customHeight="1" x14ac:dyDescent="0.15">
      <c r="C44" s="313"/>
      <c r="D44" s="316" t="s">
        <v>1107</v>
      </c>
      <c r="T44" s="316"/>
    </row>
    <row r="45" spans="2:33" ht="15" customHeight="1" x14ac:dyDescent="0.15">
      <c r="C45" s="313"/>
      <c r="D45" s="313" t="s">
        <v>1108</v>
      </c>
    </row>
    <row r="46" spans="2:33" ht="9" customHeight="1" x14ac:dyDescent="0.15">
      <c r="C46" s="313"/>
    </row>
    <row r="47" spans="2:33" ht="15" customHeight="1" x14ac:dyDescent="0.15">
      <c r="B47" s="317" t="s">
        <v>761</v>
      </c>
      <c r="C47" s="318"/>
      <c r="D47" s="319"/>
      <c r="E47" s="319"/>
      <c r="F47" s="320"/>
      <c r="H47" s="316" t="s">
        <v>1240</v>
      </c>
      <c r="I47" s="313"/>
      <c r="K47" s="313"/>
      <c r="Q47" s="313"/>
    </row>
    <row r="48" spans="2:33" ht="15" customHeight="1" x14ac:dyDescent="0.15">
      <c r="B48" s="321"/>
      <c r="C48" s="316"/>
      <c r="F48" s="322"/>
      <c r="H48" s="969"/>
      <c r="I48" s="970"/>
      <c r="J48" s="970"/>
      <c r="K48" s="970"/>
      <c r="L48" s="970"/>
      <c r="M48" s="970"/>
      <c r="N48" s="970"/>
      <c r="O48" s="970"/>
      <c r="P48" s="971"/>
      <c r="Q48" s="970"/>
      <c r="R48" s="970"/>
      <c r="S48" s="970"/>
      <c r="T48" s="970"/>
      <c r="U48" s="972"/>
      <c r="Y48" s="665"/>
      <c r="Z48" s="665"/>
      <c r="AA48" s="665"/>
      <c r="AB48" s="665"/>
      <c r="AC48" s="324"/>
      <c r="AD48" s="324"/>
      <c r="AE48" s="665"/>
      <c r="AF48" s="665"/>
      <c r="AG48" s="665"/>
    </row>
    <row r="49" spans="2:33" ht="15" customHeight="1" x14ac:dyDescent="0.15">
      <c r="B49" s="321"/>
      <c r="C49" s="325"/>
      <c r="F49" s="322"/>
      <c r="G49" s="326"/>
      <c r="H49" s="973"/>
      <c r="I49" s="974"/>
      <c r="J49" s="974"/>
      <c r="K49" s="974"/>
      <c r="L49" s="975"/>
      <c r="M49" s="975"/>
      <c r="N49" s="975"/>
      <c r="O49" s="975"/>
      <c r="P49" s="974"/>
      <c r="Q49" s="976"/>
      <c r="R49" s="976"/>
      <c r="S49" s="977"/>
      <c r="T49" s="977"/>
      <c r="U49" s="978"/>
      <c r="Y49" s="665"/>
      <c r="Z49" s="665"/>
      <c r="AA49" s="665"/>
      <c r="AB49" s="665"/>
      <c r="AC49" s="324"/>
      <c r="AD49" s="324"/>
      <c r="AE49" s="665"/>
      <c r="AF49" s="328"/>
      <c r="AG49" s="328"/>
    </row>
    <row r="50" spans="2:33" ht="15" customHeight="1" x14ac:dyDescent="0.15">
      <c r="B50" s="321"/>
      <c r="C50" s="325"/>
      <c r="F50" s="322"/>
      <c r="G50" s="329"/>
      <c r="H50" s="973"/>
      <c r="I50" s="974"/>
      <c r="J50" s="974"/>
      <c r="K50" s="974"/>
      <c r="L50" s="975"/>
      <c r="M50" s="975"/>
      <c r="N50" s="975"/>
      <c r="O50" s="975"/>
      <c r="P50" s="974"/>
      <c r="Q50" s="976"/>
      <c r="R50" s="976"/>
      <c r="S50" s="977"/>
      <c r="T50" s="977"/>
      <c r="U50" s="978"/>
      <c r="V50" s="313"/>
      <c r="W50" s="313"/>
      <c r="X50" s="313"/>
      <c r="Y50" s="665"/>
      <c r="Z50" s="665"/>
      <c r="AA50" s="665"/>
      <c r="AB50" s="665"/>
      <c r="AC50" s="324"/>
      <c r="AD50" s="324"/>
      <c r="AE50" s="665"/>
      <c r="AF50" s="328"/>
      <c r="AG50" s="328"/>
    </row>
    <row r="51" spans="2:33" ht="15" customHeight="1" x14ac:dyDescent="0.15">
      <c r="B51" s="321"/>
      <c r="C51" s="325"/>
      <c r="F51" s="322"/>
      <c r="G51" s="329"/>
      <c r="H51" s="973"/>
      <c r="I51" s="974"/>
      <c r="J51" s="974"/>
      <c r="K51" s="974"/>
      <c r="L51" s="975"/>
      <c r="M51" s="975"/>
      <c r="N51" s="975"/>
      <c r="O51" s="975"/>
      <c r="P51" s="974"/>
      <c r="Q51" s="976"/>
      <c r="R51" s="976"/>
      <c r="S51" s="977"/>
      <c r="T51" s="977"/>
      <c r="U51" s="978"/>
      <c r="V51" s="313"/>
      <c r="W51" s="313"/>
      <c r="X51" s="313"/>
      <c r="Y51" s="324"/>
      <c r="Z51" s="324"/>
      <c r="AA51" s="324"/>
      <c r="AB51" s="324"/>
      <c r="AC51" s="324"/>
      <c r="AD51" s="324"/>
      <c r="AE51" s="324"/>
      <c r="AF51" s="328"/>
      <c r="AG51" s="328"/>
    </row>
    <row r="52" spans="2:33" ht="15" customHeight="1" x14ac:dyDescent="0.15">
      <c r="B52" s="331"/>
      <c r="F52" s="322"/>
      <c r="G52" s="329"/>
      <c r="H52" s="973"/>
      <c r="I52" s="974"/>
      <c r="J52" s="974"/>
      <c r="K52" s="974"/>
      <c r="L52" s="975"/>
      <c r="M52" s="975"/>
      <c r="N52" s="975"/>
      <c r="O52" s="975"/>
      <c r="P52" s="974"/>
      <c r="Q52" s="976"/>
      <c r="R52" s="976"/>
      <c r="S52" s="977"/>
      <c r="T52" s="977"/>
      <c r="U52" s="978"/>
      <c r="W52" s="313"/>
      <c r="Y52" s="332"/>
      <c r="Z52" s="694"/>
      <c r="AA52" s="694"/>
      <c r="AB52" s="333"/>
      <c r="AC52" s="333"/>
      <c r="AD52" s="333"/>
      <c r="AE52" s="333"/>
      <c r="AF52" s="333"/>
      <c r="AG52" s="333"/>
    </row>
    <row r="53" spans="2:33" ht="15" customHeight="1" x14ac:dyDescent="0.15">
      <c r="B53" s="321"/>
      <c r="F53" s="322"/>
      <c r="G53" s="329"/>
      <c r="H53" s="973"/>
      <c r="I53" s="974"/>
      <c r="J53" s="974"/>
      <c r="K53" s="974"/>
      <c r="L53" s="975"/>
      <c r="M53" s="975"/>
      <c r="N53" s="975"/>
      <c r="O53" s="975"/>
      <c r="P53" s="974"/>
      <c r="Q53" s="976"/>
      <c r="R53" s="976"/>
      <c r="S53" s="977"/>
      <c r="T53" s="977"/>
      <c r="U53" s="978"/>
      <c r="Y53" s="332"/>
      <c r="Z53" s="334"/>
      <c r="AA53" s="332"/>
      <c r="AB53" s="333"/>
      <c r="AC53" s="333"/>
      <c r="AD53" s="333"/>
      <c r="AE53" s="333"/>
      <c r="AF53" s="333"/>
      <c r="AG53" s="333"/>
    </row>
    <row r="54" spans="2:33" ht="15" customHeight="1" x14ac:dyDescent="0.15">
      <c r="B54" s="321"/>
      <c r="F54" s="322"/>
      <c r="G54" s="329"/>
      <c r="H54" s="973"/>
      <c r="I54" s="974"/>
      <c r="J54" s="974"/>
      <c r="K54" s="974"/>
      <c r="L54" s="975"/>
      <c r="M54" s="975"/>
      <c r="N54" s="975"/>
      <c r="O54" s="975"/>
      <c r="P54" s="974"/>
      <c r="Q54" s="976"/>
      <c r="R54" s="976"/>
      <c r="S54" s="977"/>
      <c r="T54" s="977"/>
      <c r="U54" s="978"/>
      <c r="Y54" s="332"/>
      <c r="Z54" s="334"/>
      <c r="AA54" s="332"/>
      <c r="AB54" s="333"/>
      <c r="AC54" s="333"/>
      <c r="AD54" s="333"/>
      <c r="AE54" s="333"/>
      <c r="AF54" s="333"/>
      <c r="AG54" s="333"/>
    </row>
    <row r="55" spans="2:33" ht="15" customHeight="1" x14ac:dyDescent="0.15">
      <c r="B55" s="331"/>
      <c r="F55" s="322"/>
      <c r="G55" s="329"/>
      <c r="H55" s="973"/>
      <c r="I55" s="974"/>
      <c r="J55" s="974"/>
      <c r="K55" s="974"/>
      <c r="L55" s="975"/>
      <c r="M55" s="975"/>
      <c r="N55" s="975"/>
      <c r="O55" s="975"/>
      <c r="P55" s="974"/>
      <c r="Q55" s="976"/>
      <c r="R55" s="976"/>
      <c r="S55" s="977"/>
      <c r="T55" s="977"/>
      <c r="U55" s="978"/>
      <c r="Y55" s="332"/>
      <c r="Z55" s="334"/>
      <c r="AA55" s="332"/>
      <c r="AB55" s="333"/>
      <c r="AC55" s="333"/>
      <c r="AD55" s="333"/>
      <c r="AE55" s="333"/>
      <c r="AF55" s="333"/>
      <c r="AG55" s="333"/>
    </row>
    <row r="56" spans="2:33" ht="15" customHeight="1" x14ac:dyDescent="0.15">
      <c r="B56" s="335" t="s">
        <v>773</v>
      </c>
      <c r="C56" s="336"/>
      <c r="D56" s="336"/>
      <c r="E56" s="336"/>
      <c r="F56" s="337"/>
      <c r="G56" s="329"/>
      <c r="H56" s="973"/>
      <c r="I56" s="974"/>
      <c r="J56" s="974"/>
      <c r="K56" s="974"/>
      <c r="L56" s="975"/>
      <c r="M56" s="975"/>
      <c r="N56" s="975"/>
      <c r="O56" s="975"/>
      <c r="P56" s="974"/>
      <c r="Q56" s="976"/>
      <c r="R56" s="976"/>
      <c r="S56" s="977"/>
      <c r="T56" s="977"/>
      <c r="U56" s="978"/>
      <c r="Y56" s="332"/>
      <c r="Z56" s="334"/>
      <c r="AA56" s="332"/>
      <c r="AB56" s="333"/>
      <c r="AC56" s="333"/>
      <c r="AD56" s="333"/>
      <c r="AE56" s="333"/>
      <c r="AF56" s="333"/>
      <c r="AG56" s="333"/>
    </row>
    <row r="57" spans="2:33" ht="15" customHeight="1" x14ac:dyDescent="0.15">
      <c r="B57" s="448" t="str">
        <f>VLOOKUP($Y$5,利用方法!$BM$2:$BT$4,8)</f>
        <v>RK-</v>
      </c>
      <c r="C57" s="311"/>
      <c r="F57" s="322"/>
      <c r="G57" s="329"/>
      <c r="H57" s="973"/>
      <c r="I57" s="974"/>
      <c r="J57" s="974"/>
      <c r="K57" s="974"/>
      <c r="L57" s="975"/>
      <c r="M57" s="975"/>
      <c r="N57" s="975"/>
      <c r="O57" s="975"/>
      <c r="P57" s="974"/>
      <c r="Q57" s="974"/>
      <c r="R57" s="974"/>
      <c r="S57" s="977"/>
      <c r="T57" s="977"/>
      <c r="U57" s="978"/>
      <c r="X57" s="306" t="s">
        <v>1156</v>
      </c>
      <c r="Y57" s="332"/>
      <c r="Z57" s="334"/>
      <c r="AA57" s="332"/>
      <c r="AB57" s="333"/>
      <c r="AC57" s="333"/>
      <c r="AD57" s="333"/>
      <c r="AE57" s="333"/>
      <c r="AF57" s="333"/>
      <c r="AG57" s="333"/>
    </row>
    <row r="58" spans="2:33" ht="15" customHeight="1" x14ac:dyDescent="0.15">
      <c r="B58" s="449"/>
      <c r="C58" s="450"/>
      <c r="D58" s="339"/>
      <c r="E58" s="339"/>
      <c r="F58" s="340"/>
      <c r="G58" s="329"/>
      <c r="H58" s="979"/>
      <c r="I58" s="980"/>
      <c r="J58" s="980"/>
      <c r="K58" s="980"/>
      <c r="L58" s="981"/>
      <c r="M58" s="981"/>
      <c r="N58" s="981"/>
      <c r="O58" s="981"/>
      <c r="P58" s="980"/>
      <c r="Q58" s="980"/>
      <c r="R58" s="980"/>
      <c r="S58" s="982"/>
      <c r="T58" s="982"/>
      <c r="U58" s="983"/>
      <c r="X58" s="306"/>
      <c r="Y58" s="332"/>
      <c r="Z58" s="334"/>
      <c r="AA58" s="332"/>
      <c r="AB58" s="333"/>
      <c r="AC58" s="333"/>
      <c r="AD58" s="333"/>
      <c r="AE58" s="333"/>
      <c r="AF58" s="333"/>
      <c r="AG58" s="333"/>
    </row>
    <row r="59" spans="2:33" ht="15" customHeight="1" x14ac:dyDescent="0.15">
      <c r="H59" s="955" t="s">
        <v>1241</v>
      </c>
      <c r="I59" s="955"/>
      <c r="J59" s="955"/>
      <c r="K59" s="955"/>
      <c r="L59" s="955"/>
      <c r="M59" s="955"/>
      <c r="N59" s="955"/>
      <c r="O59" s="955"/>
      <c r="P59" s="955"/>
      <c r="Q59" s="955"/>
      <c r="R59" s="956"/>
      <c r="S59" s="955"/>
      <c r="T59" s="955"/>
      <c r="U59" s="955"/>
      <c r="X59" s="306" t="s">
        <v>1215</v>
      </c>
      <c r="Y59" s="332"/>
      <c r="Z59" s="334"/>
      <c r="AA59" s="332"/>
      <c r="AB59" s="333"/>
      <c r="AC59" s="333"/>
      <c r="AD59" s="333"/>
      <c r="AE59" s="333"/>
      <c r="AF59" s="333"/>
      <c r="AG59" s="333"/>
    </row>
    <row r="60" spans="2:33" ht="12.75" customHeight="1" thickBot="1" x14ac:dyDescent="0.2">
      <c r="H60" s="664"/>
      <c r="I60" s="664"/>
      <c r="J60" s="664"/>
      <c r="K60" s="664"/>
      <c r="L60" s="664"/>
      <c r="M60" s="664"/>
      <c r="N60" s="664"/>
      <c r="O60" s="664"/>
      <c r="Y60" s="332"/>
      <c r="Z60" s="334"/>
      <c r="AA60" s="332"/>
      <c r="AB60" s="333"/>
      <c r="AC60" s="333"/>
      <c r="AD60" s="333"/>
      <c r="AE60" s="333"/>
      <c r="AF60" s="333"/>
      <c r="AG60" s="333"/>
    </row>
    <row r="61" spans="2:33" ht="14.25" thickTop="1" x14ac:dyDescent="0.15">
      <c r="W61" s="451"/>
    </row>
    <row r="62" spans="2:33" x14ac:dyDescent="0.15">
      <c r="C62" s="305" t="s">
        <v>1223</v>
      </c>
      <c r="D62" s="313"/>
      <c r="F62" s="313"/>
      <c r="L62" s="313"/>
      <c r="O62" s="313" t="s">
        <v>762</v>
      </c>
    </row>
    <row r="63" spans="2:33" x14ac:dyDescent="0.15">
      <c r="C63" s="684" t="s">
        <v>763</v>
      </c>
      <c r="D63" s="684"/>
      <c r="E63" s="684"/>
      <c r="F63" s="684"/>
      <c r="G63" s="684" t="s">
        <v>1167</v>
      </c>
      <c r="H63" s="666"/>
      <c r="I63" s="685" t="s">
        <v>839</v>
      </c>
      <c r="J63" s="686"/>
      <c r="K63" s="347" t="s">
        <v>764</v>
      </c>
      <c r="L63" s="666" t="s">
        <v>1224</v>
      </c>
      <c r="M63" s="667"/>
      <c r="N63" s="667"/>
      <c r="O63" s="668"/>
      <c r="P63" s="323" t="s">
        <v>764</v>
      </c>
    </row>
    <row r="64" spans="2:33" x14ac:dyDescent="0.15">
      <c r="C64" s="687" t="s">
        <v>765</v>
      </c>
      <c r="D64" s="688"/>
      <c r="E64" s="688"/>
      <c r="F64" s="689"/>
      <c r="G64" s="690">
        <v>21000</v>
      </c>
      <c r="H64" s="691"/>
      <c r="I64" s="692">
        <v>30000</v>
      </c>
      <c r="J64" s="693"/>
      <c r="K64" s="348"/>
      <c r="L64" s="671" t="s">
        <v>1210</v>
      </c>
      <c r="M64" s="672"/>
      <c r="N64" s="673">
        <v>10000</v>
      </c>
      <c r="O64" s="674"/>
      <c r="P64" s="327"/>
    </row>
    <row r="65" spans="3:18" x14ac:dyDescent="0.15">
      <c r="C65" s="679" t="s">
        <v>767</v>
      </c>
      <c r="D65" s="680"/>
      <c r="E65" s="680"/>
      <c r="F65" s="681"/>
      <c r="G65" s="682">
        <v>30000</v>
      </c>
      <c r="H65" s="683"/>
      <c r="I65" s="675">
        <v>40000</v>
      </c>
      <c r="J65" s="676"/>
      <c r="K65" s="349"/>
      <c r="L65" s="677" t="s">
        <v>1209</v>
      </c>
      <c r="M65" s="678"/>
      <c r="N65" s="669">
        <v>20000</v>
      </c>
      <c r="O65" s="670"/>
      <c r="P65" s="330"/>
      <c r="Q65" s="328" t="s">
        <v>1225</v>
      </c>
    </row>
    <row r="66" spans="3:18" x14ac:dyDescent="0.15">
      <c r="C66" s="679" t="s">
        <v>1207</v>
      </c>
      <c r="D66" s="680"/>
      <c r="E66" s="680"/>
      <c r="F66" s="681"/>
      <c r="G66" s="695">
        <v>55000</v>
      </c>
      <c r="H66" s="696"/>
      <c r="I66" s="696"/>
      <c r="J66" s="697"/>
      <c r="K66" s="349"/>
      <c r="L66" s="698" t="s">
        <v>1212</v>
      </c>
      <c r="M66" s="699"/>
      <c r="N66" s="700">
        <v>30000</v>
      </c>
      <c r="O66" s="701"/>
      <c r="P66" s="330"/>
    </row>
    <row r="67" spans="3:18" x14ac:dyDescent="0.15">
      <c r="C67" s="679" t="s">
        <v>1208</v>
      </c>
      <c r="D67" s="680"/>
      <c r="E67" s="680"/>
      <c r="F67" s="681"/>
      <c r="G67" s="695">
        <v>80000</v>
      </c>
      <c r="H67" s="696"/>
      <c r="I67" s="696"/>
      <c r="J67" s="697"/>
      <c r="K67" s="349"/>
      <c r="L67" s="677" t="s">
        <v>840</v>
      </c>
      <c r="M67" s="678"/>
      <c r="N67" s="669">
        <v>40000</v>
      </c>
      <c r="O67" s="670"/>
      <c r="P67" s="330"/>
    </row>
    <row r="68" spans="3:18" x14ac:dyDescent="0.15">
      <c r="C68" s="679" t="s">
        <v>769</v>
      </c>
      <c r="D68" s="680"/>
      <c r="E68" s="680"/>
      <c r="F68" s="681"/>
      <c r="G68" s="695">
        <v>105000</v>
      </c>
      <c r="H68" s="696"/>
      <c r="I68" s="696"/>
      <c r="J68" s="697"/>
      <c r="K68" s="330"/>
      <c r="L68" s="677" t="s">
        <v>841</v>
      </c>
      <c r="M68" s="678"/>
      <c r="N68" s="669">
        <v>50000</v>
      </c>
      <c r="O68" s="670"/>
      <c r="P68" s="343"/>
    </row>
    <row r="69" spans="3:18" x14ac:dyDescent="0.15">
      <c r="C69" s="679" t="s">
        <v>770</v>
      </c>
      <c r="D69" s="680"/>
      <c r="E69" s="680"/>
      <c r="F69" s="681"/>
      <c r="G69" s="695">
        <v>140000</v>
      </c>
      <c r="H69" s="696"/>
      <c r="I69" s="696"/>
      <c r="J69" s="697"/>
      <c r="K69" s="330"/>
      <c r="L69" s="698" t="s">
        <v>842</v>
      </c>
      <c r="M69" s="699"/>
      <c r="N69" s="702">
        <v>70000</v>
      </c>
      <c r="O69" s="703"/>
      <c r="P69" s="330"/>
    </row>
    <row r="70" spans="3:18" x14ac:dyDescent="0.15">
      <c r="C70" s="679" t="s">
        <v>771</v>
      </c>
      <c r="D70" s="680"/>
      <c r="E70" s="680"/>
      <c r="F70" s="681"/>
      <c r="G70" s="695">
        <v>190000</v>
      </c>
      <c r="H70" s="696"/>
      <c r="I70" s="696"/>
      <c r="J70" s="697"/>
      <c r="K70" s="330"/>
      <c r="L70" s="704" t="s">
        <v>766</v>
      </c>
      <c r="M70" s="705"/>
      <c r="N70" s="669">
        <v>1000</v>
      </c>
      <c r="O70" s="670"/>
      <c r="P70" s="330"/>
    </row>
    <row r="71" spans="3:18" x14ac:dyDescent="0.15">
      <c r="C71" s="679" t="s">
        <v>772</v>
      </c>
      <c r="D71" s="680"/>
      <c r="E71" s="680"/>
      <c r="F71" s="681"/>
      <c r="G71" s="695">
        <v>265000</v>
      </c>
      <c r="H71" s="696"/>
      <c r="I71" s="696"/>
      <c r="J71" s="697"/>
      <c r="K71" s="330"/>
      <c r="L71" s="704" t="s">
        <v>768</v>
      </c>
      <c r="M71" s="705"/>
      <c r="N71" s="669">
        <v>3000</v>
      </c>
      <c r="O71" s="670"/>
      <c r="P71" s="330"/>
    </row>
    <row r="72" spans="3:18" x14ac:dyDescent="0.15">
      <c r="C72" s="679" t="s">
        <v>774</v>
      </c>
      <c r="D72" s="680"/>
      <c r="E72" s="680"/>
      <c r="F72" s="681"/>
      <c r="G72" s="695">
        <v>360000</v>
      </c>
      <c r="H72" s="696"/>
      <c r="I72" s="696"/>
      <c r="J72" s="697"/>
      <c r="K72" s="330"/>
      <c r="L72" s="706" t="s">
        <v>702</v>
      </c>
      <c r="M72" s="707"/>
      <c r="N72" s="669">
        <v>1000</v>
      </c>
      <c r="O72" s="670"/>
      <c r="P72" s="330"/>
    </row>
    <row r="73" spans="3:18" x14ac:dyDescent="0.15">
      <c r="C73" s="711" t="s">
        <v>775</v>
      </c>
      <c r="D73" s="947"/>
      <c r="E73" s="947"/>
      <c r="F73" s="712"/>
      <c r="G73" s="708">
        <v>480000</v>
      </c>
      <c r="H73" s="709"/>
      <c r="I73" s="709"/>
      <c r="J73" s="710"/>
      <c r="K73" s="338"/>
      <c r="L73" s="706" t="s">
        <v>1213</v>
      </c>
      <c r="M73" s="707"/>
      <c r="N73" s="713">
        <v>5000</v>
      </c>
      <c r="O73" s="714"/>
      <c r="P73" s="338"/>
      <c r="Q73" s="328" t="s">
        <v>1226</v>
      </c>
    </row>
    <row r="74" spans="3:18" x14ac:dyDescent="0.15">
      <c r="C74" s="716" t="s">
        <v>1214</v>
      </c>
      <c r="D74" s="716"/>
      <c r="E74" s="716"/>
      <c r="F74" s="716"/>
      <c r="G74" s="716"/>
      <c r="H74" s="716"/>
      <c r="I74" s="716"/>
      <c r="J74" s="716"/>
      <c r="K74" s="948" t="s">
        <v>166</v>
      </c>
      <c r="L74" s="948"/>
      <c r="M74" s="341" t="s">
        <v>776</v>
      </c>
      <c r="N74" s="667"/>
      <c r="O74" s="667"/>
      <c r="P74" s="715"/>
    </row>
    <row r="75" spans="3:18" x14ac:dyDescent="0.15">
      <c r="C75" s="478"/>
      <c r="D75" s="478"/>
      <c r="E75" s="478"/>
      <c r="F75" s="478"/>
      <c r="G75" s="478"/>
      <c r="H75" s="478"/>
      <c r="I75" s="478"/>
      <c r="J75" s="478"/>
      <c r="K75" s="949"/>
      <c r="L75" s="949"/>
      <c r="M75" s="949"/>
      <c r="N75" s="949"/>
      <c r="O75" s="949"/>
      <c r="P75" s="949"/>
    </row>
    <row r="77" spans="3:18" x14ac:dyDescent="0.15">
      <c r="C77" s="305" t="s">
        <v>1227</v>
      </c>
      <c r="Q77" s="313" t="s">
        <v>762</v>
      </c>
    </row>
    <row r="78" spans="3:18" x14ac:dyDescent="0.15">
      <c r="C78" s="313"/>
      <c r="D78" s="313"/>
      <c r="F78" s="313"/>
      <c r="G78" s="684" t="s">
        <v>1228</v>
      </c>
      <c r="H78" s="684"/>
      <c r="I78" s="684"/>
      <c r="J78" s="684"/>
      <c r="K78" s="684" t="s">
        <v>1229</v>
      </c>
      <c r="L78" s="684"/>
      <c r="M78" s="684"/>
      <c r="N78" s="684"/>
      <c r="O78" s="684" t="s">
        <v>1230</v>
      </c>
      <c r="P78" s="684"/>
      <c r="Q78" s="684"/>
      <c r="R78" s="684"/>
    </row>
    <row r="79" spans="3:18" x14ac:dyDescent="0.15">
      <c r="C79" s="684" t="s">
        <v>763</v>
      </c>
      <c r="D79" s="684"/>
      <c r="E79" s="684"/>
      <c r="F79" s="684"/>
      <c r="G79" s="684" t="s">
        <v>1167</v>
      </c>
      <c r="H79" s="666"/>
      <c r="I79" s="685" t="s">
        <v>839</v>
      </c>
      <c r="J79" s="686"/>
      <c r="K79" s="684" t="s">
        <v>1167</v>
      </c>
      <c r="L79" s="666"/>
      <c r="M79" s="685" t="s">
        <v>839</v>
      </c>
      <c r="N79" s="686"/>
      <c r="O79" s="684" t="s">
        <v>1167</v>
      </c>
      <c r="P79" s="666"/>
      <c r="Q79" s="685" t="s">
        <v>839</v>
      </c>
      <c r="R79" s="950"/>
    </row>
    <row r="80" spans="3:18" x14ac:dyDescent="0.15">
      <c r="C80" s="687" t="s">
        <v>765</v>
      </c>
      <c r="D80" s="688"/>
      <c r="E80" s="688"/>
      <c r="F80" s="689"/>
      <c r="G80" s="690">
        <v>10000</v>
      </c>
      <c r="H80" s="691"/>
      <c r="I80" s="692">
        <v>30000</v>
      </c>
      <c r="J80" s="693"/>
      <c r="K80" s="690">
        <v>14000</v>
      </c>
      <c r="L80" s="691"/>
      <c r="M80" s="692">
        <v>20000</v>
      </c>
      <c r="N80" s="693"/>
      <c r="O80" s="690">
        <v>6000</v>
      </c>
      <c r="P80" s="691"/>
      <c r="Q80" s="692">
        <v>8000</v>
      </c>
      <c r="R80" s="951"/>
    </row>
    <row r="81" spans="3:18" x14ac:dyDescent="0.15">
      <c r="C81" s="679" t="s">
        <v>767</v>
      </c>
      <c r="D81" s="680"/>
      <c r="E81" s="680"/>
      <c r="F81" s="681"/>
      <c r="G81" s="682">
        <v>15000</v>
      </c>
      <c r="H81" s="683"/>
      <c r="I81" s="675">
        <v>40000</v>
      </c>
      <c r="J81" s="676"/>
      <c r="K81" s="682">
        <v>20000</v>
      </c>
      <c r="L81" s="683"/>
      <c r="M81" s="675">
        <v>26000</v>
      </c>
      <c r="N81" s="676"/>
      <c r="O81" s="682">
        <v>9000</v>
      </c>
      <c r="P81" s="683"/>
      <c r="Q81" s="675">
        <v>11000</v>
      </c>
      <c r="R81" s="952"/>
    </row>
    <row r="82" spans="3:18" x14ac:dyDescent="0.15">
      <c r="C82" s="679" t="s">
        <v>1207</v>
      </c>
      <c r="D82" s="680"/>
      <c r="E82" s="680"/>
      <c r="F82" s="681"/>
      <c r="G82" s="695">
        <v>27000</v>
      </c>
      <c r="H82" s="696"/>
      <c r="I82" s="696"/>
      <c r="J82" s="697"/>
      <c r="K82" s="695">
        <v>36000</v>
      </c>
      <c r="L82" s="696"/>
      <c r="M82" s="696"/>
      <c r="N82" s="697"/>
      <c r="O82" s="695">
        <v>16000</v>
      </c>
      <c r="P82" s="696"/>
      <c r="Q82" s="696"/>
      <c r="R82" s="953"/>
    </row>
    <row r="83" spans="3:18" x14ac:dyDescent="0.15">
      <c r="C83" s="679" t="s">
        <v>1208</v>
      </c>
      <c r="D83" s="680"/>
      <c r="E83" s="680"/>
      <c r="F83" s="681"/>
      <c r="G83" s="695">
        <v>40000</v>
      </c>
      <c r="H83" s="696"/>
      <c r="I83" s="696"/>
      <c r="J83" s="697"/>
      <c r="K83" s="695">
        <v>52000</v>
      </c>
      <c r="L83" s="696"/>
      <c r="M83" s="696"/>
      <c r="N83" s="697"/>
      <c r="O83" s="695">
        <v>24000</v>
      </c>
      <c r="P83" s="696"/>
      <c r="Q83" s="696"/>
      <c r="R83" s="953"/>
    </row>
    <row r="84" spans="3:18" x14ac:dyDescent="0.15">
      <c r="C84" s="679" t="s">
        <v>769</v>
      </c>
      <c r="D84" s="680"/>
      <c r="E84" s="680"/>
      <c r="F84" s="681"/>
      <c r="G84" s="695">
        <v>52000</v>
      </c>
      <c r="H84" s="696"/>
      <c r="I84" s="696"/>
      <c r="J84" s="697"/>
      <c r="K84" s="695">
        <v>69000</v>
      </c>
      <c r="L84" s="696"/>
      <c r="M84" s="696"/>
      <c r="N84" s="697"/>
      <c r="O84" s="695">
        <v>31000</v>
      </c>
      <c r="P84" s="696"/>
      <c r="Q84" s="696"/>
      <c r="R84" s="953"/>
    </row>
    <row r="85" spans="3:18" x14ac:dyDescent="0.15">
      <c r="C85" s="679" t="s">
        <v>770</v>
      </c>
      <c r="D85" s="680"/>
      <c r="E85" s="680"/>
      <c r="F85" s="681"/>
      <c r="G85" s="695">
        <v>70000</v>
      </c>
      <c r="H85" s="696"/>
      <c r="I85" s="696"/>
      <c r="J85" s="697"/>
      <c r="K85" s="695">
        <v>92000</v>
      </c>
      <c r="L85" s="696"/>
      <c r="M85" s="696"/>
      <c r="N85" s="697"/>
      <c r="O85" s="695">
        <v>42000</v>
      </c>
      <c r="P85" s="696"/>
      <c r="Q85" s="696"/>
      <c r="R85" s="953"/>
    </row>
    <row r="86" spans="3:18" x14ac:dyDescent="0.15">
      <c r="C86" s="679" t="s">
        <v>771</v>
      </c>
      <c r="D86" s="680"/>
      <c r="E86" s="680"/>
      <c r="F86" s="681"/>
      <c r="G86" s="695" t="s">
        <v>1231</v>
      </c>
      <c r="H86" s="696"/>
      <c r="I86" s="696"/>
      <c r="J86" s="697"/>
      <c r="K86" s="695" t="s">
        <v>1231</v>
      </c>
      <c r="L86" s="696"/>
      <c r="M86" s="696"/>
      <c r="N86" s="697"/>
      <c r="O86" s="695" t="s">
        <v>1231</v>
      </c>
      <c r="P86" s="696"/>
      <c r="Q86" s="696"/>
      <c r="R86" s="953"/>
    </row>
    <row r="87" spans="3:18" x14ac:dyDescent="0.15">
      <c r="C87" s="679" t="s">
        <v>772</v>
      </c>
      <c r="D87" s="680"/>
      <c r="E87" s="680"/>
      <c r="F87" s="681"/>
      <c r="G87" s="695" t="s">
        <v>1232</v>
      </c>
      <c r="H87" s="696"/>
      <c r="I87" s="696"/>
      <c r="J87" s="697"/>
      <c r="K87" s="695" t="s">
        <v>1232</v>
      </c>
      <c r="L87" s="696"/>
      <c r="M87" s="696"/>
      <c r="N87" s="697"/>
      <c r="O87" s="695" t="s">
        <v>1232</v>
      </c>
      <c r="P87" s="696"/>
      <c r="Q87" s="696"/>
      <c r="R87" s="953"/>
    </row>
    <row r="88" spans="3:18" x14ac:dyDescent="0.15">
      <c r="C88" s="679" t="s">
        <v>774</v>
      </c>
      <c r="D88" s="680"/>
      <c r="E88" s="680"/>
      <c r="F88" s="681"/>
      <c r="G88" s="695" t="s">
        <v>1232</v>
      </c>
      <c r="H88" s="696"/>
      <c r="I88" s="696"/>
      <c r="J88" s="697"/>
      <c r="K88" s="695" t="s">
        <v>1232</v>
      </c>
      <c r="L88" s="696"/>
      <c r="M88" s="696"/>
      <c r="N88" s="697"/>
      <c r="O88" s="695" t="s">
        <v>1232</v>
      </c>
      <c r="P88" s="696"/>
      <c r="Q88" s="696"/>
      <c r="R88" s="953"/>
    </row>
    <row r="89" spans="3:18" x14ac:dyDescent="0.15">
      <c r="C89" s="711" t="s">
        <v>775</v>
      </c>
      <c r="D89" s="947"/>
      <c r="E89" s="947"/>
      <c r="F89" s="712"/>
      <c r="G89" s="695" t="s">
        <v>1232</v>
      </c>
      <c r="H89" s="696"/>
      <c r="I89" s="696"/>
      <c r="J89" s="697"/>
      <c r="K89" s="695" t="s">
        <v>1232</v>
      </c>
      <c r="L89" s="696"/>
      <c r="M89" s="696"/>
      <c r="N89" s="697"/>
      <c r="O89" s="708" t="s">
        <v>1232</v>
      </c>
      <c r="P89" s="709"/>
      <c r="Q89" s="709"/>
      <c r="R89" s="954"/>
    </row>
    <row r="90" spans="3:18" x14ac:dyDescent="0.15">
      <c r="C90" s="955" t="s">
        <v>1233</v>
      </c>
      <c r="D90" s="955"/>
      <c r="E90" s="955"/>
      <c r="F90" s="955"/>
      <c r="G90" s="955"/>
      <c r="H90" s="955"/>
      <c r="I90" s="955"/>
      <c r="J90" s="955"/>
      <c r="K90" s="955"/>
      <c r="L90" s="955"/>
      <c r="M90" s="956"/>
      <c r="N90" s="955"/>
      <c r="O90" s="313"/>
      <c r="P90" s="313"/>
    </row>
    <row r="93" spans="3:18" x14ac:dyDescent="0.15">
      <c r="C93" s="305" t="s">
        <v>1234</v>
      </c>
      <c r="D93" s="313"/>
      <c r="F93" s="313"/>
      <c r="I93" s="313" t="s">
        <v>762</v>
      </c>
    </row>
    <row r="94" spans="3:18" x14ac:dyDescent="0.15">
      <c r="C94" s="684" t="s">
        <v>763</v>
      </c>
      <c r="D94" s="684"/>
      <c r="E94" s="684"/>
      <c r="F94" s="684"/>
      <c r="G94" s="684" t="s">
        <v>1167</v>
      </c>
      <c r="H94" s="666"/>
      <c r="I94" s="685" t="s">
        <v>839</v>
      </c>
      <c r="J94" s="957"/>
      <c r="K94" s="958"/>
      <c r="L94" s="959"/>
      <c r="M94" s="959"/>
      <c r="N94" s="959"/>
      <c r="O94" s="959"/>
      <c r="P94" s="960"/>
    </row>
    <row r="95" spans="3:18" x14ac:dyDescent="0.15">
      <c r="C95" s="687" t="s">
        <v>765</v>
      </c>
      <c r="D95" s="688"/>
      <c r="E95" s="688"/>
      <c r="F95" s="689"/>
      <c r="G95" s="690">
        <v>22000</v>
      </c>
      <c r="H95" s="691"/>
      <c r="I95" s="692">
        <v>30000</v>
      </c>
      <c r="J95" s="961"/>
      <c r="K95" s="962"/>
      <c r="L95" s="963"/>
      <c r="M95" s="963"/>
      <c r="N95" s="964"/>
      <c r="O95" s="964"/>
      <c r="P95" s="313"/>
    </row>
    <row r="96" spans="3:18" x14ac:dyDescent="0.15">
      <c r="C96" s="679" t="s">
        <v>767</v>
      </c>
      <c r="D96" s="680"/>
      <c r="E96" s="680"/>
      <c r="F96" s="681"/>
      <c r="G96" s="682">
        <v>31000</v>
      </c>
      <c r="H96" s="683"/>
      <c r="I96" s="675">
        <v>40000</v>
      </c>
      <c r="J96" s="683"/>
      <c r="K96" s="962"/>
      <c r="L96" s="963"/>
      <c r="M96" s="963"/>
      <c r="N96" s="964"/>
      <c r="O96" s="964"/>
      <c r="P96" s="313"/>
    </row>
    <row r="97" spans="3:16" x14ac:dyDescent="0.15">
      <c r="C97" s="679" t="s">
        <v>1207</v>
      </c>
      <c r="D97" s="680"/>
      <c r="E97" s="680"/>
      <c r="F97" s="681"/>
      <c r="G97" s="695">
        <v>42000</v>
      </c>
      <c r="H97" s="696"/>
      <c r="I97" s="696"/>
      <c r="J97" s="696"/>
      <c r="K97" s="962"/>
      <c r="L97" s="963"/>
      <c r="M97" s="963"/>
      <c r="N97" s="964"/>
      <c r="O97" s="964"/>
      <c r="P97" s="313"/>
    </row>
    <row r="98" spans="3:16" x14ac:dyDescent="0.15">
      <c r="C98" s="679" t="s">
        <v>1208</v>
      </c>
      <c r="D98" s="680"/>
      <c r="E98" s="680"/>
      <c r="F98" s="681"/>
      <c r="G98" s="695">
        <v>60000</v>
      </c>
      <c r="H98" s="696"/>
      <c r="I98" s="696"/>
      <c r="J98" s="696"/>
      <c r="K98" s="962"/>
      <c r="L98" s="963"/>
      <c r="M98" s="963"/>
      <c r="N98" s="964"/>
      <c r="O98" s="964"/>
      <c r="P98" s="313"/>
    </row>
    <row r="99" spans="3:16" x14ac:dyDescent="0.15">
      <c r="C99" s="679" t="s">
        <v>769</v>
      </c>
      <c r="D99" s="680"/>
      <c r="E99" s="680"/>
      <c r="F99" s="681"/>
      <c r="G99" s="695">
        <v>80000</v>
      </c>
      <c r="H99" s="696"/>
      <c r="I99" s="696"/>
      <c r="J99" s="696"/>
      <c r="K99" s="962"/>
      <c r="L99" s="963"/>
      <c r="M99" s="963"/>
      <c r="N99" s="964"/>
      <c r="O99" s="964"/>
      <c r="P99" s="313"/>
    </row>
    <row r="100" spans="3:16" x14ac:dyDescent="0.15">
      <c r="C100" s="679" t="s">
        <v>770</v>
      </c>
      <c r="D100" s="680"/>
      <c r="E100" s="680"/>
      <c r="F100" s="681"/>
      <c r="G100" s="695">
        <v>110000</v>
      </c>
      <c r="H100" s="696"/>
      <c r="I100" s="696"/>
      <c r="J100" s="696"/>
      <c r="K100" s="962"/>
      <c r="L100" s="963"/>
      <c r="M100" s="963"/>
      <c r="N100" s="964"/>
      <c r="O100" s="964"/>
      <c r="P100" s="313"/>
    </row>
    <row r="101" spans="3:16" x14ac:dyDescent="0.15">
      <c r="C101" s="679" t="s">
        <v>771</v>
      </c>
      <c r="D101" s="680"/>
      <c r="E101" s="680"/>
      <c r="F101" s="681"/>
      <c r="G101" s="695">
        <v>150000</v>
      </c>
      <c r="H101" s="696"/>
      <c r="I101" s="696"/>
      <c r="J101" s="696"/>
      <c r="K101" s="962"/>
      <c r="L101" s="965"/>
      <c r="M101" s="965"/>
      <c r="N101" s="964"/>
      <c r="O101" s="964"/>
      <c r="P101" s="313"/>
    </row>
    <row r="102" spans="3:16" x14ac:dyDescent="0.15">
      <c r="C102" s="679" t="s">
        <v>772</v>
      </c>
      <c r="D102" s="680"/>
      <c r="E102" s="680"/>
      <c r="F102" s="681"/>
      <c r="G102" s="695">
        <v>190000</v>
      </c>
      <c r="H102" s="696"/>
      <c r="I102" s="696"/>
      <c r="J102" s="696"/>
      <c r="K102" s="962"/>
      <c r="L102" s="965"/>
      <c r="M102" s="965"/>
      <c r="N102" s="964"/>
      <c r="O102" s="964"/>
      <c r="P102" s="313"/>
    </row>
    <row r="103" spans="3:16" x14ac:dyDescent="0.15">
      <c r="C103" s="679" t="s">
        <v>774</v>
      </c>
      <c r="D103" s="680"/>
      <c r="E103" s="680"/>
      <c r="F103" s="681"/>
      <c r="G103" s="695">
        <v>240000</v>
      </c>
      <c r="H103" s="696"/>
      <c r="I103" s="696"/>
      <c r="J103" s="696"/>
      <c r="K103" s="962"/>
      <c r="L103" s="959"/>
      <c r="M103" s="959"/>
      <c r="N103" s="964"/>
      <c r="O103" s="964"/>
      <c r="P103" s="313"/>
    </row>
    <row r="104" spans="3:16" x14ac:dyDescent="0.15">
      <c r="C104" s="711" t="s">
        <v>775</v>
      </c>
      <c r="D104" s="947"/>
      <c r="E104" s="947"/>
      <c r="F104" s="712"/>
      <c r="G104" s="708">
        <v>290000</v>
      </c>
      <c r="H104" s="709"/>
      <c r="I104" s="709"/>
      <c r="J104" s="709"/>
      <c r="K104" s="962"/>
      <c r="L104" s="959"/>
      <c r="M104" s="959"/>
      <c r="N104" s="966"/>
      <c r="O104" s="966"/>
      <c r="P104" s="313"/>
    </row>
    <row r="105" spans="3:16" x14ac:dyDescent="0.15">
      <c r="C105" s="716"/>
      <c r="D105" s="716"/>
      <c r="E105" s="716"/>
      <c r="F105" s="716"/>
      <c r="G105" s="716"/>
      <c r="H105" s="716"/>
      <c r="I105" s="716"/>
      <c r="J105" s="716"/>
      <c r="K105" s="313"/>
      <c r="L105" s="313"/>
      <c r="M105" s="949"/>
      <c r="N105" s="313"/>
      <c r="O105" s="313"/>
      <c r="P105" s="313"/>
    </row>
    <row r="107" spans="3:16" x14ac:dyDescent="0.15">
      <c r="C107" s="305" t="s">
        <v>1235</v>
      </c>
      <c r="D107" s="313"/>
      <c r="F107" s="313"/>
      <c r="L107" s="313"/>
      <c r="O107" s="313" t="s">
        <v>762</v>
      </c>
    </row>
    <row r="108" spans="3:16" x14ac:dyDescent="0.15">
      <c r="C108" s="684" t="s">
        <v>763</v>
      </c>
      <c r="D108" s="684"/>
      <c r="E108" s="684"/>
      <c r="F108" s="684"/>
      <c r="G108" s="684" t="s">
        <v>1167</v>
      </c>
      <c r="H108" s="666"/>
      <c r="I108" s="685" t="s">
        <v>839</v>
      </c>
      <c r="J108" s="686"/>
      <c r="K108" s="347" t="s">
        <v>764</v>
      </c>
      <c r="L108" s="957" t="s">
        <v>1236</v>
      </c>
      <c r="M108" s="967"/>
      <c r="N108" s="957" t="s">
        <v>1237</v>
      </c>
      <c r="O108" s="968"/>
      <c r="P108" s="323" t="s">
        <v>764</v>
      </c>
    </row>
    <row r="109" spans="3:16" x14ac:dyDescent="0.15">
      <c r="C109" s="687" t="s">
        <v>765</v>
      </c>
      <c r="D109" s="688"/>
      <c r="E109" s="688"/>
      <c r="F109" s="689"/>
      <c r="G109" s="690">
        <v>26000</v>
      </c>
      <c r="H109" s="691"/>
      <c r="I109" s="692">
        <v>33000</v>
      </c>
      <c r="J109" s="693"/>
      <c r="K109" s="348"/>
      <c r="L109" s="673">
        <v>8000</v>
      </c>
      <c r="M109" s="674"/>
      <c r="N109" s="673">
        <v>16000</v>
      </c>
      <c r="O109" s="674"/>
      <c r="P109" s="327"/>
    </row>
    <row r="110" spans="3:16" x14ac:dyDescent="0.15">
      <c r="C110" s="679" t="s">
        <v>767</v>
      </c>
      <c r="D110" s="680"/>
      <c r="E110" s="680"/>
      <c r="F110" s="681"/>
      <c r="G110" s="682">
        <v>36000</v>
      </c>
      <c r="H110" s="683"/>
      <c r="I110" s="675">
        <v>43000</v>
      </c>
      <c r="J110" s="676"/>
      <c r="K110" s="349"/>
      <c r="L110" s="669">
        <v>10000</v>
      </c>
      <c r="M110" s="670"/>
      <c r="N110" s="669">
        <v>20000</v>
      </c>
      <c r="O110" s="670"/>
      <c r="P110" s="330"/>
    </row>
    <row r="111" spans="3:16" x14ac:dyDescent="0.15">
      <c r="C111" s="679" t="s">
        <v>1207</v>
      </c>
      <c r="D111" s="680"/>
      <c r="E111" s="680"/>
      <c r="F111" s="681"/>
      <c r="G111" s="695">
        <v>55000</v>
      </c>
      <c r="H111" s="696"/>
      <c r="I111" s="696"/>
      <c r="J111" s="697"/>
      <c r="K111" s="349"/>
      <c r="L111" s="700">
        <v>14000</v>
      </c>
      <c r="M111" s="701"/>
      <c r="N111" s="700">
        <v>28000</v>
      </c>
      <c r="O111" s="701"/>
      <c r="P111" s="330"/>
    </row>
    <row r="112" spans="3:16" x14ac:dyDescent="0.15">
      <c r="C112" s="679" t="s">
        <v>1208</v>
      </c>
      <c r="D112" s="680"/>
      <c r="E112" s="680"/>
      <c r="F112" s="681"/>
      <c r="G112" s="695">
        <v>75000</v>
      </c>
      <c r="H112" s="696"/>
      <c r="I112" s="696"/>
      <c r="J112" s="697"/>
      <c r="K112" s="349"/>
      <c r="L112" s="669">
        <v>20000</v>
      </c>
      <c r="M112" s="670"/>
      <c r="N112" s="669">
        <v>40000</v>
      </c>
      <c r="O112" s="670"/>
      <c r="P112" s="330"/>
    </row>
    <row r="113" spans="3:16" x14ac:dyDescent="0.15">
      <c r="C113" s="679" t="s">
        <v>769</v>
      </c>
      <c r="D113" s="680"/>
      <c r="E113" s="680"/>
      <c r="F113" s="681"/>
      <c r="G113" s="695">
        <v>105000</v>
      </c>
      <c r="H113" s="696"/>
      <c r="I113" s="696"/>
      <c r="J113" s="697"/>
      <c r="K113" s="330"/>
      <c r="L113" s="669">
        <v>24000</v>
      </c>
      <c r="M113" s="670"/>
      <c r="N113" s="669">
        <v>48000</v>
      </c>
      <c r="O113" s="670"/>
      <c r="P113" s="343"/>
    </row>
    <row r="114" spans="3:16" x14ac:dyDescent="0.15">
      <c r="C114" s="679" t="s">
        <v>770</v>
      </c>
      <c r="D114" s="680"/>
      <c r="E114" s="680"/>
      <c r="F114" s="681"/>
      <c r="G114" s="695">
        <v>140000</v>
      </c>
      <c r="H114" s="696"/>
      <c r="I114" s="696"/>
      <c r="J114" s="697"/>
      <c r="K114" s="330"/>
      <c r="L114" s="702">
        <v>32000</v>
      </c>
      <c r="M114" s="703"/>
      <c r="N114" s="702">
        <v>64000</v>
      </c>
      <c r="O114" s="703"/>
      <c r="P114" s="330"/>
    </row>
    <row r="115" spans="3:16" x14ac:dyDescent="0.15">
      <c r="C115" s="679" t="s">
        <v>771</v>
      </c>
      <c r="D115" s="680"/>
      <c r="E115" s="680"/>
      <c r="F115" s="681"/>
      <c r="G115" s="695">
        <v>190000</v>
      </c>
      <c r="H115" s="696"/>
      <c r="I115" s="696"/>
      <c r="J115" s="697"/>
      <c r="K115" s="330"/>
      <c r="L115" s="669">
        <v>40000</v>
      </c>
      <c r="M115" s="670"/>
      <c r="N115" s="669">
        <v>80000</v>
      </c>
      <c r="O115" s="670"/>
      <c r="P115" s="330"/>
    </row>
    <row r="116" spans="3:16" x14ac:dyDescent="0.15">
      <c r="C116" s="679" t="s">
        <v>772</v>
      </c>
      <c r="D116" s="680"/>
      <c r="E116" s="680"/>
      <c r="F116" s="681"/>
      <c r="G116" s="695">
        <v>250000</v>
      </c>
      <c r="H116" s="696"/>
      <c r="I116" s="696"/>
      <c r="J116" s="697"/>
      <c r="K116" s="330"/>
      <c r="L116" s="669">
        <v>50000</v>
      </c>
      <c r="M116" s="670"/>
      <c r="N116" s="669">
        <v>100000</v>
      </c>
      <c r="O116" s="670"/>
      <c r="P116" s="330"/>
    </row>
    <row r="117" spans="3:16" x14ac:dyDescent="0.15">
      <c r="C117" s="679" t="s">
        <v>774</v>
      </c>
      <c r="D117" s="680"/>
      <c r="E117" s="680"/>
      <c r="F117" s="681"/>
      <c r="G117" s="695">
        <v>310000</v>
      </c>
      <c r="H117" s="696"/>
      <c r="I117" s="696"/>
      <c r="J117" s="697"/>
      <c r="K117" s="330"/>
      <c r="L117" s="669">
        <v>60000</v>
      </c>
      <c r="M117" s="670"/>
      <c r="N117" s="669">
        <v>120000</v>
      </c>
      <c r="O117" s="670"/>
      <c r="P117" s="330"/>
    </row>
    <row r="118" spans="3:16" x14ac:dyDescent="0.15">
      <c r="C118" s="711" t="s">
        <v>775</v>
      </c>
      <c r="D118" s="947"/>
      <c r="E118" s="947"/>
      <c r="F118" s="712"/>
      <c r="G118" s="708">
        <v>370000</v>
      </c>
      <c r="H118" s="709"/>
      <c r="I118" s="709"/>
      <c r="J118" s="710"/>
      <c r="K118" s="338"/>
      <c r="L118" s="713">
        <v>75000</v>
      </c>
      <c r="M118" s="714"/>
      <c r="N118" s="713">
        <v>150000</v>
      </c>
      <c r="O118" s="714"/>
      <c r="P118" s="338"/>
    </row>
    <row r="119" spans="3:16" x14ac:dyDescent="0.15">
      <c r="C119" s="716" t="s">
        <v>1238</v>
      </c>
      <c r="D119" s="716"/>
      <c r="E119" s="716"/>
      <c r="F119" s="716"/>
      <c r="G119" s="716"/>
      <c r="H119" s="716"/>
      <c r="I119" s="716"/>
      <c r="J119" s="716"/>
      <c r="K119" s="948" t="s">
        <v>166</v>
      </c>
      <c r="L119" s="948"/>
      <c r="M119" s="341" t="s">
        <v>776</v>
      </c>
      <c r="N119" s="667"/>
      <c r="O119" s="667"/>
      <c r="P119" s="715"/>
    </row>
    <row r="120" spans="3:16" x14ac:dyDescent="0.15">
      <c r="C120" s="313" t="s">
        <v>1239</v>
      </c>
    </row>
  </sheetData>
  <sheetProtection algorithmName="SHA-512" hashValue="KPJinz4tTUY6uBohw4Eau/49Hcx33jgaz0PAEcsNrtWEnz2EprE5syvvfZ9oDo+6ZqaiZrp9FXDRN0iqTevAlw==" saltValue="XLqQqiBQX9PRogDZ7xWYYw==" spinCount="100000" sheet="1" objects="1" scenarios="1"/>
  <protectedRanges>
    <protectedRange sqref="O6 Q6 S6" name="範囲7"/>
    <protectedRange sqref="I35 L35 O35 F35:F36 J36 F38:F39 K39:K40 N40 Y5" name="範囲3"/>
    <protectedRange sqref="F17:F18 K18:K19 F21:F23 F25:F26 I25:Q26 F28 I28 L28 I32 L32 O32 F32:F33 J33" name="範囲2"/>
    <protectedRange sqref="L30 O30 F30 I30" name="範囲2_1"/>
    <protectedRange sqref="O28:S28" name="範囲5"/>
    <protectedRange sqref="L10:T10" name="範囲6"/>
    <protectedRange sqref="H48:U58" name="範囲8"/>
  </protectedRanges>
  <mergeCells count="232">
    <mergeCell ref="C119:J119"/>
    <mergeCell ref="K119:L119"/>
    <mergeCell ref="N119:P119"/>
    <mergeCell ref="C117:F117"/>
    <mergeCell ref="G117:J117"/>
    <mergeCell ref="L117:M117"/>
    <mergeCell ref="N117:O117"/>
    <mergeCell ref="C118:F118"/>
    <mergeCell ref="G118:J118"/>
    <mergeCell ref="L118:M118"/>
    <mergeCell ref="N118:O118"/>
    <mergeCell ref="C115:F115"/>
    <mergeCell ref="G115:J115"/>
    <mergeCell ref="L115:M115"/>
    <mergeCell ref="N115:O115"/>
    <mergeCell ref="C116:F116"/>
    <mergeCell ref="G116:J116"/>
    <mergeCell ref="L116:M116"/>
    <mergeCell ref="N116:O116"/>
    <mergeCell ref="C113:F113"/>
    <mergeCell ref="G113:J113"/>
    <mergeCell ref="L113:M113"/>
    <mergeCell ref="N113:O113"/>
    <mergeCell ref="C114:F114"/>
    <mergeCell ref="G114:J114"/>
    <mergeCell ref="L114:M114"/>
    <mergeCell ref="N114:O114"/>
    <mergeCell ref="C111:F111"/>
    <mergeCell ref="G111:J111"/>
    <mergeCell ref="L111:M111"/>
    <mergeCell ref="N111:O111"/>
    <mergeCell ref="C112:F112"/>
    <mergeCell ref="G112:J112"/>
    <mergeCell ref="L112:M112"/>
    <mergeCell ref="N112:O112"/>
    <mergeCell ref="C110:F110"/>
    <mergeCell ref="G110:H110"/>
    <mergeCell ref="I110:J110"/>
    <mergeCell ref="L110:M110"/>
    <mergeCell ref="N110:O110"/>
    <mergeCell ref="N108:O108"/>
    <mergeCell ref="C109:F109"/>
    <mergeCell ref="G109:H109"/>
    <mergeCell ref="I109:J109"/>
    <mergeCell ref="L109:M109"/>
    <mergeCell ref="N109:O109"/>
    <mergeCell ref="C105:J105"/>
    <mergeCell ref="C108:F108"/>
    <mergeCell ref="G108:H108"/>
    <mergeCell ref="I108:J108"/>
    <mergeCell ref="L108:M108"/>
    <mergeCell ref="C103:F103"/>
    <mergeCell ref="G103:J103"/>
    <mergeCell ref="L103:M103"/>
    <mergeCell ref="N103:O103"/>
    <mergeCell ref="C104:F104"/>
    <mergeCell ref="G104:J104"/>
    <mergeCell ref="L104:M104"/>
    <mergeCell ref="N104:O104"/>
    <mergeCell ref="C101:F101"/>
    <mergeCell ref="G101:J101"/>
    <mergeCell ref="L101:M101"/>
    <mergeCell ref="N101:O101"/>
    <mergeCell ref="C102:F102"/>
    <mergeCell ref="G102:J102"/>
    <mergeCell ref="L102:M102"/>
    <mergeCell ref="N102:O102"/>
    <mergeCell ref="C99:F99"/>
    <mergeCell ref="G99:J99"/>
    <mergeCell ref="L99:M99"/>
    <mergeCell ref="N99:O99"/>
    <mergeCell ref="C100:F100"/>
    <mergeCell ref="G100:J100"/>
    <mergeCell ref="L100:M100"/>
    <mergeCell ref="N100:O100"/>
    <mergeCell ref="C97:F97"/>
    <mergeCell ref="G97:J97"/>
    <mergeCell ref="L97:M97"/>
    <mergeCell ref="N97:O97"/>
    <mergeCell ref="C98:F98"/>
    <mergeCell ref="G98:J98"/>
    <mergeCell ref="L98:M98"/>
    <mergeCell ref="N98:O98"/>
    <mergeCell ref="C96:F96"/>
    <mergeCell ref="G96:H96"/>
    <mergeCell ref="I96:J96"/>
    <mergeCell ref="L96:M96"/>
    <mergeCell ref="N96:O96"/>
    <mergeCell ref="C95:F95"/>
    <mergeCell ref="G95:H95"/>
    <mergeCell ref="I95:J95"/>
    <mergeCell ref="L95:M95"/>
    <mergeCell ref="N95:O95"/>
    <mergeCell ref="C89:F89"/>
    <mergeCell ref="G89:J89"/>
    <mergeCell ref="K89:N89"/>
    <mergeCell ref="O89:R89"/>
    <mergeCell ref="C94:F94"/>
    <mergeCell ref="G94:H94"/>
    <mergeCell ref="I94:J94"/>
    <mergeCell ref="L94:O94"/>
    <mergeCell ref="C87:F87"/>
    <mergeCell ref="G87:J87"/>
    <mergeCell ref="K87:N87"/>
    <mergeCell ref="O87:R87"/>
    <mergeCell ref="C88:F88"/>
    <mergeCell ref="G88:J88"/>
    <mergeCell ref="K88:N88"/>
    <mergeCell ref="O88:R88"/>
    <mergeCell ref="C85:F85"/>
    <mergeCell ref="G85:J85"/>
    <mergeCell ref="K85:N85"/>
    <mergeCell ref="O85:R85"/>
    <mergeCell ref="C86:F86"/>
    <mergeCell ref="G86:J86"/>
    <mergeCell ref="K86:N86"/>
    <mergeCell ref="O86:R86"/>
    <mergeCell ref="C83:F83"/>
    <mergeCell ref="G83:J83"/>
    <mergeCell ref="K83:N83"/>
    <mergeCell ref="O83:R83"/>
    <mergeCell ref="C84:F84"/>
    <mergeCell ref="G84:J84"/>
    <mergeCell ref="K84:N84"/>
    <mergeCell ref="O84:R84"/>
    <mergeCell ref="O81:P81"/>
    <mergeCell ref="Q81:R81"/>
    <mergeCell ref="C82:F82"/>
    <mergeCell ref="G82:J82"/>
    <mergeCell ref="K82:N82"/>
    <mergeCell ref="O82:R82"/>
    <mergeCell ref="C81:F81"/>
    <mergeCell ref="G81:H81"/>
    <mergeCell ref="I81:J81"/>
    <mergeCell ref="K81:L81"/>
    <mergeCell ref="M81:N81"/>
    <mergeCell ref="O79:P79"/>
    <mergeCell ref="Q79:R79"/>
    <mergeCell ref="C80:F80"/>
    <mergeCell ref="G80:H80"/>
    <mergeCell ref="I80:J80"/>
    <mergeCell ref="K80:L80"/>
    <mergeCell ref="M80:N80"/>
    <mergeCell ref="O80:P80"/>
    <mergeCell ref="Q80:R80"/>
    <mergeCell ref="C79:F79"/>
    <mergeCell ref="G79:H79"/>
    <mergeCell ref="I79:J79"/>
    <mergeCell ref="K79:L79"/>
    <mergeCell ref="M79:N79"/>
    <mergeCell ref="C74:J74"/>
    <mergeCell ref="K74:L74"/>
    <mergeCell ref="N74:P74"/>
    <mergeCell ref="G78:J78"/>
    <mergeCell ref="K78:N78"/>
    <mergeCell ref="O78:R78"/>
    <mergeCell ref="C72:F72"/>
    <mergeCell ref="G72:J72"/>
    <mergeCell ref="L72:M72"/>
    <mergeCell ref="N72:O72"/>
    <mergeCell ref="C73:F73"/>
    <mergeCell ref="G73:J73"/>
    <mergeCell ref="L73:M73"/>
    <mergeCell ref="N73:O73"/>
    <mergeCell ref="C70:F70"/>
    <mergeCell ref="G70:J70"/>
    <mergeCell ref="L70:M70"/>
    <mergeCell ref="N70:O70"/>
    <mergeCell ref="C71:F71"/>
    <mergeCell ref="G71:J71"/>
    <mergeCell ref="L71:M71"/>
    <mergeCell ref="N71:O71"/>
    <mergeCell ref="C68:F68"/>
    <mergeCell ref="G68:J68"/>
    <mergeCell ref="L68:M68"/>
    <mergeCell ref="N68:O68"/>
    <mergeCell ref="C69:F69"/>
    <mergeCell ref="G69:J69"/>
    <mergeCell ref="L69:M69"/>
    <mergeCell ref="N69:O69"/>
    <mergeCell ref="C66:F66"/>
    <mergeCell ref="G66:J66"/>
    <mergeCell ref="L66:M66"/>
    <mergeCell ref="N66:O66"/>
    <mergeCell ref="C67:F67"/>
    <mergeCell ref="G67:J67"/>
    <mergeCell ref="L67:M67"/>
    <mergeCell ref="N67:O67"/>
    <mergeCell ref="C65:F65"/>
    <mergeCell ref="G65:H65"/>
    <mergeCell ref="I65:J65"/>
    <mergeCell ref="L65:M65"/>
    <mergeCell ref="N65:O65"/>
    <mergeCell ref="C63:F63"/>
    <mergeCell ref="G63:H63"/>
    <mergeCell ref="I63:J63"/>
    <mergeCell ref="L63:O63"/>
    <mergeCell ref="C64:F64"/>
    <mergeCell ref="G64:H64"/>
    <mergeCell ref="I64:J64"/>
    <mergeCell ref="L64:M64"/>
    <mergeCell ref="N64:O64"/>
    <mergeCell ref="N40:S40"/>
    <mergeCell ref="C38:E39"/>
    <mergeCell ref="B1:U1"/>
    <mergeCell ref="C35:E35"/>
    <mergeCell ref="C28:E28"/>
    <mergeCell ref="I25:Q25"/>
    <mergeCell ref="I26:Q26"/>
    <mergeCell ref="C25:E26"/>
    <mergeCell ref="J36:S36"/>
    <mergeCell ref="C17:E17"/>
    <mergeCell ref="C5:E5"/>
    <mergeCell ref="J33:S33"/>
    <mergeCell ref="O28:S28"/>
    <mergeCell ref="F14:Q14"/>
    <mergeCell ref="Y5:Y6"/>
    <mergeCell ref="C13:E13"/>
    <mergeCell ref="C14:E14"/>
    <mergeCell ref="C15:E15"/>
    <mergeCell ref="C21:E21"/>
    <mergeCell ref="L10:T10"/>
    <mergeCell ref="L8:T8"/>
    <mergeCell ref="L9:T9"/>
    <mergeCell ref="F13:Q13"/>
    <mergeCell ref="F15:Q15"/>
    <mergeCell ref="Z52:AA52"/>
    <mergeCell ref="H60:O60"/>
    <mergeCell ref="AE48:AE50"/>
    <mergeCell ref="AF48:AG48"/>
    <mergeCell ref="Y48:AA50"/>
    <mergeCell ref="AB48:AB50"/>
  </mergeCells>
  <phoneticPr fontId="2"/>
  <conditionalFormatting sqref="L10:T10 F13:Q13 F14 F15:Q15">
    <cfRule type="containsBlanks" dxfId="20" priority="2">
      <formula>LEN(TRIM(F10))=0</formula>
    </cfRule>
  </conditionalFormatting>
  <dataValidations count="2">
    <dataValidation type="list" allowBlank="1" showInputMessage="1" showErrorMessage="1" sqref="K18:K19 F17:F23 K39:K40 F28 I28 L28 O35 L35 I35 F35:F36 F38:F39 F25:F26 O32 I32 F30:F33 L30:L32 O30 I30" xr:uid="{00000000-0002-0000-0200-000000000000}">
      <formula1>"□,■"</formula1>
    </dataValidation>
    <dataValidation imeMode="halfAlpha" allowBlank="1" showInputMessage="1" showErrorMessage="1" sqref="I25:Q25" xr:uid="{00000000-0002-0000-0200-000001000000}"/>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Ｐ明朝,標準"&amp;8NKBI-01kakunin Ver.23.2&amp;R&amp;"ＭＳ Ｐ明朝,標準"&amp;8(R0804)</oddFooter>
  </headerFooter>
  <rowBreaks count="1" manualBreakCount="1">
    <brk id="60" max="21" man="1"/>
  </rowBreaks>
  <colBreaks count="1" manualBreakCount="1">
    <brk id="22" max="63"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AV78"/>
  <sheetViews>
    <sheetView view="pageBreakPreview" zoomScaleNormal="100" zoomScaleSheetLayoutView="100" workbookViewId="0">
      <selection activeCell="AI1" sqref="AI1"/>
    </sheetView>
  </sheetViews>
  <sheetFormatPr defaultColWidth="3.125" defaultRowHeight="13.5" x14ac:dyDescent="0.15"/>
  <cols>
    <col min="1" max="36" width="2.625" style="101" customWidth="1"/>
    <col min="37" max="16384" width="3.125" style="101"/>
  </cols>
  <sheetData>
    <row r="1" spans="1:48" ht="13.5" customHeight="1" x14ac:dyDescent="0.15">
      <c r="A1" s="101" t="s">
        <v>631</v>
      </c>
    </row>
    <row r="2" spans="1:48" ht="13.5" customHeight="1" x14ac:dyDescent="0.15"/>
    <row r="3" spans="1:48" ht="13.5" customHeight="1" x14ac:dyDescent="0.15">
      <c r="A3" s="504" t="s">
        <v>11</v>
      </c>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row>
    <row r="4" spans="1:48" ht="13.5" customHeight="1" x14ac:dyDescent="0.15">
      <c r="A4" s="504"/>
      <c r="B4" s="504"/>
      <c r="C4" s="504"/>
      <c r="D4" s="504"/>
      <c r="E4" s="504"/>
      <c r="F4" s="504"/>
      <c r="G4" s="504"/>
      <c r="H4" s="504"/>
      <c r="I4" s="504"/>
      <c r="J4" s="504"/>
      <c r="K4" s="504"/>
      <c r="L4" s="504"/>
      <c r="M4" s="504"/>
      <c r="N4" s="504"/>
      <c r="O4" s="504"/>
      <c r="P4" s="504"/>
      <c r="Q4" s="504"/>
      <c r="R4" s="504"/>
      <c r="S4" s="504"/>
      <c r="T4" s="504"/>
      <c r="U4" s="504"/>
      <c r="V4" s="504"/>
      <c r="W4" s="504"/>
      <c r="X4" s="504"/>
      <c r="Y4" s="504"/>
      <c r="Z4" s="504"/>
      <c r="AA4" s="504"/>
      <c r="AB4" s="504"/>
      <c r="AC4" s="504"/>
      <c r="AD4" s="504"/>
      <c r="AE4" s="504"/>
      <c r="AF4" s="504"/>
      <c r="AG4" s="504"/>
      <c r="AH4" s="504"/>
      <c r="AI4" s="504"/>
      <c r="AL4" s="211" t="s">
        <v>547</v>
      </c>
    </row>
    <row r="5" spans="1:48" ht="13.5" customHeight="1" x14ac:dyDescent="0.15">
      <c r="A5" s="504"/>
      <c r="B5" s="504"/>
      <c r="C5" s="504"/>
      <c r="D5" s="504"/>
      <c r="E5" s="504"/>
      <c r="F5" s="504"/>
      <c r="G5" s="504"/>
      <c r="H5" s="504"/>
      <c r="I5" s="504"/>
      <c r="J5" s="504"/>
      <c r="K5" s="504"/>
      <c r="L5" s="504"/>
      <c r="M5" s="504"/>
      <c r="N5" s="504"/>
      <c r="O5" s="504"/>
      <c r="P5" s="504"/>
      <c r="Q5" s="504"/>
      <c r="R5" s="504"/>
      <c r="S5" s="504"/>
      <c r="T5" s="504"/>
      <c r="U5" s="504"/>
      <c r="V5" s="504"/>
      <c r="W5" s="504"/>
      <c r="X5" s="504"/>
      <c r="Y5" s="504"/>
      <c r="Z5" s="504"/>
      <c r="AA5" s="504"/>
      <c r="AB5" s="504"/>
      <c r="AC5" s="504"/>
      <c r="AD5" s="504"/>
      <c r="AE5" s="504"/>
      <c r="AF5" s="504"/>
      <c r="AG5" s="504"/>
      <c r="AH5" s="504"/>
      <c r="AI5" s="504"/>
      <c r="AL5" s="211" t="s">
        <v>546</v>
      </c>
    </row>
    <row r="6" spans="1:48" ht="13.5" customHeight="1" x14ac:dyDescent="0.15">
      <c r="AL6" s="211"/>
    </row>
    <row r="7" spans="1:48" ht="13.5" customHeight="1" x14ac:dyDescent="0.15">
      <c r="A7" s="505" t="s">
        <v>10</v>
      </c>
      <c r="B7" s="505"/>
      <c r="C7" s="505"/>
      <c r="D7" s="505"/>
      <c r="E7" s="505"/>
      <c r="F7" s="505"/>
      <c r="G7" s="505"/>
      <c r="H7" s="505"/>
      <c r="I7" s="505"/>
      <c r="J7" s="505"/>
      <c r="K7" s="505"/>
      <c r="L7" s="505"/>
      <c r="M7" s="505"/>
      <c r="N7" s="505"/>
      <c r="O7" s="505"/>
      <c r="P7" s="505"/>
      <c r="Q7" s="505"/>
      <c r="R7" s="505"/>
      <c r="S7" s="505"/>
      <c r="T7" s="505"/>
      <c r="U7" s="505"/>
      <c r="V7" s="505"/>
      <c r="W7" s="505"/>
      <c r="X7" s="505"/>
      <c r="Y7" s="505"/>
      <c r="Z7" s="505"/>
      <c r="AA7" s="505"/>
      <c r="AB7" s="505"/>
      <c r="AC7" s="505"/>
      <c r="AD7" s="505"/>
      <c r="AE7" s="505"/>
      <c r="AF7" s="505"/>
      <c r="AG7" s="505"/>
      <c r="AH7" s="505"/>
      <c r="AI7" s="505"/>
      <c r="AL7" s="211" t="s">
        <v>548</v>
      </c>
    </row>
    <row r="8" spans="1:48" ht="13.5" customHeight="1" x14ac:dyDescent="0.15">
      <c r="AL8" s="211"/>
    </row>
    <row r="9" spans="1:48" ht="13.5" customHeight="1" x14ac:dyDescent="0.15">
      <c r="B9" s="101" t="s">
        <v>611</v>
      </c>
    </row>
    <row r="10" spans="1:48" ht="6.75" customHeight="1" x14ac:dyDescent="0.15">
      <c r="AL10" s="211"/>
    </row>
    <row r="11" spans="1:48" ht="13.5" customHeight="1" x14ac:dyDescent="0.15">
      <c r="B11" s="101" t="s">
        <v>613</v>
      </c>
    </row>
    <row r="12" spans="1:48" ht="6.75" customHeight="1" x14ac:dyDescent="0.15"/>
    <row r="13" spans="1:48" ht="13.5" customHeight="1" x14ac:dyDescent="0.15">
      <c r="B13" s="101" t="s">
        <v>612</v>
      </c>
      <c r="AL13" s="211" t="s">
        <v>550</v>
      </c>
    </row>
    <row r="14" spans="1:48" ht="13.5" customHeight="1" x14ac:dyDescent="0.15">
      <c r="AL14" s="211" t="s">
        <v>549</v>
      </c>
    </row>
    <row r="15" spans="1:48" ht="13.5" customHeight="1" x14ac:dyDescent="0.15"/>
    <row r="16" spans="1:48" ht="13.5" customHeight="1" x14ac:dyDescent="0.15">
      <c r="AV16" s="101" t="s">
        <v>551</v>
      </c>
    </row>
    <row r="17" spans="3:38" ht="13.5" customHeight="1" x14ac:dyDescent="0.15">
      <c r="C17" s="101" t="s">
        <v>73</v>
      </c>
    </row>
    <row r="18" spans="3:38" ht="6.75" customHeight="1" x14ac:dyDescent="0.15"/>
    <row r="19" spans="3:38" ht="13.5" customHeight="1" x14ac:dyDescent="0.15">
      <c r="D19" s="101" t="s">
        <v>710</v>
      </c>
      <c r="AL19" s="359" t="s">
        <v>922</v>
      </c>
    </row>
    <row r="20" spans="3:38" ht="13.5" customHeight="1" x14ac:dyDescent="0.15">
      <c r="AL20" s="386"/>
    </row>
    <row r="21" spans="3:38" ht="13.5" customHeight="1" x14ac:dyDescent="0.15"/>
    <row r="22" spans="3:38" ht="13.5" customHeight="1" x14ac:dyDescent="0.15">
      <c r="O22" s="212"/>
      <c r="P22" s="212"/>
      <c r="Q22" s="212"/>
      <c r="R22" s="212"/>
      <c r="S22" s="212"/>
      <c r="T22" s="212"/>
      <c r="U22" s="212"/>
      <c r="V22" s="506" t="s">
        <v>837</v>
      </c>
      <c r="W22" s="506"/>
      <c r="X22" s="507"/>
      <c r="Y22" s="507"/>
      <c r="Z22" s="101" t="s">
        <v>176</v>
      </c>
      <c r="AA22" s="507"/>
      <c r="AB22" s="507"/>
      <c r="AC22" s="101" t="s">
        <v>92</v>
      </c>
      <c r="AD22" s="507"/>
      <c r="AE22" s="507"/>
      <c r="AF22" s="101" t="s">
        <v>178</v>
      </c>
      <c r="AL22" s="101" t="s">
        <v>1090</v>
      </c>
    </row>
    <row r="23" spans="3:38" ht="13.5" customHeight="1" x14ac:dyDescent="0.15"/>
    <row r="24" spans="3:38" ht="13.5" customHeight="1" x14ac:dyDescent="0.15">
      <c r="AL24" s="308"/>
    </row>
    <row r="25" spans="3:38" ht="13.5" customHeight="1" x14ac:dyDescent="0.15">
      <c r="V25" s="213"/>
      <c r="W25" s="213"/>
      <c r="X25" s="213"/>
      <c r="Y25" s="213"/>
      <c r="Z25" s="213"/>
      <c r="AA25" s="213"/>
      <c r="AB25" s="213"/>
      <c r="AC25" s="213"/>
      <c r="AD25" s="213"/>
      <c r="AE25" s="213"/>
      <c r="AF25" s="213"/>
    </row>
    <row r="26" spans="3:38" ht="13.5" customHeight="1" x14ac:dyDescent="0.15">
      <c r="D26" s="175"/>
      <c r="E26" s="175"/>
      <c r="F26" s="175"/>
      <c r="G26" s="175"/>
      <c r="H26" s="175"/>
      <c r="I26" s="175"/>
      <c r="J26" s="175"/>
      <c r="K26" s="175"/>
      <c r="L26" s="175"/>
      <c r="Q26" s="175" t="s">
        <v>8</v>
      </c>
      <c r="R26" s="175"/>
      <c r="S26" s="175"/>
      <c r="T26" s="175"/>
      <c r="U26" s="175"/>
      <c r="V26" s="495" t="str">
        <f>IF(確２面!K8="","",確２面!K8)</f>
        <v/>
      </c>
      <c r="W26" s="495"/>
      <c r="X26" s="495"/>
      <c r="Y26" s="495"/>
      <c r="Z26" s="495"/>
      <c r="AA26" s="495"/>
      <c r="AB26" s="495"/>
      <c r="AC26" s="495"/>
      <c r="AD26" s="495"/>
      <c r="AE26" s="495"/>
      <c r="AF26" s="495"/>
      <c r="AG26" s="495"/>
      <c r="AH26" s="495"/>
      <c r="AI26" s="495"/>
      <c r="AL26" s="216" t="s">
        <v>579</v>
      </c>
    </row>
    <row r="27" spans="3:38" ht="6.75" customHeight="1" x14ac:dyDescent="0.15">
      <c r="D27" s="175"/>
      <c r="E27" s="175"/>
      <c r="F27" s="175"/>
      <c r="G27" s="175"/>
      <c r="H27" s="175"/>
      <c r="I27" s="175"/>
      <c r="J27" s="175"/>
      <c r="K27" s="175"/>
      <c r="L27" s="175"/>
      <c r="Q27" s="175"/>
      <c r="R27" s="175"/>
      <c r="S27" s="175"/>
      <c r="T27" s="175"/>
      <c r="U27" s="175"/>
      <c r="V27" s="215"/>
      <c r="W27" s="215"/>
      <c r="X27" s="215"/>
      <c r="Y27" s="215"/>
      <c r="Z27" s="215"/>
      <c r="AA27" s="215"/>
      <c r="AB27" s="215"/>
      <c r="AC27" s="215"/>
      <c r="AD27" s="215"/>
      <c r="AE27" s="215"/>
      <c r="AF27" s="215"/>
    </row>
    <row r="28" spans="3:38" ht="13.5" customHeight="1" x14ac:dyDescent="0.15">
      <c r="D28" s="175"/>
      <c r="E28" s="175"/>
      <c r="F28" s="175"/>
      <c r="G28" s="175"/>
      <c r="H28" s="175"/>
      <c r="I28" s="175"/>
      <c r="J28" s="175"/>
      <c r="K28" s="175"/>
      <c r="L28" s="175"/>
      <c r="Q28" s="175"/>
      <c r="R28" s="175"/>
      <c r="S28" s="175"/>
      <c r="T28" s="175"/>
      <c r="U28" s="175"/>
      <c r="V28" s="495" t="str">
        <f>IF(確２面その２!K8="","",確２面その２!K8)</f>
        <v/>
      </c>
      <c r="W28" s="495"/>
      <c r="X28" s="495"/>
      <c r="Y28" s="495"/>
      <c r="Z28" s="495"/>
      <c r="AA28" s="495"/>
      <c r="AB28" s="495"/>
      <c r="AC28" s="495"/>
      <c r="AD28" s="495"/>
      <c r="AE28" s="495"/>
      <c r="AF28" s="495"/>
      <c r="AG28" s="495"/>
      <c r="AH28" s="495"/>
      <c r="AI28" s="495"/>
    </row>
    <row r="29" spans="3:38" ht="6.75" customHeight="1" x14ac:dyDescent="0.15">
      <c r="D29" s="175"/>
      <c r="E29" s="175"/>
      <c r="F29" s="175"/>
      <c r="G29" s="175"/>
      <c r="H29" s="175"/>
      <c r="I29" s="175"/>
      <c r="J29" s="175"/>
      <c r="K29" s="175"/>
      <c r="L29" s="175"/>
      <c r="Q29" s="175"/>
      <c r="R29" s="175"/>
      <c r="S29" s="175"/>
      <c r="T29" s="175"/>
      <c r="U29" s="175"/>
      <c r="V29" s="215"/>
      <c r="W29" s="215"/>
      <c r="X29" s="215"/>
      <c r="Y29" s="215"/>
      <c r="Z29" s="215"/>
      <c r="AA29" s="215"/>
      <c r="AB29" s="215"/>
      <c r="AC29" s="215"/>
      <c r="AD29" s="215"/>
      <c r="AE29" s="215"/>
      <c r="AF29" s="215"/>
    </row>
    <row r="30" spans="3:38" ht="13.5" customHeight="1" x14ac:dyDescent="0.15">
      <c r="D30" s="175"/>
      <c r="E30" s="175"/>
      <c r="F30" s="175"/>
      <c r="G30" s="175"/>
      <c r="H30" s="175"/>
      <c r="I30" s="175"/>
      <c r="J30" s="175"/>
      <c r="K30" s="175"/>
      <c r="L30" s="175"/>
      <c r="Q30" s="175"/>
      <c r="R30" s="175"/>
      <c r="S30" s="175"/>
      <c r="T30" s="175"/>
      <c r="U30" s="175"/>
      <c r="V30" s="495" t="str">
        <f>IF(確２面その２!K16="","",確２面その２!K16)</f>
        <v/>
      </c>
      <c r="W30" s="495"/>
      <c r="X30" s="495"/>
      <c r="Y30" s="495"/>
      <c r="Z30" s="495"/>
      <c r="AA30" s="495"/>
      <c r="AB30" s="495"/>
      <c r="AC30" s="495"/>
      <c r="AD30" s="495"/>
      <c r="AE30" s="495"/>
      <c r="AF30" s="495"/>
      <c r="AG30" s="495"/>
      <c r="AH30" s="495"/>
      <c r="AI30" s="495"/>
    </row>
    <row r="31" spans="3:38" ht="6.75" customHeight="1" x14ac:dyDescent="0.15">
      <c r="D31" s="175"/>
      <c r="E31" s="175"/>
      <c r="F31" s="175"/>
      <c r="G31" s="175"/>
      <c r="H31" s="175"/>
      <c r="I31" s="175"/>
      <c r="J31" s="175"/>
      <c r="K31" s="175"/>
      <c r="L31" s="175"/>
      <c r="Q31" s="175"/>
      <c r="R31" s="175"/>
      <c r="S31" s="175"/>
      <c r="T31" s="175"/>
      <c r="U31" s="175"/>
      <c r="V31" s="215"/>
      <c r="W31" s="215"/>
      <c r="X31" s="215"/>
      <c r="Y31" s="215"/>
      <c r="Z31" s="215"/>
      <c r="AA31" s="215"/>
      <c r="AB31" s="215"/>
      <c r="AC31" s="215"/>
      <c r="AD31" s="215"/>
      <c r="AE31" s="215"/>
      <c r="AF31" s="215"/>
    </row>
    <row r="32" spans="3:38" ht="13.5" customHeight="1" x14ac:dyDescent="0.15">
      <c r="D32" s="175"/>
      <c r="E32" s="175"/>
      <c r="F32" s="175"/>
      <c r="G32" s="175"/>
      <c r="H32" s="175"/>
      <c r="I32" s="175"/>
      <c r="J32" s="175"/>
      <c r="K32" s="175"/>
      <c r="L32" s="175"/>
      <c r="Q32" s="175"/>
      <c r="R32" s="175"/>
      <c r="S32" s="175"/>
      <c r="T32" s="175"/>
      <c r="U32" s="175"/>
      <c r="V32" s="495" t="str">
        <f>IF(確２面その２!K24="","",確２面その２!K24)</f>
        <v/>
      </c>
      <c r="W32" s="495"/>
      <c r="X32" s="495"/>
      <c r="Y32" s="495"/>
      <c r="Z32" s="495"/>
      <c r="AA32" s="495"/>
      <c r="AB32" s="495"/>
      <c r="AC32" s="495"/>
      <c r="AD32" s="495"/>
      <c r="AE32" s="495"/>
      <c r="AF32" s="495"/>
      <c r="AG32" s="495"/>
      <c r="AH32" s="495"/>
      <c r="AI32" s="495"/>
    </row>
    <row r="33" spans="1:38" ht="6" customHeight="1" x14ac:dyDescent="0.1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row>
    <row r="34" spans="1:38" ht="6" customHeight="1" x14ac:dyDescent="0.15">
      <c r="A34" s="188"/>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row>
    <row r="35" spans="1:38" ht="13.5" customHeight="1" x14ac:dyDescent="0.15">
      <c r="Q35" s="101" t="s">
        <v>211</v>
      </c>
      <c r="U35" s="175"/>
      <c r="V35" s="495" t="str">
        <f>IF(確２面!K27="","",確２面!K27)</f>
        <v/>
      </c>
      <c r="W35" s="495"/>
      <c r="X35" s="495"/>
      <c r="Y35" s="495"/>
      <c r="Z35" s="495"/>
      <c r="AA35" s="495"/>
      <c r="AB35" s="495"/>
      <c r="AC35" s="495"/>
      <c r="AD35" s="495"/>
      <c r="AE35" s="495"/>
      <c r="AF35" s="495"/>
      <c r="AL35" s="216" t="s">
        <v>579</v>
      </c>
    </row>
    <row r="36" spans="1:38" ht="6.75" customHeight="1" x14ac:dyDescent="0.15"/>
    <row r="37" spans="1:38" ht="13.5" customHeight="1" x14ac:dyDescent="0.15">
      <c r="D37" s="175"/>
      <c r="E37" s="175"/>
      <c r="F37" s="175"/>
      <c r="G37" s="175"/>
      <c r="H37" s="175"/>
      <c r="I37" s="175"/>
      <c r="J37" s="175"/>
      <c r="K37" s="175"/>
      <c r="L37" s="175"/>
      <c r="Q37" s="175"/>
      <c r="R37" s="175"/>
      <c r="S37" s="175"/>
      <c r="T37" s="175"/>
      <c r="U37" s="175"/>
    </row>
    <row r="38" spans="1:38" ht="13.5" customHeight="1" x14ac:dyDescent="0.15">
      <c r="D38" s="175"/>
      <c r="E38" s="175"/>
      <c r="F38" s="175"/>
      <c r="G38" s="175"/>
      <c r="H38" s="175"/>
      <c r="I38" s="175"/>
      <c r="J38" s="175"/>
      <c r="K38" s="175"/>
      <c r="L38" s="175"/>
      <c r="Q38" s="175"/>
      <c r="R38" s="175"/>
      <c r="S38" s="175"/>
      <c r="T38" s="175"/>
      <c r="U38" s="175"/>
      <c r="V38" s="175"/>
      <c r="W38" s="175"/>
      <c r="X38" s="175"/>
      <c r="Y38" s="175"/>
      <c r="Z38" s="175"/>
      <c r="AA38" s="175"/>
      <c r="AB38" s="175"/>
      <c r="AC38" s="175"/>
      <c r="AD38" s="175"/>
      <c r="AE38" s="175"/>
      <c r="AF38" s="175"/>
    </row>
    <row r="39" spans="1:38" ht="13.5" customHeight="1" x14ac:dyDescent="0.15">
      <c r="Q39" s="101" t="s">
        <v>89</v>
      </c>
      <c r="V39" s="495" t="str">
        <f>IF(確２面!K18="","",確２面!K18)</f>
        <v/>
      </c>
      <c r="W39" s="495"/>
      <c r="X39" s="495"/>
      <c r="Y39" s="495"/>
      <c r="Z39" s="495"/>
      <c r="AA39" s="495"/>
      <c r="AB39" s="495"/>
      <c r="AC39" s="495"/>
      <c r="AD39" s="495"/>
      <c r="AE39" s="495"/>
      <c r="AF39" s="495"/>
      <c r="AG39" s="495"/>
      <c r="AH39" s="495"/>
      <c r="AI39" s="495"/>
      <c r="AL39" s="345"/>
    </row>
    <row r="40" spans="1:38" ht="13.5" customHeight="1" x14ac:dyDescent="0.15">
      <c r="V40" s="495" t="str">
        <f>IF(確２面!K16="","",確２面!K16)</f>
        <v/>
      </c>
      <c r="W40" s="495"/>
      <c r="X40" s="495"/>
      <c r="Y40" s="495"/>
      <c r="Z40" s="495"/>
      <c r="AA40" s="495"/>
      <c r="AB40" s="495"/>
      <c r="AC40" s="495"/>
      <c r="AD40" s="495"/>
      <c r="AE40" s="495"/>
      <c r="AF40" s="495"/>
      <c r="AG40" s="214"/>
      <c r="AL40" s="216" t="s">
        <v>579</v>
      </c>
    </row>
    <row r="41" spans="1:38" ht="6.75" customHeight="1" x14ac:dyDescent="0.15">
      <c r="V41" s="217"/>
      <c r="W41" s="217"/>
      <c r="X41" s="217"/>
      <c r="Y41" s="217"/>
      <c r="Z41" s="217"/>
      <c r="AA41" s="217"/>
      <c r="AB41" s="217"/>
      <c r="AC41" s="217"/>
      <c r="AD41" s="217"/>
      <c r="AE41" s="217"/>
      <c r="AF41" s="217"/>
    </row>
    <row r="42" spans="1:38" ht="13.5" customHeight="1" x14ac:dyDescent="0.15">
      <c r="Q42" s="101" t="s">
        <v>22</v>
      </c>
      <c r="V42" s="494" t="str">
        <f>IF(確２面!K21="","",確２面!K21)</f>
        <v/>
      </c>
      <c r="W42" s="494"/>
      <c r="X42" s="494"/>
      <c r="Y42" s="494"/>
      <c r="Z42" s="494"/>
      <c r="AA42" s="494"/>
      <c r="AB42" s="494"/>
      <c r="AC42" s="494"/>
      <c r="AD42" s="494"/>
      <c r="AE42" s="494"/>
      <c r="AF42" s="494"/>
      <c r="AL42" s="216" t="s">
        <v>579</v>
      </c>
    </row>
    <row r="43" spans="1:38" ht="6.75" customHeight="1" x14ac:dyDescent="0.15">
      <c r="V43" s="218"/>
      <c r="W43" s="218"/>
      <c r="X43" s="218"/>
      <c r="Y43" s="218"/>
      <c r="Z43" s="218"/>
      <c r="AA43" s="218"/>
      <c r="AB43" s="218"/>
      <c r="AC43" s="218"/>
      <c r="AD43" s="218"/>
      <c r="AE43" s="218"/>
      <c r="AF43" s="218"/>
    </row>
    <row r="44" spans="1:38" ht="13.5" customHeight="1" x14ac:dyDescent="0.15">
      <c r="Q44" s="497" t="s">
        <v>1039</v>
      </c>
      <c r="R44" s="497"/>
      <c r="S44" s="497"/>
      <c r="T44" s="497"/>
      <c r="V44" s="496"/>
      <c r="W44" s="496"/>
      <c r="X44" s="496"/>
      <c r="Y44" s="496"/>
      <c r="Z44" s="496"/>
      <c r="AA44" s="496"/>
      <c r="AB44" s="496"/>
      <c r="AC44" s="496"/>
      <c r="AD44" s="496"/>
      <c r="AE44" s="496"/>
      <c r="AF44" s="496"/>
      <c r="AG44" s="215"/>
      <c r="AH44" s="215"/>
      <c r="AI44" s="215"/>
      <c r="AL44" s="101" t="s">
        <v>955</v>
      </c>
    </row>
    <row r="45" spans="1:38" ht="13.5" customHeight="1" x14ac:dyDescent="0.15">
      <c r="V45" s="215"/>
      <c r="W45" s="215"/>
      <c r="X45" s="215"/>
      <c r="Y45" s="215"/>
      <c r="Z45" s="215"/>
      <c r="AA45" s="215"/>
      <c r="AB45" s="215"/>
      <c r="AC45" s="215"/>
      <c r="AD45" s="215"/>
      <c r="AE45" s="215"/>
      <c r="AF45" s="215"/>
      <c r="AG45" s="215"/>
      <c r="AH45" s="215"/>
      <c r="AI45" s="215"/>
    </row>
    <row r="46" spans="1:38" ht="13.5" customHeight="1" x14ac:dyDescent="0.15"/>
    <row r="47" spans="1:38" ht="13.5" customHeight="1" x14ac:dyDescent="0.15">
      <c r="A47" s="187" t="s">
        <v>221</v>
      </c>
      <c r="B47" s="188"/>
      <c r="C47" s="188"/>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9"/>
    </row>
    <row r="48" spans="1:38" ht="13.5" customHeight="1" x14ac:dyDescent="0.15">
      <c r="A48" s="193"/>
      <c r="AI48" s="192"/>
    </row>
    <row r="49" spans="1:39" ht="13.5" customHeight="1" x14ac:dyDescent="0.15">
      <c r="A49" s="193"/>
      <c r="AI49" s="192"/>
    </row>
    <row r="50" spans="1:39" ht="13.5" customHeight="1" x14ac:dyDescent="0.15">
      <c r="A50" s="193"/>
      <c r="S50" s="190"/>
      <c r="T50" s="190"/>
      <c r="U50" s="190"/>
      <c r="V50" s="190"/>
      <c r="W50" s="190"/>
      <c r="X50" s="190"/>
      <c r="Y50" s="190"/>
      <c r="Z50" s="190"/>
      <c r="AI50" s="191"/>
    </row>
    <row r="51" spans="1:39" ht="13.5" customHeight="1" x14ac:dyDescent="0.15">
      <c r="A51" s="225" t="s">
        <v>91</v>
      </c>
      <c r="B51" s="226"/>
      <c r="C51" s="226"/>
      <c r="D51" s="226"/>
      <c r="E51" s="226"/>
      <c r="F51" s="226"/>
      <c r="G51" s="226"/>
      <c r="H51" s="226"/>
      <c r="I51" s="227"/>
      <c r="J51" s="225" t="s">
        <v>220</v>
      </c>
      <c r="K51" s="226"/>
      <c r="L51" s="226"/>
      <c r="M51" s="226"/>
      <c r="N51" s="226"/>
      <c r="O51" s="226"/>
      <c r="P51" s="226"/>
      <c r="Q51" s="226"/>
      <c r="R51" s="227"/>
      <c r="S51" s="225" t="s">
        <v>90</v>
      </c>
      <c r="T51" s="226"/>
      <c r="U51" s="226"/>
      <c r="V51" s="226"/>
      <c r="W51" s="226"/>
      <c r="X51" s="226"/>
      <c r="Y51" s="226"/>
      <c r="Z51" s="227"/>
      <c r="AA51" s="228" t="s">
        <v>9</v>
      </c>
      <c r="AB51" s="229"/>
      <c r="AC51" s="229"/>
      <c r="AD51" s="229"/>
      <c r="AE51" s="229"/>
      <c r="AF51" s="229"/>
      <c r="AG51" s="229"/>
      <c r="AH51" s="229"/>
      <c r="AI51" s="230"/>
    </row>
    <row r="52" spans="1:39" ht="13.5" customHeight="1" x14ac:dyDescent="0.15">
      <c r="A52" s="231"/>
      <c r="B52" s="232"/>
      <c r="C52" s="232"/>
      <c r="D52" s="232"/>
      <c r="E52" s="232"/>
      <c r="F52" s="232"/>
      <c r="G52" s="232"/>
      <c r="H52" s="232"/>
      <c r="I52" s="233"/>
      <c r="J52" s="231"/>
      <c r="K52" s="232"/>
      <c r="L52" s="232"/>
      <c r="M52" s="232"/>
      <c r="N52" s="232"/>
      <c r="O52" s="232"/>
      <c r="P52" s="232"/>
      <c r="Q52" s="232"/>
      <c r="R52" s="233"/>
      <c r="S52" s="234"/>
      <c r="T52" s="235"/>
      <c r="U52" s="235"/>
      <c r="V52" s="235"/>
      <c r="W52" s="235"/>
      <c r="X52" s="235"/>
      <c r="Y52" s="235"/>
      <c r="Z52" s="356"/>
      <c r="AA52" s="236"/>
      <c r="AB52" s="237"/>
      <c r="AC52" s="237"/>
      <c r="AD52" s="237"/>
      <c r="AE52" s="237"/>
      <c r="AF52" s="237"/>
      <c r="AG52" s="237"/>
      <c r="AH52" s="237"/>
      <c r="AI52" s="238"/>
    </row>
    <row r="53" spans="1:39" ht="13.5" customHeight="1" x14ac:dyDescent="0.15">
      <c r="A53" s="491" t="s">
        <v>838</v>
      </c>
      <c r="B53" s="492"/>
      <c r="C53" s="492"/>
      <c r="D53" s="492"/>
      <c r="E53" s="492"/>
      <c r="F53" s="492"/>
      <c r="G53" s="492"/>
      <c r="H53" s="492"/>
      <c r="I53" s="493"/>
      <c r="J53" s="225"/>
      <c r="K53" s="226"/>
      <c r="L53" s="226"/>
      <c r="M53" s="226"/>
      <c r="N53" s="226"/>
      <c r="O53" s="226"/>
      <c r="P53" s="226"/>
      <c r="Q53" s="226"/>
      <c r="R53" s="227"/>
      <c r="S53" s="239" t="s">
        <v>231</v>
      </c>
      <c r="T53" s="240"/>
      <c r="U53" s="240"/>
      <c r="V53" s="240"/>
      <c r="W53" s="240"/>
      <c r="X53" s="240"/>
      <c r="Y53" s="240"/>
      <c r="Z53" s="241"/>
      <c r="AA53" s="491" t="s">
        <v>838</v>
      </c>
      <c r="AB53" s="492"/>
      <c r="AC53" s="492"/>
      <c r="AD53" s="492"/>
      <c r="AE53" s="492"/>
      <c r="AF53" s="492"/>
      <c r="AG53" s="492"/>
      <c r="AH53" s="492"/>
      <c r="AI53" s="493"/>
    </row>
    <row r="54" spans="1:39" ht="13.5" customHeight="1" x14ac:dyDescent="0.15">
      <c r="A54" s="498"/>
      <c r="B54" s="499"/>
      <c r="C54" s="499"/>
      <c r="D54" s="499"/>
      <c r="E54" s="499"/>
      <c r="F54" s="499"/>
      <c r="G54" s="499"/>
      <c r="H54" s="499"/>
      <c r="I54" s="500"/>
      <c r="J54" s="234"/>
      <c r="K54" s="235"/>
      <c r="L54" s="235"/>
      <c r="M54" s="235"/>
      <c r="N54" s="235"/>
      <c r="O54" s="235"/>
      <c r="P54" s="235"/>
      <c r="Q54" s="235"/>
      <c r="R54" s="242"/>
      <c r="S54" s="243"/>
      <c r="T54" s="244"/>
      <c r="U54" s="244"/>
      <c r="V54" s="244"/>
      <c r="W54" s="244"/>
      <c r="X54" s="244"/>
      <c r="Y54" s="244"/>
      <c r="Z54" s="245"/>
      <c r="AA54" s="485"/>
      <c r="AB54" s="486"/>
      <c r="AC54" s="486"/>
      <c r="AD54" s="486"/>
      <c r="AE54" s="486"/>
      <c r="AF54" s="486"/>
      <c r="AG54" s="486"/>
      <c r="AH54" s="486"/>
      <c r="AI54" s="487"/>
    </row>
    <row r="55" spans="1:39" ht="13.5" customHeight="1" x14ac:dyDescent="0.15">
      <c r="A55" s="501"/>
      <c r="B55" s="502"/>
      <c r="C55" s="502"/>
      <c r="D55" s="502"/>
      <c r="E55" s="502"/>
      <c r="F55" s="502"/>
      <c r="G55" s="502"/>
      <c r="H55" s="502"/>
      <c r="I55" s="503"/>
      <c r="J55" s="234"/>
      <c r="K55" s="235"/>
      <c r="L55" s="235"/>
      <c r="M55" s="235"/>
      <c r="N55" s="235"/>
      <c r="O55" s="235"/>
      <c r="P55" s="235"/>
      <c r="Q55" s="235"/>
      <c r="R55" s="242"/>
      <c r="S55" s="243"/>
      <c r="T55" s="244"/>
      <c r="U55" s="244"/>
      <c r="V55" s="244"/>
      <c r="W55" s="244"/>
      <c r="X55" s="244"/>
      <c r="Y55" s="244"/>
      <c r="Z55" s="245"/>
      <c r="AA55" s="488"/>
      <c r="AB55" s="489"/>
      <c r="AC55" s="489"/>
      <c r="AD55" s="489"/>
      <c r="AE55" s="489"/>
      <c r="AF55" s="489"/>
      <c r="AG55" s="489"/>
      <c r="AH55" s="489"/>
      <c r="AI55" s="490"/>
      <c r="AM55" s="433"/>
    </row>
    <row r="56" spans="1:39" ht="13.5" customHeight="1" x14ac:dyDescent="0.15">
      <c r="A56" s="225" t="s">
        <v>711</v>
      </c>
      <c r="B56" s="226"/>
      <c r="C56" s="226"/>
      <c r="D56" s="226"/>
      <c r="E56" s="226"/>
      <c r="F56" s="226"/>
      <c r="G56" s="226"/>
      <c r="H56" s="226"/>
      <c r="I56" s="246" t="s">
        <v>712</v>
      </c>
      <c r="J56" s="234"/>
      <c r="K56" s="235"/>
      <c r="L56" s="235"/>
      <c r="M56" s="235"/>
      <c r="N56" s="235"/>
      <c r="O56" s="235"/>
      <c r="P56" s="235"/>
      <c r="Q56" s="235"/>
      <c r="R56" s="242"/>
      <c r="S56" s="243"/>
      <c r="T56" s="244"/>
      <c r="U56" s="244"/>
      <c r="V56" s="244"/>
      <c r="W56" s="244"/>
      <c r="X56" s="244"/>
      <c r="Y56" s="244"/>
      <c r="Z56" s="245"/>
      <c r="AA56" s="225" t="s">
        <v>713</v>
      </c>
      <c r="AB56" s="226"/>
      <c r="AC56" s="226"/>
      <c r="AD56" s="226"/>
      <c r="AE56" s="226"/>
      <c r="AF56" s="226"/>
      <c r="AG56" s="226"/>
      <c r="AH56" s="226"/>
      <c r="AI56" s="246" t="s">
        <v>712</v>
      </c>
    </row>
    <row r="57" spans="1:39" ht="13.5" customHeight="1" x14ac:dyDescent="0.15">
      <c r="A57" s="479"/>
      <c r="B57" s="480"/>
      <c r="C57" s="480"/>
      <c r="D57" s="480"/>
      <c r="E57" s="480"/>
      <c r="F57" s="480"/>
      <c r="G57" s="480"/>
      <c r="H57" s="480"/>
      <c r="I57" s="481"/>
      <c r="J57" s="234"/>
      <c r="K57" s="235"/>
      <c r="L57" s="235"/>
      <c r="M57" s="235"/>
      <c r="N57" s="235"/>
      <c r="O57" s="235"/>
      <c r="P57" s="235"/>
      <c r="Q57" s="235"/>
      <c r="R57" s="242"/>
      <c r="S57" s="243"/>
      <c r="T57" s="244"/>
      <c r="U57" s="244"/>
      <c r="V57" s="244"/>
      <c r="W57" s="244"/>
      <c r="X57" s="244"/>
      <c r="Y57" s="244"/>
      <c r="Z57" s="245"/>
      <c r="AA57" s="479"/>
      <c r="AB57" s="480"/>
      <c r="AC57" s="480"/>
      <c r="AD57" s="480"/>
      <c r="AE57" s="480"/>
      <c r="AF57" s="480"/>
      <c r="AG57" s="480"/>
      <c r="AH57" s="480"/>
      <c r="AI57" s="481"/>
      <c r="AM57" s="434"/>
    </row>
    <row r="58" spans="1:39" ht="13.5" customHeight="1" x14ac:dyDescent="0.15">
      <c r="A58" s="482"/>
      <c r="B58" s="483"/>
      <c r="C58" s="483"/>
      <c r="D58" s="483"/>
      <c r="E58" s="483"/>
      <c r="F58" s="483"/>
      <c r="G58" s="483"/>
      <c r="H58" s="483"/>
      <c r="I58" s="484"/>
      <c r="J58" s="234"/>
      <c r="K58" s="235"/>
      <c r="L58" s="235"/>
      <c r="M58" s="235"/>
      <c r="N58" s="235"/>
      <c r="O58" s="235"/>
      <c r="P58" s="235"/>
      <c r="Q58" s="235"/>
      <c r="R58" s="242"/>
      <c r="S58" s="243"/>
      <c r="T58" s="244"/>
      <c r="U58" s="244"/>
      <c r="V58" s="244"/>
      <c r="W58" s="244"/>
      <c r="X58" s="244"/>
      <c r="Y58" s="244"/>
      <c r="Z58" s="245"/>
      <c r="AA58" s="482"/>
      <c r="AB58" s="483"/>
      <c r="AC58" s="483"/>
      <c r="AD58" s="483"/>
      <c r="AE58" s="483"/>
      <c r="AF58" s="483"/>
      <c r="AG58" s="483"/>
      <c r="AH58" s="483"/>
      <c r="AI58" s="484"/>
      <c r="AM58" s="434"/>
    </row>
    <row r="59" spans="1:39" ht="13.5" customHeight="1" x14ac:dyDescent="0.15">
      <c r="A59" s="225" t="s">
        <v>921</v>
      </c>
      <c r="B59" s="226"/>
      <c r="C59" s="226"/>
      <c r="D59" s="226"/>
      <c r="E59" s="226"/>
      <c r="F59" s="226"/>
      <c r="G59" s="226"/>
      <c r="H59" s="226"/>
      <c r="I59" s="227"/>
      <c r="J59" s="234"/>
      <c r="K59" s="235"/>
      <c r="L59" s="235"/>
      <c r="M59" s="235"/>
      <c r="N59" s="235"/>
      <c r="O59" s="235"/>
      <c r="P59" s="235"/>
      <c r="Q59" s="235"/>
      <c r="R59" s="242"/>
      <c r="S59" s="243"/>
      <c r="T59" s="244"/>
      <c r="U59" s="244"/>
      <c r="V59" s="244"/>
      <c r="W59" s="244"/>
      <c r="X59" s="244"/>
      <c r="Y59" s="244"/>
      <c r="Z59" s="245"/>
      <c r="AA59" s="225" t="s">
        <v>921</v>
      </c>
      <c r="AB59" s="247"/>
      <c r="AC59" s="247"/>
      <c r="AD59" s="247"/>
      <c r="AE59" s="247"/>
      <c r="AF59" s="247"/>
      <c r="AG59" s="247"/>
      <c r="AH59" s="247"/>
      <c r="AI59" s="248"/>
    </row>
    <row r="60" spans="1:39" ht="13.5" customHeight="1" x14ac:dyDescent="0.15">
      <c r="A60" s="234"/>
      <c r="B60" s="235"/>
      <c r="C60" s="235"/>
      <c r="D60" s="235"/>
      <c r="E60" s="235"/>
      <c r="F60" s="235"/>
      <c r="G60" s="235"/>
      <c r="H60" s="235"/>
      <c r="I60" s="242"/>
      <c r="J60" s="234"/>
      <c r="K60" s="235"/>
      <c r="L60" s="235"/>
      <c r="M60" s="235"/>
      <c r="N60" s="235"/>
      <c r="O60" s="235"/>
      <c r="P60" s="235"/>
      <c r="Q60" s="235"/>
      <c r="R60" s="242"/>
      <c r="S60" s="243"/>
      <c r="T60" s="244"/>
      <c r="U60" s="244"/>
      <c r="V60" s="244"/>
      <c r="W60" s="244"/>
      <c r="X60" s="244"/>
      <c r="Y60" s="244"/>
      <c r="Z60" s="245"/>
      <c r="AA60" s="249"/>
      <c r="AB60" s="250"/>
      <c r="AC60" s="250"/>
      <c r="AD60" s="250"/>
      <c r="AE60" s="250"/>
      <c r="AF60" s="250"/>
      <c r="AG60" s="250"/>
      <c r="AH60" s="250"/>
      <c r="AI60" s="251"/>
    </row>
    <row r="61" spans="1:39" ht="13.5" customHeight="1" x14ac:dyDescent="0.15">
      <c r="A61" s="231"/>
      <c r="B61" s="232"/>
      <c r="C61" s="232"/>
      <c r="D61" s="232"/>
      <c r="E61" s="232"/>
      <c r="F61" s="232"/>
      <c r="G61" s="232"/>
      <c r="H61" s="232"/>
      <c r="I61" s="233"/>
      <c r="J61" s="231"/>
      <c r="K61" s="232"/>
      <c r="L61" s="232"/>
      <c r="M61" s="232"/>
      <c r="N61" s="232"/>
      <c r="O61" s="232"/>
      <c r="P61" s="232"/>
      <c r="Q61" s="232"/>
      <c r="R61" s="233"/>
      <c r="S61" s="252"/>
      <c r="T61" s="253"/>
      <c r="U61" s="253"/>
      <c r="V61" s="253"/>
      <c r="W61" s="253"/>
      <c r="X61" s="253"/>
      <c r="Y61" s="253"/>
      <c r="Z61" s="254"/>
      <c r="AA61" s="255"/>
      <c r="AB61" s="256"/>
      <c r="AC61" s="256"/>
      <c r="AD61" s="256"/>
      <c r="AE61" s="256"/>
      <c r="AF61" s="256"/>
      <c r="AG61" s="256"/>
      <c r="AH61" s="256"/>
      <c r="AI61" s="257"/>
    </row>
    <row r="62" spans="1:39" ht="13.5" customHeight="1" x14ac:dyDescent="0.15"/>
    <row r="63" spans="1:39" ht="13.5" customHeight="1" x14ac:dyDescent="0.15"/>
    <row r="64" spans="1:39" ht="13.5" customHeight="1" x14ac:dyDescent="0.15"/>
    <row r="65" spans="35:37" ht="13.5" customHeight="1" x14ac:dyDescent="0.15"/>
    <row r="66" spans="35:37" ht="13.5" customHeight="1" x14ac:dyDescent="0.15"/>
    <row r="67" spans="35:37" ht="13.5" customHeight="1" x14ac:dyDescent="0.15"/>
    <row r="68" spans="35:37" ht="13.5" customHeight="1" thickBot="1" x14ac:dyDescent="0.2">
      <c r="AJ68" s="267"/>
      <c r="AK68" s="267"/>
    </row>
    <row r="69" spans="35:37" ht="13.5" customHeight="1" thickTop="1" x14ac:dyDescent="0.15">
      <c r="AI69" s="266"/>
    </row>
    <row r="70" spans="35:37" ht="13.5" customHeight="1" x14ac:dyDescent="0.15">
      <c r="AI70" s="266"/>
    </row>
    <row r="71" spans="35:37" ht="13.5" customHeight="1" x14ac:dyDescent="0.15"/>
    <row r="72" spans="35:37" ht="13.5" customHeight="1" x14ac:dyDescent="0.15"/>
    <row r="73" spans="35:37" ht="13.5" customHeight="1" x14ac:dyDescent="0.15"/>
    <row r="74" spans="35:37" ht="13.5" customHeight="1" x14ac:dyDescent="0.15"/>
    <row r="75" spans="35:37" ht="13.5" customHeight="1" x14ac:dyDescent="0.15"/>
    <row r="76" spans="35:37" ht="13.5" customHeight="1" x14ac:dyDescent="0.15"/>
    <row r="77" spans="35:37" ht="13.5" customHeight="1" x14ac:dyDescent="0.15"/>
    <row r="78" spans="35:37" ht="13.5" customHeight="1" x14ac:dyDescent="0.15"/>
  </sheetData>
  <protectedRanges>
    <protectedRange sqref="Q44:T44" name="範囲3"/>
    <protectedRange sqref="X22 AA22 AD22 V44" name="範囲1"/>
    <protectedRange sqref="A54 A57 AA54 AA57" name="範囲2"/>
  </protectedRanges>
  <mergeCells count="22">
    <mergeCell ref="A3:AI5"/>
    <mergeCell ref="A7:AI7"/>
    <mergeCell ref="V22:W22"/>
    <mergeCell ref="X22:Y22"/>
    <mergeCell ref="AA22:AB22"/>
    <mergeCell ref="AD22:AE22"/>
    <mergeCell ref="V26:AI26"/>
    <mergeCell ref="V28:AI28"/>
    <mergeCell ref="V30:AI30"/>
    <mergeCell ref="V32:AI32"/>
    <mergeCell ref="V39:AI39"/>
    <mergeCell ref="V35:AF35"/>
    <mergeCell ref="V42:AF42"/>
    <mergeCell ref="V40:AF40"/>
    <mergeCell ref="V44:AF44"/>
    <mergeCell ref="Q44:T44"/>
    <mergeCell ref="A54:I55"/>
    <mergeCell ref="A57:I58"/>
    <mergeCell ref="AA54:AI55"/>
    <mergeCell ref="AA57:AI58"/>
    <mergeCell ref="A53:I53"/>
    <mergeCell ref="AA53:AI53"/>
  </mergeCells>
  <phoneticPr fontId="2"/>
  <conditionalFormatting sqref="V44:AF44">
    <cfRule type="containsBlanks" dxfId="19" priority="2">
      <formula>LEN(TRIM(V44))=0</formula>
    </cfRule>
  </conditionalFormatting>
  <dataValidations count="4">
    <dataValidation imeMode="hiragana" allowBlank="1" showInputMessage="1" showErrorMessage="1" sqref="U26:U27 U35 D28:D33 Q37:T38 D37:L38" xr:uid="{00000000-0002-0000-0300-000000000000}"/>
    <dataValidation type="textLength" imeMode="halfAlpha" allowBlank="1" showInputMessage="1" showErrorMessage="1" sqref="V42:AF42 V45" xr:uid="{00000000-0002-0000-0300-000001000000}">
      <formula1>1</formula1>
      <formula2>15</formula2>
    </dataValidation>
    <dataValidation type="list" allowBlank="1" showInputMessage="1" showErrorMessage="1" sqref="Q44:T44" xr:uid="{00000000-0002-0000-0300-000002000000}">
      <formula1>"Fax番号,E-mail"</formula1>
    </dataValidation>
    <dataValidation type="textLength" imeMode="halfAlpha" allowBlank="1" showInputMessage="1" showErrorMessage="1" sqref="V44:AF44" xr:uid="{4F28A9FF-06D6-4C2A-A6FE-2FA6E398F534}">
      <formula1>1</formula1>
      <formula2>30</formula2>
    </dataValidation>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Ｐ明朝,標準"&amp;8NKBI-01kakunin Ver.23.2&amp;R&amp;"ＭＳ Ｐ明朝,標準"&amp;8(R0804)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U207"/>
  <sheetViews>
    <sheetView view="pageBreakPreview" zoomScaleNormal="100" zoomScaleSheetLayoutView="100" workbookViewId="0">
      <selection activeCell="AI3" sqref="AI3"/>
    </sheetView>
  </sheetViews>
  <sheetFormatPr defaultColWidth="4.125" defaultRowHeight="12.75" x14ac:dyDescent="0.15"/>
  <cols>
    <col min="1" max="37" width="2.625" style="119" customWidth="1"/>
    <col min="38" max="46" width="5.75" style="119" customWidth="1"/>
    <col min="47" max="47" width="5.75" style="169" customWidth="1"/>
    <col min="48" max="75" width="5.75" style="119" customWidth="1"/>
    <col min="76" max="16384" width="4.125" style="119"/>
  </cols>
  <sheetData>
    <row r="1" spans="1:39" ht="13.5" customHeight="1" x14ac:dyDescent="0.15">
      <c r="A1" s="736" t="s">
        <v>210</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row>
    <row r="2" spans="1:39" ht="13.5" customHeight="1" x14ac:dyDescent="0.15">
      <c r="A2" s="736"/>
      <c r="B2" s="736"/>
      <c r="C2" s="736"/>
      <c r="D2" s="736"/>
      <c r="E2" s="736"/>
      <c r="F2" s="736"/>
      <c r="G2" s="736"/>
      <c r="H2" s="736"/>
      <c r="I2" s="736"/>
      <c r="J2" s="736"/>
      <c r="K2" s="736"/>
      <c r="L2" s="736"/>
      <c r="M2" s="736"/>
      <c r="N2" s="736"/>
      <c r="O2" s="736"/>
      <c r="P2" s="736"/>
      <c r="Q2" s="736"/>
      <c r="R2" s="736"/>
      <c r="S2" s="736"/>
      <c r="T2" s="736"/>
      <c r="U2" s="736"/>
      <c r="V2" s="736"/>
      <c r="W2" s="736"/>
      <c r="X2" s="736"/>
      <c r="Y2" s="736"/>
      <c r="Z2" s="736"/>
      <c r="AA2" s="736"/>
      <c r="AB2" s="736"/>
      <c r="AC2" s="736"/>
      <c r="AD2" s="736"/>
      <c r="AE2" s="736"/>
      <c r="AF2" s="736"/>
      <c r="AG2" s="736"/>
      <c r="AH2" s="736"/>
      <c r="AI2" s="736"/>
      <c r="AL2" s="151" t="s">
        <v>544</v>
      </c>
      <c r="AM2" s="151"/>
    </row>
    <row r="3" spans="1:39" x14ac:dyDescent="0.15">
      <c r="A3" s="119" t="s">
        <v>122</v>
      </c>
      <c r="AL3" s="151" t="s">
        <v>545</v>
      </c>
      <c r="AM3" s="151"/>
    </row>
    <row r="4" spans="1:39" ht="6" customHeight="1" x14ac:dyDescent="0.15">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row>
    <row r="5" spans="1:39" ht="6" customHeight="1" x14ac:dyDescent="0.15">
      <c r="A5" s="143"/>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row>
    <row r="6" spans="1:39" x14ac:dyDescent="0.15">
      <c r="A6" s="119" t="s">
        <v>123</v>
      </c>
    </row>
    <row r="7" spans="1:39" x14ac:dyDescent="0.15">
      <c r="C7" s="119" t="s">
        <v>37</v>
      </c>
      <c r="K7" s="731"/>
      <c r="L7" s="731"/>
      <c r="M7" s="731"/>
      <c r="N7" s="731"/>
      <c r="O7" s="731"/>
      <c r="P7" s="731"/>
      <c r="Q7" s="731"/>
      <c r="R7" s="731"/>
      <c r="S7" s="731"/>
      <c r="T7" s="731"/>
      <c r="U7" s="731"/>
      <c r="V7" s="731"/>
      <c r="W7" s="731"/>
      <c r="X7" s="731"/>
      <c r="Y7" s="731"/>
      <c r="Z7" s="731"/>
      <c r="AA7" s="731"/>
      <c r="AB7" s="731"/>
      <c r="AC7" s="731"/>
      <c r="AD7" s="731"/>
      <c r="AE7" s="731"/>
      <c r="AF7" s="731"/>
      <c r="AG7" s="731"/>
      <c r="AH7" s="731"/>
      <c r="AI7" s="731"/>
    </row>
    <row r="8" spans="1:39" x14ac:dyDescent="0.15">
      <c r="C8" s="119" t="s">
        <v>38</v>
      </c>
      <c r="H8" s="121" t="str">
        <f>IF(概１面!H13="","",概１面!H13)</f>
        <v/>
      </c>
      <c r="I8" s="121"/>
      <c r="K8" s="731"/>
      <c r="L8" s="731"/>
      <c r="M8" s="731"/>
      <c r="N8" s="731"/>
      <c r="O8" s="731"/>
      <c r="P8" s="731"/>
      <c r="Q8" s="731"/>
      <c r="R8" s="731"/>
      <c r="S8" s="731"/>
      <c r="T8" s="731"/>
      <c r="U8" s="731"/>
      <c r="V8" s="731"/>
      <c r="W8" s="731"/>
      <c r="X8" s="731"/>
      <c r="Y8" s="731"/>
      <c r="Z8" s="731"/>
      <c r="AA8" s="731"/>
      <c r="AB8" s="731"/>
      <c r="AC8" s="731"/>
      <c r="AD8" s="731"/>
      <c r="AE8" s="731"/>
      <c r="AF8" s="731"/>
      <c r="AG8" s="731"/>
      <c r="AH8" s="731"/>
      <c r="AI8" s="731"/>
      <c r="AL8" s="119" t="s">
        <v>423</v>
      </c>
    </row>
    <row r="9" spans="1:39" x14ac:dyDescent="0.15">
      <c r="C9" s="119" t="s">
        <v>39</v>
      </c>
      <c r="H9" s="144" t="str">
        <f>IF(概１面!H14="","",概１面!H14)</f>
        <v/>
      </c>
      <c r="I9" s="144"/>
      <c r="K9" s="731"/>
      <c r="L9" s="731"/>
      <c r="M9" s="731"/>
      <c r="N9" s="731"/>
      <c r="O9" s="731"/>
      <c r="P9" s="731"/>
      <c r="Q9" s="731"/>
      <c r="R9" s="731"/>
      <c r="S9" s="731"/>
      <c r="T9" s="731"/>
      <c r="U9" s="731"/>
      <c r="V9" s="731"/>
      <c r="W9" s="731"/>
      <c r="X9" s="731"/>
      <c r="Y9" s="731"/>
      <c r="Z9" s="731"/>
      <c r="AA9" s="731"/>
      <c r="AB9" s="731"/>
      <c r="AC9" s="731"/>
      <c r="AD9" s="731"/>
      <c r="AE9" s="731"/>
      <c r="AF9" s="731"/>
      <c r="AG9" s="731"/>
      <c r="AH9" s="731"/>
      <c r="AI9" s="731"/>
    </row>
    <row r="10" spans="1:39" x14ac:dyDescent="0.15">
      <c r="C10" s="119" t="s">
        <v>40</v>
      </c>
      <c r="H10" s="121" t="str">
        <f>IF(概１面!H15="","",概１面!H15)</f>
        <v/>
      </c>
      <c r="I10" s="121"/>
      <c r="K10" s="731"/>
      <c r="L10" s="731"/>
      <c r="M10" s="731"/>
      <c r="N10" s="731"/>
      <c r="O10" s="731"/>
      <c r="P10" s="731"/>
      <c r="Q10" s="731"/>
      <c r="R10" s="731"/>
      <c r="S10" s="731"/>
      <c r="T10" s="731"/>
      <c r="U10" s="731"/>
      <c r="V10" s="731"/>
      <c r="W10" s="731"/>
      <c r="X10" s="731"/>
      <c r="Y10" s="731"/>
      <c r="Z10" s="731"/>
      <c r="AA10" s="731"/>
      <c r="AB10" s="731"/>
      <c r="AC10" s="731"/>
      <c r="AD10" s="731"/>
      <c r="AE10" s="731"/>
      <c r="AF10" s="731"/>
      <c r="AG10" s="731"/>
      <c r="AH10" s="731"/>
      <c r="AI10" s="731"/>
    </row>
    <row r="11" spans="1:39" x14ac:dyDescent="0.15">
      <c r="C11" s="119" t="s">
        <v>41</v>
      </c>
      <c r="H11" s="121"/>
      <c r="I11" s="121"/>
      <c r="K11" s="738"/>
      <c r="L11" s="738"/>
      <c r="M11" s="738"/>
      <c r="N11" s="738"/>
      <c r="O11" s="738"/>
      <c r="P11" s="738"/>
      <c r="Q11" s="738"/>
      <c r="R11" s="738"/>
      <c r="S11" s="738"/>
      <c r="T11" s="738"/>
      <c r="U11" s="738"/>
      <c r="V11" s="738"/>
      <c r="W11" s="738"/>
      <c r="X11" s="738"/>
      <c r="Y11" s="738"/>
      <c r="Z11" s="738"/>
      <c r="AA11" s="738"/>
      <c r="AB11" s="738"/>
      <c r="AC11" s="738"/>
      <c r="AD11" s="738"/>
      <c r="AE11" s="738"/>
      <c r="AF11" s="738"/>
      <c r="AG11" s="738"/>
      <c r="AH11" s="738"/>
      <c r="AI11" s="738"/>
    </row>
    <row r="12" spans="1:39" ht="6" customHeight="1" x14ac:dyDescent="0.15">
      <c r="A12" s="122"/>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row>
    <row r="13" spans="1:39" ht="6" customHeight="1" x14ac:dyDescent="0.15">
      <c r="A13" s="143"/>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row>
    <row r="14" spans="1:39" x14ac:dyDescent="0.15">
      <c r="A14" s="119" t="s">
        <v>124</v>
      </c>
    </row>
    <row r="15" spans="1:39" ht="13.5" thickBot="1" x14ac:dyDescent="0.2">
      <c r="C15" s="119" t="s">
        <v>42</v>
      </c>
      <c r="J15" s="120" t="s">
        <v>12</v>
      </c>
      <c r="K15" s="733" t="str">
        <f>IF($AM$16="","",VLOOKUP($AM$16,業者date!$B$9:$AF$18,5,TRUE))</f>
        <v/>
      </c>
      <c r="L15" s="733"/>
      <c r="M15" s="119" t="s">
        <v>45</v>
      </c>
      <c r="R15" s="120" t="s">
        <v>12</v>
      </c>
      <c r="S15" s="734" t="str">
        <f>IF($AM$16="","",VLOOKUP($AM$16,業者date!$B$9:$AF$18,6,TRUE))</f>
        <v/>
      </c>
      <c r="T15" s="734" t="s">
        <v>279</v>
      </c>
      <c r="U15" s="734" t="s">
        <v>279</v>
      </c>
      <c r="V15" s="734" t="s">
        <v>279</v>
      </c>
      <c r="W15" s="119" t="s">
        <v>51</v>
      </c>
      <c r="AB15" s="736" t="str">
        <f>IF($AM$16="","",VLOOKUP($AM$16,業者date!$B$9:$AF$18,8,TRUE))</f>
        <v/>
      </c>
      <c r="AC15" s="736"/>
      <c r="AD15" s="736"/>
      <c r="AE15" s="736"/>
      <c r="AF15" s="736"/>
      <c r="AG15" s="736"/>
      <c r="AH15" s="119" t="s">
        <v>125</v>
      </c>
      <c r="AM15" s="119" t="s">
        <v>1088</v>
      </c>
    </row>
    <row r="16" spans="1:39" x14ac:dyDescent="0.15">
      <c r="C16" s="119" t="s">
        <v>38</v>
      </c>
      <c r="K16" s="735" t="str">
        <f>IF($AM$16="","",VLOOKUP($AM$16,業者date!$B$9:$AF$18,2,TRUE))</f>
        <v/>
      </c>
      <c r="L16" s="735"/>
      <c r="M16" s="735"/>
      <c r="N16" s="735"/>
      <c r="O16" s="735"/>
      <c r="P16" s="735"/>
      <c r="Q16" s="735"/>
      <c r="R16" s="735"/>
      <c r="S16" s="735"/>
      <c r="T16" s="735"/>
      <c r="U16" s="735"/>
      <c r="V16" s="735"/>
      <c r="W16" s="735"/>
      <c r="X16" s="735"/>
      <c r="Y16" s="735"/>
      <c r="Z16" s="735"/>
      <c r="AA16" s="735"/>
      <c r="AB16" s="735"/>
      <c r="AC16" s="735"/>
      <c r="AD16" s="735"/>
      <c r="AE16" s="735"/>
      <c r="AF16" s="735"/>
      <c r="AG16" s="735"/>
      <c r="AH16" s="735"/>
      <c r="AI16" s="735"/>
      <c r="AM16" s="739"/>
    </row>
    <row r="17" spans="1:39" ht="13.5" thickBot="1" x14ac:dyDescent="0.2">
      <c r="C17" s="119" t="s">
        <v>49</v>
      </c>
      <c r="J17" s="120" t="s">
        <v>12</v>
      </c>
      <c r="K17" s="733" t="str">
        <f>IF($AM$16="","",VLOOKUP($AM$16,業者date!$B$9:$AF$18,10,TRUE))</f>
        <v/>
      </c>
      <c r="L17" s="733"/>
      <c r="M17" s="119" t="s">
        <v>44</v>
      </c>
      <c r="R17" s="120" t="s">
        <v>12</v>
      </c>
      <c r="S17" s="736" t="str">
        <f>IF($AM$16="","",VLOOKUP($AM$16,業者date!$B$9:$AF$18,11,TRUE))</f>
        <v/>
      </c>
      <c r="T17" s="736" t="s">
        <v>279</v>
      </c>
      <c r="U17" s="736" t="s">
        <v>279</v>
      </c>
      <c r="V17" s="736" t="s">
        <v>279</v>
      </c>
      <c r="W17" s="119" t="s">
        <v>43</v>
      </c>
      <c r="AB17" s="736" t="str">
        <f>IF($AM$16="","",VLOOKUP($AM$16,業者date!$B$9:$AF$18,13,TRUE))</f>
        <v/>
      </c>
      <c r="AC17" s="736"/>
      <c r="AD17" s="736"/>
      <c r="AE17" s="736"/>
      <c r="AF17" s="736"/>
      <c r="AG17" s="736"/>
      <c r="AH17" s="119" t="s">
        <v>125</v>
      </c>
      <c r="AM17" s="740"/>
    </row>
    <row r="18" spans="1:39" x14ac:dyDescent="0.15">
      <c r="H18" s="119" t="str">
        <f>IF(概１面!H23="","",概１面!H23)</f>
        <v/>
      </c>
      <c r="K18" s="735" t="str">
        <f>IF($AM$16="","",VLOOKUP($AM$16,業者date!$B$9:$AF$18,15,TRUE))</f>
        <v/>
      </c>
      <c r="L18" s="735"/>
      <c r="M18" s="735"/>
      <c r="N18" s="735"/>
      <c r="O18" s="735"/>
      <c r="P18" s="735"/>
      <c r="Q18" s="735"/>
      <c r="R18" s="735"/>
      <c r="S18" s="735"/>
      <c r="T18" s="735"/>
      <c r="U18" s="735"/>
      <c r="V18" s="735"/>
      <c r="W18" s="735"/>
      <c r="X18" s="735"/>
      <c r="Y18" s="735"/>
      <c r="Z18" s="735"/>
      <c r="AA18" s="735"/>
      <c r="AB18" s="735"/>
      <c r="AC18" s="735"/>
      <c r="AD18" s="735"/>
      <c r="AE18" s="735"/>
      <c r="AF18" s="735"/>
      <c r="AG18" s="735"/>
      <c r="AH18" s="735"/>
      <c r="AI18" s="735"/>
    </row>
    <row r="19" spans="1:39" x14ac:dyDescent="0.15">
      <c r="C19" s="119" t="s">
        <v>46</v>
      </c>
      <c r="H19" s="119" t="str">
        <f>IF(概１面!H24="","",概１面!H24)</f>
        <v/>
      </c>
      <c r="J19" s="121"/>
      <c r="K19" s="735" t="str">
        <f>IF($AM$16="","",VLOOKUP($AM$16,業者date!$B$9:$AF$18,20,TRUE))</f>
        <v/>
      </c>
      <c r="L19" s="735"/>
      <c r="M19" s="735"/>
      <c r="N19" s="735"/>
      <c r="O19" s="735"/>
      <c r="P19" s="735"/>
      <c r="Q19" s="735"/>
      <c r="R19" s="735"/>
      <c r="S19" s="735"/>
      <c r="T19" s="735"/>
      <c r="U19" s="735"/>
      <c r="V19" s="735"/>
      <c r="W19" s="735"/>
      <c r="X19" s="735"/>
      <c r="Y19" s="735"/>
      <c r="Z19" s="735"/>
      <c r="AA19" s="735"/>
      <c r="AB19" s="735"/>
      <c r="AC19" s="735"/>
      <c r="AD19" s="735"/>
      <c r="AE19" s="735"/>
      <c r="AF19" s="735"/>
      <c r="AG19" s="735"/>
      <c r="AH19" s="735"/>
      <c r="AI19" s="735"/>
    </row>
    <row r="20" spans="1:39" x14ac:dyDescent="0.15">
      <c r="C20" s="119" t="s">
        <v>47</v>
      </c>
      <c r="H20" s="119" t="str">
        <f>IF(概１面!H25="","",概１面!H25)</f>
        <v/>
      </c>
      <c r="K20" s="735" t="str">
        <f>IF($AM$16="","",VLOOKUP($AM$16,業者date!$B$9:$AF$18,22,TRUE))</f>
        <v/>
      </c>
      <c r="L20" s="735"/>
      <c r="M20" s="735"/>
      <c r="N20" s="735"/>
      <c r="O20" s="735"/>
      <c r="P20" s="735"/>
      <c r="Q20" s="735"/>
      <c r="R20" s="735"/>
      <c r="S20" s="735"/>
      <c r="T20" s="735"/>
      <c r="U20" s="735"/>
      <c r="V20" s="735"/>
      <c r="W20" s="735"/>
      <c r="X20" s="735"/>
      <c r="Y20" s="735"/>
      <c r="Z20" s="735"/>
      <c r="AA20" s="735"/>
      <c r="AB20" s="735"/>
      <c r="AC20" s="735"/>
      <c r="AD20" s="735"/>
      <c r="AE20" s="735"/>
      <c r="AF20" s="735"/>
      <c r="AG20" s="735"/>
      <c r="AH20" s="735"/>
      <c r="AI20" s="735"/>
    </row>
    <row r="21" spans="1:39" x14ac:dyDescent="0.15">
      <c r="C21" s="119" t="s">
        <v>48</v>
      </c>
      <c r="H21" s="119" t="str">
        <f>IF(概１面!H26="","",概１面!H26)</f>
        <v/>
      </c>
      <c r="K21" s="735" t="str">
        <f>IF($AM$16="","",VLOOKUP($AM$16,業者date!$B$9:$AF$18,29,TRUE))</f>
        <v/>
      </c>
      <c r="L21" s="735"/>
      <c r="M21" s="735"/>
      <c r="N21" s="735"/>
      <c r="O21" s="735"/>
      <c r="P21" s="735"/>
      <c r="Q21" s="735"/>
      <c r="R21" s="735"/>
      <c r="S21" s="735"/>
      <c r="T21" s="735"/>
      <c r="U21" s="735"/>
      <c r="V21" s="735"/>
      <c r="W21" s="735"/>
      <c r="X21" s="735"/>
      <c r="Y21" s="735"/>
      <c r="Z21" s="735"/>
      <c r="AA21" s="735"/>
      <c r="AB21" s="735"/>
      <c r="AC21" s="735"/>
      <c r="AD21" s="735"/>
      <c r="AE21" s="735"/>
      <c r="AF21" s="735"/>
      <c r="AG21" s="735"/>
      <c r="AH21" s="735"/>
      <c r="AI21" s="735"/>
    </row>
    <row r="22" spans="1:39" ht="6" customHeight="1" x14ac:dyDescent="0.15">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row>
    <row r="23" spans="1:39" ht="6" customHeight="1" x14ac:dyDescent="0.15">
      <c r="A23" s="143"/>
      <c r="B23" s="143"/>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row>
    <row r="24" spans="1:39" x14ac:dyDescent="0.15">
      <c r="A24" s="119" t="s">
        <v>126</v>
      </c>
    </row>
    <row r="25" spans="1:39" x14ac:dyDescent="0.15">
      <c r="A25" s="119" t="s">
        <v>3</v>
      </c>
    </row>
    <row r="26" spans="1:39" ht="13.5" thickBot="1" x14ac:dyDescent="0.2">
      <c r="C26" s="119" t="s">
        <v>42</v>
      </c>
      <c r="H26" s="145"/>
      <c r="I26" s="120"/>
      <c r="J26" s="120" t="s">
        <v>12</v>
      </c>
      <c r="K26" s="733" t="str">
        <f>IF($AM$27="","",VLOOKUP($AM$27,業者date!$B$9:$AF$18,5,TRUE))</f>
        <v/>
      </c>
      <c r="L26" s="733"/>
      <c r="M26" s="119" t="s">
        <v>45</v>
      </c>
      <c r="R26" s="120" t="s">
        <v>12</v>
      </c>
      <c r="S26" s="734" t="str">
        <f>IF($AM$27="","",VLOOKUP($AM$27,業者date!$B$9:$AF$18,6,TRUE))</f>
        <v/>
      </c>
      <c r="T26" s="734" t="s">
        <v>279</v>
      </c>
      <c r="U26" s="734" t="s">
        <v>279</v>
      </c>
      <c r="V26" s="734" t="s">
        <v>279</v>
      </c>
      <c r="W26" s="119" t="s">
        <v>51</v>
      </c>
      <c r="AB26" s="736" t="str">
        <f>IF($AM$27="","",VLOOKUP($AM$27,業者date!$B$9:$AF$18,8,TRUE))</f>
        <v/>
      </c>
      <c r="AC26" s="736"/>
      <c r="AD26" s="736"/>
      <c r="AE26" s="736"/>
      <c r="AF26" s="736"/>
      <c r="AG26" s="736"/>
      <c r="AH26" s="119" t="s">
        <v>125</v>
      </c>
      <c r="AM26" s="119" t="s">
        <v>1088</v>
      </c>
    </row>
    <row r="27" spans="1:39" x14ac:dyDescent="0.15">
      <c r="C27" s="119" t="s">
        <v>38</v>
      </c>
      <c r="K27" s="735" t="str">
        <f>IF($AM$27="","",VLOOKUP($AM$27,業者date!$B$9:$AF$18,2,TRUE))</f>
        <v/>
      </c>
      <c r="L27" s="735"/>
      <c r="M27" s="735"/>
      <c r="N27" s="735"/>
      <c r="O27" s="735"/>
      <c r="P27" s="735"/>
      <c r="Q27" s="735"/>
      <c r="R27" s="735"/>
      <c r="S27" s="735"/>
      <c r="T27" s="735"/>
      <c r="U27" s="735"/>
      <c r="V27" s="735"/>
      <c r="W27" s="735"/>
      <c r="X27" s="735"/>
      <c r="Y27" s="735"/>
      <c r="Z27" s="735"/>
      <c r="AA27" s="735"/>
      <c r="AB27" s="735"/>
      <c r="AC27" s="735"/>
      <c r="AD27" s="735"/>
      <c r="AE27" s="735"/>
      <c r="AF27" s="735"/>
      <c r="AG27" s="735"/>
      <c r="AH27" s="735"/>
      <c r="AI27" s="735"/>
      <c r="AM27" s="739"/>
    </row>
    <row r="28" spans="1:39" ht="13.5" thickBot="1" x14ac:dyDescent="0.2">
      <c r="C28" s="119" t="s">
        <v>49</v>
      </c>
      <c r="H28" s="145"/>
      <c r="I28" s="120"/>
      <c r="J28" s="120" t="s">
        <v>12</v>
      </c>
      <c r="K28" s="733" t="str">
        <f>IF($AM$27="","",VLOOKUP($AM$27,業者date!$B$9:$AF$18,10,TRUE))</f>
        <v/>
      </c>
      <c r="L28" s="733"/>
      <c r="M28" s="119" t="s">
        <v>44</v>
      </c>
      <c r="R28" s="120" t="s">
        <v>12</v>
      </c>
      <c r="S28" s="736" t="str">
        <f>IF($AM$27="","",VLOOKUP($AM$27,業者date!$B$9:$AF$18,11,TRUE))</f>
        <v/>
      </c>
      <c r="T28" s="736" t="s">
        <v>279</v>
      </c>
      <c r="U28" s="736" t="s">
        <v>279</v>
      </c>
      <c r="V28" s="736" t="s">
        <v>279</v>
      </c>
      <c r="W28" s="119" t="s">
        <v>43</v>
      </c>
      <c r="AB28" s="736" t="str">
        <f>IF($AM$27="","",VLOOKUP($AM$27,業者date!$B$9:$AF$18,13,TRUE))</f>
        <v/>
      </c>
      <c r="AC28" s="736"/>
      <c r="AD28" s="736"/>
      <c r="AE28" s="736"/>
      <c r="AF28" s="736"/>
      <c r="AG28" s="736"/>
      <c r="AH28" s="119" t="s">
        <v>125</v>
      </c>
      <c r="AM28" s="740"/>
    </row>
    <row r="29" spans="1:39" x14ac:dyDescent="0.15">
      <c r="K29" s="735" t="str">
        <f>IF($AM$27="","",VLOOKUP($AM$27,業者date!$B$9:$AF$18,15,TRUE))</f>
        <v/>
      </c>
      <c r="L29" s="735"/>
      <c r="M29" s="735"/>
      <c r="N29" s="735"/>
      <c r="O29" s="735"/>
      <c r="P29" s="735"/>
      <c r="Q29" s="735"/>
      <c r="R29" s="735"/>
      <c r="S29" s="735"/>
      <c r="T29" s="735"/>
      <c r="U29" s="735"/>
      <c r="V29" s="735"/>
      <c r="W29" s="735"/>
      <c r="X29" s="735"/>
      <c r="Y29" s="735"/>
      <c r="Z29" s="735"/>
      <c r="AA29" s="735"/>
      <c r="AB29" s="735"/>
      <c r="AC29" s="735"/>
      <c r="AD29" s="735"/>
      <c r="AE29" s="735"/>
      <c r="AF29" s="735"/>
      <c r="AG29" s="735"/>
      <c r="AH29" s="735"/>
      <c r="AI29" s="735"/>
    </row>
    <row r="30" spans="1:39" x14ac:dyDescent="0.15">
      <c r="C30" s="119" t="s">
        <v>46</v>
      </c>
      <c r="K30" s="735" t="str">
        <f>IF($AM$27="","",VLOOKUP($AM$27,業者date!$B$9:$AF$18,20,TRUE))</f>
        <v/>
      </c>
      <c r="L30" s="735"/>
      <c r="M30" s="735"/>
      <c r="N30" s="735"/>
      <c r="O30" s="735"/>
      <c r="P30" s="735"/>
      <c r="Q30" s="735"/>
      <c r="R30" s="735"/>
      <c r="S30" s="735"/>
      <c r="T30" s="735"/>
      <c r="U30" s="735"/>
      <c r="V30" s="735"/>
      <c r="W30" s="735"/>
      <c r="X30" s="735"/>
      <c r="Y30" s="735"/>
      <c r="Z30" s="735"/>
      <c r="AA30" s="735"/>
      <c r="AB30" s="735"/>
      <c r="AC30" s="735"/>
      <c r="AD30" s="735"/>
      <c r="AE30" s="735"/>
      <c r="AF30" s="735"/>
      <c r="AG30" s="735"/>
      <c r="AH30" s="735"/>
      <c r="AI30" s="735"/>
    </row>
    <row r="31" spans="1:39" x14ac:dyDescent="0.15">
      <c r="C31" s="119" t="s">
        <v>47</v>
      </c>
      <c r="K31" s="735" t="str">
        <f>IF($AM$27="","",VLOOKUP($AM$27,業者date!$B$9:$AF$18,22,TRUE))</f>
        <v/>
      </c>
      <c r="L31" s="735"/>
      <c r="M31" s="735"/>
      <c r="N31" s="735"/>
      <c r="O31" s="735"/>
      <c r="P31" s="735"/>
      <c r="Q31" s="735"/>
      <c r="R31" s="735"/>
      <c r="S31" s="735"/>
      <c r="T31" s="735"/>
      <c r="U31" s="735"/>
      <c r="V31" s="735"/>
      <c r="W31" s="735"/>
      <c r="X31" s="735"/>
      <c r="Y31" s="735"/>
      <c r="Z31" s="735"/>
      <c r="AA31" s="735"/>
      <c r="AB31" s="735"/>
      <c r="AC31" s="735"/>
      <c r="AD31" s="735"/>
      <c r="AE31" s="735"/>
      <c r="AF31" s="735"/>
      <c r="AG31" s="735"/>
      <c r="AH31" s="735"/>
      <c r="AI31" s="735"/>
    </row>
    <row r="32" spans="1:39" x14ac:dyDescent="0.15">
      <c r="C32" s="119" t="s">
        <v>48</v>
      </c>
      <c r="K32" s="735" t="str">
        <f>IF($AM$27="","",VLOOKUP($AM$27,業者date!$B$9:$AF$18,29,TRUE))</f>
        <v/>
      </c>
      <c r="L32" s="735"/>
      <c r="M32" s="735"/>
      <c r="N32" s="735"/>
      <c r="O32" s="735"/>
      <c r="P32" s="735"/>
      <c r="Q32" s="735"/>
      <c r="R32" s="735"/>
      <c r="S32" s="735"/>
      <c r="T32" s="735"/>
      <c r="U32" s="735"/>
      <c r="V32" s="735"/>
      <c r="W32" s="735"/>
      <c r="X32" s="735"/>
      <c r="Y32" s="735"/>
      <c r="Z32" s="735"/>
      <c r="AA32" s="735"/>
      <c r="AB32" s="735"/>
      <c r="AC32" s="735"/>
      <c r="AD32" s="735"/>
      <c r="AE32" s="735"/>
      <c r="AF32" s="735"/>
      <c r="AG32" s="735"/>
      <c r="AH32" s="735"/>
      <c r="AI32" s="735"/>
    </row>
    <row r="33" spans="1:39" x14ac:dyDescent="0.15">
      <c r="C33" s="734" t="s">
        <v>60</v>
      </c>
      <c r="D33" s="734"/>
      <c r="E33" s="734"/>
      <c r="F33" s="734"/>
      <c r="G33" s="734"/>
      <c r="H33" s="734"/>
      <c r="I33" s="734"/>
      <c r="J33" s="734"/>
      <c r="K33" s="734"/>
      <c r="L33" s="734"/>
      <c r="M33" s="731"/>
      <c r="N33" s="731"/>
      <c r="O33" s="731"/>
      <c r="P33" s="731"/>
      <c r="Q33" s="731"/>
      <c r="R33" s="731"/>
      <c r="S33" s="731"/>
      <c r="T33" s="731"/>
      <c r="U33" s="731"/>
      <c r="V33" s="731"/>
      <c r="W33" s="731"/>
      <c r="X33" s="731"/>
      <c r="Y33" s="731"/>
      <c r="Z33" s="731"/>
      <c r="AA33" s="731"/>
      <c r="AB33" s="731"/>
      <c r="AC33" s="731"/>
      <c r="AD33" s="731"/>
      <c r="AE33" s="731"/>
      <c r="AF33" s="731"/>
      <c r="AG33" s="731"/>
      <c r="AH33" s="731"/>
      <c r="AI33" s="731"/>
      <c r="AM33" s="119" t="s">
        <v>1110</v>
      </c>
    </row>
    <row r="34" spans="1:39" ht="6" customHeight="1" x14ac:dyDescent="0.15">
      <c r="A34" s="146"/>
      <c r="B34" s="146"/>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row>
    <row r="35" spans="1:39" ht="6" customHeight="1" x14ac:dyDescent="0.15">
      <c r="A35" s="147"/>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row>
    <row r="36" spans="1:39" ht="13.5" customHeight="1" x14ac:dyDescent="0.15">
      <c r="A36" s="119" t="s">
        <v>4</v>
      </c>
    </row>
    <row r="37" spans="1:39" ht="13.5" customHeight="1" thickBot="1" x14ac:dyDescent="0.2">
      <c r="C37" s="119" t="s">
        <v>42</v>
      </c>
      <c r="H37" s="145"/>
      <c r="I37" s="120"/>
      <c r="J37" s="120" t="s">
        <v>308</v>
      </c>
      <c r="K37" s="733" t="str">
        <f>IF($AM$38="","",VLOOKUP($AM$38,業者date!$B$9:$AF$18,5,TRUE))</f>
        <v/>
      </c>
      <c r="L37" s="733"/>
      <c r="M37" s="119" t="s">
        <v>45</v>
      </c>
      <c r="R37" s="120" t="s">
        <v>308</v>
      </c>
      <c r="S37" s="734" t="str">
        <f>IF($AM$38="","",VLOOKUP($AM$38,業者date!$B$9:$AF$18,6,TRUE))</f>
        <v/>
      </c>
      <c r="T37" s="734" t="s">
        <v>279</v>
      </c>
      <c r="U37" s="734" t="s">
        <v>279</v>
      </c>
      <c r="V37" s="734" t="s">
        <v>279</v>
      </c>
      <c r="W37" s="119" t="s">
        <v>51</v>
      </c>
      <c r="AB37" s="736" t="str">
        <f>IF($AM$38="","",VLOOKUP($AM$38,業者date!$B$9:$AF$18,8,TRUE))</f>
        <v/>
      </c>
      <c r="AC37" s="736"/>
      <c r="AD37" s="736"/>
      <c r="AE37" s="736"/>
      <c r="AF37" s="736"/>
      <c r="AG37" s="736"/>
      <c r="AH37" s="119" t="s">
        <v>125</v>
      </c>
      <c r="AM37" s="119" t="s">
        <v>1088</v>
      </c>
    </row>
    <row r="38" spans="1:39" ht="13.5" customHeight="1" x14ac:dyDescent="0.15">
      <c r="C38" s="119" t="s">
        <v>38</v>
      </c>
      <c r="K38" s="735" t="str">
        <f>IF($AM$38="","",VLOOKUP($AM$38,業者date!$B$9:$AF$18,2,TRUE))</f>
        <v/>
      </c>
      <c r="L38" s="735"/>
      <c r="M38" s="735"/>
      <c r="N38" s="735"/>
      <c r="O38" s="735"/>
      <c r="P38" s="735"/>
      <c r="Q38" s="735"/>
      <c r="R38" s="735"/>
      <c r="S38" s="735"/>
      <c r="T38" s="735"/>
      <c r="U38" s="735"/>
      <c r="V38" s="735"/>
      <c r="W38" s="735"/>
      <c r="X38" s="735"/>
      <c r="Y38" s="735"/>
      <c r="Z38" s="735"/>
      <c r="AA38" s="735"/>
      <c r="AB38" s="735"/>
      <c r="AC38" s="735"/>
      <c r="AD38" s="735"/>
      <c r="AE38" s="735"/>
      <c r="AF38" s="735"/>
      <c r="AG38" s="735"/>
      <c r="AH38" s="735"/>
      <c r="AI38" s="735"/>
      <c r="AM38" s="739"/>
    </row>
    <row r="39" spans="1:39" ht="13.5" customHeight="1" thickBot="1" x14ac:dyDescent="0.2">
      <c r="C39" s="119" t="s">
        <v>49</v>
      </c>
      <c r="H39" s="145"/>
      <c r="I39" s="120"/>
      <c r="J39" s="120" t="s">
        <v>308</v>
      </c>
      <c r="K39" s="733" t="str">
        <f>IF($AM$38="","",VLOOKUP($AM$38,業者date!$B$9:$AF$18,10,TRUE))</f>
        <v/>
      </c>
      <c r="L39" s="733"/>
      <c r="M39" s="119" t="s">
        <v>44</v>
      </c>
      <c r="R39" s="120" t="s">
        <v>308</v>
      </c>
      <c r="S39" s="736" t="str">
        <f>IF($AM$38="","",VLOOKUP($AM$38,業者date!$B$9:$AF$18,11,TRUE))</f>
        <v/>
      </c>
      <c r="T39" s="736" t="s">
        <v>279</v>
      </c>
      <c r="U39" s="736" t="s">
        <v>279</v>
      </c>
      <c r="V39" s="736" t="s">
        <v>279</v>
      </c>
      <c r="W39" s="119" t="s">
        <v>43</v>
      </c>
      <c r="AB39" s="736" t="str">
        <f>IF($AM$38="","",VLOOKUP($AM$38,業者date!$B$9:$AF$18,13,TRUE))</f>
        <v/>
      </c>
      <c r="AC39" s="736"/>
      <c r="AD39" s="736"/>
      <c r="AE39" s="736"/>
      <c r="AF39" s="736"/>
      <c r="AG39" s="736"/>
      <c r="AH39" s="119" t="s">
        <v>125</v>
      </c>
      <c r="AM39" s="740"/>
    </row>
    <row r="40" spans="1:39" ht="13.5" customHeight="1" x14ac:dyDescent="0.15">
      <c r="K40" s="735" t="str">
        <f>IF($AM$38="","",VLOOKUP($AM$38,業者date!$B$9:$AF$18,15,TRUE))</f>
        <v/>
      </c>
      <c r="L40" s="735"/>
      <c r="M40" s="735"/>
      <c r="N40" s="735"/>
      <c r="O40" s="735"/>
      <c r="P40" s="735"/>
      <c r="Q40" s="735"/>
      <c r="R40" s="735"/>
      <c r="S40" s="735"/>
      <c r="T40" s="735"/>
      <c r="U40" s="735"/>
      <c r="V40" s="735"/>
      <c r="W40" s="735"/>
      <c r="X40" s="735"/>
      <c r="Y40" s="735"/>
      <c r="Z40" s="735"/>
      <c r="AA40" s="735"/>
      <c r="AB40" s="735"/>
      <c r="AC40" s="735"/>
      <c r="AD40" s="735"/>
      <c r="AE40" s="735"/>
      <c r="AF40" s="735"/>
      <c r="AG40" s="735"/>
      <c r="AH40" s="735"/>
      <c r="AI40" s="735"/>
    </row>
    <row r="41" spans="1:39" ht="13.5" customHeight="1" x14ac:dyDescent="0.15">
      <c r="C41" s="119" t="s">
        <v>46</v>
      </c>
      <c r="K41" s="735" t="str">
        <f>IF($AM$38="","",VLOOKUP($AM$38,業者date!$B$9:$AF$18,20,TRUE))</f>
        <v/>
      </c>
      <c r="L41" s="735"/>
      <c r="M41" s="735"/>
      <c r="N41" s="735"/>
      <c r="O41" s="735"/>
      <c r="P41" s="735"/>
      <c r="Q41" s="735"/>
      <c r="R41" s="735"/>
      <c r="S41" s="735"/>
      <c r="T41" s="735"/>
      <c r="U41" s="735"/>
      <c r="V41" s="735"/>
      <c r="W41" s="735"/>
      <c r="X41" s="735"/>
      <c r="Y41" s="735"/>
      <c r="Z41" s="735"/>
      <c r="AA41" s="735"/>
      <c r="AB41" s="735"/>
      <c r="AC41" s="735"/>
      <c r="AD41" s="735"/>
      <c r="AE41" s="735"/>
      <c r="AF41" s="735"/>
      <c r="AG41" s="735"/>
      <c r="AH41" s="735"/>
      <c r="AI41" s="735"/>
    </row>
    <row r="42" spans="1:39" ht="13.5" customHeight="1" x14ac:dyDescent="0.15">
      <c r="C42" s="119" t="s">
        <v>47</v>
      </c>
      <c r="K42" s="735" t="str">
        <f>IF($AM$38="","",VLOOKUP($AM$38,業者date!$B$9:$AF$18,22,TRUE))</f>
        <v/>
      </c>
      <c r="L42" s="735"/>
      <c r="M42" s="735"/>
      <c r="N42" s="735"/>
      <c r="O42" s="735"/>
      <c r="P42" s="735"/>
      <c r="Q42" s="735"/>
      <c r="R42" s="735"/>
      <c r="S42" s="735"/>
      <c r="T42" s="735"/>
      <c r="U42" s="735"/>
      <c r="V42" s="735"/>
      <c r="W42" s="735"/>
      <c r="X42" s="735"/>
      <c r="Y42" s="735"/>
      <c r="Z42" s="735"/>
      <c r="AA42" s="735"/>
      <c r="AB42" s="735"/>
      <c r="AC42" s="735"/>
      <c r="AD42" s="735"/>
      <c r="AE42" s="735"/>
      <c r="AF42" s="735"/>
      <c r="AG42" s="735"/>
      <c r="AH42" s="735"/>
      <c r="AI42" s="735"/>
    </row>
    <row r="43" spans="1:39" ht="13.5" customHeight="1" x14ac:dyDescent="0.15">
      <c r="C43" s="119" t="s">
        <v>48</v>
      </c>
      <c r="K43" s="735" t="str">
        <f>IF($AM$38="","",VLOOKUP($AM$38,業者date!$B$9:$AF$18,29,TRUE))</f>
        <v/>
      </c>
      <c r="L43" s="735"/>
      <c r="M43" s="735"/>
      <c r="N43" s="735"/>
      <c r="O43" s="735"/>
      <c r="P43" s="735"/>
      <c r="Q43" s="735"/>
      <c r="R43" s="735"/>
      <c r="S43" s="735"/>
      <c r="T43" s="735"/>
      <c r="U43" s="735"/>
      <c r="V43" s="735"/>
      <c r="W43" s="735"/>
      <c r="X43" s="735"/>
      <c r="Y43" s="735"/>
      <c r="Z43" s="735"/>
      <c r="AA43" s="735"/>
      <c r="AB43" s="735"/>
      <c r="AC43" s="735"/>
      <c r="AD43" s="735"/>
      <c r="AE43" s="735"/>
      <c r="AF43" s="735"/>
      <c r="AG43" s="735"/>
      <c r="AH43" s="735"/>
      <c r="AI43" s="735"/>
    </row>
    <row r="44" spans="1:39" ht="13.5" customHeight="1" x14ac:dyDescent="0.15">
      <c r="C44" s="734" t="s">
        <v>60</v>
      </c>
      <c r="D44" s="734"/>
      <c r="E44" s="734"/>
      <c r="F44" s="734"/>
      <c r="G44" s="734"/>
      <c r="H44" s="734"/>
      <c r="I44" s="734"/>
      <c r="J44" s="734"/>
      <c r="K44" s="734"/>
      <c r="L44" s="734"/>
      <c r="M44" s="731"/>
      <c r="N44" s="731"/>
      <c r="O44" s="731"/>
      <c r="P44" s="731"/>
      <c r="Q44" s="731"/>
      <c r="R44" s="731"/>
      <c r="S44" s="731"/>
      <c r="T44" s="731"/>
      <c r="U44" s="731"/>
      <c r="V44" s="731"/>
      <c r="W44" s="731"/>
      <c r="X44" s="731"/>
      <c r="Y44" s="731"/>
      <c r="Z44" s="731"/>
      <c r="AA44" s="731"/>
      <c r="AB44" s="731"/>
      <c r="AC44" s="731"/>
      <c r="AD44" s="731"/>
      <c r="AE44" s="731"/>
      <c r="AF44" s="731"/>
      <c r="AG44" s="731"/>
      <c r="AH44" s="731"/>
      <c r="AI44" s="731"/>
    </row>
    <row r="45" spans="1:39" ht="6" customHeight="1" x14ac:dyDescent="0.15">
      <c r="A45" s="146"/>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row>
    <row r="46" spans="1:39" ht="6" customHeight="1" x14ac:dyDescent="0.15">
      <c r="A46" s="147"/>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row>
    <row r="47" spans="1:39" ht="13.5" customHeight="1" thickBot="1" x14ac:dyDescent="0.2">
      <c r="C47" s="119" t="s">
        <v>42</v>
      </c>
      <c r="H47" s="145"/>
      <c r="I47" s="120"/>
      <c r="J47" s="120" t="s">
        <v>308</v>
      </c>
      <c r="K47" s="733" t="str">
        <f>IF($AM$48="","",VLOOKUP($AM$48,業者date!$B$9:$AF$18,5,TRUE))</f>
        <v/>
      </c>
      <c r="L47" s="733"/>
      <c r="M47" s="119" t="s">
        <v>45</v>
      </c>
      <c r="R47" s="120" t="s">
        <v>12</v>
      </c>
      <c r="S47" s="734" t="str">
        <f>IF($AM$48="","",VLOOKUP($AM$48,業者date!$B$9:$AF$18,6,TRUE))</f>
        <v/>
      </c>
      <c r="T47" s="734" t="s">
        <v>279</v>
      </c>
      <c r="U47" s="734" t="s">
        <v>279</v>
      </c>
      <c r="V47" s="734" t="s">
        <v>279</v>
      </c>
      <c r="W47" s="119" t="s">
        <v>51</v>
      </c>
      <c r="AB47" s="736" t="str">
        <f>IF($AM$48="","",VLOOKUP($AM$48,業者date!$B$9:$AF$18,8,TRUE))</f>
        <v/>
      </c>
      <c r="AC47" s="736"/>
      <c r="AD47" s="736"/>
      <c r="AE47" s="736"/>
      <c r="AF47" s="736"/>
      <c r="AG47" s="736"/>
      <c r="AH47" s="119" t="s">
        <v>125</v>
      </c>
      <c r="AM47" s="119" t="s">
        <v>1088</v>
      </c>
    </row>
    <row r="48" spans="1:39" ht="13.5" customHeight="1" x14ac:dyDescent="0.15">
      <c r="C48" s="119" t="s">
        <v>38</v>
      </c>
      <c r="K48" s="735" t="str">
        <f>IF($AM$48="","",VLOOKUP($AM$48,業者date!$B$9:$AF$18,2,TRUE))</f>
        <v/>
      </c>
      <c r="L48" s="735"/>
      <c r="M48" s="735"/>
      <c r="N48" s="735"/>
      <c r="O48" s="735"/>
      <c r="P48" s="735"/>
      <c r="Q48" s="735"/>
      <c r="R48" s="735"/>
      <c r="S48" s="735"/>
      <c r="T48" s="735"/>
      <c r="U48" s="735"/>
      <c r="V48" s="735"/>
      <c r="W48" s="735"/>
      <c r="X48" s="735"/>
      <c r="Y48" s="735"/>
      <c r="Z48" s="735"/>
      <c r="AA48" s="735"/>
      <c r="AB48" s="735"/>
      <c r="AC48" s="735"/>
      <c r="AD48" s="735"/>
      <c r="AE48" s="735"/>
      <c r="AF48" s="735"/>
      <c r="AG48" s="735"/>
      <c r="AH48" s="735"/>
      <c r="AI48" s="735"/>
      <c r="AM48" s="739"/>
    </row>
    <row r="49" spans="1:39" ht="13.5" customHeight="1" thickBot="1" x14ac:dyDescent="0.2">
      <c r="C49" s="119" t="s">
        <v>49</v>
      </c>
      <c r="H49" s="145"/>
      <c r="I49" s="120"/>
      <c r="J49" s="120" t="s">
        <v>308</v>
      </c>
      <c r="K49" s="733" t="str">
        <f>IF($AM$48="","",VLOOKUP($AM$48,業者date!$B$9:$AF$18,10,TRUE))</f>
        <v/>
      </c>
      <c r="L49" s="733"/>
      <c r="M49" s="119" t="s">
        <v>44</v>
      </c>
      <c r="R49" s="120" t="s">
        <v>12</v>
      </c>
      <c r="S49" s="736" t="str">
        <f>IF($AM$48="","",VLOOKUP($AM$48,業者date!$B$9:$AF$18,11,TRUE))</f>
        <v/>
      </c>
      <c r="T49" s="736" t="s">
        <v>279</v>
      </c>
      <c r="U49" s="736" t="s">
        <v>279</v>
      </c>
      <c r="V49" s="736" t="s">
        <v>279</v>
      </c>
      <c r="W49" s="119" t="s">
        <v>43</v>
      </c>
      <c r="AB49" s="736" t="str">
        <f>IF($AM$48="","",VLOOKUP($AM$48,業者date!$B$9:$AF$18,13,TRUE))</f>
        <v/>
      </c>
      <c r="AC49" s="736"/>
      <c r="AD49" s="736"/>
      <c r="AE49" s="736"/>
      <c r="AF49" s="736"/>
      <c r="AG49" s="736"/>
      <c r="AH49" s="119" t="s">
        <v>125</v>
      </c>
      <c r="AM49" s="740"/>
    </row>
    <row r="50" spans="1:39" ht="13.5" customHeight="1" x14ac:dyDescent="0.15">
      <c r="K50" s="735" t="str">
        <f>IF($AM$48="","",VLOOKUP($AM$48,業者date!$B$9:$AF$18,15,TRUE))</f>
        <v/>
      </c>
      <c r="L50" s="735"/>
      <c r="M50" s="735"/>
      <c r="N50" s="735"/>
      <c r="O50" s="735"/>
      <c r="P50" s="735"/>
      <c r="Q50" s="735"/>
      <c r="R50" s="735"/>
      <c r="S50" s="735"/>
      <c r="T50" s="735"/>
      <c r="U50" s="735"/>
      <c r="V50" s="735"/>
      <c r="W50" s="735"/>
      <c r="X50" s="735"/>
      <c r="Y50" s="735"/>
      <c r="Z50" s="735"/>
      <c r="AA50" s="735"/>
      <c r="AB50" s="735"/>
      <c r="AC50" s="735"/>
      <c r="AD50" s="735"/>
      <c r="AE50" s="735"/>
      <c r="AF50" s="735"/>
      <c r="AG50" s="735"/>
      <c r="AH50" s="735"/>
      <c r="AI50" s="735"/>
    </row>
    <row r="51" spans="1:39" ht="13.5" customHeight="1" x14ac:dyDescent="0.15">
      <c r="C51" s="119" t="s">
        <v>46</v>
      </c>
      <c r="K51" s="735" t="str">
        <f>IF($AM$48="","",VLOOKUP($AM$48,業者date!$B$9:$AF$18,20,TRUE))</f>
        <v/>
      </c>
      <c r="L51" s="735"/>
      <c r="M51" s="735"/>
      <c r="N51" s="735"/>
      <c r="O51" s="735"/>
      <c r="P51" s="735"/>
      <c r="Q51" s="735"/>
      <c r="R51" s="735"/>
      <c r="S51" s="735"/>
      <c r="T51" s="735"/>
      <c r="U51" s="735"/>
      <c r="V51" s="735"/>
      <c r="W51" s="735"/>
      <c r="X51" s="735"/>
      <c r="Y51" s="735"/>
      <c r="Z51" s="735"/>
      <c r="AA51" s="735"/>
      <c r="AB51" s="735"/>
      <c r="AC51" s="735"/>
      <c r="AD51" s="735"/>
      <c r="AE51" s="735"/>
      <c r="AF51" s="735"/>
      <c r="AG51" s="735"/>
      <c r="AH51" s="735"/>
      <c r="AI51" s="735"/>
    </row>
    <row r="52" spans="1:39" ht="13.5" customHeight="1" x14ac:dyDescent="0.15">
      <c r="C52" s="119" t="s">
        <v>47</v>
      </c>
      <c r="K52" s="735" t="str">
        <f>IF($AM$48="","",VLOOKUP($AM$48,業者date!$B$9:$AF$18,22,TRUE))</f>
        <v/>
      </c>
      <c r="L52" s="735"/>
      <c r="M52" s="735"/>
      <c r="N52" s="735"/>
      <c r="O52" s="735"/>
      <c r="P52" s="735"/>
      <c r="Q52" s="735"/>
      <c r="R52" s="735"/>
      <c r="S52" s="735"/>
      <c r="T52" s="735"/>
      <c r="U52" s="735"/>
      <c r="V52" s="735"/>
      <c r="W52" s="735"/>
      <c r="X52" s="735"/>
      <c r="Y52" s="735"/>
      <c r="Z52" s="735"/>
      <c r="AA52" s="735"/>
      <c r="AB52" s="735"/>
      <c r="AC52" s="735"/>
      <c r="AD52" s="735"/>
      <c r="AE52" s="735"/>
      <c r="AF52" s="735"/>
      <c r="AG52" s="735"/>
      <c r="AH52" s="735"/>
      <c r="AI52" s="735"/>
    </row>
    <row r="53" spans="1:39" ht="13.5" customHeight="1" x14ac:dyDescent="0.15">
      <c r="C53" s="119" t="s">
        <v>48</v>
      </c>
      <c r="K53" s="735" t="str">
        <f>IF($AM$48="","",VLOOKUP($AM$48,業者date!$B$9:$AF$18,29,TRUE))</f>
        <v/>
      </c>
      <c r="L53" s="735"/>
      <c r="M53" s="735"/>
      <c r="N53" s="735"/>
      <c r="O53" s="735"/>
      <c r="P53" s="735"/>
      <c r="Q53" s="735"/>
      <c r="R53" s="735"/>
      <c r="S53" s="735"/>
      <c r="T53" s="735"/>
      <c r="U53" s="735"/>
      <c r="V53" s="735"/>
      <c r="W53" s="735"/>
      <c r="X53" s="735"/>
      <c r="Y53" s="735"/>
      <c r="Z53" s="735"/>
      <c r="AA53" s="735"/>
      <c r="AB53" s="735"/>
      <c r="AC53" s="735"/>
      <c r="AD53" s="735"/>
      <c r="AE53" s="735"/>
      <c r="AF53" s="735"/>
      <c r="AG53" s="735"/>
      <c r="AH53" s="735"/>
      <c r="AI53" s="735"/>
    </row>
    <row r="54" spans="1:39" ht="13.5" customHeight="1" x14ac:dyDescent="0.15">
      <c r="C54" s="734" t="s">
        <v>60</v>
      </c>
      <c r="D54" s="734"/>
      <c r="E54" s="734"/>
      <c r="F54" s="734"/>
      <c r="G54" s="734"/>
      <c r="H54" s="734"/>
      <c r="I54" s="734"/>
      <c r="J54" s="734"/>
      <c r="K54" s="734"/>
      <c r="L54" s="734"/>
      <c r="M54" s="731"/>
      <c r="N54" s="731"/>
      <c r="O54" s="731"/>
      <c r="P54" s="731"/>
      <c r="Q54" s="731"/>
      <c r="R54" s="731"/>
      <c r="S54" s="731"/>
      <c r="T54" s="731"/>
      <c r="U54" s="731"/>
      <c r="V54" s="731"/>
      <c r="W54" s="731"/>
      <c r="X54" s="731"/>
      <c r="Y54" s="731"/>
      <c r="Z54" s="731"/>
      <c r="AA54" s="731"/>
      <c r="AB54" s="731"/>
      <c r="AC54" s="731"/>
      <c r="AD54" s="731"/>
      <c r="AE54" s="731"/>
      <c r="AF54" s="731"/>
      <c r="AG54" s="731"/>
      <c r="AH54" s="731"/>
      <c r="AI54" s="731"/>
    </row>
    <row r="55" spans="1:39" ht="6" customHeight="1" x14ac:dyDescent="0.15">
      <c r="A55" s="146"/>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row>
    <row r="56" spans="1:39" ht="6" customHeight="1" x14ac:dyDescent="0.15">
      <c r="A56" s="147"/>
      <c r="B56" s="147"/>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row>
    <row r="57" spans="1:39" ht="13.5" customHeight="1" thickBot="1" x14ac:dyDescent="0.2">
      <c r="C57" s="119" t="s">
        <v>42</v>
      </c>
      <c r="H57" s="145"/>
      <c r="I57" s="120"/>
      <c r="J57" s="120" t="s">
        <v>308</v>
      </c>
      <c r="K57" s="733" t="str">
        <f>IF($AM$58="","",VLOOKUP($AM$58,業者date!$B$9:$AF$18,5,TRUE))</f>
        <v/>
      </c>
      <c r="L57" s="733"/>
      <c r="M57" s="119" t="s">
        <v>45</v>
      </c>
      <c r="R57" s="120" t="s">
        <v>12</v>
      </c>
      <c r="S57" s="734" t="str">
        <f>IF($AM$58="","",VLOOKUP($AM$58,業者date!$B$9:$AF$18,6,TRUE))</f>
        <v/>
      </c>
      <c r="T57" s="734" t="s">
        <v>279</v>
      </c>
      <c r="U57" s="734" t="s">
        <v>279</v>
      </c>
      <c r="V57" s="734" t="s">
        <v>279</v>
      </c>
      <c r="W57" s="119" t="s">
        <v>51</v>
      </c>
      <c r="AB57" s="736" t="str">
        <f>IF($AM$58="","",VLOOKUP($AM$58,業者date!$B$9:$AF$18,8,TRUE))</f>
        <v/>
      </c>
      <c r="AC57" s="736"/>
      <c r="AD57" s="736"/>
      <c r="AE57" s="736"/>
      <c r="AF57" s="736"/>
      <c r="AG57" s="736"/>
      <c r="AH57" s="119" t="s">
        <v>125</v>
      </c>
      <c r="AM57" s="119" t="s">
        <v>1088</v>
      </c>
    </row>
    <row r="58" spans="1:39" ht="13.5" customHeight="1" x14ac:dyDescent="0.15">
      <c r="C58" s="119" t="s">
        <v>38</v>
      </c>
      <c r="K58" s="735" t="str">
        <f>IF($AM$58="","",VLOOKUP($AM$58,業者date!$B$9:$AF$18,2,TRUE))</f>
        <v/>
      </c>
      <c r="L58" s="735"/>
      <c r="M58" s="735"/>
      <c r="N58" s="735"/>
      <c r="O58" s="735"/>
      <c r="P58" s="735"/>
      <c r="Q58" s="735"/>
      <c r="R58" s="735"/>
      <c r="S58" s="735"/>
      <c r="T58" s="735"/>
      <c r="U58" s="735"/>
      <c r="V58" s="735"/>
      <c r="W58" s="735"/>
      <c r="X58" s="735"/>
      <c r="Y58" s="735"/>
      <c r="Z58" s="735"/>
      <c r="AA58" s="735"/>
      <c r="AB58" s="735"/>
      <c r="AC58" s="735"/>
      <c r="AD58" s="735"/>
      <c r="AE58" s="735"/>
      <c r="AF58" s="735"/>
      <c r="AG58" s="735"/>
      <c r="AH58" s="735"/>
      <c r="AI58" s="735"/>
      <c r="AM58" s="739"/>
    </row>
    <row r="59" spans="1:39" ht="13.5" customHeight="1" thickBot="1" x14ac:dyDescent="0.2">
      <c r="C59" s="119" t="s">
        <v>49</v>
      </c>
      <c r="H59" s="145"/>
      <c r="I59" s="120"/>
      <c r="J59" s="120" t="s">
        <v>308</v>
      </c>
      <c r="K59" s="733" t="str">
        <f>IF($AM$58="","",VLOOKUP($AM$58,業者date!$B$9:$AF$18,10,TRUE))</f>
        <v/>
      </c>
      <c r="L59" s="733"/>
      <c r="M59" s="119" t="s">
        <v>44</v>
      </c>
      <c r="R59" s="120" t="s">
        <v>12</v>
      </c>
      <c r="S59" s="736" t="str">
        <f>IF($AM$58="","",VLOOKUP($AM$58,業者date!$B$9:$AF$18,11,TRUE))</f>
        <v/>
      </c>
      <c r="T59" s="736" t="s">
        <v>279</v>
      </c>
      <c r="U59" s="736" t="s">
        <v>279</v>
      </c>
      <c r="V59" s="736" t="s">
        <v>279</v>
      </c>
      <c r="W59" s="119" t="s">
        <v>43</v>
      </c>
      <c r="AB59" s="736" t="str">
        <f>IF($AM$58="","",VLOOKUP($AM$58,業者date!$B$9:$AF$18,13,TRUE))</f>
        <v/>
      </c>
      <c r="AC59" s="736"/>
      <c r="AD59" s="736"/>
      <c r="AE59" s="736"/>
      <c r="AF59" s="736"/>
      <c r="AG59" s="736"/>
      <c r="AH59" s="119" t="s">
        <v>125</v>
      </c>
      <c r="AM59" s="740"/>
    </row>
    <row r="60" spans="1:39" ht="13.5" customHeight="1" x14ac:dyDescent="0.15">
      <c r="K60" s="735" t="str">
        <f>IF($AM$58="","",VLOOKUP($AM$58,業者date!$B$9:$AF$18,15,TRUE))</f>
        <v/>
      </c>
      <c r="L60" s="735"/>
      <c r="M60" s="735"/>
      <c r="N60" s="735"/>
      <c r="O60" s="735"/>
      <c r="P60" s="735"/>
      <c r="Q60" s="735"/>
      <c r="R60" s="735"/>
      <c r="S60" s="735"/>
      <c r="T60" s="735"/>
      <c r="U60" s="735"/>
      <c r="V60" s="735"/>
      <c r="W60" s="735"/>
      <c r="X60" s="735"/>
      <c r="Y60" s="735"/>
      <c r="Z60" s="735"/>
      <c r="AA60" s="735"/>
      <c r="AB60" s="735"/>
      <c r="AC60" s="735"/>
      <c r="AD60" s="735"/>
      <c r="AE60" s="735"/>
      <c r="AF60" s="735"/>
      <c r="AG60" s="735"/>
      <c r="AH60" s="735"/>
      <c r="AI60" s="735"/>
    </row>
    <row r="61" spans="1:39" ht="13.5" customHeight="1" x14ac:dyDescent="0.15">
      <c r="C61" s="119" t="s">
        <v>46</v>
      </c>
      <c r="K61" s="735" t="str">
        <f>IF($AM$58="","",VLOOKUP($AM$58,業者date!$B$9:$AF$18,20,TRUE))</f>
        <v/>
      </c>
      <c r="L61" s="735"/>
      <c r="M61" s="735"/>
      <c r="N61" s="735"/>
      <c r="O61" s="735"/>
      <c r="P61" s="735"/>
      <c r="Q61" s="735"/>
      <c r="R61" s="735"/>
      <c r="S61" s="735"/>
      <c r="T61" s="735"/>
      <c r="U61" s="735"/>
      <c r="V61" s="735"/>
      <c r="W61" s="735"/>
      <c r="X61" s="735"/>
      <c r="Y61" s="735"/>
      <c r="Z61" s="735"/>
      <c r="AA61" s="735"/>
      <c r="AB61" s="735"/>
      <c r="AC61" s="735"/>
      <c r="AD61" s="735"/>
      <c r="AE61" s="735"/>
      <c r="AF61" s="735"/>
      <c r="AG61" s="735"/>
      <c r="AH61" s="735"/>
      <c r="AI61" s="735"/>
    </row>
    <row r="62" spans="1:39" ht="13.5" customHeight="1" x14ac:dyDescent="0.15">
      <c r="C62" s="119" t="s">
        <v>47</v>
      </c>
      <c r="K62" s="735" t="str">
        <f>IF($AM$58="","",VLOOKUP($AM$58,業者date!$B$9:$AF$18,22,TRUE))</f>
        <v/>
      </c>
      <c r="L62" s="735"/>
      <c r="M62" s="735"/>
      <c r="N62" s="735"/>
      <c r="O62" s="735"/>
      <c r="P62" s="735"/>
      <c r="Q62" s="735"/>
      <c r="R62" s="735"/>
      <c r="S62" s="735"/>
      <c r="T62" s="735"/>
      <c r="U62" s="735"/>
      <c r="V62" s="735"/>
      <c r="W62" s="735"/>
      <c r="X62" s="735"/>
      <c r="Y62" s="735"/>
      <c r="Z62" s="735"/>
      <c r="AA62" s="735"/>
      <c r="AB62" s="735"/>
      <c r="AC62" s="735"/>
      <c r="AD62" s="735"/>
      <c r="AE62" s="735"/>
      <c r="AF62" s="735"/>
      <c r="AG62" s="735"/>
      <c r="AH62" s="735"/>
      <c r="AI62" s="735"/>
    </row>
    <row r="63" spans="1:39" ht="13.5" customHeight="1" x14ac:dyDescent="0.15">
      <c r="C63" s="119" t="s">
        <v>48</v>
      </c>
      <c r="K63" s="735" t="str">
        <f>IF($AM$58="","",VLOOKUP($AM$58,業者date!$B$9:$AF$18,29,TRUE))</f>
        <v/>
      </c>
      <c r="L63" s="735"/>
      <c r="M63" s="735"/>
      <c r="N63" s="735"/>
      <c r="O63" s="735"/>
      <c r="P63" s="735"/>
      <c r="Q63" s="735"/>
      <c r="R63" s="735"/>
      <c r="S63" s="735"/>
      <c r="T63" s="735"/>
      <c r="U63" s="735"/>
      <c r="V63" s="735"/>
      <c r="W63" s="735"/>
      <c r="X63" s="735"/>
      <c r="Y63" s="735"/>
      <c r="Z63" s="735"/>
      <c r="AA63" s="735"/>
      <c r="AB63" s="735"/>
      <c r="AC63" s="735"/>
      <c r="AD63" s="735"/>
      <c r="AE63" s="735"/>
      <c r="AF63" s="735"/>
      <c r="AG63" s="735"/>
      <c r="AH63" s="735"/>
      <c r="AI63" s="735"/>
    </row>
    <row r="64" spans="1:39" ht="13.5" customHeight="1" x14ac:dyDescent="0.15">
      <c r="C64" s="734" t="s">
        <v>60</v>
      </c>
      <c r="D64" s="734"/>
      <c r="E64" s="734"/>
      <c r="F64" s="734"/>
      <c r="G64" s="734"/>
      <c r="H64" s="734"/>
      <c r="I64" s="734"/>
      <c r="J64" s="734"/>
      <c r="K64" s="734"/>
      <c r="L64" s="734"/>
      <c r="M64" s="731"/>
      <c r="N64" s="731"/>
      <c r="O64" s="731"/>
      <c r="P64" s="731"/>
      <c r="Q64" s="731"/>
      <c r="R64" s="731"/>
      <c r="S64" s="731"/>
      <c r="T64" s="731"/>
      <c r="U64" s="731"/>
      <c r="V64" s="731"/>
      <c r="W64" s="731"/>
      <c r="X64" s="731"/>
      <c r="Y64" s="731"/>
      <c r="Z64" s="731"/>
      <c r="AA64" s="731"/>
      <c r="AB64" s="731"/>
      <c r="AC64" s="731"/>
      <c r="AD64" s="731"/>
      <c r="AE64" s="731"/>
      <c r="AF64" s="731"/>
      <c r="AG64" s="731"/>
      <c r="AH64" s="731"/>
      <c r="AI64" s="731"/>
    </row>
    <row r="65" spans="1:37" ht="6" customHeight="1" x14ac:dyDescent="0.15">
      <c r="A65" s="146"/>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row>
    <row r="66" spans="1:37" ht="6" customHeight="1" thickBot="1" x14ac:dyDescent="0.2">
      <c r="A66" s="147"/>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row>
    <row r="67" spans="1:37" ht="13.5" customHeight="1" thickTop="1" x14ac:dyDescent="0.15">
      <c r="AJ67" s="271"/>
      <c r="AK67" s="271"/>
    </row>
    <row r="68" spans="1:37" ht="13.5" customHeight="1" x14ac:dyDescent="0.15"/>
    <row r="69" spans="1:37" ht="6.75" customHeight="1" x14ac:dyDescent="0.15">
      <c r="A69" s="147"/>
      <c r="B69" s="147"/>
      <c r="C69" s="147"/>
      <c r="D69" s="147"/>
      <c r="E69" s="147"/>
      <c r="F69" s="147"/>
      <c r="G69" s="147"/>
      <c r="H69" s="147"/>
      <c r="I69" s="147"/>
      <c r="J69" s="147"/>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147"/>
    </row>
    <row r="70" spans="1:37" ht="13.5" customHeight="1" x14ac:dyDescent="0.15">
      <c r="A70" s="119" t="s">
        <v>592</v>
      </c>
    </row>
    <row r="71" spans="1:37" ht="13.5" customHeight="1" x14ac:dyDescent="0.15">
      <c r="B71" s="119" t="s">
        <v>591</v>
      </c>
    </row>
    <row r="72" spans="1:37" ht="13.5" customHeight="1" x14ac:dyDescent="0.15">
      <c r="B72" s="385" t="s">
        <v>16</v>
      </c>
      <c r="C72" s="119" t="s">
        <v>61</v>
      </c>
    </row>
    <row r="73" spans="1:37" ht="13.5" customHeight="1" x14ac:dyDescent="0.15">
      <c r="C73" s="119" t="s">
        <v>52</v>
      </c>
      <c r="K73" s="731"/>
      <c r="L73" s="731"/>
      <c r="M73" s="731"/>
      <c r="N73" s="731"/>
      <c r="O73" s="731"/>
      <c r="P73" s="731"/>
      <c r="Q73" s="731"/>
      <c r="R73" s="731"/>
      <c r="S73" s="731"/>
      <c r="T73" s="731"/>
      <c r="U73" s="731"/>
      <c r="V73" s="731"/>
      <c r="W73" s="731"/>
      <c r="X73" s="731"/>
      <c r="Y73" s="731"/>
      <c r="Z73" s="731"/>
      <c r="AA73" s="731"/>
    </row>
    <row r="74" spans="1:37" ht="13.5" customHeight="1" x14ac:dyDescent="0.15">
      <c r="C74" s="119" t="s">
        <v>53</v>
      </c>
      <c r="H74" s="119" t="s">
        <v>306</v>
      </c>
      <c r="R74" s="119" t="s">
        <v>130</v>
      </c>
      <c r="S74" s="737"/>
      <c r="T74" s="737"/>
      <c r="U74" s="737"/>
      <c r="V74" s="737"/>
      <c r="W74" s="737"/>
      <c r="X74" s="119" t="s">
        <v>125</v>
      </c>
    </row>
    <row r="75" spans="1:37" ht="13.5" customHeight="1" x14ac:dyDescent="0.15">
      <c r="B75" s="385" t="s">
        <v>16</v>
      </c>
      <c r="C75" s="119" t="s">
        <v>62</v>
      </c>
    </row>
    <row r="76" spans="1:37" ht="13.5" customHeight="1" x14ac:dyDescent="0.15">
      <c r="C76" s="119" t="s">
        <v>52</v>
      </c>
      <c r="K76" s="731"/>
      <c r="L76" s="731"/>
      <c r="M76" s="731"/>
      <c r="N76" s="731"/>
      <c r="O76" s="731"/>
      <c r="P76" s="731"/>
      <c r="Q76" s="731"/>
      <c r="R76" s="731"/>
      <c r="S76" s="731"/>
      <c r="T76" s="731"/>
      <c r="U76" s="731"/>
      <c r="V76" s="731"/>
      <c r="W76" s="731"/>
      <c r="X76" s="731"/>
      <c r="Y76" s="731"/>
      <c r="Z76" s="731"/>
      <c r="AA76" s="731"/>
    </row>
    <row r="77" spans="1:37" ht="13.5" customHeight="1" x14ac:dyDescent="0.15">
      <c r="C77" s="119" t="s">
        <v>53</v>
      </c>
      <c r="H77" s="119" t="s">
        <v>306</v>
      </c>
      <c r="R77" s="119" t="s">
        <v>130</v>
      </c>
      <c r="S77" s="737"/>
      <c r="T77" s="737"/>
      <c r="U77" s="737"/>
      <c r="V77" s="737"/>
      <c r="W77" s="737"/>
      <c r="X77" s="119" t="s">
        <v>125</v>
      </c>
    </row>
    <row r="78" spans="1:37" ht="13.5" customHeight="1" x14ac:dyDescent="0.15">
      <c r="B78" s="385" t="s">
        <v>16</v>
      </c>
      <c r="C78" s="119" t="s">
        <v>63</v>
      </c>
    </row>
    <row r="79" spans="1:37" ht="13.5" customHeight="1" x14ac:dyDescent="0.15">
      <c r="C79" s="119" t="s">
        <v>52</v>
      </c>
      <c r="K79" s="731"/>
      <c r="L79" s="731"/>
      <c r="M79" s="731"/>
      <c r="N79" s="731"/>
      <c r="O79" s="731"/>
      <c r="P79" s="731"/>
      <c r="Q79" s="731"/>
      <c r="R79" s="731"/>
      <c r="S79" s="731"/>
      <c r="T79" s="731"/>
      <c r="U79" s="731"/>
      <c r="V79" s="731"/>
      <c r="W79" s="731"/>
      <c r="X79" s="731"/>
      <c r="Y79" s="731"/>
      <c r="Z79" s="731"/>
      <c r="AA79" s="731"/>
    </row>
    <row r="80" spans="1:37" ht="13.5" customHeight="1" x14ac:dyDescent="0.15">
      <c r="C80" s="119" t="s">
        <v>53</v>
      </c>
      <c r="H80" s="119" t="s">
        <v>307</v>
      </c>
      <c r="R80" s="119" t="s">
        <v>130</v>
      </c>
      <c r="S80" s="737"/>
      <c r="T80" s="737"/>
      <c r="U80" s="737"/>
      <c r="V80" s="737"/>
      <c r="W80" s="737"/>
      <c r="X80" s="119" t="s">
        <v>125</v>
      </c>
    </row>
    <row r="81" spans="1:35" ht="13.5" customHeight="1" x14ac:dyDescent="0.15">
      <c r="C81" s="119" t="s">
        <v>52</v>
      </c>
      <c r="K81" s="731"/>
      <c r="L81" s="731"/>
      <c r="M81" s="731"/>
      <c r="N81" s="731"/>
      <c r="O81" s="731"/>
      <c r="P81" s="731"/>
      <c r="Q81" s="731"/>
      <c r="R81" s="731"/>
      <c r="S81" s="731"/>
      <c r="T81" s="731"/>
      <c r="U81" s="731"/>
      <c r="V81" s="731"/>
      <c r="W81" s="731"/>
      <c r="X81" s="731"/>
      <c r="Y81" s="731"/>
      <c r="Z81" s="731"/>
      <c r="AA81" s="731"/>
    </row>
    <row r="82" spans="1:35" ht="13.5" customHeight="1" x14ac:dyDescent="0.15">
      <c r="C82" s="119" t="s">
        <v>53</v>
      </c>
      <c r="H82" s="119" t="s">
        <v>307</v>
      </c>
      <c r="R82" s="119" t="s">
        <v>130</v>
      </c>
      <c r="S82" s="737"/>
      <c r="T82" s="737"/>
      <c r="U82" s="737"/>
      <c r="V82" s="737"/>
      <c r="W82" s="737"/>
      <c r="X82" s="119" t="s">
        <v>125</v>
      </c>
    </row>
    <row r="83" spans="1:35" ht="13.5" customHeight="1" x14ac:dyDescent="0.15">
      <c r="C83" s="119" t="s">
        <v>52</v>
      </c>
      <c r="K83" s="731"/>
      <c r="L83" s="731"/>
      <c r="M83" s="731"/>
      <c r="N83" s="731"/>
      <c r="O83" s="731"/>
      <c r="P83" s="731"/>
      <c r="Q83" s="731"/>
      <c r="R83" s="731"/>
      <c r="S83" s="731"/>
      <c r="T83" s="731"/>
      <c r="U83" s="731"/>
      <c r="V83" s="731"/>
      <c r="W83" s="731"/>
      <c r="X83" s="731"/>
      <c r="Y83" s="731"/>
      <c r="Z83" s="731"/>
      <c r="AA83" s="731"/>
    </row>
    <row r="84" spans="1:35" ht="13.5" customHeight="1" x14ac:dyDescent="0.15">
      <c r="C84" s="119" t="s">
        <v>53</v>
      </c>
      <c r="H84" s="119" t="s">
        <v>307</v>
      </c>
      <c r="R84" s="119" t="s">
        <v>130</v>
      </c>
      <c r="S84" s="737"/>
      <c r="T84" s="737"/>
      <c r="U84" s="737"/>
      <c r="V84" s="737"/>
      <c r="W84" s="737"/>
      <c r="X84" s="119" t="s">
        <v>125</v>
      </c>
    </row>
    <row r="85" spans="1:35" ht="13.5" customHeight="1" x14ac:dyDescent="0.15">
      <c r="B85" s="385" t="s">
        <v>16</v>
      </c>
      <c r="C85" s="119" t="s">
        <v>64</v>
      </c>
    </row>
    <row r="86" spans="1:35" ht="13.5" customHeight="1" x14ac:dyDescent="0.15">
      <c r="C86" s="119" t="s">
        <v>52</v>
      </c>
      <c r="K86" s="731"/>
      <c r="L86" s="731"/>
      <c r="M86" s="731"/>
      <c r="N86" s="731"/>
      <c r="O86" s="731"/>
      <c r="P86" s="731"/>
      <c r="Q86" s="731"/>
      <c r="R86" s="731"/>
      <c r="S86" s="731"/>
      <c r="T86" s="731"/>
      <c r="U86" s="731"/>
      <c r="V86" s="731"/>
      <c r="W86" s="731"/>
      <c r="X86" s="731"/>
      <c r="Y86" s="731"/>
      <c r="Z86" s="731"/>
      <c r="AA86" s="731"/>
    </row>
    <row r="87" spans="1:35" ht="13.5" customHeight="1" x14ac:dyDescent="0.15">
      <c r="C87" s="119" t="s">
        <v>53</v>
      </c>
      <c r="H87" s="119" t="s">
        <v>307</v>
      </c>
      <c r="R87" s="119" t="s">
        <v>130</v>
      </c>
      <c r="S87" s="737"/>
      <c r="T87" s="737"/>
      <c r="U87" s="737"/>
      <c r="V87" s="737"/>
      <c r="W87" s="737"/>
      <c r="X87" s="119" t="s">
        <v>125</v>
      </c>
    </row>
    <row r="88" spans="1:35" ht="13.5" customHeight="1" x14ac:dyDescent="0.15">
      <c r="C88" s="119" t="s">
        <v>52</v>
      </c>
      <c r="K88" s="731"/>
      <c r="L88" s="731"/>
      <c r="M88" s="731"/>
      <c r="N88" s="731"/>
      <c r="O88" s="731"/>
      <c r="P88" s="731"/>
      <c r="Q88" s="731"/>
      <c r="R88" s="731"/>
      <c r="S88" s="731"/>
      <c r="T88" s="731"/>
      <c r="U88" s="731"/>
      <c r="V88" s="731"/>
      <c r="W88" s="731"/>
      <c r="X88" s="731"/>
      <c r="Y88" s="731"/>
      <c r="Z88" s="731"/>
      <c r="AA88" s="731"/>
    </row>
    <row r="89" spans="1:35" ht="13.5" customHeight="1" x14ac:dyDescent="0.15">
      <c r="C89" s="119" t="s">
        <v>53</v>
      </c>
      <c r="H89" s="119" t="s">
        <v>307</v>
      </c>
      <c r="R89" s="119" t="s">
        <v>130</v>
      </c>
      <c r="S89" s="737"/>
      <c r="T89" s="737"/>
      <c r="U89" s="737"/>
      <c r="V89" s="737"/>
      <c r="W89" s="737"/>
      <c r="X89" s="119" t="s">
        <v>125</v>
      </c>
    </row>
    <row r="90" spans="1:35" ht="13.5" customHeight="1" x14ac:dyDescent="0.15">
      <c r="C90" s="119" t="s">
        <v>52</v>
      </c>
      <c r="K90" s="731"/>
      <c r="L90" s="731"/>
      <c r="M90" s="731"/>
      <c r="N90" s="731"/>
      <c r="O90" s="731"/>
      <c r="P90" s="731"/>
      <c r="Q90" s="731"/>
      <c r="R90" s="731"/>
      <c r="S90" s="731"/>
      <c r="T90" s="731"/>
      <c r="U90" s="731"/>
      <c r="V90" s="731"/>
      <c r="W90" s="731"/>
      <c r="X90" s="731"/>
      <c r="Y90" s="731"/>
      <c r="Z90" s="731"/>
      <c r="AA90" s="731"/>
    </row>
    <row r="91" spans="1:35" ht="13.5" customHeight="1" x14ac:dyDescent="0.15">
      <c r="C91" s="119" t="s">
        <v>53</v>
      </c>
      <c r="H91" s="119" t="s">
        <v>307</v>
      </c>
      <c r="R91" s="119" t="s">
        <v>130</v>
      </c>
      <c r="S91" s="737"/>
      <c r="T91" s="737"/>
      <c r="U91" s="737"/>
      <c r="V91" s="737"/>
      <c r="W91" s="737"/>
      <c r="X91" s="119" t="s">
        <v>125</v>
      </c>
    </row>
    <row r="92" spans="1:35" ht="6.75" customHeight="1" x14ac:dyDescent="0.15">
      <c r="A92" s="122"/>
      <c r="B92" s="122"/>
      <c r="C92" s="122"/>
      <c r="D92" s="122"/>
      <c r="E92" s="122"/>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22"/>
      <c r="AI92" s="122"/>
    </row>
    <row r="93" spans="1:35" ht="6.75" customHeight="1" x14ac:dyDescent="0.15">
      <c r="A93" s="143"/>
      <c r="B93" s="143"/>
      <c r="C93" s="143"/>
      <c r="D93" s="143"/>
      <c r="E93" s="143"/>
      <c r="F93" s="143"/>
      <c r="G93" s="143"/>
      <c r="H93" s="143"/>
      <c r="I93" s="143"/>
      <c r="J93" s="143"/>
      <c r="K93" s="143"/>
      <c r="L93" s="143"/>
      <c r="M93" s="143"/>
      <c r="N93" s="143"/>
      <c r="O93" s="143"/>
      <c r="P93" s="143"/>
      <c r="Q93" s="143"/>
      <c r="R93" s="143"/>
      <c r="S93" s="143"/>
      <c r="T93" s="143"/>
      <c r="U93" s="143"/>
      <c r="V93" s="143"/>
      <c r="W93" s="143"/>
      <c r="X93" s="143"/>
      <c r="Y93" s="143"/>
      <c r="Z93" s="143"/>
      <c r="AA93" s="143"/>
      <c r="AB93" s="143"/>
      <c r="AC93" s="143"/>
      <c r="AD93" s="143"/>
      <c r="AE93" s="143"/>
      <c r="AF93" s="143"/>
      <c r="AG93" s="143"/>
      <c r="AH93" s="143"/>
      <c r="AI93" s="143"/>
    </row>
    <row r="94" spans="1:35" ht="13.5" customHeight="1" x14ac:dyDescent="0.15">
      <c r="A94" s="119" t="s">
        <v>593</v>
      </c>
    </row>
    <row r="95" spans="1:35" ht="13.5" customHeight="1" x14ac:dyDescent="0.15">
      <c r="A95" s="119" t="s">
        <v>594</v>
      </c>
    </row>
    <row r="96" spans="1:35" ht="13.5" customHeight="1" x14ac:dyDescent="0.15">
      <c r="C96" s="119" t="s">
        <v>52</v>
      </c>
      <c r="H96" s="121"/>
      <c r="I96" s="121"/>
      <c r="J96" s="121"/>
      <c r="K96" s="731"/>
      <c r="L96" s="731"/>
      <c r="M96" s="731"/>
      <c r="N96" s="731"/>
      <c r="O96" s="731"/>
      <c r="P96" s="731"/>
      <c r="Q96" s="731"/>
      <c r="R96" s="731"/>
      <c r="S96" s="731"/>
      <c r="T96" s="731"/>
      <c r="U96" s="731"/>
      <c r="V96" s="731"/>
      <c r="W96" s="731"/>
      <c r="X96" s="731"/>
      <c r="Y96" s="731"/>
      <c r="Z96" s="731"/>
      <c r="AA96" s="731"/>
      <c r="AB96" s="731"/>
      <c r="AC96" s="731"/>
      <c r="AD96" s="731"/>
      <c r="AE96" s="731"/>
      <c r="AF96" s="731"/>
      <c r="AG96" s="731"/>
      <c r="AH96" s="731"/>
      <c r="AI96" s="731"/>
    </row>
    <row r="97" spans="1:35" ht="13.5" customHeight="1" x14ac:dyDescent="0.15">
      <c r="C97" s="119" t="s">
        <v>54</v>
      </c>
      <c r="H97" s="121"/>
      <c r="I97" s="121"/>
      <c r="J97" s="121"/>
      <c r="K97" s="731"/>
      <c r="L97" s="731"/>
      <c r="M97" s="731"/>
      <c r="N97" s="731"/>
      <c r="O97" s="731"/>
      <c r="P97" s="731"/>
      <c r="Q97" s="731"/>
      <c r="R97" s="731"/>
      <c r="S97" s="731"/>
      <c r="T97" s="731"/>
      <c r="U97" s="731"/>
      <c r="V97" s="731"/>
      <c r="W97" s="731"/>
      <c r="X97" s="731"/>
      <c r="Y97" s="731"/>
      <c r="Z97" s="731"/>
      <c r="AA97" s="731"/>
      <c r="AB97" s="731"/>
      <c r="AC97" s="731"/>
      <c r="AD97" s="731"/>
      <c r="AE97" s="731"/>
      <c r="AF97" s="731"/>
      <c r="AG97" s="731"/>
      <c r="AH97" s="731"/>
      <c r="AI97" s="731"/>
    </row>
    <row r="98" spans="1:35" ht="13.5" customHeight="1" x14ac:dyDescent="0.15">
      <c r="C98" s="119" t="s">
        <v>39</v>
      </c>
      <c r="H98" s="121"/>
      <c r="I98" s="121"/>
      <c r="J98" s="121"/>
      <c r="K98" s="738"/>
      <c r="L98" s="738"/>
      <c r="M98" s="738"/>
      <c r="N98" s="738"/>
      <c r="O98" s="738"/>
      <c r="P98" s="738"/>
      <c r="Q98" s="738"/>
      <c r="R98" s="738"/>
      <c r="S98" s="738"/>
      <c r="T98" s="738"/>
      <c r="U98" s="738"/>
      <c r="V98" s="738"/>
      <c r="W98" s="738"/>
      <c r="X98" s="738"/>
      <c r="Y98" s="738"/>
      <c r="Z98" s="738"/>
      <c r="AA98" s="738"/>
      <c r="AB98" s="738"/>
      <c r="AC98" s="738"/>
      <c r="AD98" s="738"/>
      <c r="AE98" s="738"/>
      <c r="AF98" s="738"/>
      <c r="AG98" s="738"/>
      <c r="AH98" s="738"/>
      <c r="AI98" s="738"/>
    </row>
    <row r="99" spans="1:35" ht="13.5" customHeight="1" x14ac:dyDescent="0.15">
      <c r="C99" s="119" t="s">
        <v>55</v>
      </c>
      <c r="H99" s="121"/>
      <c r="I99" s="121"/>
      <c r="J99" s="121"/>
      <c r="K99" s="731"/>
      <c r="L99" s="731"/>
      <c r="M99" s="731"/>
      <c r="N99" s="731"/>
      <c r="O99" s="731"/>
      <c r="P99" s="731"/>
      <c r="Q99" s="731"/>
      <c r="R99" s="731"/>
      <c r="S99" s="731"/>
      <c r="T99" s="731"/>
      <c r="U99" s="731"/>
      <c r="V99" s="731"/>
      <c r="W99" s="731"/>
      <c r="X99" s="731"/>
      <c r="Y99" s="731"/>
      <c r="Z99" s="731"/>
      <c r="AA99" s="731"/>
      <c r="AB99" s="731"/>
      <c r="AC99" s="731"/>
      <c r="AD99" s="731"/>
      <c r="AE99" s="731"/>
      <c r="AF99" s="731"/>
      <c r="AG99" s="731"/>
      <c r="AH99" s="731"/>
      <c r="AI99" s="731"/>
    </row>
    <row r="100" spans="1:35" ht="13.5" customHeight="1" x14ac:dyDescent="0.15">
      <c r="C100" s="119" t="s">
        <v>41</v>
      </c>
      <c r="H100" s="121"/>
      <c r="I100" s="121"/>
      <c r="J100" s="121"/>
      <c r="K100" s="738"/>
      <c r="L100" s="738"/>
      <c r="M100" s="738"/>
      <c r="N100" s="738"/>
      <c r="O100" s="738"/>
      <c r="P100" s="738"/>
      <c r="Q100" s="738"/>
      <c r="R100" s="738"/>
      <c r="S100" s="738"/>
      <c r="T100" s="738"/>
      <c r="U100" s="738"/>
      <c r="V100" s="738"/>
      <c r="W100" s="738"/>
      <c r="X100" s="738"/>
      <c r="Y100" s="738"/>
      <c r="Z100" s="738"/>
      <c r="AA100" s="738"/>
      <c r="AB100" s="738"/>
      <c r="AC100" s="738"/>
      <c r="AD100" s="738"/>
      <c r="AE100" s="738"/>
      <c r="AF100" s="738"/>
      <c r="AG100" s="738"/>
      <c r="AH100" s="738"/>
      <c r="AI100" s="738"/>
    </row>
    <row r="101" spans="1:35" ht="13.5" customHeight="1" x14ac:dyDescent="0.15">
      <c r="C101" s="119" t="s">
        <v>595</v>
      </c>
      <c r="H101" s="121"/>
      <c r="I101" s="121"/>
      <c r="J101" s="121"/>
      <c r="K101" s="738"/>
      <c r="L101" s="738"/>
      <c r="M101" s="738"/>
      <c r="N101" s="738"/>
      <c r="O101" s="738"/>
      <c r="P101" s="738"/>
      <c r="Q101" s="738"/>
      <c r="R101" s="738"/>
      <c r="S101" s="738"/>
      <c r="T101" s="738"/>
      <c r="U101" s="738"/>
      <c r="V101" s="738"/>
      <c r="W101" s="738"/>
      <c r="X101" s="738"/>
      <c r="Y101" s="738"/>
      <c r="Z101" s="738"/>
      <c r="AA101" s="738"/>
      <c r="AB101" s="738"/>
      <c r="AC101" s="738"/>
      <c r="AD101" s="738"/>
      <c r="AE101" s="738"/>
      <c r="AF101" s="738"/>
      <c r="AG101" s="738"/>
      <c r="AH101" s="738"/>
      <c r="AI101" s="738"/>
    </row>
    <row r="102" spans="1:35" ht="13.5" customHeight="1" x14ac:dyDescent="0.15">
      <c r="C102" s="119" t="s">
        <v>596</v>
      </c>
      <c r="M102" s="731"/>
      <c r="N102" s="731"/>
      <c r="O102" s="731"/>
      <c r="P102" s="731"/>
      <c r="Q102" s="731"/>
      <c r="R102" s="731"/>
      <c r="S102" s="731"/>
      <c r="T102" s="731"/>
      <c r="U102" s="731"/>
      <c r="V102" s="731"/>
      <c r="W102" s="731"/>
      <c r="X102" s="731"/>
      <c r="Y102" s="731"/>
      <c r="Z102" s="731"/>
      <c r="AA102" s="731"/>
      <c r="AB102" s="731"/>
      <c r="AC102" s="731"/>
      <c r="AD102" s="731"/>
      <c r="AE102" s="731"/>
      <c r="AF102" s="731"/>
      <c r="AG102" s="731"/>
      <c r="AH102" s="731"/>
      <c r="AI102" s="731"/>
    </row>
    <row r="103" spans="1:35" ht="6.75" customHeight="1" x14ac:dyDescent="0.15">
      <c r="A103" s="146"/>
      <c r="B103" s="146"/>
      <c r="C103" s="146"/>
      <c r="D103" s="146"/>
      <c r="E103" s="146"/>
      <c r="F103" s="146"/>
      <c r="G103" s="146"/>
      <c r="H103" s="146"/>
      <c r="I103" s="146"/>
      <c r="J103" s="146"/>
      <c r="K103" s="146"/>
      <c r="L103" s="146"/>
      <c r="M103" s="146"/>
      <c r="N103" s="146"/>
      <c r="O103" s="146"/>
      <c r="P103" s="146"/>
      <c r="Q103" s="146"/>
      <c r="R103" s="146"/>
      <c r="S103" s="146"/>
      <c r="T103" s="146"/>
      <c r="U103" s="146"/>
      <c r="V103" s="146"/>
      <c r="W103" s="146"/>
      <c r="X103" s="146"/>
      <c r="Y103" s="146"/>
      <c r="Z103" s="146"/>
      <c r="AA103" s="146"/>
      <c r="AB103" s="146"/>
      <c r="AC103" s="146"/>
      <c r="AD103" s="146"/>
      <c r="AE103" s="146"/>
      <c r="AF103" s="146"/>
      <c r="AG103" s="146"/>
      <c r="AH103" s="146"/>
      <c r="AI103" s="146"/>
    </row>
    <row r="104" spans="1:35" ht="6.75" customHeight="1" x14ac:dyDescent="0.15">
      <c r="A104" s="147"/>
      <c r="B104" s="147"/>
      <c r="C104" s="147"/>
      <c r="D104" s="147"/>
      <c r="E104" s="147"/>
      <c r="F104" s="147"/>
      <c r="G104" s="147"/>
      <c r="H104" s="147"/>
      <c r="I104" s="147"/>
      <c r="J104" s="147"/>
      <c r="K104" s="147"/>
      <c r="L104" s="147"/>
      <c r="M104" s="147"/>
      <c r="N104" s="147"/>
      <c r="O104" s="147"/>
      <c r="P104" s="147"/>
      <c r="Q104" s="147"/>
      <c r="R104" s="147"/>
      <c r="S104" s="147"/>
      <c r="T104" s="147"/>
      <c r="U104" s="147"/>
      <c r="V104" s="147"/>
      <c r="W104" s="147"/>
      <c r="X104" s="147"/>
      <c r="Y104" s="147"/>
      <c r="Z104" s="147"/>
      <c r="AA104" s="147"/>
      <c r="AB104" s="147"/>
      <c r="AC104" s="147"/>
      <c r="AD104" s="147"/>
      <c r="AE104" s="147"/>
      <c r="AF104" s="147"/>
      <c r="AG104" s="147"/>
      <c r="AH104" s="147"/>
      <c r="AI104" s="147"/>
    </row>
    <row r="105" spans="1:35" ht="13.5" customHeight="1" x14ac:dyDescent="0.15">
      <c r="A105" s="119" t="s">
        <v>833</v>
      </c>
    </row>
    <row r="106" spans="1:35" ht="13.5" customHeight="1" x14ac:dyDescent="0.15">
      <c r="C106" s="119" t="s">
        <v>52</v>
      </c>
      <c r="H106" s="121"/>
      <c r="I106" s="121"/>
      <c r="J106" s="121"/>
      <c r="K106" s="731"/>
      <c r="L106" s="731"/>
      <c r="M106" s="731"/>
      <c r="N106" s="731"/>
      <c r="O106" s="731"/>
      <c r="P106" s="731"/>
      <c r="Q106" s="731"/>
      <c r="R106" s="731"/>
      <c r="S106" s="731"/>
      <c r="T106" s="731"/>
      <c r="U106" s="731"/>
      <c r="V106" s="731"/>
      <c r="W106" s="731"/>
      <c r="X106" s="731"/>
      <c r="Y106" s="731"/>
      <c r="Z106" s="731"/>
      <c r="AA106" s="731"/>
      <c r="AB106" s="731"/>
      <c r="AC106" s="731"/>
      <c r="AD106" s="731"/>
      <c r="AE106" s="731"/>
      <c r="AF106" s="731"/>
      <c r="AG106" s="731"/>
      <c r="AH106" s="731"/>
      <c r="AI106" s="731"/>
    </row>
    <row r="107" spans="1:35" ht="13.5" customHeight="1" x14ac:dyDescent="0.15">
      <c r="C107" s="119" t="s">
        <v>54</v>
      </c>
      <c r="H107" s="121"/>
      <c r="I107" s="121"/>
      <c r="J107" s="121"/>
      <c r="K107" s="731"/>
      <c r="L107" s="731"/>
      <c r="M107" s="731"/>
      <c r="N107" s="731"/>
      <c r="O107" s="731"/>
      <c r="P107" s="731"/>
      <c r="Q107" s="731"/>
      <c r="R107" s="731"/>
      <c r="S107" s="731"/>
      <c r="T107" s="731"/>
      <c r="U107" s="731"/>
      <c r="V107" s="731"/>
      <c r="W107" s="731"/>
      <c r="X107" s="731"/>
      <c r="Y107" s="731"/>
      <c r="Z107" s="731"/>
      <c r="AA107" s="731"/>
      <c r="AB107" s="731"/>
      <c r="AC107" s="731"/>
      <c r="AD107" s="731"/>
      <c r="AE107" s="731"/>
      <c r="AF107" s="731"/>
      <c r="AG107" s="731"/>
      <c r="AH107" s="731"/>
      <c r="AI107" s="731"/>
    </row>
    <row r="108" spans="1:35" ht="13.5" customHeight="1" x14ac:dyDescent="0.15">
      <c r="C108" s="119" t="s">
        <v>39</v>
      </c>
      <c r="H108" s="121"/>
      <c r="I108" s="121"/>
      <c r="J108" s="121"/>
      <c r="K108" s="738"/>
      <c r="L108" s="738"/>
      <c r="M108" s="738"/>
      <c r="N108" s="738"/>
      <c r="O108" s="738"/>
      <c r="P108" s="738"/>
      <c r="Q108" s="738"/>
      <c r="R108" s="738"/>
      <c r="S108" s="738"/>
      <c r="T108" s="738"/>
      <c r="U108" s="738"/>
      <c r="V108" s="738"/>
      <c r="W108" s="738"/>
      <c r="X108" s="738"/>
      <c r="Y108" s="738"/>
      <c r="Z108" s="738"/>
      <c r="AA108" s="738"/>
      <c r="AB108" s="738"/>
      <c r="AC108" s="738"/>
      <c r="AD108" s="738"/>
      <c r="AE108" s="738"/>
      <c r="AF108" s="738"/>
      <c r="AG108" s="738"/>
      <c r="AH108" s="738"/>
      <c r="AI108" s="738"/>
    </row>
    <row r="109" spans="1:35" ht="13.5" customHeight="1" x14ac:dyDescent="0.15">
      <c r="C109" s="119" t="s">
        <v>55</v>
      </c>
      <c r="H109" s="121"/>
      <c r="I109" s="121"/>
      <c r="J109" s="121"/>
      <c r="K109" s="731"/>
      <c r="L109" s="731"/>
      <c r="M109" s="731"/>
      <c r="N109" s="731"/>
      <c r="O109" s="731"/>
      <c r="P109" s="731"/>
      <c r="Q109" s="731"/>
      <c r="R109" s="731"/>
      <c r="S109" s="731"/>
      <c r="T109" s="731"/>
      <c r="U109" s="731"/>
      <c r="V109" s="731"/>
      <c r="W109" s="731"/>
      <c r="X109" s="731"/>
      <c r="Y109" s="731"/>
      <c r="Z109" s="731"/>
      <c r="AA109" s="731"/>
      <c r="AB109" s="731"/>
      <c r="AC109" s="731"/>
      <c r="AD109" s="731"/>
      <c r="AE109" s="731"/>
      <c r="AF109" s="731"/>
      <c r="AG109" s="731"/>
      <c r="AH109" s="731"/>
      <c r="AI109" s="731"/>
    </row>
    <row r="110" spans="1:35" ht="13.5" customHeight="1" x14ac:dyDescent="0.15">
      <c r="C110" s="119" t="s">
        <v>41</v>
      </c>
      <c r="H110" s="121"/>
      <c r="I110" s="121"/>
      <c r="J110" s="121"/>
      <c r="K110" s="738"/>
      <c r="L110" s="738"/>
      <c r="M110" s="738"/>
      <c r="N110" s="738"/>
      <c r="O110" s="738"/>
      <c r="P110" s="738"/>
      <c r="Q110" s="738"/>
      <c r="R110" s="738"/>
      <c r="S110" s="738"/>
      <c r="T110" s="738"/>
      <c r="U110" s="738"/>
      <c r="V110" s="738"/>
      <c r="W110" s="738"/>
      <c r="X110" s="738"/>
      <c r="Y110" s="738"/>
      <c r="Z110" s="738"/>
      <c r="AA110" s="738"/>
      <c r="AB110" s="738"/>
      <c r="AC110" s="738"/>
      <c r="AD110" s="738"/>
      <c r="AE110" s="738"/>
      <c r="AF110" s="738"/>
      <c r="AG110" s="738"/>
      <c r="AH110" s="738"/>
      <c r="AI110" s="738"/>
    </row>
    <row r="111" spans="1:35" ht="13.5" customHeight="1" x14ac:dyDescent="0.15">
      <c r="C111" s="119" t="s">
        <v>595</v>
      </c>
      <c r="H111" s="121"/>
      <c r="I111" s="121"/>
      <c r="J111" s="121"/>
      <c r="K111" s="738"/>
      <c r="L111" s="738"/>
      <c r="M111" s="738"/>
      <c r="N111" s="738"/>
      <c r="O111" s="738"/>
      <c r="P111" s="738"/>
      <c r="Q111" s="738"/>
      <c r="R111" s="738"/>
      <c r="S111" s="738"/>
      <c r="T111" s="738"/>
      <c r="U111" s="738"/>
      <c r="V111" s="738"/>
      <c r="W111" s="738"/>
      <c r="X111" s="738"/>
      <c r="Y111" s="738"/>
      <c r="Z111" s="738"/>
      <c r="AA111" s="738"/>
      <c r="AB111" s="738"/>
      <c r="AC111" s="738"/>
      <c r="AD111" s="738"/>
      <c r="AE111" s="738"/>
      <c r="AF111" s="738"/>
      <c r="AG111" s="738"/>
      <c r="AH111" s="738"/>
      <c r="AI111" s="738"/>
    </row>
    <row r="112" spans="1:35" ht="13.5" customHeight="1" x14ac:dyDescent="0.15">
      <c r="C112" s="119" t="s">
        <v>596</v>
      </c>
      <c r="M112" s="731"/>
      <c r="N112" s="731"/>
      <c r="O112" s="731"/>
      <c r="P112" s="731"/>
      <c r="Q112" s="731"/>
      <c r="R112" s="731"/>
      <c r="S112" s="731"/>
      <c r="T112" s="731"/>
      <c r="U112" s="731"/>
      <c r="V112" s="731"/>
      <c r="W112" s="731"/>
      <c r="X112" s="731"/>
      <c r="Y112" s="731"/>
      <c r="Z112" s="731"/>
      <c r="AA112" s="731"/>
      <c r="AB112" s="731"/>
      <c r="AC112" s="731"/>
      <c r="AD112" s="731"/>
      <c r="AE112" s="731"/>
      <c r="AF112" s="731"/>
      <c r="AG112" s="731"/>
      <c r="AH112" s="731"/>
      <c r="AI112" s="731"/>
    </row>
    <row r="113" spans="1:35" ht="6.75" customHeight="1" x14ac:dyDescent="0.15">
      <c r="A113" s="146"/>
      <c r="B113" s="146"/>
      <c r="C113" s="146"/>
      <c r="D113" s="146"/>
      <c r="E113" s="146"/>
      <c r="F113" s="146"/>
      <c r="G113" s="146"/>
      <c r="H113" s="146"/>
      <c r="I113" s="146"/>
      <c r="J113" s="146"/>
      <c r="K113" s="146"/>
      <c r="L113" s="146"/>
      <c r="M113" s="146"/>
      <c r="N113" s="146"/>
      <c r="O113" s="146"/>
      <c r="P113" s="146"/>
      <c r="Q113" s="146"/>
      <c r="R113" s="146"/>
      <c r="S113" s="146"/>
      <c r="T113" s="146"/>
      <c r="U113" s="146"/>
      <c r="V113" s="146"/>
      <c r="W113" s="146"/>
      <c r="X113" s="146"/>
      <c r="Y113" s="146"/>
      <c r="Z113" s="146"/>
      <c r="AA113" s="146"/>
      <c r="AB113" s="146"/>
      <c r="AC113" s="146"/>
      <c r="AD113" s="146"/>
      <c r="AE113" s="146"/>
      <c r="AF113" s="146"/>
      <c r="AG113" s="146"/>
      <c r="AH113" s="146"/>
      <c r="AI113" s="146"/>
    </row>
    <row r="114" spans="1:35" ht="6.75" customHeight="1" x14ac:dyDescent="0.15">
      <c r="A114" s="147"/>
      <c r="B114" s="147"/>
      <c r="C114" s="147"/>
      <c r="D114" s="147"/>
      <c r="E114" s="147"/>
      <c r="F114" s="147"/>
      <c r="G114" s="147"/>
      <c r="H114" s="147"/>
      <c r="I114" s="147"/>
      <c r="J114" s="147"/>
      <c r="K114" s="147"/>
      <c r="L114" s="147"/>
      <c r="M114" s="147"/>
      <c r="N114" s="147"/>
      <c r="O114" s="147"/>
      <c r="P114" s="147"/>
      <c r="Q114" s="147"/>
      <c r="R114" s="147"/>
      <c r="S114" s="147"/>
      <c r="T114" s="147"/>
      <c r="U114" s="147"/>
      <c r="V114" s="147"/>
      <c r="W114" s="147"/>
      <c r="X114" s="147"/>
      <c r="Y114" s="147"/>
      <c r="Z114" s="147"/>
      <c r="AA114" s="147"/>
      <c r="AB114" s="147"/>
      <c r="AC114" s="147"/>
      <c r="AD114" s="147"/>
      <c r="AE114" s="147"/>
      <c r="AF114" s="147"/>
      <c r="AG114" s="147"/>
      <c r="AH114" s="147"/>
      <c r="AI114" s="147"/>
    </row>
    <row r="115" spans="1:35" ht="13.5" customHeight="1" x14ac:dyDescent="0.15">
      <c r="C115" s="119" t="s">
        <v>52</v>
      </c>
      <c r="H115" s="121"/>
      <c r="I115" s="121"/>
      <c r="J115" s="121"/>
      <c r="K115" s="731"/>
      <c r="L115" s="731"/>
      <c r="M115" s="731"/>
      <c r="N115" s="731"/>
      <c r="O115" s="731"/>
      <c r="P115" s="731"/>
      <c r="Q115" s="731"/>
      <c r="R115" s="731"/>
      <c r="S115" s="731"/>
      <c r="T115" s="731"/>
      <c r="U115" s="731"/>
      <c r="V115" s="731"/>
      <c r="W115" s="731"/>
      <c r="X115" s="731"/>
      <c r="Y115" s="731"/>
      <c r="Z115" s="731"/>
      <c r="AA115" s="731"/>
      <c r="AB115" s="731"/>
      <c r="AC115" s="731"/>
      <c r="AD115" s="731"/>
      <c r="AE115" s="731"/>
      <c r="AF115" s="731"/>
      <c r="AG115" s="731"/>
      <c r="AH115" s="731"/>
      <c r="AI115" s="731"/>
    </row>
    <row r="116" spans="1:35" ht="13.5" customHeight="1" x14ac:dyDescent="0.15">
      <c r="C116" s="119" t="s">
        <v>54</v>
      </c>
      <c r="H116" s="121"/>
      <c r="I116" s="121"/>
      <c r="J116" s="121"/>
      <c r="K116" s="731"/>
      <c r="L116" s="731"/>
      <c r="M116" s="731"/>
      <c r="N116" s="731"/>
      <c r="O116" s="731"/>
      <c r="P116" s="731"/>
      <c r="Q116" s="731"/>
      <c r="R116" s="731"/>
      <c r="S116" s="731"/>
      <c r="T116" s="731"/>
      <c r="U116" s="731"/>
      <c r="V116" s="731"/>
      <c r="W116" s="731"/>
      <c r="X116" s="731"/>
      <c r="Y116" s="731"/>
      <c r="Z116" s="731"/>
      <c r="AA116" s="731"/>
      <c r="AB116" s="731"/>
      <c r="AC116" s="731"/>
      <c r="AD116" s="731"/>
      <c r="AE116" s="731"/>
      <c r="AF116" s="731"/>
      <c r="AG116" s="731"/>
      <c r="AH116" s="731"/>
      <c r="AI116" s="731"/>
    </row>
    <row r="117" spans="1:35" ht="13.5" customHeight="1" x14ac:dyDescent="0.15">
      <c r="C117" s="119" t="s">
        <v>39</v>
      </c>
      <c r="H117" s="121"/>
      <c r="I117" s="121"/>
      <c r="J117" s="121"/>
      <c r="K117" s="738"/>
      <c r="L117" s="738"/>
      <c r="M117" s="738"/>
      <c r="N117" s="738"/>
      <c r="O117" s="738"/>
      <c r="P117" s="738"/>
      <c r="Q117" s="738"/>
      <c r="R117" s="738"/>
      <c r="S117" s="738"/>
      <c r="T117" s="738"/>
      <c r="U117" s="738"/>
      <c r="V117" s="738"/>
      <c r="W117" s="738"/>
      <c r="X117" s="738"/>
      <c r="Y117" s="738"/>
      <c r="Z117" s="738"/>
      <c r="AA117" s="738"/>
      <c r="AB117" s="738"/>
      <c r="AC117" s="738"/>
      <c r="AD117" s="738"/>
      <c r="AE117" s="738"/>
      <c r="AF117" s="738"/>
      <c r="AG117" s="738"/>
      <c r="AH117" s="738"/>
      <c r="AI117" s="738"/>
    </row>
    <row r="118" spans="1:35" ht="13.5" customHeight="1" x14ac:dyDescent="0.15">
      <c r="C118" s="119" t="s">
        <v>55</v>
      </c>
      <c r="H118" s="121"/>
      <c r="I118" s="121"/>
      <c r="J118" s="121"/>
      <c r="K118" s="731"/>
      <c r="L118" s="731"/>
      <c r="M118" s="731"/>
      <c r="N118" s="731"/>
      <c r="O118" s="731"/>
      <c r="P118" s="731"/>
      <c r="Q118" s="731"/>
      <c r="R118" s="731"/>
      <c r="S118" s="731"/>
      <c r="T118" s="731"/>
      <c r="U118" s="731"/>
      <c r="V118" s="731"/>
      <c r="W118" s="731"/>
      <c r="X118" s="731"/>
      <c r="Y118" s="731"/>
      <c r="Z118" s="731"/>
      <c r="AA118" s="731"/>
      <c r="AB118" s="731"/>
      <c r="AC118" s="731"/>
      <c r="AD118" s="731"/>
      <c r="AE118" s="731"/>
      <c r="AF118" s="731"/>
      <c r="AG118" s="731"/>
      <c r="AH118" s="731"/>
      <c r="AI118" s="731"/>
    </row>
    <row r="119" spans="1:35" ht="13.5" customHeight="1" x14ac:dyDescent="0.15">
      <c r="C119" s="119" t="s">
        <v>41</v>
      </c>
      <c r="H119" s="121"/>
      <c r="I119" s="121"/>
      <c r="J119" s="121"/>
      <c r="K119" s="738"/>
      <c r="L119" s="738"/>
      <c r="M119" s="738"/>
      <c r="N119" s="738"/>
      <c r="O119" s="738"/>
      <c r="P119" s="738"/>
      <c r="Q119" s="738"/>
      <c r="R119" s="738"/>
      <c r="S119" s="738"/>
      <c r="T119" s="738"/>
      <c r="U119" s="738"/>
      <c r="V119" s="738"/>
      <c r="W119" s="738"/>
      <c r="X119" s="738"/>
      <c r="Y119" s="738"/>
      <c r="Z119" s="738"/>
      <c r="AA119" s="738"/>
      <c r="AB119" s="738"/>
      <c r="AC119" s="738"/>
      <c r="AD119" s="738"/>
      <c r="AE119" s="738"/>
      <c r="AF119" s="738"/>
      <c r="AG119" s="738"/>
      <c r="AH119" s="738"/>
      <c r="AI119" s="738"/>
    </row>
    <row r="120" spans="1:35" ht="13.5" customHeight="1" x14ac:dyDescent="0.15">
      <c r="C120" s="119" t="s">
        <v>595</v>
      </c>
      <c r="H120" s="121"/>
      <c r="I120" s="121"/>
      <c r="J120" s="121"/>
      <c r="K120" s="738"/>
      <c r="L120" s="738"/>
      <c r="M120" s="738"/>
      <c r="N120" s="738"/>
      <c r="O120" s="738"/>
      <c r="P120" s="738"/>
      <c r="Q120" s="738"/>
      <c r="R120" s="738"/>
      <c r="S120" s="738"/>
      <c r="T120" s="738"/>
      <c r="U120" s="738"/>
      <c r="V120" s="738"/>
      <c r="W120" s="738"/>
      <c r="X120" s="738"/>
      <c r="Y120" s="738"/>
      <c r="Z120" s="738"/>
      <c r="AA120" s="738"/>
      <c r="AB120" s="738"/>
      <c r="AC120" s="738"/>
      <c r="AD120" s="738"/>
      <c r="AE120" s="738"/>
      <c r="AF120" s="738"/>
      <c r="AG120" s="738"/>
      <c r="AH120" s="738"/>
      <c r="AI120" s="738"/>
    </row>
    <row r="121" spans="1:35" ht="13.5" customHeight="1" x14ac:dyDescent="0.15">
      <c r="C121" s="119" t="s">
        <v>596</v>
      </c>
      <c r="M121" s="731"/>
      <c r="N121" s="731"/>
      <c r="O121" s="731"/>
      <c r="P121" s="731"/>
      <c r="Q121" s="731"/>
      <c r="R121" s="731"/>
      <c r="S121" s="731"/>
      <c r="T121" s="731"/>
      <c r="U121" s="731"/>
      <c r="V121" s="731"/>
      <c r="W121" s="731"/>
      <c r="X121" s="731"/>
      <c r="Y121" s="731"/>
      <c r="Z121" s="731"/>
      <c r="AA121" s="731"/>
      <c r="AB121" s="731"/>
      <c r="AC121" s="731"/>
      <c r="AD121" s="731"/>
      <c r="AE121" s="731"/>
      <c r="AF121" s="731"/>
      <c r="AG121" s="731"/>
      <c r="AH121" s="731"/>
      <c r="AI121" s="731"/>
    </row>
    <row r="122" spans="1:35" ht="6.75" customHeight="1" x14ac:dyDescent="0.15">
      <c r="A122" s="146"/>
      <c r="B122" s="146"/>
      <c r="C122" s="146"/>
      <c r="D122" s="146"/>
      <c r="E122" s="146"/>
      <c r="F122" s="146"/>
      <c r="G122" s="146"/>
      <c r="H122" s="146"/>
      <c r="I122" s="146"/>
      <c r="J122" s="146"/>
      <c r="K122" s="146"/>
      <c r="L122" s="146"/>
      <c r="M122" s="146"/>
      <c r="N122" s="146"/>
      <c r="O122" s="146"/>
      <c r="P122" s="146"/>
      <c r="Q122" s="146"/>
      <c r="R122" s="146"/>
      <c r="S122" s="146"/>
      <c r="T122" s="146"/>
      <c r="U122" s="146"/>
      <c r="V122" s="146"/>
      <c r="W122" s="146"/>
      <c r="X122" s="146"/>
      <c r="Y122" s="146"/>
      <c r="Z122" s="146"/>
      <c r="AA122" s="146"/>
      <c r="AB122" s="146"/>
      <c r="AC122" s="146"/>
      <c r="AD122" s="146"/>
      <c r="AE122" s="146"/>
      <c r="AF122" s="146"/>
      <c r="AG122" s="146"/>
      <c r="AH122" s="146"/>
      <c r="AI122" s="146"/>
    </row>
    <row r="123" spans="1:35" ht="6.75" customHeight="1" x14ac:dyDescent="0.15">
      <c r="A123" s="147"/>
      <c r="B123" s="147"/>
      <c r="C123" s="147"/>
      <c r="D123" s="147"/>
      <c r="E123" s="147"/>
      <c r="F123" s="147"/>
      <c r="G123" s="147"/>
      <c r="H123" s="147"/>
      <c r="I123" s="147"/>
      <c r="J123" s="147"/>
      <c r="K123" s="147"/>
      <c r="L123" s="147"/>
      <c r="M123" s="147"/>
      <c r="N123" s="147"/>
      <c r="O123" s="147"/>
      <c r="P123" s="147"/>
      <c r="Q123" s="147"/>
      <c r="R123" s="147"/>
      <c r="S123" s="147"/>
      <c r="T123" s="147"/>
      <c r="U123" s="147"/>
      <c r="V123" s="147"/>
      <c r="W123" s="147"/>
      <c r="X123" s="147"/>
      <c r="Y123" s="147"/>
      <c r="Z123" s="147"/>
      <c r="AA123" s="147"/>
      <c r="AB123" s="147"/>
      <c r="AC123" s="147"/>
      <c r="AD123" s="147"/>
      <c r="AE123" s="147"/>
      <c r="AF123" s="147"/>
      <c r="AG123" s="147"/>
      <c r="AH123" s="147"/>
      <c r="AI123" s="147"/>
    </row>
    <row r="124" spans="1:35" ht="13.5" customHeight="1" x14ac:dyDescent="0.15">
      <c r="C124" s="119" t="s">
        <v>52</v>
      </c>
      <c r="H124" s="121"/>
      <c r="I124" s="121"/>
      <c r="J124" s="121"/>
      <c r="K124" s="731"/>
      <c r="L124" s="731"/>
      <c r="M124" s="731"/>
      <c r="N124" s="731"/>
      <c r="O124" s="731"/>
      <c r="P124" s="731"/>
      <c r="Q124" s="731"/>
      <c r="R124" s="731"/>
      <c r="S124" s="731"/>
      <c r="T124" s="731"/>
      <c r="U124" s="731"/>
      <c r="V124" s="731"/>
      <c r="W124" s="731"/>
      <c r="X124" s="731"/>
      <c r="Y124" s="731"/>
      <c r="Z124" s="731"/>
      <c r="AA124" s="731"/>
      <c r="AB124" s="731"/>
      <c r="AC124" s="731"/>
      <c r="AD124" s="731"/>
      <c r="AE124" s="731"/>
      <c r="AF124" s="731"/>
      <c r="AG124" s="731"/>
      <c r="AH124" s="731"/>
      <c r="AI124" s="731"/>
    </row>
    <row r="125" spans="1:35" ht="13.5" customHeight="1" x14ac:dyDescent="0.15">
      <c r="C125" s="119" t="s">
        <v>54</v>
      </c>
      <c r="H125" s="121"/>
      <c r="I125" s="121"/>
      <c r="J125" s="121"/>
      <c r="K125" s="731"/>
      <c r="L125" s="731"/>
      <c r="M125" s="731"/>
      <c r="N125" s="731"/>
      <c r="O125" s="731"/>
      <c r="P125" s="731"/>
      <c r="Q125" s="731"/>
      <c r="R125" s="731"/>
      <c r="S125" s="731"/>
      <c r="T125" s="731"/>
      <c r="U125" s="731"/>
      <c r="V125" s="731"/>
      <c r="W125" s="731"/>
      <c r="X125" s="731"/>
      <c r="Y125" s="731"/>
      <c r="Z125" s="731"/>
      <c r="AA125" s="731"/>
      <c r="AB125" s="731"/>
      <c r="AC125" s="731"/>
      <c r="AD125" s="731"/>
      <c r="AE125" s="731"/>
      <c r="AF125" s="731"/>
      <c r="AG125" s="731"/>
      <c r="AH125" s="731"/>
      <c r="AI125" s="731"/>
    </row>
    <row r="126" spans="1:35" ht="13.5" customHeight="1" x14ac:dyDescent="0.15">
      <c r="C126" s="119" t="s">
        <v>39</v>
      </c>
      <c r="H126" s="121"/>
      <c r="I126" s="121"/>
      <c r="J126" s="121"/>
      <c r="K126" s="738"/>
      <c r="L126" s="738"/>
      <c r="M126" s="738"/>
      <c r="N126" s="738"/>
      <c r="O126" s="738"/>
      <c r="P126" s="738"/>
      <c r="Q126" s="738"/>
      <c r="R126" s="738"/>
      <c r="S126" s="738"/>
      <c r="T126" s="738"/>
      <c r="U126" s="738"/>
      <c r="V126" s="738"/>
      <c r="W126" s="738"/>
      <c r="X126" s="738"/>
      <c r="Y126" s="738"/>
      <c r="Z126" s="738"/>
      <c r="AA126" s="738"/>
      <c r="AB126" s="738"/>
      <c r="AC126" s="738"/>
      <c r="AD126" s="738"/>
      <c r="AE126" s="738"/>
      <c r="AF126" s="738"/>
      <c r="AG126" s="738"/>
      <c r="AH126" s="738"/>
      <c r="AI126" s="738"/>
    </row>
    <row r="127" spans="1:35" ht="13.5" customHeight="1" x14ac:dyDescent="0.15">
      <c r="C127" s="119" t="s">
        <v>55</v>
      </c>
      <c r="H127" s="121"/>
      <c r="I127" s="121"/>
      <c r="J127" s="121"/>
      <c r="K127" s="731"/>
      <c r="L127" s="731"/>
      <c r="M127" s="731"/>
      <c r="N127" s="731"/>
      <c r="O127" s="731"/>
      <c r="P127" s="731"/>
      <c r="Q127" s="731"/>
      <c r="R127" s="731"/>
      <c r="S127" s="731"/>
      <c r="T127" s="731"/>
      <c r="U127" s="731"/>
      <c r="V127" s="731"/>
      <c r="W127" s="731"/>
      <c r="X127" s="731"/>
      <c r="Y127" s="731"/>
      <c r="Z127" s="731"/>
      <c r="AA127" s="731"/>
      <c r="AB127" s="731"/>
      <c r="AC127" s="731"/>
      <c r="AD127" s="731"/>
      <c r="AE127" s="731"/>
      <c r="AF127" s="731"/>
      <c r="AG127" s="731"/>
      <c r="AH127" s="731"/>
      <c r="AI127" s="731"/>
    </row>
    <row r="128" spans="1:35" ht="13.5" customHeight="1" x14ac:dyDescent="0.15">
      <c r="C128" s="119" t="s">
        <v>41</v>
      </c>
      <c r="H128" s="121"/>
      <c r="I128" s="121"/>
      <c r="J128" s="121"/>
      <c r="K128" s="738"/>
      <c r="L128" s="738"/>
      <c r="M128" s="738"/>
      <c r="N128" s="738"/>
      <c r="O128" s="738"/>
      <c r="P128" s="738"/>
      <c r="Q128" s="738"/>
      <c r="R128" s="738"/>
      <c r="S128" s="738"/>
      <c r="T128" s="738"/>
      <c r="U128" s="738"/>
      <c r="V128" s="738"/>
      <c r="W128" s="738"/>
      <c r="X128" s="738"/>
      <c r="Y128" s="738"/>
      <c r="Z128" s="738"/>
      <c r="AA128" s="738"/>
      <c r="AB128" s="738"/>
      <c r="AC128" s="738"/>
      <c r="AD128" s="738"/>
      <c r="AE128" s="738"/>
      <c r="AF128" s="738"/>
      <c r="AG128" s="738"/>
      <c r="AH128" s="738"/>
      <c r="AI128" s="738"/>
    </row>
    <row r="129" spans="1:39" ht="13.5" customHeight="1" x14ac:dyDescent="0.15">
      <c r="C129" s="119" t="s">
        <v>595</v>
      </c>
      <c r="H129" s="121"/>
      <c r="I129" s="121"/>
      <c r="J129" s="121"/>
      <c r="K129" s="738"/>
      <c r="L129" s="738"/>
      <c r="M129" s="738"/>
      <c r="N129" s="738"/>
      <c r="O129" s="738"/>
      <c r="P129" s="738"/>
      <c r="Q129" s="738"/>
      <c r="R129" s="738"/>
      <c r="S129" s="738"/>
      <c r="T129" s="738"/>
      <c r="U129" s="738"/>
      <c r="V129" s="738"/>
      <c r="W129" s="738"/>
      <c r="X129" s="738"/>
      <c r="Y129" s="738"/>
      <c r="Z129" s="738"/>
      <c r="AA129" s="738"/>
      <c r="AB129" s="738"/>
      <c r="AC129" s="738"/>
      <c r="AD129" s="738"/>
      <c r="AE129" s="738"/>
      <c r="AF129" s="738"/>
      <c r="AG129" s="738"/>
      <c r="AH129" s="738"/>
      <c r="AI129" s="738"/>
    </row>
    <row r="130" spans="1:39" ht="13.5" customHeight="1" x14ac:dyDescent="0.15">
      <c r="C130" s="119" t="s">
        <v>596</v>
      </c>
      <c r="M130" s="731"/>
      <c r="N130" s="731"/>
      <c r="O130" s="731"/>
      <c r="P130" s="731"/>
      <c r="Q130" s="731"/>
      <c r="R130" s="731"/>
      <c r="S130" s="731"/>
      <c r="T130" s="731"/>
      <c r="U130" s="731"/>
      <c r="V130" s="731"/>
      <c r="W130" s="731"/>
      <c r="X130" s="731"/>
      <c r="Y130" s="731"/>
      <c r="Z130" s="731"/>
      <c r="AA130" s="731"/>
      <c r="AB130" s="731"/>
      <c r="AC130" s="731"/>
      <c r="AD130" s="731"/>
      <c r="AE130" s="731"/>
      <c r="AF130" s="731"/>
      <c r="AG130" s="731"/>
      <c r="AH130" s="731"/>
      <c r="AI130" s="731"/>
    </row>
    <row r="131" spans="1:39" ht="6.75" customHeight="1" x14ac:dyDescent="0.15">
      <c r="A131" s="122"/>
      <c r="B131" s="122"/>
      <c r="C131" s="122"/>
      <c r="D131" s="122"/>
      <c r="E131" s="122"/>
      <c r="F131" s="122"/>
      <c r="G131" s="122"/>
      <c r="H131" s="210"/>
      <c r="I131" s="210"/>
      <c r="J131" s="210"/>
      <c r="K131" s="210"/>
      <c r="L131" s="210"/>
      <c r="M131" s="210"/>
      <c r="N131" s="210"/>
      <c r="O131" s="210"/>
      <c r="P131" s="210"/>
      <c r="Q131" s="210"/>
      <c r="R131" s="210"/>
      <c r="S131" s="210"/>
      <c r="T131" s="210"/>
      <c r="U131" s="210"/>
      <c r="V131" s="210"/>
      <c r="W131" s="210"/>
      <c r="X131" s="210"/>
      <c r="Y131" s="210"/>
      <c r="Z131" s="210"/>
      <c r="AA131" s="210"/>
      <c r="AB131" s="210"/>
      <c r="AC131" s="210"/>
      <c r="AD131" s="210"/>
      <c r="AE131" s="210"/>
      <c r="AF131" s="210"/>
      <c r="AG131" s="210"/>
      <c r="AH131" s="210"/>
      <c r="AI131" s="210"/>
    </row>
    <row r="132" spans="1:39" ht="6.75" customHeight="1" thickBot="1" x14ac:dyDescent="0.2">
      <c r="A132" s="143"/>
      <c r="B132" s="143"/>
      <c r="C132" s="143"/>
      <c r="D132" s="143"/>
      <c r="E132" s="143"/>
      <c r="F132" s="143"/>
      <c r="G132" s="143"/>
      <c r="H132" s="143"/>
      <c r="I132" s="143"/>
      <c r="J132" s="143"/>
      <c r="K132" s="143"/>
      <c r="L132" s="143"/>
      <c r="M132" s="143"/>
      <c r="N132" s="143"/>
      <c r="O132" s="143"/>
      <c r="P132" s="143"/>
      <c r="Q132" s="143"/>
      <c r="R132" s="143"/>
      <c r="S132" s="143"/>
      <c r="T132" s="143"/>
      <c r="U132" s="143"/>
      <c r="V132" s="143"/>
      <c r="W132" s="143"/>
      <c r="X132" s="143"/>
      <c r="Y132" s="143"/>
      <c r="Z132" s="143"/>
      <c r="AA132" s="143"/>
      <c r="AB132" s="143"/>
      <c r="AC132" s="143"/>
      <c r="AD132" s="143"/>
      <c r="AE132" s="143"/>
      <c r="AF132" s="143"/>
      <c r="AG132" s="143"/>
      <c r="AH132" s="143"/>
      <c r="AI132" s="143"/>
    </row>
    <row r="133" spans="1:39" ht="8.4499999999999993" customHeight="1" thickTop="1" x14ac:dyDescent="0.15">
      <c r="AJ133" s="271"/>
      <c r="AK133" s="271"/>
    </row>
    <row r="134" spans="1:39" ht="11.25" customHeight="1" x14ac:dyDescent="0.15">
      <c r="A134" s="122"/>
      <c r="B134" s="122"/>
      <c r="C134" s="122"/>
      <c r="D134" s="122"/>
      <c r="E134" s="122"/>
      <c r="F134" s="122"/>
      <c r="G134" s="122"/>
      <c r="H134" s="122"/>
      <c r="I134" s="122"/>
      <c r="J134" s="122"/>
      <c r="K134" s="122"/>
      <c r="L134" s="122"/>
      <c r="M134" s="122"/>
      <c r="N134" s="122"/>
      <c r="O134" s="122"/>
      <c r="P134" s="122"/>
      <c r="Q134" s="122"/>
      <c r="R134" s="122"/>
      <c r="S134" s="122"/>
      <c r="T134" s="122"/>
      <c r="U134" s="122"/>
      <c r="V134" s="122"/>
      <c r="W134" s="122"/>
      <c r="X134" s="122"/>
      <c r="Y134" s="122"/>
      <c r="Z134" s="122"/>
      <c r="AA134" s="122"/>
      <c r="AB134" s="122"/>
      <c r="AC134" s="122"/>
      <c r="AD134" s="122"/>
      <c r="AE134" s="122"/>
      <c r="AF134" s="122"/>
      <c r="AG134" s="122"/>
      <c r="AH134" s="122"/>
      <c r="AI134" s="122"/>
    </row>
    <row r="135" spans="1:39" ht="6" customHeight="1" x14ac:dyDescent="0.15">
      <c r="A135" s="143"/>
      <c r="B135" s="143"/>
      <c r="C135" s="143"/>
      <c r="D135" s="143"/>
      <c r="E135" s="143"/>
      <c r="F135" s="143"/>
      <c r="G135" s="143"/>
      <c r="H135" s="143"/>
      <c r="I135" s="143"/>
      <c r="J135" s="143"/>
      <c r="K135" s="143"/>
      <c r="L135" s="143"/>
      <c r="M135" s="143"/>
      <c r="N135" s="143"/>
      <c r="O135" s="143"/>
      <c r="P135" s="143"/>
      <c r="Q135" s="143"/>
      <c r="R135" s="143"/>
      <c r="S135" s="143"/>
      <c r="T135" s="143"/>
      <c r="U135" s="143"/>
      <c r="V135" s="143"/>
      <c r="W135" s="143"/>
      <c r="X135" s="143"/>
      <c r="Y135" s="143"/>
      <c r="Z135" s="143"/>
      <c r="AA135" s="143"/>
      <c r="AB135" s="143"/>
      <c r="AC135" s="143"/>
      <c r="AD135" s="143"/>
      <c r="AE135" s="143"/>
      <c r="AF135" s="143"/>
      <c r="AG135" s="143"/>
      <c r="AH135" s="143"/>
      <c r="AI135" s="143"/>
    </row>
    <row r="136" spans="1:39" ht="13.5" customHeight="1" x14ac:dyDescent="0.15">
      <c r="A136" s="119" t="s">
        <v>127</v>
      </c>
    </row>
    <row r="137" spans="1:39" ht="13.5" customHeight="1" x14ac:dyDescent="0.15">
      <c r="A137" s="119" t="s">
        <v>5</v>
      </c>
    </row>
    <row r="138" spans="1:39" ht="13.5" customHeight="1" thickBot="1" x14ac:dyDescent="0.2">
      <c r="C138" s="119" t="s">
        <v>42</v>
      </c>
      <c r="H138" s="145"/>
      <c r="I138" s="120"/>
      <c r="J138" s="120" t="s">
        <v>308</v>
      </c>
      <c r="K138" s="733" t="str">
        <f>IF($AM$139="","",VLOOKUP($AM$139,業者date!$B$9:$AF$18,5,TRUE))</f>
        <v/>
      </c>
      <c r="L138" s="733"/>
      <c r="M138" s="119" t="s">
        <v>45</v>
      </c>
      <c r="R138" s="120" t="s">
        <v>12</v>
      </c>
      <c r="S138" s="734" t="str">
        <f>IF($AM$139="","",VLOOKUP($AM$139,業者date!$B$9:$AF$18,6,TRUE))</f>
        <v/>
      </c>
      <c r="T138" s="734" t="s">
        <v>279</v>
      </c>
      <c r="U138" s="734" t="s">
        <v>279</v>
      </c>
      <c r="V138" s="734" t="s">
        <v>279</v>
      </c>
      <c r="W138" s="119" t="s">
        <v>51</v>
      </c>
      <c r="AB138" s="736" t="str">
        <f>IF($AM$139="","",VLOOKUP($AM$139,業者date!$B$9:$AF$18,8,TRUE))</f>
        <v/>
      </c>
      <c r="AC138" s="736"/>
      <c r="AD138" s="736"/>
      <c r="AE138" s="736"/>
      <c r="AF138" s="736"/>
      <c r="AG138" s="736"/>
      <c r="AH138" s="119" t="s">
        <v>125</v>
      </c>
      <c r="AM138" s="119" t="s">
        <v>1088</v>
      </c>
    </row>
    <row r="139" spans="1:39" ht="13.5" customHeight="1" x14ac:dyDescent="0.15">
      <c r="C139" s="119" t="s">
        <v>38</v>
      </c>
      <c r="K139" s="735" t="str">
        <f>IF($AM$139="","",VLOOKUP($AM$139,業者date!$B$9:$AF$18,2,TRUE))</f>
        <v/>
      </c>
      <c r="L139" s="735"/>
      <c r="M139" s="735"/>
      <c r="N139" s="735"/>
      <c r="O139" s="735"/>
      <c r="P139" s="735"/>
      <c r="Q139" s="735"/>
      <c r="R139" s="735"/>
      <c r="S139" s="735"/>
      <c r="T139" s="735"/>
      <c r="U139" s="735"/>
      <c r="V139" s="735"/>
      <c r="W139" s="735"/>
      <c r="X139" s="735"/>
      <c r="Y139" s="735"/>
      <c r="Z139" s="735"/>
      <c r="AA139" s="735"/>
      <c r="AB139" s="735"/>
      <c r="AC139" s="735"/>
      <c r="AD139" s="735"/>
      <c r="AE139" s="735"/>
      <c r="AF139" s="735"/>
      <c r="AG139" s="735"/>
      <c r="AH139" s="735"/>
      <c r="AI139" s="735"/>
      <c r="AM139" s="739"/>
    </row>
    <row r="140" spans="1:39" ht="13.5" customHeight="1" thickBot="1" x14ac:dyDescent="0.2">
      <c r="C140" s="119" t="s">
        <v>49</v>
      </c>
      <c r="H140" s="145"/>
      <c r="I140" s="120"/>
      <c r="J140" s="120" t="s">
        <v>308</v>
      </c>
      <c r="K140" s="733" t="str">
        <f>IF($AM$139="","",VLOOKUP($AM$139,業者date!$B$9:$AF$18,10,TRUE))</f>
        <v/>
      </c>
      <c r="L140" s="733"/>
      <c r="M140" s="119" t="s">
        <v>44</v>
      </c>
      <c r="R140" s="120" t="s">
        <v>12</v>
      </c>
      <c r="S140" s="736" t="str">
        <f>IF($AM$139="","",VLOOKUP($AM$139,業者date!$B$9:$AF$18,11,TRUE))</f>
        <v/>
      </c>
      <c r="T140" s="736" t="s">
        <v>279</v>
      </c>
      <c r="U140" s="736" t="s">
        <v>279</v>
      </c>
      <c r="V140" s="736" t="s">
        <v>279</v>
      </c>
      <c r="W140" s="119" t="s">
        <v>43</v>
      </c>
      <c r="AB140" s="736" t="str">
        <f>IF($AM$139="","",VLOOKUP($AM$139,業者date!$B$9:$AF$18,13,TRUE))</f>
        <v/>
      </c>
      <c r="AC140" s="736"/>
      <c r="AD140" s="736"/>
      <c r="AE140" s="736"/>
      <c r="AF140" s="736"/>
      <c r="AG140" s="736"/>
      <c r="AH140" s="119" t="s">
        <v>125</v>
      </c>
      <c r="AM140" s="740"/>
    </row>
    <row r="141" spans="1:39" ht="13.5" customHeight="1" x14ac:dyDescent="0.15">
      <c r="K141" s="735" t="str">
        <f>IF($AM$139="","",VLOOKUP($AM$139,業者date!$B$9:$AF$18,15,TRUE))</f>
        <v/>
      </c>
      <c r="L141" s="735"/>
      <c r="M141" s="735"/>
      <c r="N141" s="735"/>
      <c r="O141" s="735"/>
      <c r="P141" s="735"/>
      <c r="Q141" s="735"/>
      <c r="R141" s="735"/>
      <c r="S141" s="735"/>
      <c r="T141" s="735"/>
      <c r="U141" s="735"/>
      <c r="V141" s="735"/>
      <c r="W141" s="735"/>
      <c r="X141" s="735"/>
      <c r="Y141" s="735"/>
      <c r="Z141" s="735"/>
      <c r="AA141" s="735"/>
      <c r="AB141" s="735"/>
      <c r="AC141" s="735"/>
      <c r="AD141" s="735"/>
      <c r="AE141" s="735"/>
      <c r="AF141" s="735"/>
      <c r="AG141" s="735"/>
      <c r="AH141" s="735"/>
      <c r="AI141" s="735"/>
    </row>
    <row r="142" spans="1:39" ht="13.5" customHeight="1" x14ac:dyDescent="0.15">
      <c r="C142" s="119" t="s">
        <v>46</v>
      </c>
      <c r="J142" s="121"/>
      <c r="K142" s="735" t="str">
        <f>IF($AM$139="","",VLOOKUP($AM$139,業者date!$B$9:$AF$18,20,TRUE))</f>
        <v/>
      </c>
      <c r="L142" s="735"/>
      <c r="M142" s="735"/>
      <c r="N142" s="735"/>
      <c r="O142" s="735"/>
      <c r="P142" s="735"/>
      <c r="Q142" s="735"/>
      <c r="R142" s="735"/>
      <c r="S142" s="735"/>
      <c r="T142" s="735"/>
      <c r="U142" s="735"/>
      <c r="V142" s="735"/>
      <c r="W142" s="735"/>
      <c r="X142" s="735"/>
      <c r="Y142" s="735"/>
      <c r="Z142" s="735"/>
      <c r="AA142" s="735"/>
      <c r="AB142" s="735"/>
      <c r="AC142" s="735"/>
      <c r="AD142" s="735"/>
      <c r="AE142" s="735"/>
      <c r="AF142" s="735"/>
      <c r="AG142" s="735"/>
      <c r="AH142" s="735"/>
      <c r="AI142" s="735"/>
    </row>
    <row r="143" spans="1:39" ht="13.5" customHeight="1" x14ac:dyDescent="0.15">
      <c r="C143" s="119" t="s">
        <v>47</v>
      </c>
      <c r="K143" s="735" t="str">
        <f>IF($AM$139="","",VLOOKUP($AM$139,業者date!$B$9:$AF$18,22,TRUE))</f>
        <v/>
      </c>
      <c r="L143" s="735"/>
      <c r="M143" s="735"/>
      <c r="N143" s="735"/>
      <c r="O143" s="735"/>
      <c r="P143" s="735"/>
      <c r="Q143" s="735"/>
      <c r="R143" s="735"/>
      <c r="S143" s="735"/>
      <c r="T143" s="735"/>
      <c r="U143" s="735"/>
      <c r="V143" s="735"/>
      <c r="W143" s="735"/>
      <c r="X143" s="735"/>
      <c r="Y143" s="735"/>
      <c r="Z143" s="735"/>
      <c r="AA143" s="735"/>
      <c r="AB143" s="735"/>
      <c r="AC143" s="735"/>
      <c r="AD143" s="735"/>
      <c r="AE143" s="735"/>
      <c r="AF143" s="735"/>
      <c r="AG143" s="735"/>
      <c r="AH143" s="735"/>
      <c r="AI143" s="735"/>
    </row>
    <row r="144" spans="1:39" ht="13.5" customHeight="1" x14ac:dyDescent="0.15">
      <c r="C144" s="119" t="s">
        <v>48</v>
      </c>
      <c r="K144" s="735" t="str">
        <f>IF($AM$139="","",VLOOKUP($AM$139,業者date!$B$9:$AF$18,29,TRUE))</f>
        <v/>
      </c>
      <c r="L144" s="735"/>
      <c r="M144" s="735"/>
      <c r="N144" s="735"/>
      <c r="O144" s="735"/>
      <c r="P144" s="735"/>
      <c r="Q144" s="735"/>
      <c r="R144" s="735"/>
      <c r="S144" s="735"/>
      <c r="T144" s="735"/>
      <c r="U144" s="735"/>
      <c r="V144" s="735"/>
      <c r="W144" s="735"/>
      <c r="X144" s="735"/>
      <c r="Y144" s="735"/>
      <c r="Z144" s="735"/>
      <c r="AA144" s="735"/>
      <c r="AB144" s="735"/>
      <c r="AC144" s="735"/>
      <c r="AD144" s="735"/>
      <c r="AE144" s="735"/>
      <c r="AF144" s="735"/>
      <c r="AG144" s="735"/>
      <c r="AH144" s="735"/>
      <c r="AI144" s="735"/>
    </row>
    <row r="145" spans="1:39" ht="13.5" customHeight="1" x14ac:dyDescent="0.15">
      <c r="C145" s="119" t="s">
        <v>56</v>
      </c>
      <c r="K145" s="137"/>
      <c r="L145" s="137"/>
      <c r="M145" s="731"/>
      <c r="N145" s="731"/>
      <c r="O145" s="731"/>
      <c r="P145" s="731"/>
      <c r="Q145" s="731"/>
      <c r="R145" s="731"/>
      <c r="S145" s="731"/>
      <c r="T145" s="731"/>
      <c r="U145" s="731"/>
      <c r="V145" s="731"/>
      <c r="W145" s="731"/>
      <c r="X145" s="731"/>
      <c r="Y145" s="731"/>
      <c r="Z145" s="731"/>
      <c r="AA145" s="731"/>
      <c r="AB145" s="731"/>
      <c r="AC145" s="731"/>
      <c r="AD145" s="731"/>
      <c r="AE145" s="731"/>
      <c r="AF145" s="731"/>
      <c r="AG145" s="731"/>
      <c r="AH145" s="731"/>
      <c r="AI145" s="731"/>
      <c r="AM145" s="119" t="s">
        <v>1110</v>
      </c>
    </row>
    <row r="146" spans="1:39" ht="6" customHeight="1" x14ac:dyDescent="0.15">
      <c r="A146" s="146"/>
      <c r="B146" s="146"/>
      <c r="C146" s="146"/>
      <c r="D146" s="146"/>
      <c r="E146" s="146"/>
      <c r="F146" s="146"/>
      <c r="G146" s="146"/>
      <c r="H146" s="146"/>
      <c r="I146" s="146"/>
      <c r="J146" s="146"/>
      <c r="K146" s="146"/>
      <c r="L146" s="146"/>
      <c r="M146" s="146"/>
      <c r="N146" s="146"/>
      <c r="O146" s="146"/>
      <c r="P146" s="146"/>
      <c r="Q146" s="146"/>
      <c r="R146" s="146"/>
      <c r="S146" s="146"/>
      <c r="T146" s="146"/>
      <c r="U146" s="146"/>
      <c r="V146" s="146"/>
      <c r="W146" s="146"/>
      <c r="X146" s="146"/>
      <c r="Y146" s="146"/>
      <c r="Z146" s="146"/>
      <c r="AA146" s="146"/>
      <c r="AB146" s="146"/>
      <c r="AC146" s="146"/>
      <c r="AD146" s="146"/>
      <c r="AE146" s="146"/>
      <c r="AF146" s="146"/>
      <c r="AG146" s="146"/>
      <c r="AH146" s="146"/>
      <c r="AI146" s="146"/>
    </row>
    <row r="147" spans="1:39" ht="6" customHeight="1" x14ac:dyDescent="0.15"/>
    <row r="148" spans="1:39" ht="13.5" customHeight="1" x14ac:dyDescent="0.15">
      <c r="A148" s="119" t="s">
        <v>6</v>
      </c>
    </row>
    <row r="149" spans="1:39" ht="13.5" customHeight="1" thickBot="1" x14ac:dyDescent="0.2">
      <c r="C149" s="119" t="s">
        <v>42</v>
      </c>
      <c r="H149" s="145"/>
      <c r="I149" s="120"/>
      <c r="J149" s="120" t="s">
        <v>308</v>
      </c>
      <c r="K149" s="733" t="str">
        <f>IF($AM$150="","",VLOOKUP($AM$150,業者date!$B$9:$AF$18,5,TRUE))</f>
        <v/>
      </c>
      <c r="L149" s="733"/>
      <c r="M149" s="119" t="s">
        <v>45</v>
      </c>
      <c r="R149" s="120" t="s">
        <v>12</v>
      </c>
      <c r="S149" s="734" t="str">
        <f>IF($AM$150="","",VLOOKUP($AM$150,業者date!$B$9:$AF$18,6,TRUE))</f>
        <v/>
      </c>
      <c r="T149" s="734" t="s">
        <v>279</v>
      </c>
      <c r="U149" s="734" t="s">
        <v>279</v>
      </c>
      <c r="V149" s="734" t="s">
        <v>279</v>
      </c>
      <c r="W149" s="119" t="s">
        <v>51</v>
      </c>
      <c r="AB149" s="736" t="str">
        <f>IF($AM$150="","",VLOOKUP($AM$150,業者date!$B$9:$AF$18,8,TRUE))</f>
        <v/>
      </c>
      <c r="AC149" s="736"/>
      <c r="AD149" s="736"/>
      <c r="AE149" s="736"/>
      <c r="AF149" s="736"/>
      <c r="AG149" s="736"/>
      <c r="AH149" s="119" t="s">
        <v>125</v>
      </c>
      <c r="AM149" s="119" t="s">
        <v>1088</v>
      </c>
    </row>
    <row r="150" spans="1:39" ht="13.5" customHeight="1" x14ac:dyDescent="0.15">
      <c r="C150" s="119" t="s">
        <v>38</v>
      </c>
      <c r="K150" s="735" t="str">
        <f>IF($AM$150="","",VLOOKUP($AM$150,業者date!$B$9:$AF$18,2,TRUE))</f>
        <v/>
      </c>
      <c r="L150" s="735"/>
      <c r="M150" s="735"/>
      <c r="N150" s="735"/>
      <c r="O150" s="735"/>
      <c r="P150" s="735"/>
      <c r="Q150" s="735"/>
      <c r="R150" s="735"/>
      <c r="S150" s="735"/>
      <c r="T150" s="735"/>
      <c r="U150" s="735"/>
      <c r="V150" s="735"/>
      <c r="W150" s="735"/>
      <c r="X150" s="735"/>
      <c r="Y150" s="735"/>
      <c r="Z150" s="735"/>
      <c r="AA150" s="735"/>
      <c r="AB150" s="735"/>
      <c r="AC150" s="735"/>
      <c r="AD150" s="735"/>
      <c r="AE150" s="735"/>
      <c r="AF150" s="735"/>
      <c r="AG150" s="735"/>
      <c r="AH150" s="735"/>
      <c r="AI150" s="735"/>
      <c r="AM150" s="739"/>
    </row>
    <row r="151" spans="1:39" ht="13.5" customHeight="1" thickBot="1" x14ac:dyDescent="0.2">
      <c r="C151" s="119" t="s">
        <v>49</v>
      </c>
      <c r="H151" s="145"/>
      <c r="I151" s="120"/>
      <c r="J151" s="120" t="s">
        <v>308</v>
      </c>
      <c r="K151" s="733" t="str">
        <f>IF($AM$150="","",VLOOKUP($AM$150,業者date!$B$9:$AF$18,10,TRUE))</f>
        <v/>
      </c>
      <c r="L151" s="733"/>
      <c r="M151" s="119" t="s">
        <v>44</v>
      </c>
      <c r="R151" s="120" t="s">
        <v>12</v>
      </c>
      <c r="S151" s="736" t="str">
        <f>IF($AM$150="","",VLOOKUP($AM$150,業者date!$B$9:$AF$18,11,TRUE))</f>
        <v/>
      </c>
      <c r="T151" s="736" t="s">
        <v>279</v>
      </c>
      <c r="U151" s="736" t="s">
        <v>279</v>
      </c>
      <c r="V151" s="736" t="s">
        <v>279</v>
      </c>
      <c r="W151" s="119" t="s">
        <v>43</v>
      </c>
      <c r="AB151" s="736" t="str">
        <f>IF($AM$150="","",VLOOKUP($AM$150,業者date!$B$9:$AF$18,13,TRUE))</f>
        <v/>
      </c>
      <c r="AC151" s="736"/>
      <c r="AD151" s="736"/>
      <c r="AE151" s="736"/>
      <c r="AF151" s="736"/>
      <c r="AG151" s="736"/>
      <c r="AH151" s="119" t="s">
        <v>125</v>
      </c>
      <c r="AM151" s="740"/>
    </row>
    <row r="152" spans="1:39" ht="13.5" customHeight="1" x14ac:dyDescent="0.15">
      <c r="K152" s="735" t="str">
        <f>IF($AM$150="","",VLOOKUP($AM$150,業者date!$B$9:$AF$18,15,TRUE))</f>
        <v/>
      </c>
      <c r="L152" s="735"/>
      <c r="M152" s="735"/>
      <c r="N152" s="735"/>
      <c r="O152" s="735"/>
      <c r="P152" s="735"/>
      <c r="Q152" s="735"/>
      <c r="R152" s="735"/>
      <c r="S152" s="735"/>
      <c r="T152" s="735"/>
      <c r="U152" s="735"/>
      <c r="V152" s="735"/>
      <c r="W152" s="735"/>
      <c r="X152" s="735"/>
      <c r="Y152" s="735"/>
      <c r="Z152" s="735"/>
      <c r="AA152" s="735"/>
      <c r="AB152" s="735"/>
      <c r="AC152" s="735"/>
      <c r="AD152" s="735"/>
      <c r="AE152" s="735"/>
      <c r="AF152" s="735"/>
      <c r="AG152" s="735"/>
      <c r="AH152" s="735"/>
      <c r="AI152" s="735"/>
    </row>
    <row r="153" spans="1:39" ht="13.5" customHeight="1" x14ac:dyDescent="0.15">
      <c r="C153" s="119" t="s">
        <v>46</v>
      </c>
      <c r="J153" s="121"/>
      <c r="K153" s="735" t="str">
        <f>IF($AM$150="","",VLOOKUP($AM$150,業者date!$B$9:$AF$18,20,TRUE))</f>
        <v/>
      </c>
      <c r="L153" s="735"/>
      <c r="M153" s="735"/>
      <c r="N153" s="735"/>
      <c r="O153" s="735"/>
      <c r="P153" s="735"/>
      <c r="Q153" s="735"/>
      <c r="R153" s="735"/>
      <c r="S153" s="735"/>
      <c r="T153" s="735"/>
      <c r="U153" s="735"/>
      <c r="V153" s="735"/>
      <c r="W153" s="735"/>
      <c r="X153" s="735"/>
      <c r="Y153" s="735"/>
      <c r="Z153" s="735"/>
      <c r="AA153" s="735"/>
      <c r="AB153" s="735"/>
      <c r="AC153" s="735"/>
      <c r="AD153" s="735"/>
      <c r="AE153" s="735"/>
      <c r="AF153" s="735"/>
      <c r="AG153" s="735"/>
      <c r="AH153" s="735"/>
      <c r="AI153" s="735"/>
    </row>
    <row r="154" spans="1:39" ht="13.5" customHeight="1" x14ac:dyDescent="0.15">
      <c r="C154" s="119" t="s">
        <v>47</v>
      </c>
      <c r="K154" s="735" t="str">
        <f>IF($AM$150="","",VLOOKUP($AM$150,業者date!$B$9:$AF$18,22,TRUE))</f>
        <v/>
      </c>
      <c r="L154" s="735"/>
      <c r="M154" s="735"/>
      <c r="N154" s="735"/>
      <c r="O154" s="735"/>
      <c r="P154" s="735"/>
      <c r="Q154" s="735"/>
      <c r="R154" s="735"/>
      <c r="S154" s="735"/>
      <c r="T154" s="735"/>
      <c r="U154" s="735"/>
      <c r="V154" s="735"/>
      <c r="W154" s="735"/>
      <c r="X154" s="735"/>
      <c r="Y154" s="735"/>
      <c r="Z154" s="735"/>
      <c r="AA154" s="735"/>
      <c r="AB154" s="735"/>
      <c r="AC154" s="735"/>
      <c r="AD154" s="735"/>
      <c r="AE154" s="735"/>
      <c r="AF154" s="735"/>
      <c r="AG154" s="735"/>
      <c r="AH154" s="735"/>
      <c r="AI154" s="735"/>
    </row>
    <row r="155" spans="1:39" ht="13.5" customHeight="1" x14ac:dyDescent="0.15">
      <c r="C155" s="119" t="s">
        <v>48</v>
      </c>
      <c r="K155" s="735" t="str">
        <f>IF($AM$150="","",VLOOKUP($AM$150,業者date!$B$9:$AF$18,29,TRUE))</f>
        <v/>
      </c>
      <c r="L155" s="735"/>
      <c r="M155" s="735"/>
      <c r="N155" s="735"/>
      <c r="O155" s="735"/>
      <c r="P155" s="735"/>
      <c r="Q155" s="735"/>
      <c r="R155" s="735"/>
      <c r="S155" s="735"/>
      <c r="T155" s="735"/>
      <c r="U155" s="735"/>
      <c r="V155" s="735"/>
      <c r="W155" s="735"/>
      <c r="X155" s="735"/>
      <c r="Y155" s="735"/>
      <c r="Z155" s="735"/>
      <c r="AA155" s="735"/>
      <c r="AB155" s="735"/>
      <c r="AC155" s="735"/>
      <c r="AD155" s="735"/>
      <c r="AE155" s="735"/>
      <c r="AF155" s="735"/>
      <c r="AG155" s="735"/>
      <c r="AH155" s="735"/>
      <c r="AI155" s="735"/>
    </row>
    <row r="156" spans="1:39" ht="13.5" customHeight="1" x14ac:dyDescent="0.15">
      <c r="C156" s="119" t="s">
        <v>56</v>
      </c>
      <c r="K156" s="137"/>
      <c r="L156" s="137"/>
      <c r="M156" s="731"/>
      <c r="N156" s="731"/>
      <c r="O156" s="731"/>
      <c r="P156" s="731"/>
      <c r="Q156" s="731"/>
      <c r="R156" s="731"/>
      <c r="S156" s="731"/>
      <c r="T156" s="731"/>
      <c r="U156" s="731"/>
      <c r="V156" s="731"/>
      <c r="W156" s="731"/>
      <c r="X156" s="731"/>
      <c r="Y156" s="731"/>
      <c r="Z156" s="731"/>
      <c r="AA156" s="731"/>
      <c r="AB156" s="731"/>
      <c r="AC156" s="731"/>
      <c r="AD156" s="731"/>
      <c r="AE156" s="731"/>
      <c r="AF156" s="731"/>
      <c r="AG156" s="731"/>
      <c r="AH156" s="731"/>
      <c r="AI156" s="731"/>
    </row>
    <row r="157" spans="1:39" ht="6" customHeight="1" x14ac:dyDescent="0.15">
      <c r="A157" s="146"/>
      <c r="B157" s="146"/>
      <c r="C157" s="146"/>
      <c r="D157" s="146"/>
      <c r="E157" s="146"/>
      <c r="F157" s="146"/>
      <c r="G157" s="146"/>
      <c r="H157" s="146"/>
      <c r="I157" s="146"/>
      <c r="J157" s="146"/>
      <c r="K157" s="146"/>
      <c r="L157" s="146"/>
      <c r="M157" s="146"/>
      <c r="N157" s="146"/>
      <c r="O157" s="146"/>
      <c r="P157" s="146"/>
      <c r="Q157" s="146"/>
      <c r="R157" s="146"/>
      <c r="S157" s="146"/>
      <c r="T157" s="146"/>
      <c r="U157" s="146"/>
      <c r="V157" s="146"/>
      <c r="W157" s="146"/>
      <c r="X157" s="146"/>
      <c r="Y157" s="146"/>
      <c r="Z157" s="146"/>
      <c r="AA157" s="146"/>
      <c r="AB157" s="146"/>
      <c r="AC157" s="146"/>
      <c r="AD157" s="146"/>
      <c r="AE157" s="146"/>
      <c r="AF157" s="146"/>
      <c r="AG157" s="146"/>
      <c r="AH157" s="146"/>
      <c r="AI157" s="146"/>
    </row>
    <row r="158" spans="1:39" ht="6" customHeight="1" x14ac:dyDescent="0.15">
      <c r="A158" s="147"/>
      <c r="B158" s="147"/>
      <c r="C158" s="147"/>
      <c r="D158" s="147"/>
      <c r="E158" s="147"/>
      <c r="F158" s="147"/>
      <c r="G158" s="147"/>
      <c r="H158" s="147"/>
      <c r="I158" s="147"/>
      <c r="J158" s="147"/>
      <c r="K158" s="147"/>
      <c r="L158" s="147"/>
      <c r="M158" s="147"/>
      <c r="N158" s="147"/>
      <c r="O158" s="147"/>
      <c r="P158" s="147"/>
      <c r="Q158" s="147"/>
      <c r="R158" s="147"/>
      <c r="S158" s="147"/>
      <c r="T158" s="147"/>
      <c r="U158" s="147"/>
      <c r="V158" s="147"/>
      <c r="W158" s="147"/>
      <c r="X158" s="147"/>
      <c r="Y158" s="147"/>
      <c r="Z158" s="147"/>
      <c r="AA158" s="147"/>
      <c r="AB158" s="147"/>
      <c r="AC158" s="147"/>
      <c r="AD158" s="147"/>
      <c r="AE158" s="147"/>
      <c r="AF158" s="147"/>
      <c r="AG158" s="147"/>
      <c r="AH158" s="147"/>
      <c r="AI158" s="147"/>
    </row>
    <row r="159" spans="1:39" ht="13.5" customHeight="1" thickBot="1" x14ac:dyDescent="0.2">
      <c r="C159" s="119" t="s">
        <v>42</v>
      </c>
      <c r="H159" s="145"/>
      <c r="I159" s="120"/>
      <c r="J159" s="120" t="s">
        <v>308</v>
      </c>
      <c r="K159" s="733" t="str">
        <f>IF($AM$160="","",VLOOKUP($AM$160,業者date!$B$9:$AF$18,5,TRUE))</f>
        <v/>
      </c>
      <c r="L159" s="733"/>
      <c r="M159" s="119" t="s">
        <v>45</v>
      </c>
      <c r="R159" s="120" t="s">
        <v>12</v>
      </c>
      <c r="S159" s="734" t="str">
        <f>IF($AM$160="","",VLOOKUP($AM$160,業者date!$B$9:$AF$18,6,TRUE))</f>
        <v/>
      </c>
      <c r="T159" s="734" t="s">
        <v>279</v>
      </c>
      <c r="U159" s="734" t="s">
        <v>279</v>
      </c>
      <c r="V159" s="734" t="s">
        <v>279</v>
      </c>
      <c r="W159" s="119" t="s">
        <v>51</v>
      </c>
      <c r="AB159" s="736" t="str">
        <f>IF($AM$160="","",VLOOKUP($AM$160,業者date!$B$9:$AF$18,8,TRUE))</f>
        <v/>
      </c>
      <c r="AC159" s="736"/>
      <c r="AD159" s="736"/>
      <c r="AE159" s="736"/>
      <c r="AF159" s="736"/>
      <c r="AG159" s="736"/>
      <c r="AH159" s="119" t="s">
        <v>125</v>
      </c>
      <c r="AM159" s="119" t="s">
        <v>1088</v>
      </c>
    </row>
    <row r="160" spans="1:39" ht="13.5" customHeight="1" x14ac:dyDescent="0.15">
      <c r="C160" s="119" t="s">
        <v>38</v>
      </c>
      <c r="K160" s="735" t="str">
        <f>IF($AM$160="","",VLOOKUP($AM$160,業者date!$B$9:$AF$18,2,TRUE))</f>
        <v/>
      </c>
      <c r="L160" s="735"/>
      <c r="M160" s="735"/>
      <c r="N160" s="735"/>
      <c r="O160" s="735"/>
      <c r="P160" s="735"/>
      <c r="Q160" s="735"/>
      <c r="R160" s="735"/>
      <c r="S160" s="735"/>
      <c r="T160" s="735"/>
      <c r="U160" s="735"/>
      <c r="V160" s="735"/>
      <c r="W160" s="735"/>
      <c r="X160" s="735"/>
      <c r="Y160" s="735"/>
      <c r="Z160" s="735"/>
      <c r="AA160" s="735"/>
      <c r="AB160" s="735"/>
      <c r="AC160" s="735"/>
      <c r="AD160" s="735"/>
      <c r="AE160" s="735"/>
      <c r="AF160" s="735"/>
      <c r="AG160" s="735"/>
      <c r="AH160" s="735"/>
      <c r="AI160" s="735"/>
      <c r="AM160" s="739"/>
    </row>
    <row r="161" spans="1:39" ht="13.5" customHeight="1" thickBot="1" x14ac:dyDescent="0.2">
      <c r="C161" s="119" t="s">
        <v>49</v>
      </c>
      <c r="H161" s="145"/>
      <c r="I161" s="120"/>
      <c r="J161" s="120" t="s">
        <v>308</v>
      </c>
      <c r="K161" s="733" t="str">
        <f>IF($AM$160="","",VLOOKUP($AM$160,業者date!$B$9:$AF$18,10,TRUE))</f>
        <v/>
      </c>
      <c r="L161" s="733"/>
      <c r="M161" s="119" t="s">
        <v>44</v>
      </c>
      <c r="R161" s="120" t="s">
        <v>12</v>
      </c>
      <c r="S161" s="736" t="str">
        <f>IF($AM$160="","",VLOOKUP($AM$160,業者date!$B$9:$AF$18,11,TRUE))</f>
        <v/>
      </c>
      <c r="T161" s="736" t="s">
        <v>279</v>
      </c>
      <c r="U161" s="736" t="s">
        <v>279</v>
      </c>
      <c r="V161" s="736" t="s">
        <v>279</v>
      </c>
      <c r="W161" s="119" t="s">
        <v>43</v>
      </c>
      <c r="AB161" s="736" t="str">
        <f>IF($AM$160="","",VLOOKUP($AM$160,業者date!$B$9:$AF$18,13,TRUE))</f>
        <v/>
      </c>
      <c r="AC161" s="736"/>
      <c r="AD161" s="736"/>
      <c r="AE161" s="736"/>
      <c r="AF161" s="736"/>
      <c r="AG161" s="736"/>
      <c r="AH161" s="119" t="s">
        <v>125</v>
      </c>
      <c r="AM161" s="740"/>
    </row>
    <row r="162" spans="1:39" ht="13.5" customHeight="1" x14ac:dyDescent="0.15">
      <c r="K162" s="735" t="str">
        <f>IF($AM$160="","",VLOOKUP($AM$160,業者date!$B$9:$AF$18,15,TRUE))</f>
        <v/>
      </c>
      <c r="L162" s="735"/>
      <c r="M162" s="735"/>
      <c r="N162" s="735"/>
      <c r="O162" s="735"/>
      <c r="P162" s="735"/>
      <c r="Q162" s="735"/>
      <c r="R162" s="735"/>
      <c r="S162" s="735"/>
      <c r="T162" s="735"/>
      <c r="U162" s="735"/>
      <c r="V162" s="735"/>
      <c r="W162" s="735"/>
      <c r="X162" s="735"/>
      <c r="Y162" s="735"/>
      <c r="Z162" s="735"/>
      <c r="AA162" s="735"/>
      <c r="AB162" s="735"/>
      <c r="AC162" s="735"/>
      <c r="AD162" s="735"/>
      <c r="AE162" s="735"/>
      <c r="AF162" s="735"/>
      <c r="AG162" s="735"/>
      <c r="AH162" s="735"/>
      <c r="AI162" s="735"/>
    </row>
    <row r="163" spans="1:39" ht="13.5" customHeight="1" x14ac:dyDescent="0.15">
      <c r="C163" s="119" t="s">
        <v>46</v>
      </c>
      <c r="J163" s="121"/>
      <c r="K163" s="735" t="str">
        <f>IF($AM$160="","",VLOOKUP($AM$160,業者date!$B$9:$AF$18,20,TRUE))</f>
        <v/>
      </c>
      <c r="L163" s="735"/>
      <c r="M163" s="735"/>
      <c r="N163" s="735"/>
      <c r="O163" s="735"/>
      <c r="P163" s="735"/>
      <c r="Q163" s="735"/>
      <c r="R163" s="735"/>
      <c r="S163" s="735"/>
      <c r="T163" s="735"/>
      <c r="U163" s="735"/>
      <c r="V163" s="735"/>
      <c r="W163" s="735"/>
      <c r="X163" s="735"/>
      <c r="Y163" s="735"/>
      <c r="Z163" s="735"/>
      <c r="AA163" s="735"/>
      <c r="AB163" s="735"/>
      <c r="AC163" s="735"/>
      <c r="AD163" s="735"/>
      <c r="AE163" s="735"/>
      <c r="AF163" s="735"/>
      <c r="AG163" s="735"/>
      <c r="AH163" s="735"/>
      <c r="AI163" s="735"/>
    </row>
    <row r="164" spans="1:39" ht="13.5" customHeight="1" x14ac:dyDescent="0.15">
      <c r="C164" s="119" t="s">
        <v>47</v>
      </c>
      <c r="K164" s="735" t="str">
        <f>IF($AM$160="","",VLOOKUP($AM$160,業者date!$B$9:$AF$18,22,TRUE))</f>
        <v/>
      </c>
      <c r="L164" s="735"/>
      <c r="M164" s="735"/>
      <c r="N164" s="735"/>
      <c r="O164" s="735"/>
      <c r="P164" s="735"/>
      <c r="Q164" s="735"/>
      <c r="R164" s="735"/>
      <c r="S164" s="735"/>
      <c r="T164" s="735"/>
      <c r="U164" s="735"/>
      <c r="V164" s="735"/>
      <c r="W164" s="735"/>
      <c r="X164" s="735"/>
      <c r="Y164" s="735"/>
      <c r="Z164" s="735"/>
      <c r="AA164" s="735"/>
      <c r="AB164" s="735"/>
      <c r="AC164" s="735"/>
      <c r="AD164" s="735"/>
      <c r="AE164" s="735"/>
      <c r="AF164" s="735"/>
      <c r="AG164" s="735"/>
      <c r="AH164" s="735"/>
      <c r="AI164" s="735"/>
    </row>
    <row r="165" spans="1:39" ht="13.5" customHeight="1" x14ac:dyDescent="0.15">
      <c r="C165" s="119" t="s">
        <v>48</v>
      </c>
      <c r="K165" s="735" t="str">
        <f>IF($AM$160="","",VLOOKUP($AM$160,業者date!$B$9:$AF$18,29,TRUE))</f>
        <v/>
      </c>
      <c r="L165" s="735"/>
      <c r="M165" s="735"/>
      <c r="N165" s="735"/>
      <c r="O165" s="735"/>
      <c r="P165" s="735"/>
      <c r="Q165" s="735"/>
      <c r="R165" s="735"/>
      <c r="S165" s="735"/>
      <c r="T165" s="735"/>
      <c r="U165" s="735"/>
      <c r="V165" s="735"/>
      <c r="W165" s="735"/>
      <c r="X165" s="735"/>
      <c r="Y165" s="735"/>
      <c r="Z165" s="735"/>
      <c r="AA165" s="735"/>
      <c r="AB165" s="735"/>
      <c r="AC165" s="735"/>
      <c r="AD165" s="735"/>
      <c r="AE165" s="735"/>
      <c r="AF165" s="735"/>
      <c r="AG165" s="735"/>
      <c r="AH165" s="735"/>
      <c r="AI165" s="735"/>
    </row>
    <row r="166" spans="1:39" ht="13.5" customHeight="1" x14ac:dyDescent="0.15">
      <c r="C166" s="119" t="s">
        <v>56</v>
      </c>
      <c r="K166" s="137"/>
      <c r="L166" s="137"/>
      <c r="M166" s="731"/>
      <c r="N166" s="731"/>
      <c r="O166" s="731"/>
      <c r="P166" s="731"/>
      <c r="Q166" s="731"/>
      <c r="R166" s="731"/>
      <c r="S166" s="731"/>
      <c r="T166" s="731"/>
      <c r="U166" s="731"/>
      <c r="V166" s="731"/>
      <c r="W166" s="731"/>
      <c r="X166" s="731"/>
      <c r="Y166" s="731"/>
      <c r="Z166" s="731"/>
      <c r="AA166" s="731"/>
      <c r="AB166" s="731"/>
      <c r="AC166" s="731"/>
      <c r="AD166" s="731"/>
      <c r="AE166" s="731"/>
      <c r="AF166" s="731"/>
      <c r="AG166" s="731"/>
      <c r="AH166" s="731"/>
      <c r="AI166" s="731"/>
    </row>
    <row r="167" spans="1:39" ht="6" customHeight="1" x14ac:dyDescent="0.15">
      <c r="A167" s="146"/>
      <c r="B167" s="146"/>
      <c r="C167" s="146"/>
      <c r="D167" s="146"/>
      <c r="E167" s="146"/>
      <c r="F167" s="146"/>
      <c r="G167" s="146"/>
      <c r="H167" s="146"/>
      <c r="I167" s="146"/>
      <c r="J167" s="146"/>
      <c r="K167" s="146"/>
      <c r="L167" s="146"/>
      <c r="M167" s="146"/>
      <c r="N167" s="146"/>
      <c r="O167" s="146"/>
      <c r="P167" s="146"/>
      <c r="Q167" s="146"/>
      <c r="R167" s="146"/>
      <c r="S167" s="146"/>
      <c r="T167" s="146"/>
      <c r="U167" s="146"/>
      <c r="V167" s="146"/>
      <c r="W167" s="146"/>
      <c r="X167" s="146"/>
      <c r="Y167" s="146"/>
      <c r="Z167" s="146"/>
      <c r="AA167" s="146"/>
      <c r="AB167" s="146"/>
      <c r="AC167" s="146"/>
      <c r="AD167" s="146"/>
      <c r="AE167" s="146"/>
      <c r="AF167" s="146"/>
      <c r="AG167" s="146"/>
      <c r="AH167" s="146"/>
      <c r="AI167" s="146"/>
    </row>
    <row r="168" spans="1:39" ht="6" customHeight="1" x14ac:dyDescent="0.15">
      <c r="A168" s="147"/>
      <c r="B168" s="147"/>
      <c r="C168" s="147"/>
      <c r="D168" s="147"/>
      <c r="E168" s="147"/>
      <c r="F168" s="147"/>
      <c r="G168" s="147"/>
      <c r="H168" s="147"/>
      <c r="I168" s="147"/>
      <c r="J168" s="147"/>
      <c r="K168" s="147"/>
      <c r="L168" s="147"/>
      <c r="M168" s="147"/>
      <c r="N168" s="147"/>
      <c r="O168" s="147"/>
      <c r="P168" s="147"/>
      <c r="Q168" s="147"/>
      <c r="R168" s="147"/>
      <c r="S168" s="147"/>
      <c r="T168" s="147"/>
      <c r="U168" s="147"/>
      <c r="V168" s="147"/>
      <c r="W168" s="147"/>
      <c r="X168" s="147"/>
      <c r="Y168" s="147"/>
      <c r="Z168" s="147"/>
      <c r="AA168" s="147"/>
      <c r="AB168" s="147"/>
      <c r="AC168" s="147"/>
      <c r="AD168" s="147"/>
      <c r="AE168" s="147"/>
      <c r="AF168" s="147"/>
      <c r="AG168" s="147"/>
      <c r="AH168" s="147"/>
      <c r="AI168" s="147"/>
    </row>
    <row r="169" spans="1:39" ht="13.5" customHeight="1" thickBot="1" x14ac:dyDescent="0.2">
      <c r="C169" s="119" t="s">
        <v>42</v>
      </c>
      <c r="H169" s="145"/>
      <c r="I169" s="120"/>
      <c r="J169" s="120" t="s">
        <v>308</v>
      </c>
      <c r="K169" s="733" t="str">
        <f>IF($AM$170="","",VLOOKUP($AM$170,業者date!$B$9:$AF$18,5,TRUE))</f>
        <v/>
      </c>
      <c r="L169" s="733"/>
      <c r="M169" s="119" t="s">
        <v>45</v>
      </c>
      <c r="R169" s="120" t="s">
        <v>12</v>
      </c>
      <c r="S169" s="734" t="str">
        <f>IF($AM$170="","",VLOOKUP($AM$170,業者date!$B$9:$AF$18,6,TRUE))</f>
        <v/>
      </c>
      <c r="T169" s="734" t="s">
        <v>279</v>
      </c>
      <c r="U169" s="734" t="s">
        <v>279</v>
      </c>
      <c r="V169" s="734" t="s">
        <v>279</v>
      </c>
      <c r="W169" s="119" t="s">
        <v>51</v>
      </c>
      <c r="AB169" s="736" t="str">
        <f>IF($AM$170="","",VLOOKUP($AM$170,業者date!$B$9:$AF$18,8,TRUE))</f>
        <v/>
      </c>
      <c r="AC169" s="736"/>
      <c r="AD169" s="736"/>
      <c r="AE169" s="736"/>
      <c r="AF169" s="736"/>
      <c r="AG169" s="736"/>
      <c r="AH169" s="119" t="s">
        <v>125</v>
      </c>
      <c r="AM169" s="119" t="s">
        <v>1088</v>
      </c>
    </row>
    <row r="170" spans="1:39" ht="13.5" customHeight="1" x14ac:dyDescent="0.15">
      <c r="C170" s="119" t="s">
        <v>38</v>
      </c>
      <c r="K170" s="735" t="str">
        <f>IF($AM$170="","",VLOOKUP($AM$170,業者date!$B$9:$AF$18,2,TRUE))</f>
        <v/>
      </c>
      <c r="L170" s="735"/>
      <c r="M170" s="735"/>
      <c r="N170" s="735"/>
      <c r="O170" s="735"/>
      <c r="P170" s="735"/>
      <c r="Q170" s="735"/>
      <c r="R170" s="735"/>
      <c r="S170" s="735"/>
      <c r="T170" s="735"/>
      <c r="U170" s="735"/>
      <c r="V170" s="735"/>
      <c r="W170" s="735"/>
      <c r="X170" s="735"/>
      <c r="Y170" s="735"/>
      <c r="Z170" s="735"/>
      <c r="AA170" s="735"/>
      <c r="AB170" s="735"/>
      <c r="AC170" s="735"/>
      <c r="AD170" s="735"/>
      <c r="AE170" s="735"/>
      <c r="AF170" s="735"/>
      <c r="AG170" s="735"/>
      <c r="AH170" s="735"/>
      <c r="AI170" s="735"/>
      <c r="AM170" s="739"/>
    </row>
    <row r="171" spans="1:39" ht="13.5" customHeight="1" thickBot="1" x14ac:dyDescent="0.2">
      <c r="C171" s="119" t="s">
        <v>49</v>
      </c>
      <c r="H171" s="145"/>
      <c r="I171" s="120"/>
      <c r="J171" s="120" t="s">
        <v>308</v>
      </c>
      <c r="K171" s="733" t="str">
        <f>IF($AM$170="","",VLOOKUP($AM$170,業者date!$B$9:$AF$18,10,TRUE))</f>
        <v/>
      </c>
      <c r="L171" s="733"/>
      <c r="M171" s="119" t="s">
        <v>44</v>
      </c>
      <c r="R171" s="120" t="s">
        <v>12</v>
      </c>
      <c r="S171" s="736" t="str">
        <f>IF($AM$170="","",VLOOKUP($AM$170,業者date!$B$9:$AF$18,11,TRUE))</f>
        <v/>
      </c>
      <c r="T171" s="736" t="s">
        <v>279</v>
      </c>
      <c r="U171" s="736" t="s">
        <v>279</v>
      </c>
      <c r="V171" s="736" t="s">
        <v>279</v>
      </c>
      <c r="W171" s="119" t="s">
        <v>43</v>
      </c>
      <c r="AB171" s="736" t="str">
        <f>IF($AM$170="","",VLOOKUP($AM$170,業者date!$B$9:$AF$18,13,TRUE))</f>
        <v/>
      </c>
      <c r="AC171" s="736"/>
      <c r="AD171" s="736"/>
      <c r="AE171" s="736"/>
      <c r="AF171" s="736"/>
      <c r="AG171" s="736"/>
      <c r="AH171" s="119" t="s">
        <v>125</v>
      </c>
      <c r="AM171" s="740"/>
    </row>
    <row r="172" spans="1:39" ht="13.5" customHeight="1" x14ac:dyDescent="0.15">
      <c r="K172" s="735" t="str">
        <f>IF($AM$170="","",VLOOKUP($AM$170,業者date!$B$9:$AF$18,15,TRUE))</f>
        <v/>
      </c>
      <c r="L172" s="735"/>
      <c r="M172" s="735"/>
      <c r="N172" s="735"/>
      <c r="O172" s="735"/>
      <c r="P172" s="735"/>
      <c r="Q172" s="735"/>
      <c r="R172" s="735"/>
      <c r="S172" s="735"/>
      <c r="T172" s="735"/>
      <c r="U172" s="735"/>
      <c r="V172" s="735"/>
      <c r="W172" s="735"/>
      <c r="X172" s="735"/>
      <c r="Y172" s="735"/>
      <c r="Z172" s="735"/>
      <c r="AA172" s="735"/>
      <c r="AB172" s="735"/>
      <c r="AC172" s="735"/>
      <c r="AD172" s="735"/>
      <c r="AE172" s="735"/>
      <c r="AF172" s="735"/>
      <c r="AG172" s="735"/>
      <c r="AH172" s="735"/>
      <c r="AI172" s="735"/>
    </row>
    <row r="173" spans="1:39" ht="13.5" customHeight="1" x14ac:dyDescent="0.15">
      <c r="C173" s="119" t="s">
        <v>46</v>
      </c>
      <c r="J173" s="121"/>
      <c r="K173" s="735" t="str">
        <f>IF($AM$170="","",VLOOKUP($AM$170,業者date!$B$9:$AF$18,20,TRUE))</f>
        <v/>
      </c>
      <c r="L173" s="735"/>
      <c r="M173" s="735"/>
      <c r="N173" s="735"/>
      <c r="O173" s="735"/>
      <c r="P173" s="735"/>
      <c r="Q173" s="735"/>
      <c r="R173" s="735"/>
      <c r="S173" s="735"/>
      <c r="T173" s="735"/>
      <c r="U173" s="735"/>
      <c r="V173" s="735"/>
      <c r="W173" s="735"/>
      <c r="X173" s="735"/>
      <c r="Y173" s="735"/>
      <c r="Z173" s="735"/>
      <c r="AA173" s="735"/>
      <c r="AB173" s="735"/>
      <c r="AC173" s="735"/>
      <c r="AD173" s="735"/>
      <c r="AE173" s="735"/>
      <c r="AF173" s="735"/>
      <c r="AG173" s="735"/>
      <c r="AH173" s="735"/>
      <c r="AI173" s="735"/>
    </row>
    <row r="174" spans="1:39" ht="13.5" customHeight="1" x14ac:dyDescent="0.15">
      <c r="C174" s="119" t="s">
        <v>47</v>
      </c>
      <c r="K174" s="735" t="str">
        <f>IF($AM$170="","",VLOOKUP($AM$170,業者date!$B$9:$AF$18,22,TRUE))</f>
        <v/>
      </c>
      <c r="L174" s="735"/>
      <c r="M174" s="735"/>
      <c r="N174" s="735"/>
      <c r="O174" s="735"/>
      <c r="P174" s="735"/>
      <c r="Q174" s="735"/>
      <c r="R174" s="735"/>
      <c r="S174" s="735"/>
      <c r="T174" s="735"/>
      <c r="U174" s="735"/>
      <c r="V174" s="735"/>
      <c r="W174" s="735"/>
      <c r="X174" s="735"/>
      <c r="Y174" s="735"/>
      <c r="Z174" s="735"/>
      <c r="AA174" s="735"/>
      <c r="AB174" s="735"/>
      <c r="AC174" s="735"/>
      <c r="AD174" s="735"/>
      <c r="AE174" s="735"/>
      <c r="AF174" s="735"/>
      <c r="AG174" s="735"/>
      <c r="AH174" s="735"/>
      <c r="AI174" s="735"/>
    </row>
    <row r="175" spans="1:39" ht="13.5" customHeight="1" x14ac:dyDescent="0.15">
      <c r="C175" s="119" t="s">
        <v>48</v>
      </c>
      <c r="K175" s="735" t="str">
        <f>IF($AM$170="","",VLOOKUP($AM$170,業者date!$B$9:$AF$18,29,TRUE))</f>
        <v/>
      </c>
      <c r="L175" s="735"/>
      <c r="M175" s="735"/>
      <c r="N175" s="735"/>
      <c r="O175" s="735"/>
      <c r="P175" s="735"/>
      <c r="Q175" s="735"/>
      <c r="R175" s="735"/>
      <c r="S175" s="735"/>
      <c r="T175" s="735"/>
      <c r="U175" s="735"/>
      <c r="V175" s="735"/>
      <c r="W175" s="735"/>
      <c r="X175" s="735"/>
      <c r="Y175" s="735"/>
      <c r="Z175" s="735"/>
      <c r="AA175" s="735"/>
      <c r="AB175" s="735"/>
      <c r="AC175" s="735"/>
      <c r="AD175" s="735"/>
      <c r="AE175" s="735"/>
      <c r="AF175" s="735"/>
      <c r="AG175" s="735"/>
      <c r="AH175" s="735"/>
      <c r="AI175" s="735"/>
    </row>
    <row r="176" spans="1:39" ht="13.5" customHeight="1" x14ac:dyDescent="0.15">
      <c r="C176" s="119" t="s">
        <v>56</v>
      </c>
      <c r="K176" s="137"/>
      <c r="L176" s="137"/>
      <c r="M176" s="731"/>
      <c r="N176" s="731"/>
      <c r="O176" s="731"/>
      <c r="P176" s="731"/>
      <c r="Q176" s="731"/>
      <c r="R176" s="731"/>
      <c r="S176" s="731"/>
      <c r="T176" s="731"/>
      <c r="U176" s="731"/>
      <c r="V176" s="731"/>
      <c r="W176" s="731"/>
      <c r="X176" s="731"/>
      <c r="Y176" s="731"/>
      <c r="Z176" s="731"/>
      <c r="AA176" s="731"/>
      <c r="AB176" s="731"/>
      <c r="AC176" s="731"/>
      <c r="AD176" s="731"/>
      <c r="AE176" s="731"/>
      <c r="AF176" s="731"/>
      <c r="AG176" s="731"/>
      <c r="AH176" s="731"/>
      <c r="AI176" s="731"/>
    </row>
    <row r="177" spans="1:41" ht="6" customHeight="1" x14ac:dyDescent="0.15">
      <c r="A177" s="122"/>
      <c r="B177" s="122"/>
      <c r="C177" s="122"/>
      <c r="D177" s="122"/>
      <c r="E177" s="122"/>
      <c r="F177" s="122"/>
      <c r="G177" s="122"/>
      <c r="H177" s="122"/>
      <c r="I177" s="122"/>
      <c r="J177" s="122"/>
      <c r="K177" s="122"/>
      <c r="L177" s="122"/>
      <c r="M177" s="122"/>
      <c r="N177" s="122"/>
      <c r="O177" s="122"/>
      <c r="P177" s="122"/>
      <c r="Q177" s="122"/>
      <c r="R177" s="122"/>
      <c r="S177" s="122"/>
      <c r="T177" s="122"/>
      <c r="U177" s="122"/>
      <c r="V177" s="122"/>
      <c r="W177" s="122"/>
      <c r="X177" s="122"/>
      <c r="Y177" s="122"/>
      <c r="Z177" s="122"/>
      <c r="AA177" s="122"/>
      <c r="AB177" s="122"/>
      <c r="AC177" s="122"/>
      <c r="AD177" s="122"/>
      <c r="AE177" s="122"/>
      <c r="AF177" s="122"/>
      <c r="AG177" s="122"/>
      <c r="AH177" s="122"/>
      <c r="AI177" s="122"/>
    </row>
    <row r="178" spans="1:41" ht="6" customHeight="1" x14ac:dyDescent="0.15">
      <c r="A178" s="143"/>
      <c r="B178" s="143"/>
      <c r="C178" s="143"/>
      <c r="D178" s="143"/>
      <c r="E178" s="143"/>
      <c r="F178" s="143"/>
      <c r="G178" s="143"/>
      <c r="H178" s="143"/>
      <c r="I178" s="143"/>
      <c r="J178" s="143"/>
      <c r="K178" s="143"/>
      <c r="L178" s="143"/>
      <c r="M178" s="143"/>
      <c r="N178" s="143"/>
      <c r="O178" s="143"/>
      <c r="P178" s="143"/>
      <c r="Q178" s="143"/>
      <c r="R178" s="143"/>
      <c r="S178" s="143"/>
      <c r="T178" s="143"/>
      <c r="U178" s="143"/>
      <c r="V178" s="143"/>
      <c r="W178" s="143"/>
      <c r="X178" s="143"/>
      <c r="Y178" s="143"/>
      <c r="Z178" s="143"/>
      <c r="AA178" s="143"/>
      <c r="AB178" s="143"/>
      <c r="AC178" s="143"/>
      <c r="AD178" s="143"/>
      <c r="AE178" s="143"/>
      <c r="AF178" s="143"/>
      <c r="AG178" s="143"/>
      <c r="AH178" s="143"/>
      <c r="AI178" s="143"/>
    </row>
    <row r="179" spans="1:41" ht="13.5" thickBot="1" x14ac:dyDescent="0.2">
      <c r="A179" s="119" t="s">
        <v>128</v>
      </c>
      <c r="AM179" s="119" t="s">
        <v>1089</v>
      </c>
    </row>
    <row r="180" spans="1:41" x14ac:dyDescent="0.15">
      <c r="C180" s="119" t="s">
        <v>52</v>
      </c>
      <c r="H180" s="119" t="str">
        <f>IF(概１面!H190="","",概１面!H190)</f>
        <v/>
      </c>
      <c r="K180" s="735" t="str">
        <f>IF($AM$180="","",VLOOKUP($AM$180,業者date!$B$29:$AC$38,8)&amp;"　"&amp;VLOOKUP($AM$180,業者date!$B$29:$AC$38,10))</f>
        <v/>
      </c>
      <c r="L180" s="735"/>
      <c r="M180" s="735"/>
      <c r="N180" s="735"/>
      <c r="O180" s="735"/>
      <c r="P180" s="735"/>
      <c r="Q180" s="735"/>
      <c r="R180" s="735"/>
      <c r="S180" s="735"/>
      <c r="T180" s="735"/>
      <c r="U180" s="735"/>
      <c r="V180" s="735"/>
      <c r="W180" s="735"/>
      <c r="X180" s="735"/>
      <c r="Y180" s="735"/>
      <c r="Z180" s="735"/>
      <c r="AA180" s="735"/>
      <c r="AB180" s="735"/>
      <c r="AC180" s="735"/>
      <c r="AD180" s="735"/>
      <c r="AE180" s="735"/>
      <c r="AF180" s="735"/>
      <c r="AG180" s="735"/>
      <c r="AH180" s="735"/>
      <c r="AI180" s="735"/>
      <c r="AM180" s="739"/>
    </row>
    <row r="181" spans="1:41" ht="13.5" thickBot="1" x14ac:dyDescent="0.2">
      <c r="C181" s="119" t="s">
        <v>57</v>
      </c>
      <c r="K181" s="119" t="s">
        <v>129</v>
      </c>
      <c r="O181" s="121"/>
      <c r="P181" s="120" t="s">
        <v>308</v>
      </c>
      <c r="Q181" s="733" t="str">
        <f>IF($AM$180="","",VLOOKUP($AM$180,業者date!$B$29:$AC$38,23))</f>
        <v/>
      </c>
      <c r="R181" s="733"/>
      <c r="S181" s="733"/>
      <c r="T181" s="733"/>
      <c r="U181" s="733"/>
      <c r="V181" s="119" t="s">
        <v>309</v>
      </c>
      <c r="W181" s="119" t="s">
        <v>130</v>
      </c>
      <c r="X181" s="736" t="str">
        <f>IF($AM$180="","","("&amp;VLOOKUP($AM$180,業者date!$B$29:$AC$38,25))</f>
        <v/>
      </c>
      <c r="Y181" s="736"/>
      <c r="Z181" s="736" t="str">
        <f>IF($AM$180="","","-  "&amp;VLOOKUP($AM$180,業者date!$B$29:$AC$38,26))</f>
        <v/>
      </c>
      <c r="AA181" s="736"/>
      <c r="AB181" s="137" t="str">
        <f>IF(X181="","",")")</f>
        <v/>
      </c>
      <c r="AC181" s="736" t="str">
        <f>IF($AM$180="","",VLOOKUP($AM$180,業者date!$B$29:$AC$38,27))</f>
        <v/>
      </c>
      <c r="AD181" s="736"/>
      <c r="AE181" s="736"/>
      <c r="AF181" s="736"/>
      <c r="AG181" s="736"/>
      <c r="AH181" s="119" t="s">
        <v>125</v>
      </c>
      <c r="AM181" s="740"/>
      <c r="AO181" s="119" t="s">
        <v>1075</v>
      </c>
    </row>
    <row r="182" spans="1:41" x14ac:dyDescent="0.15">
      <c r="H182" s="121"/>
      <c r="I182" s="121"/>
      <c r="J182" s="121"/>
      <c r="K182" s="735" t="str">
        <f>IF($AM$180="","",VLOOKUP($AM$180,業者date!$B$29:$AC$38,2))</f>
        <v/>
      </c>
      <c r="L182" s="735"/>
      <c r="M182" s="735"/>
      <c r="N182" s="735"/>
      <c r="O182" s="735"/>
      <c r="P182" s="735"/>
      <c r="Q182" s="735"/>
      <c r="R182" s="735"/>
      <c r="S182" s="735"/>
      <c r="T182" s="735"/>
      <c r="U182" s="735"/>
      <c r="V182" s="735"/>
      <c r="W182" s="735"/>
      <c r="X182" s="735"/>
      <c r="Y182" s="735"/>
      <c r="Z182" s="735"/>
      <c r="AA182" s="735"/>
      <c r="AB182" s="735"/>
      <c r="AC182" s="735"/>
      <c r="AD182" s="735"/>
      <c r="AE182" s="735"/>
      <c r="AF182" s="735"/>
      <c r="AG182" s="735"/>
      <c r="AH182" s="735"/>
      <c r="AI182" s="735"/>
    </row>
    <row r="183" spans="1:41" x14ac:dyDescent="0.15">
      <c r="C183" s="119" t="s">
        <v>39</v>
      </c>
      <c r="H183" s="144"/>
      <c r="I183" s="144"/>
      <c r="J183" s="144"/>
      <c r="K183" s="735" t="str">
        <f>IF($AM$180="","",VLOOKUP($AM$180,業者date!$B$29:$AC$38,12))</f>
        <v/>
      </c>
      <c r="L183" s="735"/>
      <c r="M183" s="735"/>
      <c r="N183" s="735"/>
      <c r="O183" s="735"/>
      <c r="P183" s="735"/>
      <c r="Q183" s="735"/>
      <c r="R183" s="735"/>
      <c r="S183" s="735"/>
      <c r="T183" s="735"/>
      <c r="U183" s="735"/>
      <c r="V183" s="735"/>
      <c r="W183" s="735"/>
      <c r="X183" s="735"/>
      <c r="Y183" s="735"/>
      <c r="Z183" s="735"/>
      <c r="AA183" s="735"/>
      <c r="AB183" s="735"/>
      <c r="AC183" s="735"/>
      <c r="AD183" s="735"/>
      <c r="AE183" s="735"/>
      <c r="AF183" s="735"/>
      <c r="AG183" s="735"/>
      <c r="AH183" s="735"/>
      <c r="AI183" s="735"/>
    </row>
    <row r="184" spans="1:41" x14ac:dyDescent="0.15">
      <c r="C184" s="119" t="s">
        <v>55</v>
      </c>
      <c r="H184" s="121"/>
      <c r="I184" s="121"/>
      <c r="J184" s="121"/>
      <c r="K184" s="735" t="str">
        <f>IF($AM$180="","",VLOOKUP($AM$180,業者date!$B$29:$AC$38,14))</f>
        <v/>
      </c>
      <c r="L184" s="735"/>
      <c r="M184" s="735"/>
      <c r="N184" s="735"/>
      <c r="O184" s="735"/>
      <c r="P184" s="735"/>
      <c r="Q184" s="735"/>
      <c r="R184" s="735"/>
      <c r="S184" s="735"/>
      <c r="T184" s="735"/>
      <c r="U184" s="735"/>
      <c r="V184" s="735"/>
      <c r="W184" s="735"/>
      <c r="X184" s="735"/>
      <c r="Y184" s="735"/>
      <c r="Z184" s="735"/>
      <c r="AA184" s="735"/>
      <c r="AB184" s="735"/>
      <c r="AC184" s="735"/>
      <c r="AD184" s="735"/>
      <c r="AE184" s="735"/>
      <c r="AF184" s="735"/>
      <c r="AG184" s="735"/>
      <c r="AH184" s="735"/>
      <c r="AI184" s="735"/>
    </row>
    <row r="185" spans="1:41" x14ac:dyDescent="0.15">
      <c r="C185" s="119" t="s">
        <v>41</v>
      </c>
      <c r="H185" s="121"/>
      <c r="I185" s="121"/>
      <c r="J185" s="121"/>
      <c r="K185" s="735" t="str">
        <f>IF($AM$180="","",VLOOKUP($AM$180,業者date!$B$29:$AC$38,20))</f>
        <v/>
      </c>
      <c r="L185" s="735"/>
      <c r="M185" s="735"/>
      <c r="N185" s="735"/>
      <c r="O185" s="735"/>
      <c r="P185" s="735"/>
      <c r="Q185" s="735"/>
      <c r="R185" s="735"/>
      <c r="S185" s="735"/>
      <c r="T185" s="735"/>
      <c r="U185" s="735"/>
      <c r="V185" s="735"/>
      <c r="W185" s="735"/>
      <c r="X185" s="735"/>
      <c r="Y185" s="735"/>
      <c r="Z185" s="735"/>
      <c r="AA185" s="735"/>
      <c r="AB185" s="735"/>
      <c r="AC185" s="735"/>
      <c r="AD185" s="735"/>
      <c r="AE185" s="735"/>
      <c r="AF185" s="735"/>
      <c r="AG185" s="735"/>
      <c r="AH185" s="735"/>
      <c r="AI185" s="735"/>
    </row>
    <row r="186" spans="1:41" ht="6.75" customHeight="1" x14ac:dyDescent="0.15">
      <c r="A186" s="122"/>
      <c r="B186" s="122"/>
      <c r="C186" s="122"/>
      <c r="D186" s="122"/>
      <c r="E186" s="122"/>
      <c r="F186" s="122"/>
      <c r="G186" s="122"/>
      <c r="H186" s="210"/>
      <c r="I186" s="210"/>
      <c r="J186" s="210"/>
      <c r="K186" s="148"/>
      <c r="L186" s="148"/>
      <c r="M186" s="148"/>
      <c r="N186" s="148"/>
      <c r="O186" s="148"/>
      <c r="P186" s="148"/>
      <c r="Q186" s="148"/>
      <c r="R186" s="148"/>
      <c r="S186" s="148"/>
      <c r="T186" s="148"/>
      <c r="U186" s="148"/>
      <c r="V186" s="148"/>
      <c r="W186" s="148"/>
      <c r="X186" s="148"/>
      <c r="Y186" s="148"/>
      <c r="Z186" s="148"/>
      <c r="AA186" s="148"/>
      <c r="AB186" s="148"/>
      <c r="AC186" s="148"/>
      <c r="AD186" s="148"/>
      <c r="AE186" s="148"/>
      <c r="AF186" s="148"/>
      <c r="AG186" s="148"/>
      <c r="AH186" s="148"/>
      <c r="AI186" s="148"/>
    </row>
    <row r="187" spans="1:41" ht="6.75" customHeight="1" x14ac:dyDescent="0.15">
      <c r="A187" s="143"/>
      <c r="B187" s="143"/>
      <c r="C187" s="143"/>
      <c r="D187" s="143"/>
      <c r="E187" s="143"/>
      <c r="F187" s="143"/>
      <c r="G187" s="143"/>
      <c r="H187" s="413"/>
      <c r="I187" s="413"/>
      <c r="J187" s="413"/>
      <c r="K187" s="149"/>
      <c r="L187" s="149"/>
      <c r="M187" s="149"/>
      <c r="N187" s="149"/>
      <c r="O187" s="149"/>
      <c r="P187" s="149"/>
      <c r="Q187" s="149"/>
      <c r="R187" s="149"/>
      <c r="S187" s="149"/>
      <c r="T187" s="149"/>
      <c r="U187" s="149"/>
      <c r="V187" s="149"/>
      <c r="W187" s="149"/>
      <c r="X187" s="149"/>
      <c r="Y187" s="149"/>
      <c r="Z187" s="149"/>
      <c r="AA187" s="149"/>
      <c r="AB187" s="149"/>
      <c r="AC187" s="149"/>
      <c r="AD187" s="149"/>
      <c r="AE187" s="149"/>
      <c r="AF187" s="149"/>
      <c r="AG187" s="149"/>
      <c r="AH187" s="149"/>
      <c r="AI187" s="149"/>
    </row>
    <row r="188" spans="1:41" x14ac:dyDescent="0.15">
      <c r="A188" s="119" t="s">
        <v>632</v>
      </c>
      <c r="H188" s="121"/>
      <c r="I188" s="121"/>
      <c r="J188" s="121"/>
      <c r="K188" s="137"/>
      <c r="L188" s="137"/>
      <c r="M188" s="137"/>
      <c r="N188" s="137"/>
      <c r="O188" s="137"/>
      <c r="P188" s="137"/>
      <c r="Q188" s="137"/>
      <c r="R188" s="137"/>
      <c r="S188" s="137"/>
      <c r="T188" s="137"/>
      <c r="U188" s="137"/>
      <c r="V188" s="137"/>
      <c r="W188" s="137"/>
      <c r="X188" s="137"/>
      <c r="Y188" s="137"/>
      <c r="Z188" s="137"/>
      <c r="AA188" s="137"/>
      <c r="AB188" s="137"/>
      <c r="AC188" s="137"/>
      <c r="AD188" s="137"/>
      <c r="AE188" s="137"/>
      <c r="AF188" s="137"/>
      <c r="AG188" s="137"/>
      <c r="AH188" s="137"/>
      <c r="AI188" s="137"/>
    </row>
    <row r="189" spans="1:41" x14ac:dyDescent="0.15">
      <c r="C189" s="119" t="s">
        <v>16</v>
      </c>
      <c r="D189" s="119" t="s">
        <v>633</v>
      </c>
      <c r="H189" s="121"/>
      <c r="I189" s="121"/>
      <c r="J189" s="223" t="s">
        <v>636</v>
      </c>
      <c r="K189" s="732"/>
      <c r="L189" s="732"/>
      <c r="M189" s="732"/>
      <c r="N189" s="732"/>
      <c r="O189" s="732"/>
      <c r="P189" s="732"/>
      <c r="Q189" s="732"/>
      <c r="R189" s="732"/>
      <c r="S189" s="732"/>
      <c r="T189" s="732"/>
      <c r="U189" s="732"/>
      <c r="V189" s="732"/>
      <c r="W189" s="732"/>
      <c r="X189" s="732"/>
      <c r="Y189" s="732"/>
      <c r="Z189" s="732"/>
      <c r="AA189" s="732"/>
      <c r="AB189" s="732"/>
      <c r="AC189" s="732"/>
      <c r="AD189" s="732"/>
      <c r="AE189" s="732"/>
      <c r="AF189" s="732"/>
      <c r="AG189" s="732"/>
      <c r="AH189" s="137" t="s">
        <v>706</v>
      </c>
      <c r="AI189" s="137"/>
      <c r="AM189" s="119" t="s">
        <v>695</v>
      </c>
    </row>
    <row r="190" spans="1:41" x14ac:dyDescent="0.15">
      <c r="C190" s="119" t="s">
        <v>16</v>
      </c>
      <c r="D190" s="119" t="s">
        <v>634</v>
      </c>
      <c r="H190" s="121"/>
      <c r="I190" s="121"/>
      <c r="J190" s="223" t="s">
        <v>636</v>
      </c>
      <c r="K190" s="732"/>
      <c r="L190" s="732"/>
      <c r="M190" s="732"/>
      <c r="N190" s="732"/>
      <c r="O190" s="732"/>
      <c r="P190" s="732"/>
      <c r="Q190" s="732"/>
      <c r="R190" s="732"/>
      <c r="S190" s="732"/>
      <c r="T190" s="732"/>
      <c r="U190" s="732"/>
      <c r="V190" s="732"/>
      <c r="W190" s="732"/>
      <c r="X190" s="732"/>
      <c r="Y190" s="732"/>
      <c r="Z190" s="732"/>
      <c r="AA190" s="732"/>
      <c r="AB190" s="732"/>
      <c r="AC190" s="732"/>
      <c r="AD190" s="732"/>
      <c r="AE190" s="732"/>
      <c r="AF190" s="732"/>
      <c r="AG190" s="732"/>
      <c r="AH190" s="137" t="s">
        <v>706</v>
      </c>
      <c r="AI190" s="137"/>
      <c r="AN190" s="119" t="s">
        <v>696</v>
      </c>
    </row>
    <row r="191" spans="1:41" x14ac:dyDescent="0.15">
      <c r="C191" s="119" t="s">
        <v>16</v>
      </c>
      <c r="D191" s="119" t="s">
        <v>635</v>
      </c>
      <c r="H191" s="121"/>
      <c r="I191" s="121"/>
      <c r="J191" s="121"/>
      <c r="K191" s="121"/>
      <c r="L191" s="121"/>
      <c r="M191" s="121"/>
      <c r="N191" s="121"/>
      <c r="O191" s="121"/>
      <c r="P191" s="121"/>
      <c r="Q191" s="121"/>
      <c r="R191" s="121"/>
      <c r="S191" s="121"/>
      <c r="T191" s="121"/>
      <c r="U191" s="121"/>
      <c r="V191" s="121"/>
      <c r="W191" s="121"/>
      <c r="X191" s="121"/>
      <c r="Y191" s="121"/>
      <c r="Z191" s="121"/>
      <c r="AA191" s="121"/>
      <c r="AB191" s="121"/>
      <c r="AC191" s="121"/>
      <c r="AD191" s="121"/>
      <c r="AE191" s="121"/>
      <c r="AF191" s="121"/>
      <c r="AG191" s="121"/>
      <c r="AH191" s="121"/>
      <c r="AI191" s="121"/>
    </row>
    <row r="192" spans="1:41" ht="6" customHeight="1" x14ac:dyDescent="0.15">
      <c r="A192" s="122"/>
      <c r="B192" s="122"/>
      <c r="C192" s="122"/>
      <c r="D192" s="122"/>
      <c r="E192" s="122"/>
      <c r="F192" s="122"/>
      <c r="G192" s="122"/>
      <c r="H192" s="122"/>
      <c r="I192" s="122"/>
      <c r="J192" s="122"/>
      <c r="K192" s="122"/>
      <c r="L192" s="122"/>
      <c r="M192" s="122"/>
      <c r="N192" s="122"/>
      <c r="O192" s="122"/>
      <c r="P192" s="122"/>
      <c r="Q192" s="122"/>
      <c r="R192" s="122"/>
      <c r="S192" s="122"/>
      <c r="T192" s="122"/>
      <c r="U192" s="122"/>
      <c r="V192" s="122"/>
      <c r="W192" s="122"/>
      <c r="X192" s="122"/>
      <c r="Y192" s="122"/>
      <c r="Z192" s="122"/>
      <c r="AA192" s="122"/>
      <c r="AB192" s="122"/>
      <c r="AC192" s="122"/>
      <c r="AD192" s="122"/>
      <c r="AE192" s="122"/>
      <c r="AF192" s="122"/>
      <c r="AG192" s="122"/>
      <c r="AH192" s="122"/>
      <c r="AI192" s="122"/>
    </row>
    <row r="193" spans="1:39" ht="6" customHeight="1" x14ac:dyDescent="0.15">
      <c r="A193" s="143"/>
      <c r="B193" s="143"/>
      <c r="C193" s="143"/>
      <c r="D193" s="143"/>
      <c r="E193" s="143"/>
      <c r="F193" s="143"/>
      <c r="G193" s="143"/>
      <c r="H193" s="143"/>
      <c r="I193" s="143"/>
      <c r="J193" s="143"/>
      <c r="K193" s="143"/>
      <c r="L193" s="143"/>
      <c r="M193" s="143"/>
      <c r="N193" s="143"/>
      <c r="O193" s="143"/>
      <c r="P193" s="143"/>
      <c r="Q193" s="143"/>
      <c r="R193" s="143"/>
      <c r="S193" s="143"/>
      <c r="T193" s="143"/>
      <c r="U193" s="143"/>
      <c r="V193" s="143"/>
      <c r="W193" s="143"/>
      <c r="X193" s="143"/>
      <c r="Y193" s="143"/>
      <c r="Z193" s="143"/>
      <c r="AA193" s="143"/>
      <c r="AB193" s="143"/>
      <c r="AC193" s="143"/>
      <c r="AD193" s="143"/>
      <c r="AE193" s="143"/>
      <c r="AF193" s="143"/>
      <c r="AG193" s="143"/>
      <c r="AH193" s="143"/>
      <c r="AI193" s="143"/>
    </row>
    <row r="194" spans="1:39" x14ac:dyDescent="0.15">
      <c r="A194" s="119" t="s">
        <v>781</v>
      </c>
      <c r="H194" s="121"/>
    </row>
    <row r="195" spans="1:39" x14ac:dyDescent="0.15">
      <c r="C195" s="119" t="s">
        <v>16</v>
      </c>
      <c r="D195" s="119" t="s">
        <v>782</v>
      </c>
      <c r="H195" s="121"/>
      <c r="J195" s="223" t="s">
        <v>12</v>
      </c>
      <c r="K195" s="732"/>
      <c r="L195" s="732"/>
      <c r="M195" s="732"/>
      <c r="N195" s="732"/>
      <c r="O195" s="732"/>
      <c r="P195" s="732"/>
      <c r="Q195" s="732"/>
      <c r="R195" s="732"/>
      <c r="S195" s="732"/>
      <c r="T195" s="732"/>
      <c r="U195" s="732"/>
      <c r="V195" s="732"/>
      <c r="W195" s="732"/>
      <c r="X195" s="732"/>
      <c r="Y195" s="732"/>
      <c r="Z195" s="732"/>
      <c r="AA195" s="732"/>
      <c r="AB195" s="732"/>
      <c r="AC195" s="732"/>
      <c r="AD195" s="732"/>
      <c r="AE195" s="732"/>
      <c r="AF195" s="732"/>
      <c r="AG195" s="732"/>
      <c r="AH195" s="137" t="s">
        <v>18</v>
      </c>
    </row>
    <row r="196" spans="1:39" x14ac:dyDescent="0.15">
      <c r="C196" s="119" t="s">
        <v>16</v>
      </c>
      <c r="D196" s="119" t="s">
        <v>783</v>
      </c>
      <c r="H196" s="121"/>
      <c r="I196" s="121"/>
      <c r="J196" s="223" t="s">
        <v>12</v>
      </c>
      <c r="K196" s="732"/>
      <c r="L196" s="732"/>
      <c r="M196" s="732"/>
      <c r="N196" s="732"/>
      <c r="O196" s="732"/>
      <c r="P196" s="732"/>
      <c r="Q196" s="732"/>
      <c r="R196" s="732"/>
      <c r="S196" s="732"/>
      <c r="T196" s="732"/>
      <c r="U196" s="732"/>
      <c r="V196" s="732"/>
      <c r="W196" s="732"/>
      <c r="X196" s="732"/>
      <c r="Y196" s="732"/>
      <c r="Z196" s="732"/>
      <c r="AA196" s="732"/>
      <c r="AB196" s="732"/>
      <c r="AC196" s="732"/>
      <c r="AD196" s="732"/>
      <c r="AE196" s="732"/>
      <c r="AF196" s="732"/>
      <c r="AG196" s="732"/>
      <c r="AH196" s="137" t="s">
        <v>18</v>
      </c>
    </row>
    <row r="197" spans="1:39" ht="13.5" customHeight="1" x14ac:dyDescent="0.15">
      <c r="C197" s="119" t="s">
        <v>16</v>
      </c>
      <c r="D197" s="119" t="s">
        <v>784</v>
      </c>
      <c r="H197" s="121"/>
      <c r="I197" s="121"/>
      <c r="J197" s="223" t="s">
        <v>12</v>
      </c>
      <c r="K197" s="732"/>
      <c r="L197" s="732"/>
      <c r="M197" s="732"/>
      <c r="N197" s="732"/>
      <c r="O197" s="732"/>
      <c r="P197" s="732"/>
      <c r="Q197" s="732"/>
      <c r="R197" s="732"/>
      <c r="S197" s="732"/>
      <c r="T197" s="732"/>
      <c r="U197" s="732"/>
      <c r="V197" s="732"/>
      <c r="W197" s="732"/>
      <c r="X197" s="732"/>
      <c r="Y197" s="732"/>
      <c r="Z197" s="732"/>
      <c r="AA197" s="732"/>
      <c r="AB197" s="732"/>
      <c r="AC197" s="732"/>
      <c r="AD197" s="732"/>
      <c r="AE197" s="732"/>
      <c r="AF197" s="732"/>
      <c r="AG197" s="732"/>
      <c r="AH197" s="137" t="s">
        <v>18</v>
      </c>
    </row>
    <row r="198" spans="1:39" ht="6" customHeight="1" x14ac:dyDescent="0.15">
      <c r="A198" s="122"/>
      <c r="B198" s="122"/>
      <c r="C198" s="122"/>
      <c r="D198" s="122"/>
      <c r="E198" s="122"/>
      <c r="F198" s="122"/>
      <c r="G198" s="122"/>
      <c r="H198" s="122"/>
      <c r="I198" s="122"/>
      <c r="J198" s="122"/>
      <c r="K198" s="122"/>
      <c r="L198" s="122"/>
      <c r="M198" s="122"/>
      <c r="N198" s="122"/>
      <c r="O198" s="122"/>
      <c r="P198" s="122"/>
      <c r="Q198" s="122"/>
      <c r="R198" s="122"/>
      <c r="S198" s="122"/>
      <c r="T198" s="122"/>
      <c r="U198" s="122"/>
      <c r="V198" s="122"/>
      <c r="W198" s="122"/>
      <c r="X198" s="122"/>
      <c r="Y198" s="122"/>
      <c r="Z198" s="122"/>
      <c r="AA198" s="122"/>
      <c r="AB198" s="122"/>
      <c r="AC198" s="122"/>
      <c r="AD198" s="122"/>
      <c r="AE198" s="122"/>
      <c r="AF198" s="122"/>
      <c r="AG198" s="122"/>
      <c r="AH198" s="122"/>
      <c r="AI198" s="122"/>
    </row>
    <row r="199" spans="1:39" ht="6" customHeight="1" x14ac:dyDescent="0.15">
      <c r="A199" s="143"/>
      <c r="B199" s="143"/>
      <c r="C199" s="143"/>
      <c r="D199" s="143"/>
      <c r="E199" s="143"/>
      <c r="F199" s="143"/>
      <c r="G199" s="143"/>
      <c r="H199" s="143"/>
      <c r="I199" s="143"/>
      <c r="J199" s="143"/>
      <c r="K199" s="143"/>
      <c r="L199" s="143"/>
      <c r="M199" s="143"/>
      <c r="N199" s="143"/>
      <c r="O199" s="143"/>
      <c r="P199" s="143"/>
      <c r="Q199" s="143"/>
      <c r="R199" s="143"/>
      <c r="S199" s="143"/>
      <c r="T199" s="143"/>
      <c r="U199" s="143"/>
      <c r="V199" s="143"/>
      <c r="W199" s="143"/>
      <c r="X199" s="143"/>
      <c r="Y199" s="143"/>
      <c r="Z199" s="143"/>
      <c r="AA199" s="143"/>
      <c r="AB199" s="143"/>
      <c r="AC199" s="143"/>
      <c r="AD199" s="143"/>
      <c r="AE199" s="143"/>
      <c r="AF199" s="143"/>
      <c r="AG199" s="143"/>
      <c r="AH199" s="143"/>
      <c r="AI199" s="143"/>
    </row>
    <row r="200" spans="1:39" x14ac:dyDescent="0.15">
      <c r="A200" s="119" t="s">
        <v>209</v>
      </c>
      <c r="AM200" s="119" t="s">
        <v>420</v>
      </c>
    </row>
    <row r="201" spans="1:39" x14ac:dyDescent="0.15">
      <c r="B201" s="119" t="s">
        <v>0</v>
      </c>
      <c r="AM201" s="119" t="s">
        <v>421</v>
      </c>
    </row>
    <row r="202" spans="1:39" x14ac:dyDescent="0.15">
      <c r="C202" s="119" t="s">
        <v>1</v>
      </c>
      <c r="H202" s="121"/>
      <c r="I202" s="121"/>
      <c r="J202" s="121"/>
      <c r="K202" s="731"/>
      <c r="L202" s="731"/>
      <c r="M202" s="731"/>
      <c r="N202" s="731"/>
      <c r="O202" s="731"/>
      <c r="P202" s="731"/>
      <c r="Q202" s="731"/>
      <c r="R202" s="731"/>
      <c r="S202" s="731"/>
      <c r="T202" s="731"/>
      <c r="U202" s="731"/>
      <c r="V202" s="731"/>
      <c r="W202" s="731"/>
      <c r="X202" s="731"/>
      <c r="Y202" s="731"/>
      <c r="Z202" s="731"/>
      <c r="AA202" s="731"/>
      <c r="AB202" s="731"/>
      <c r="AC202" s="731"/>
      <c r="AD202" s="731"/>
      <c r="AE202" s="731"/>
      <c r="AF202" s="731"/>
      <c r="AG202" s="731"/>
      <c r="AH202" s="731"/>
      <c r="AI202" s="731"/>
    </row>
    <row r="203" spans="1:39" x14ac:dyDescent="0.15">
      <c r="C203" s="119" t="s">
        <v>2</v>
      </c>
      <c r="H203" s="121"/>
      <c r="I203" s="121"/>
      <c r="J203" s="121"/>
      <c r="K203" s="731"/>
      <c r="L203" s="731"/>
      <c r="M203" s="731"/>
      <c r="N203" s="731"/>
      <c r="O203" s="731"/>
      <c r="P203" s="731"/>
      <c r="Q203" s="731"/>
      <c r="R203" s="731"/>
      <c r="S203" s="731"/>
      <c r="T203" s="731"/>
      <c r="U203" s="731"/>
      <c r="V203" s="731"/>
      <c r="W203" s="731"/>
      <c r="X203" s="731"/>
      <c r="Y203" s="731"/>
      <c r="Z203" s="731"/>
      <c r="AA203" s="731"/>
      <c r="AB203" s="731"/>
      <c r="AC203" s="731"/>
      <c r="AD203" s="731"/>
      <c r="AE203" s="731"/>
      <c r="AF203" s="731"/>
      <c r="AG203" s="731"/>
      <c r="AH203" s="731"/>
      <c r="AI203" s="731"/>
    </row>
    <row r="204" spans="1:39" ht="6" customHeight="1" x14ac:dyDescent="0.15">
      <c r="A204" s="122"/>
      <c r="B204" s="122"/>
      <c r="C204" s="122"/>
      <c r="D204" s="122"/>
      <c r="E204" s="122"/>
      <c r="F204" s="122"/>
      <c r="G204" s="122"/>
      <c r="H204" s="122"/>
      <c r="I204" s="122"/>
      <c r="J204" s="122"/>
      <c r="K204" s="122"/>
      <c r="L204" s="122"/>
      <c r="M204" s="122"/>
      <c r="N204" s="122"/>
      <c r="O204" s="122"/>
      <c r="P204" s="122"/>
      <c r="Q204" s="122"/>
      <c r="R204" s="122"/>
      <c r="S204" s="122"/>
      <c r="T204" s="122"/>
      <c r="U204" s="122"/>
      <c r="V204" s="122"/>
      <c r="W204" s="122"/>
      <c r="X204" s="122"/>
      <c r="Y204" s="122"/>
      <c r="Z204" s="122"/>
      <c r="AA204" s="122"/>
      <c r="AB204" s="122"/>
      <c r="AC204" s="122"/>
      <c r="AD204" s="122"/>
      <c r="AE204" s="122"/>
      <c r="AF204" s="122"/>
      <c r="AG204" s="122"/>
      <c r="AH204" s="122"/>
      <c r="AI204" s="122"/>
    </row>
    <row r="205" spans="1:39" ht="6" customHeight="1" thickBot="1" x14ac:dyDescent="0.2">
      <c r="A205" s="143"/>
      <c r="B205" s="143"/>
      <c r="C205" s="143"/>
      <c r="D205" s="143"/>
      <c r="E205" s="143"/>
      <c r="F205" s="143"/>
      <c r="G205" s="143"/>
      <c r="H205" s="143"/>
      <c r="I205" s="143"/>
      <c r="J205" s="143"/>
      <c r="K205" s="143"/>
      <c r="L205" s="143"/>
      <c r="M205" s="143"/>
      <c r="N205" s="143"/>
      <c r="O205" s="143"/>
      <c r="P205" s="143"/>
      <c r="Q205" s="143"/>
      <c r="R205" s="143"/>
      <c r="S205" s="143"/>
      <c r="T205" s="143"/>
      <c r="U205" s="143"/>
      <c r="V205" s="143"/>
      <c r="W205" s="143"/>
      <c r="X205" s="143"/>
      <c r="Y205" s="143"/>
      <c r="Z205" s="143"/>
      <c r="AA205" s="143"/>
      <c r="AB205" s="143"/>
      <c r="AC205" s="143"/>
      <c r="AD205" s="143"/>
      <c r="AE205" s="143"/>
      <c r="AF205" s="143"/>
      <c r="AG205" s="143"/>
      <c r="AH205" s="143"/>
      <c r="AI205" s="143"/>
    </row>
    <row r="206" spans="1:39" ht="13.5" thickTop="1" x14ac:dyDescent="0.15">
      <c r="AI206" s="272"/>
      <c r="AJ206" s="271"/>
      <c r="AK206" s="271"/>
    </row>
    <row r="207" spans="1:39" x14ac:dyDescent="0.15">
      <c r="AI207" s="272"/>
    </row>
  </sheetData>
  <sheetProtection algorithmName="SHA-512" hashValue="YbDHtuUNOY/fDxZc1WByOgrXIlqUWnu1GJyS7esFV1051e4TyJFJhPtRmyt9M/B/Vcbj+XkWY0g472UEGA4zAg==" saltValue="+tveDmI/HG0kCe8IICh9RQ==" spinCount="100000" sheet="1"/>
  <protectedRanges>
    <protectedRange sqref="M44:AI44" name="範囲6"/>
    <protectedRange sqref="K7:AI11 M33 M54 M64" name="範囲1"/>
    <protectedRange sqref="B72 B75 B78 B85 K73 S74 K76 S77 K79 S80 K81 S82 K83 S84 K86 S87 K88 S89 K90 S91" name="範囲2"/>
    <protectedRange sqref="K96:AI101 M102 K106:AI111 M112 K115:AI120 M121 K124:AI129 M130" name="範囲3"/>
    <protectedRange sqref="M145 M156 M166 M176 C189:C191 K189:AG190 C195:C197 K195:AG197 K202:AI203" name="範囲4"/>
    <protectedRange sqref="AM16 AM27 AM38 AM48 AM58 AM139 AM150 AM160 AM170 AM180" name="範囲5"/>
  </protectedRanges>
  <mergeCells count="187">
    <mergeCell ref="AM180:AM181"/>
    <mergeCell ref="AM139:AM140"/>
    <mergeCell ref="AM27:AM28"/>
    <mergeCell ref="AM16:AM17"/>
    <mergeCell ref="AM38:AM39"/>
    <mergeCell ref="AM48:AM49"/>
    <mergeCell ref="AM58:AM59"/>
    <mergeCell ref="AM150:AM151"/>
    <mergeCell ref="AM160:AM161"/>
    <mergeCell ref="AM170:AM171"/>
    <mergeCell ref="AB15:AG15"/>
    <mergeCell ref="S17:V17"/>
    <mergeCell ref="M44:AI44"/>
    <mergeCell ref="S59:V59"/>
    <mergeCell ref="S57:V57"/>
    <mergeCell ref="K51:AI51"/>
    <mergeCell ref="K57:L57"/>
    <mergeCell ref="C54:L54"/>
    <mergeCell ref="K53:AI53"/>
    <mergeCell ref="K50:AI50"/>
    <mergeCell ref="K59:L59"/>
    <mergeCell ref="K28:L28"/>
    <mergeCell ref="C33:L33"/>
    <mergeCell ref="K29:AI29"/>
    <mergeCell ref="M33:AI33"/>
    <mergeCell ref="AB28:AG28"/>
    <mergeCell ref="S37:V37"/>
    <mergeCell ref="K41:AI41"/>
    <mergeCell ref="K47:L47"/>
    <mergeCell ref="S47:V47"/>
    <mergeCell ref="K48:AI48"/>
    <mergeCell ref="AB59:AG59"/>
    <mergeCell ref="A1:AI2"/>
    <mergeCell ref="K30:AI30"/>
    <mergeCell ref="K39:L39"/>
    <mergeCell ref="S28:V28"/>
    <mergeCell ref="S15:V15"/>
    <mergeCell ref="K16:AI16"/>
    <mergeCell ref="K11:AI11"/>
    <mergeCell ref="K32:AI32"/>
    <mergeCell ref="K18:AI18"/>
    <mergeCell ref="K31:AI31"/>
    <mergeCell ref="K8:AI8"/>
    <mergeCell ref="K10:AI10"/>
    <mergeCell ref="AB26:AG26"/>
    <mergeCell ref="K9:AI9"/>
    <mergeCell ref="K19:AI19"/>
    <mergeCell ref="K20:AI20"/>
    <mergeCell ref="K17:L17"/>
    <mergeCell ref="K21:AI21"/>
    <mergeCell ref="K26:L26"/>
    <mergeCell ref="K7:AI7"/>
    <mergeCell ref="S26:V26"/>
    <mergeCell ref="AB17:AG17"/>
    <mergeCell ref="K15:L15"/>
    <mergeCell ref="K27:AI27"/>
    <mergeCell ref="K163:AI163"/>
    <mergeCell ref="K142:AI142"/>
    <mergeCell ref="M166:AI166"/>
    <mergeCell ref="K151:L151"/>
    <mergeCell ref="K152:AI152"/>
    <mergeCell ref="K159:L159"/>
    <mergeCell ref="K160:AI160"/>
    <mergeCell ref="AB161:AG161"/>
    <mergeCell ref="K165:AI165"/>
    <mergeCell ref="K164:AI164"/>
    <mergeCell ref="S161:V161"/>
    <mergeCell ref="K161:L161"/>
    <mergeCell ref="K150:AI150"/>
    <mergeCell ref="S159:V159"/>
    <mergeCell ref="K154:AI154"/>
    <mergeCell ref="AB151:AG151"/>
    <mergeCell ref="S151:V151"/>
    <mergeCell ref="M156:AI156"/>
    <mergeCell ref="K153:AI153"/>
    <mergeCell ref="M145:AI145"/>
    <mergeCell ref="K182:AI182"/>
    <mergeCell ref="K185:AI185"/>
    <mergeCell ref="X181:Y181"/>
    <mergeCell ref="Z181:AA181"/>
    <mergeCell ref="AC181:AG181"/>
    <mergeCell ref="S169:V169"/>
    <mergeCell ref="S171:V171"/>
    <mergeCell ref="AB171:AG171"/>
    <mergeCell ref="K169:L169"/>
    <mergeCell ref="M130:AI130"/>
    <mergeCell ref="K139:AI139"/>
    <mergeCell ref="K128:AI128"/>
    <mergeCell ref="S138:V138"/>
    <mergeCell ref="K127:AI127"/>
    <mergeCell ref="K126:AI126"/>
    <mergeCell ref="K124:AI124"/>
    <mergeCell ref="K116:AI116"/>
    <mergeCell ref="K143:AI143"/>
    <mergeCell ref="C64:L64"/>
    <mergeCell ref="S74:W74"/>
    <mergeCell ref="K86:AA86"/>
    <mergeCell ref="K107:AI107"/>
    <mergeCell ref="K108:AI108"/>
    <mergeCell ref="K109:AI109"/>
    <mergeCell ref="K88:AA88"/>
    <mergeCell ref="K117:AI117"/>
    <mergeCell ref="AB140:AG140"/>
    <mergeCell ref="K119:AI119"/>
    <mergeCell ref="S89:W89"/>
    <mergeCell ref="S77:W77"/>
    <mergeCell ref="K76:AA76"/>
    <mergeCell ref="K83:AA83"/>
    <mergeCell ref="K79:AA79"/>
    <mergeCell ref="S91:W91"/>
    <mergeCell ref="S87:W87"/>
    <mergeCell ref="K90:AA90"/>
    <mergeCell ref="S84:W84"/>
    <mergeCell ref="K81:AA81"/>
    <mergeCell ref="M64:AI64"/>
    <mergeCell ref="K73:AA73"/>
    <mergeCell ref="M112:AI112"/>
    <mergeCell ref="S80:W80"/>
    <mergeCell ref="K62:AI62"/>
    <mergeCell ref="K60:AI60"/>
    <mergeCell ref="AB37:AG37"/>
    <mergeCell ref="K38:AI38"/>
    <mergeCell ref="K37:L37"/>
    <mergeCell ref="K63:AI63"/>
    <mergeCell ref="S49:V49"/>
    <mergeCell ref="K42:AI42"/>
    <mergeCell ref="C44:L44"/>
    <mergeCell ref="AB39:AG39"/>
    <mergeCell ref="AB47:AG47"/>
    <mergeCell ref="K58:AI58"/>
    <mergeCell ref="K43:AI43"/>
    <mergeCell ref="K49:L49"/>
    <mergeCell ref="AB49:AG49"/>
    <mergeCell ref="K52:AI52"/>
    <mergeCell ref="AB57:AG57"/>
    <mergeCell ref="K40:AI40"/>
    <mergeCell ref="S39:V39"/>
    <mergeCell ref="K61:AI61"/>
    <mergeCell ref="M54:AI54"/>
    <mergeCell ref="S82:W82"/>
    <mergeCell ref="K96:AI96"/>
    <mergeCell ref="K106:AI106"/>
    <mergeCell ref="K98:AI98"/>
    <mergeCell ref="K101:AI101"/>
    <mergeCell ref="K97:AI97"/>
    <mergeCell ref="K111:AI111"/>
    <mergeCell ref="K110:AI110"/>
    <mergeCell ref="AB149:AG149"/>
    <mergeCell ref="K100:AI100"/>
    <mergeCell ref="K99:AI99"/>
    <mergeCell ref="M121:AI121"/>
    <mergeCell ref="M102:AI102"/>
    <mergeCell ref="K125:AI125"/>
    <mergeCell ref="K144:AI144"/>
    <mergeCell ref="K141:AI141"/>
    <mergeCell ref="K115:AI115"/>
    <mergeCell ref="S140:V140"/>
    <mergeCell ref="K140:L140"/>
    <mergeCell ref="AB138:AG138"/>
    <mergeCell ref="K138:L138"/>
    <mergeCell ref="K118:AI118"/>
    <mergeCell ref="K120:AI120"/>
    <mergeCell ref="K129:AI129"/>
    <mergeCell ref="K202:AI202"/>
    <mergeCell ref="K203:AI203"/>
    <mergeCell ref="K195:AG195"/>
    <mergeCell ref="K196:AG196"/>
    <mergeCell ref="K197:AG197"/>
    <mergeCell ref="K190:AG190"/>
    <mergeCell ref="K149:L149"/>
    <mergeCell ref="S149:V149"/>
    <mergeCell ref="K155:AI155"/>
    <mergeCell ref="K174:AI174"/>
    <mergeCell ref="K175:AI175"/>
    <mergeCell ref="M176:AI176"/>
    <mergeCell ref="AB169:AG169"/>
    <mergeCell ref="AB159:AG159"/>
    <mergeCell ref="K170:AI170"/>
    <mergeCell ref="K171:L171"/>
    <mergeCell ref="K172:AI172"/>
    <mergeCell ref="K173:AI173"/>
    <mergeCell ref="K162:AI162"/>
    <mergeCell ref="K180:AI180"/>
    <mergeCell ref="Q181:U181"/>
    <mergeCell ref="K184:AI184"/>
    <mergeCell ref="K189:AG189"/>
    <mergeCell ref="K183:AI183"/>
  </mergeCells>
  <phoneticPr fontId="2"/>
  <conditionalFormatting sqref="M33:AI33">
    <cfRule type="containsBlanks" dxfId="18" priority="3">
      <formula>LEN(TRIM(M33))=0</formula>
    </cfRule>
  </conditionalFormatting>
  <conditionalFormatting sqref="M145:AI145">
    <cfRule type="containsBlanks" dxfId="17" priority="1">
      <formula>LEN(TRIM(M145))=0</formula>
    </cfRule>
  </conditionalFormatting>
  <dataValidations disablePrompts="1" count="9">
    <dataValidation type="list" errorStyle="warning" imeMode="on" allowBlank="1" showInputMessage="1" sqref="H171 H169 H140 H161 H159 H138 H151 H149" xr:uid="{00000000-0002-0000-0400-000000000000}">
      <formula1>"一級,二級,木造"</formula1>
    </dataValidation>
    <dataValidation imeMode="hiragana" allowBlank="1" showInputMessage="1" showErrorMessage="1" sqref="I195 I173:I176 H172:H176 H141:H145 H170 I163:I166 H162:H166 H160 I153:I156 H152:H156 H180:I180 H150 K76:AA76 H201:I201 H139 H182:I182 I142:I145 H112:I112 H124:H129 H130:I130 H115:H120 K79:AA79 H121:I121 H86 K81:AA81 H90 H96:H101 H88 K83:AA83 H73 H81 H102:I102 H76 H83 K86:AA86 H79 K88:AA88 K90:AA90 H8:I8 H184:I184 AS16:AU16 AJ16 H10:I10 H186:I190 H203:I203 I197 H194:H196 H106:H111 AU18 AU22 AU20 AU24 AU26 AU28 AU30 AU32 AU34 AU36 AU38 AU40 AU42 AU44 AU46 AU48 AU50 AU52 AU54 AU56 AU58 AU60 AU62 K73:AA73" xr:uid="{00000000-0002-0000-0400-000001000000}"/>
    <dataValidation imeMode="off" allowBlank="1" showInputMessage="1" showErrorMessage="1" sqref="H191:I191 H183:I183 H131:I131 H11:I11 H9:I9 AS15:AT15 H185:I185 H197" xr:uid="{00000000-0002-0000-0400-000002000000}"/>
    <dataValidation imeMode="halfKatakana" allowBlank="1" showInputMessage="1" showErrorMessage="1" sqref="K202:AI202 H7:I7 I196 K7:AI7 H202:I202 AI196" xr:uid="{00000000-0002-0000-0400-000003000000}"/>
    <dataValidation type="list" allowBlank="1" showInputMessage="1" showErrorMessage="1" sqref="B72 B75 B78 B85" xr:uid="{00000000-0002-0000-0400-000004000000}">
      <formula1>"■,□"</formula1>
    </dataValidation>
    <dataValidation imeMode="halfAlpha" allowBlank="1" showInputMessage="1" showErrorMessage="1" sqref="R74:Z74 R91:Z91 R89:Z89 K9:AI9 R82:Z82 R87:Z87 R80:Z80 R77:Z77 R84:Z84 K98:AI98 K108:AI108 K126:AI126 K117:AI117" xr:uid="{00000000-0002-0000-0400-000005000000}"/>
    <dataValidation type="textLength" imeMode="halfAlpha" allowBlank="1" showInputMessage="1" showErrorMessage="1" sqref="K191:AI191 K119:AI120 K110:AI111 L100:AI100 K128:AI129 K100:K101" xr:uid="{00000000-0002-0000-0400-000006000000}">
      <formula1>1</formula1>
      <formula2>15</formula2>
    </dataValidation>
    <dataValidation type="textLength" imeMode="halfAlpha" showInputMessage="1" showErrorMessage="1" sqref="K11:AI11" xr:uid="{00000000-0002-0000-0400-000007000000}">
      <formula1>1</formula1>
      <formula2>15</formula2>
    </dataValidation>
    <dataValidation type="list" allowBlank="1" showInputMessage="1" showErrorMessage="1" sqref="C189:C191 C195:C197" xr:uid="{00000000-0002-0000-0400-000008000000}">
      <formula1>"□,■"</formula1>
    </dataValidation>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Ｐ明朝,標準"&amp;8NKBI-01kakunin Ver.23.2&amp;R&amp;"ＭＳ Ｐ明朝,標準"&amp;8(R0804)</oddFooter>
  </headerFooter>
  <rowBreaks count="2" manualBreakCount="2">
    <brk id="66" max="34" man="1"/>
    <brk id="132" max="3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AL141"/>
  <sheetViews>
    <sheetView view="pageBreakPreview" zoomScaleNormal="100" zoomScaleSheetLayoutView="100" workbookViewId="0">
      <selection activeCell="AI3" sqref="AI3"/>
    </sheetView>
  </sheetViews>
  <sheetFormatPr defaultColWidth="4.125" defaultRowHeight="12.75" x14ac:dyDescent="0.15"/>
  <cols>
    <col min="1" max="38" width="2.625" style="113" customWidth="1"/>
    <col min="39" max="16384" width="4.125" style="113"/>
  </cols>
  <sheetData>
    <row r="1" spans="1:38" ht="13.5" customHeight="1" x14ac:dyDescent="0.15">
      <c r="A1" s="737" t="s">
        <v>108</v>
      </c>
      <c r="B1" s="737"/>
      <c r="C1" s="737"/>
      <c r="D1" s="737"/>
      <c r="E1" s="737"/>
      <c r="F1" s="737"/>
      <c r="G1" s="737"/>
      <c r="H1" s="737"/>
      <c r="I1" s="737"/>
      <c r="J1" s="737"/>
      <c r="K1" s="737"/>
      <c r="L1" s="737"/>
      <c r="M1" s="737"/>
      <c r="N1" s="737"/>
      <c r="O1" s="737"/>
      <c r="P1" s="737"/>
      <c r="Q1" s="737"/>
      <c r="R1" s="737"/>
      <c r="S1" s="737"/>
      <c r="T1" s="737"/>
      <c r="U1" s="737"/>
      <c r="V1" s="737"/>
      <c r="W1" s="737"/>
      <c r="X1" s="737"/>
      <c r="Y1" s="737"/>
      <c r="Z1" s="737"/>
      <c r="AA1" s="737"/>
      <c r="AB1" s="737"/>
      <c r="AC1" s="737"/>
      <c r="AD1" s="737"/>
      <c r="AE1" s="737"/>
      <c r="AF1" s="737"/>
      <c r="AG1" s="737"/>
      <c r="AH1" s="737"/>
      <c r="AI1" s="737"/>
    </row>
    <row r="2" spans="1:38" ht="13.5" customHeight="1" x14ac:dyDescent="0.15">
      <c r="A2" s="737"/>
      <c r="B2" s="737"/>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737"/>
      <c r="AC2" s="737"/>
      <c r="AD2" s="737"/>
      <c r="AE2" s="737"/>
      <c r="AF2" s="737"/>
      <c r="AG2" s="737"/>
      <c r="AH2" s="737"/>
      <c r="AI2" s="737"/>
      <c r="AL2" s="368" t="s">
        <v>1004</v>
      </c>
    </row>
    <row r="3" spans="1:38" x14ac:dyDescent="0.15">
      <c r="A3" s="113" t="s">
        <v>122</v>
      </c>
    </row>
    <row r="4" spans="1:38" ht="6.75" customHeight="1" x14ac:dyDescent="0.15">
      <c r="A4" s="114"/>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row>
    <row r="5" spans="1:38" ht="6.75" customHeight="1" x14ac:dyDescent="0.15"/>
    <row r="6" spans="1:38" x14ac:dyDescent="0.15">
      <c r="A6" s="113" t="s">
        <v>123</v>
      </c>
      <c r="AL6" s="113" t="s">
        <v>584</v>
      </c>
    </row>
    <row r="7" spans="1:38" x14ac:dyDescent="0.15">
      <c r="C7" s="24" t="s">
        <v>37</v>
      </c>
      <c r="D7" s="24"/>
      <c r="E7" s="24"/>
      <c r="F7" s="24"/>
      <c r="G7" s="24"/>
      <c r="H7" s="24"/>
      <c r="I7" s="24"/>
      <c r="K7" s="731"/>
      <c r="L7" s="731"/>
      <c r="M7" s="731"/>
      <c r="N7" s="731"/>
      <c r="O7" s="731"/>
      <c r="P7" s="731"/>
      <c r="Q7" s="731"/>
      <c r="R7" s="731"/>
      <c r="S7" s="731"/>
      <c r="T7" s="731"/>
      <c r="U7" s="731"/>
      <c r="V7" s="731"/>
      <c r="W7" s="731"/>
      <c r="X7" s="731"/>
      <c r="Y7" s="731"/>
      <c r="Z7" s="731"/>
      <c r="AA7" s="731"/>
      <c r="AB7" s="731"/>
      <c r="AC7" s="731"/>
      <c r="AD7" s="731"/>
      <c r="AE7" s="731"/>
      <c r="AF7" s="731"/>
      <c r="AG7" s="731"/>
      <c r="AH7" s="731"/>
      <c r="AI7" s="731"/>
    </row>
    <row r="8" spans="1:38" x14ac:dyDescent="0.15">
      <c r="C8" s="24" t="s">
        <v>38</v>
      </c>
      <c r="D8" s="24"/>
      <c r="E8" s="24"/>
      <c r="F8" s="24"/>
      <c r="G8" s="24"/>
      <c r="H8" s="98"/>
      <c r="I8" s="98"/>
      <c r="K8" s="731"/>
      <c r="L8" s="731"/>
      <c r="M8" s="731"/>
      <c r="N8" s="731"/>
      <c r="O8" s="731"/>
      <c r="P8" s="731"/>
      <c r="Q8" s="731"/>
      <c r="R8" s="731"/>
      <c r="S8" s="731"/>
      <c r="T8" s="731"/>
      <c r="U8" s="731"/>
      <c r="V8" s="731"/>
      <c r="W8" s="731"/>
      <c r="X8" s="731"/>
      <c r="Y8" s="731"/>
      <c r="Z8" s="731"/>
      <c r="AA8" s="731"/>
      <c r="AB8" s="731"/>
      <c r="AC8" s="731"/>
      <c r="AD8" s="731"/>
      <c r="AE8" s="731"/>
      <c r="AF8" s="731"/>
      <c r="AG8" s="731"/>
      <c r="AH8" s="731"/>
      <c r="AI8" s="731"/>
      <c r="AL8" s="24" t="s">
        <v>423</v>
      </c>
    </row>
    <row r="9" spans="1:38" x14ac:dyDescent="0.15">
      <c r="C9" s="24" t="s">
        <v>39</v>
      </c>
      <c r="D9" s="24"/>
      <c r="E9" s="24"/>
      <c r="F9" s="24"/>
      <c r="G9" s="24"/>
      <c r="H9" s="108"/>
      <c r="I9" s="108"/>
      <c r="K9" s="731"/>
      <c r="L9" s="731"/>
      <c r="M9" s="731"/>
      <c r="N9" s="731"/>
      <c r="O9" s="731"/>
      <c r="P9" s="731"/>
      <c r="Q9" s="731"/>
      <c r="R9" s="731"/>
      <c r="S9" s="731"/>
      <c r="T9" s="731"/>
      <c r="U9" s="731"/>
      <c r="V9" s="731"/>
      <c r="W9" s="731"/>
      <c r="X9" s="731"/>
      <c r="Y9" s="731"/>
      <c r="Z9" s="731"/>
      <c r="AA9" s="731"/>
      <c r="AB9" s="731"/>
      <c r="AC9" s="731"/>
      <c r="AD9" s="731"/>
      <c r="AE9" s="731"/>
      <c r="AF9" s="731"/>
      <c r="AG9" s="731"/>
      <c r="AH9" s="731"/>
      <c r="AI9" s="731"/>
    </row>
    <row r="10" spans="1:38" x14ac:dyDescent="0.15">
      <c r="C10" s="24" t="s">
        <v>40</v>
      </c>
      <c r="D10" s="24"/>
      <c r="E10" s="24"/>
      <c r="F10" s="24"/>
      <c r="G10" s="24"/>
      <c r="H10" s="98"/>
      <c r="I10" s="98"/>
      <c r="K10" s="731"/>
      <c r="L10" s="731"/>
      <c r="M10" s="731"/>
      <c r="N10" s="731"/>
      <c r="O10" s="731"/>
      <c r="P10" s="731"/>
      <c r="Q10" s="731"/>
      <c r="R10" s="731"/>
      <c r="S10" s="731"/>
      <c r="T10" s="731"/>
      <c r="U10" s="731"/>
      <c r="V10" s="731"/>
      <c r="W10" s="731"/>
      <c r="X10" s="731"/>
      <c r="Y10" s="731"/>
      <c r="Z10" s="731"/>
      <c r="AA10" s="731"/>
      <c r="AB10" s="731"/>
      <c r="AC10" s="731"/>
      <c r="AD10" s="731"/>
      <c r="AE10" s="731"/>
      <c r="AF10" s="731"/>
      <c r="AG10" s="731"/>
      <c r="AH10" s="731"/>
      <c r="AI10" s="731"/>
    </row>
    <row r="11" spans="1:38" x14ac:dyDescent="0.15">
      <c r="C11" s="24" t="s">
        <v>41</v>
      </c>
      <c r="D11" s="24"/>
      <c r="E11" s="24"/>
      <c r="F11" s="24"/>
      <c r="G11" s="24"/>
      <c r="H11" s="98"/>
      <c r="I11" s="98"/>
      <c r="K11" s="738"/>
      <c r="L11" s="738"/>
      <c r="M11" s="738"/>
      <c r="N11" s="738"/>
      <c r="O11" s="738"/>
      <c r="P11" s="738"/>
      <c r="Q11" s="738"/>
      <c r="R11" s="738"/>
      <c r="S11" s="738"/>
      <c r="T11" s="738"/>
      <c r="U11" s="738"/>
      <c r="V11" s="738"/>
      <c r="W11" s="738"/>
      <c r="X11" s="738"/>
      <c r="Y11" s="738"/>
      <c r="Z11" s="738"/>
      <c r="AA11" s="738"/>
      <c r="AB11" s="738"/>
      <c r="AC11" s="738"/>
      <c r="AD11" s="738"/>
      <c r="AE11" s="738"/>
      <c r="AF11" s="738"/>
      <c r="AG11" s="738"/>
      <c r="AH11" s="738"/>
      <c r="AI11" s="738"/>
    </row>
    <row r="12" spans="1:38" ht="6.75" customHeight="1" x14ac:dyDescent="0.15">
      <c r="A12" s="114"/>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row>
    <row r="13" spans="1:38" ht="6.75" customHeight="1" x14ac:dyDescent="0.15"/>
    <row r="14" spans="1:38" x14ac:dyDescent="0.15">
      <c r="A14" s="113" t="s">
        <v>123</v>
      </c>
    </row>
    <row r="15" spans="1:38" x14ac:dyDescent="0.15">
      <c r="C15" s="24" t="s">
        <v>37</v>
      </c>
      <c r="D15" s="24"/>
      <c r="E15" s="24"/>
      <c r="F15" s="24"/>
      <c r="G15" s="24"/>
      <c r="H15" s="24"/>
      <c r="I15" s="24"/>
      <c r="K15" s="731"/>
      <c r="L15" s="731"/>
      <c r="M15" s="731"/>
      <c r="N15" s="731"/>
      <c r="O15" s="731"/>
      <c r="P15" s="731"/>
      <c r="Q15" s="731"/>
      <c r="R15" s="731"/>
      <c r="S15" s="731"/>
      <c r="T15" s="731"/>
      <c r="U15" s="731"/>
      <c r="V15" s="731"/>
      <c r="W15" s="731"/>
      <c r="X15" s="731"/>
      <c r="Y15" s="731"/>
      <c r="Z15" s="731"/>
      <c r="AA15" s="731"/>
      <c r="AB15" s="731"/>
      <c r="AC15" s="731"/>
      <c r="AD15" s="731"/>
      <c r="AE15" s="731"/>
      <c r="AF15" s="731"/>
      <c r="AG15" s="731"/>
      <c r="AH15" s="731"/>
      <c r="AI15" s="731"/>
    </row>
    <row r="16" spans="1:38" x14ac:dyDescent="0.15">
      <c r="C16" s="24" t="s">
        <v>38</v>
      </c>
      <c r="D16" s="24"/>
      <c r="E16" s="24"/>
      <c r="F16" s="24"/>
      <c r="G16" s="24"/>
      <c r="H16" s="98"/>
      <c r="I16" s="98"/>
      <c r="K16" s="731"/>
      <c r="L16" s="731"/>
      <c r="M16" s="731"/>
      <c r="N16" s="731"/>
      <c r="O16" s="731"/>
      <c r="P16" s="731"/>
      <c r="Q16" s="731"/>
      <c r="R16" s="731"/>
      <c r="S16" s="731"/>
      <c r="T16" s="731"/>
      <c r="U16" s="731"/>
      <c r="V16" s="731"/>
      <c r="W16" s="731"/>
      <c r="X16" s="731"/>
      <c r="Y16" s="731"/>
      <c r="Z16" s="731"/>
      <c r="AA16" s="731"/>
      <c r="AB16" s="731"/>
      <c r="AC16" s="731"/>
      <c r="AD16" s="731"/>
      <c r="AE16" s="731"/>
      <c r="AF16" s="731"/>
      <c r="AG16" s="731"/>
      <c r="AH16" s="731"/>
      <c r="AI16" s="731"/>
    </row>
    <row r="17" spans="1:35" x14ac:dyDescent="0.15">
      <c r="C17" s="24" t="s">
        <v>39</v>
      </c>
      <c r="D17" s="24"/>
      <c r="E17" s="24"/>
      <c r="F17" s="24"/>
      <c r="G17" s="24"/>
      <c r="H17" s="108"/>
      <c r="I17" s="108"/>
      <c r="K17" s="731"/>
      <c r="L17" s="731"/>
      <c r="M17" s="731"/>
      <c r="N17" s="731"/>
      <c r="O17" s="731"/>
      <c r="P17" s="731"/>
      <c r="Q17" s="731"/>
      <c r="R17" s="731"/>
      <c r="S17" s="731"/>
      <c r="T17" s="731"/>
      <c r="U17" s="731"/>
      <c r="V17" s="731"/>
      <c r="W17" s="731"/>
      <c r="X17" s="731"/>
      <c r="Y17" s="731"/>
      <c r="Z17" s="731"/>
      <c r="AA17" s="731"/>
      <c r="AB17" s="731"/>
      <c r="AC17" s="731"/>
      <c r="AD17" s="731"/>
      <c r="AE17" s="731"/>
      <c r="AF17" s="731"/>
      <c r="AG17" s="731"/>
      <c r="AH17" s="731"/>
      <c r="AI17" s="731"/>
    </row>
    <row r="18" spans="1:35" x14ac:dyDescent="0.15">
      <c r="C18" s="24" t="s">
        <v>40</v>
      </c>
      <c r="D18" s="24"/>
      <c r="E18" s="24"/>
      <c r="F18" s="24"/>
      <c r="G18" s="24"/>
      <c r="H18" s="98"/>
      <c r="I18" s="98"/>
      <c r="K18" s="731"/>
      <c r="L18" s="731"/>
      <c r="M18" s="731"/>
      <c r="N18" s="731"/>
      <c r="O18" s="731"/>
      <c r="P18" s="731"/>
      <c r="Q18" s="731"/>
      <c r="R18" s="731"/>
      <c r="S18" s="731"/>
      <c r="T18" s="731"/>
      <c r="U18" s="731"/>
      <c r="V18" s="731"/>
      <c r="W18" s="731"/>
      <c r="X18" s="731"/>
      <c r="Y18" s="731"/>
      <c r="Z18" s="731"/>
      <c r="AA18" s="731"/>
      <c r="AB18" s="731"/>
      <c r="AC18" s="731"/>
      <c r="AD18" s="731"/>
      <c r="AE18" s="731"/>
      <c r="AF18" s="731"/>
      <c r="AG18" s="731"/>
      <c r="AH18" s="731"/>
      <c r="AI18" s="731"/>
    </row>
    <row r="19" spans="1:35" x14ac:dyDescent="0.15">
      <c r="C19" s="24" t="s">
        <v>41</v>
      </c>
      <c r="D19" s="24"/>
      <c r="E19" s="24"/>
      <c r="F19" s="24"/>
      <c r="G19" s="24"/>
      <c r="H19" s="98"/>
      <c r="I19" s="98"/>
      <c r="K19" s="738"/>
      <c r="L19" s="738"/>
      <c r="M19" s="738"/>
      <c r="N19" s="738"/>
      <c r="O19" s="738"/>
      <c r="P19" s="738"/>
      <c r="Q19" s="738"/>
      <c r="R19" s="738"/>
      <c r="S19" s="738"/>
      <c r="T19" s="738"/>
      <c r="U19" s="738"/>
      <c r="V19" s="738"/>
      <c r="W19" s="738"/>
      <c r="X19" s="738"/>
      <c r="Y19" s="738"/>
      <c r="Z19" s="738"/>
      <c r="AA19" s="738"/>
      <c r="AB19" s="738"/>
      <c r="AC19" s="738"/>
      <c r="AD19" s="738"/>
      <c r="AE19" s="738"/>
      <c r="AF19" s="738"/>
      <c r="AG19" s="738"/>
      <c r="AH19" s="738"/>
      <c r="AI19" s="738"/>
    </row>
    <row r="20" spans="1:35" ht="6.75" customHeight="1" x14ac:dyDescent="0.15">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row>
    <row r="21" spans="1:35" ht="6.75" customHeight="1" x14ac:dyDescent="0.15"/>
    <row r="22" spans="1:35" ht="13.5" customHeight="1" x14ac:dyDescent="0.15">
      <c r="A22" s="113" t="s">
        <v>123</v>
      </c>
    </row>
    <row r="23" spans="1:35" x14ac:dyDescent="0.15">
      <c r="C23" s="24" t="s">
        <v>37</v>
      </c>
      <c r="D23" s="24"/>
      <c r="E23" s="24"/>
      <c r="F23" s="24"/>
      <c r="G23" s="24"/>
      <c r="H23" s="24"/>
      <c r="I23" s="24"/>
      <c r="K23" s="731"/>
      <c r="L23" s="731"/>
      <c r="M23" s="731"/>
      <c r="N23" s="731"/>
      <c r="O23" s="731"/>
      <c r="P23" s="731"/>
      <c r="Q23" s="731"/>
      <c r="R23" s="731"/>
      <c r="S23" s="731"/>
      <c r="T23" s="731"/>
      <c r="U23" s="731"/>
      <c r="V23" s="731"/>
      <c r="W23" s="731"/>
      <c r="X23" s="731"/>
      <c r="Y23" s="731"/>
      <c r="Z23" s="731"/>
      <c r="AA23" s="731"/>
      <c r="AB23" s="731"/>
      <c r="AC23" s="731"/>
      <c r="AD23" s="731"/>
      <c r="AE23" s="731"/>
      <c r="AF23" s="731"/>
      <c r="AG23" s="731"/>
      <c r="AH23" s="731"/>
      <c r="AI23" s="731"/>
    </row>
    <row r="24" spans="1:35" ht="13.5" customHeight="1" x14ac:dyDescent="0.15">
      <c r="C24" s="24" t="s">
        <v>38</v>
      </c>
      <c r="D24" s="24"/>
      <c r="E24" s="24"/>
      <c r="F24" s="24"/>
      <c r="G24" s="24"/>
      <c r="H24" s="98"/>
      <c r="I24" s="98"/>
      <c r="K24" s="731"/>
      <c r="L24" s="731"/>
      <c r="M24" s="731"/>
      <c r="N24" s="731"/>
      <c r="O24" s="731"/>
      <c r="P24" s="731"/>
      <c r="Q24" s="731"/>
      <c r="R24" s="731"/>
      <c r="S24" s="731"/>
      <c r="T24" s="731"/>
      <c r="U24" s="731"/>
      <c r="V24" s="731"/>
      <c r="W24" s="731"/>
      <c r="X24" s="731"/>
      <c r="Y24" s="731"/>
      <c r="Z24" s="731"/>
      <c r="AA24" s="731"/>
      <c r="AB24" s="731"/>
      <c r="AC24" s="731"/>
      <c r="AD24" s="731"/>
      <c r="AE24" s="731"/>
      <c r="AF24" s="731"/>
      <c r="AG24" s="731"/>
      <c r="AH24" s="731"/>
      <c r="AI24" s="731"/>
    </row>
    <row r="25" spans="1:35" ht="13.5" customHeight="1" x14ac:dyDescent="0.15">
      <c r="C25" s="24" t="s">
        <v>39</v>
      </c>
      <c r="D25" s="24"/>
      <c r="E25" s="24"/>
      <c r="F25" s="24"/>
      <c r="G25" s="24"/>
      <c r="H25" s="108"/>
      <c r="I25" s="108"/>
      <c r="K25" s="731"/>
      <c r="L25" s="731"/>
      <c r="M25" s="731"/>
      <c r="N25" s="731"/>
      <c r="O25" s="731"/>
      <c r="P25" s="731"/>
      <c r="Q25" s="731"/>
      <c r="R25" s="731"/>
      <c r="S25" s="731"/>
      <c r="T25" s="731"/>
      <c r="U25" s="731"/>
      <c r="V25" s="731"/>
      <c r="W25" s="731"/>
      <c r="X25" s="731"/>
      <c r="Y25" s="731"/>
      <c r="Z25" s="731"/>
      <c r="AA25" s="731"/>
      <c r="AB25" s="731"/>
      <c r="AC25" s="731"/>
      <c r="AD25" s="731"/>
      <c r="AE25" s="731"/>
      <c r="AF25" s="731"/>
      <c r="AG25" s="731"/>
      <c r="AH25" s="731"/>
      <c r="AI25" s="731"/>
    </row>
    <row r="26" spans="1:35" x14ac:dyDescent="0.15">
      <c r="C26" s="24" t="s">
        <v>40</v>
      </c>
      <c r="D26" s="24"/>
      <c r="E26" s="24"/>
      <c r="F26" s="24"/>
      <c r="G26" s="24"/>
      <c r="H26" s="98"/>
      <c r="I26" s="98"/>
      <c r="K26" s="731"/>
      <c r="L26" s="731"/>
      <c r="M26" s="731"/>
      <c r="N26" s="731"/>
      <c r="O26" s="731"/>
      <c r="P26" s="731"/>
      <c r="Q26" s="731"/>
      <c r="R26" s="731"/>
      <c r="S26" s="731"/>
      <c r="T26" s="731"/>
      <c r="U26" s="731"/>
      <c r="V26" s="731"/>
      <c r="W26" s="731"/>
      <c r="X26" s="731"/>
      <c r="Y26" s="731"/>
      <c r="Z26" s="731"/>
      <c r="AA26" s="731"/>
      <c r="AB26" s="731"/>
      <c r="AC26" s="731"/>
      <c r="AD26" s="731"/>
      <c r="AE26" s="731"/>
      <c r="AF26" s="731"/>
      <c r="AG26" s="731"/>
      <c r="AH26" s="731"/>
      <c r="AI26" s="731"/>
    </row>
    <row r="27" spans="1:35" x14ac:dyDescent="0.15">
      <c r="C27" s="24" t="s">
        <v>41</v>
      </c>
      <c r="D27" s="24"/>
      <c r="E27" s="24"/>
      <c r="F27" s="24"/>
      <c r="G27" s="24"/>
      <c r="H27" s="98"/>
      <c r="I27" s="98"/>
      <c r="K27" s="738"/>
      <c r="L27" s="738"/>
      <c r="M27" s="738"/>
      <c r="N27" s="738"/>
      <c r="O27" s="738"/>
      <c r="P27" s="738"/>
      <c r="Q27" s="738"/>
      <c r="R27" s="738"/>
      <c r="S27" s="738"/>
      <c r="T27" s="738"/>
      <c r="U27" s="738"/>
      <c r="V27" s="738"/>
      <c r="W27" s="738"/>
      <c r="X27" s="738"/>
      <c r="Y27" s="738"/>
      <c r="Z27" s="738"/>
      <c r="AA27" s="738"/>
      <c r="AB27" s="738"/>
      <c r="AC27" s="738"/>
      <c r="AD27" s="738"/>
      <c r="AE27" s="738"/>
      <c r="AF27" s="738"/>
      <c r="AG27" s="738"/>
      <c r="AH27" s="738"/>
      <c r="AI27" s="738"/>
    </row>
    <row r="28" spans="1:35" ht="6.75" customHeight="1" x14ac:dyDescent="0.15">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row>
    <row r="29" spans="1:35" ht="6.75" customHeight="1" x14ac:dyDescent="0.15"/>
    <row r="30" spans="1:35" ht="13.5" customHeight="1" x14ac:dyDescent="0.15"/>
    <row r="31" spans="1:35" ht="13.5" customHeight="1" x14ac:dyDescent="0.15"/>
    <row r="32" spans="1:35" ht="13.5" customHeight="1" x14ac:dyDescent="0.15"/>
    <row r="33" spans="30:30" ht="13.5" customHeight="1" x14ac:dyDescent="0.15"/>
    <row r="34" spans="30:30" ht="13.5" customHeight="1" x14ac:dyDescent="0.15"/>
    <row r="35" spans="30:30" ht="13.5" customHeight="1" x14ac:dyDescent="0.15"/>
    <row r="36" spans="30:30" ht="13.5" customHeight="1" x14ac:dyDescent="0.15"/>
    <row r="37" spans="30:30" ht="13.5" customHeight="1" x14ac:dyDescent="0.15"/>
    <row r="38" spans="30:30" ht="13.5" customHeight="1" x14ac:dyDescent="0.15"/>
    <row r="39" spans="30:30" ht="13.5" customHeight="1" x14ac:dyDescent="0.15"/>
    <row r="40" spans="30:30" ht="13.5" customHeight="1" x14ac:dyDescent="0.15"/>
    <row r="41" spans="30:30" ht="13.5" customHeight="1" x14ac:dyDescent="0.15"/>
    <row r="42" spans="30:30" ht="13.5" customHeight="1" x14ac:dyDescent="0.15">
      <c r="AD42" s="115"/>
    </row>
    <row r="43" spans="30:30" ht="13.5" customHeight="1" x14ac:dyDescent="0.15"/>
    <row r="44" spans="30:30" ht="13.5" customHeight="1" x14ac:dyDescent="0.15"/>
    <row r="45" spans="30:30" ht="13.5" customHeight="1" x14ac:dyDescent="0.15"/>
    <row r="46" spans="30:30" ht="13.5" customHeight="1" x14ac:dyDescent="0.15"/>
    <row r="47" spans="30:30" ht="13.5" customHeight="1" x14ac:dyDescent="0.15"/>
    <row r="48" spans="30:30"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spans="35:37" ht="13.5" customHeight="1" x14ac:dyDescent="0.15"/>
    <row r="66" spans="35:37" ht="13.5" customHeight="1" x14ac:dyDescent="0.15"/>
    <row r="67" spans="35:37" ht="13.5" customHeight="1" thickBot="1" x14ac:dyDescent="0.2"/>
    <row r="68" spans="35:37" ht="13.5" customHeight="1" thickTop="1" x14ac:dyDescent="0.15">
      <c r="AI68" s="268"/>
      <c r="AJ68" s="269"/>
      <c r="AK68" s="270"/>
    </row>
    <row r="69" spans="35:37" ht="13.5" customHeight="1" x14ac:dyDescent="0.15">
      <c r="AI69" s="268"/>
    </row>
    <row r="70" spans="35:37" ht="13.5" customHeight="1" x14ac:dyDescent="0.15"/>
    <row r="71" spans="35:37" ht="13.5" customHeight="1" x14ac:dyDescent="0.15"/>
    <row r="72" spans="35:37" ht="13.5" customHeight="1" x14ac:dyDescent="0.15"/>
    <row r="73" spans="35:37" ht="13.5" customHeight="1" x14ac:dyDescent="0.15"/>
    <row r="74" spans="35:37" ht="13.5" customHeight="1" x14ac:dyDescent="0.15"/>
    <row r="75" spans="35:37" ht="13.5" customHeight="1" x14ac:dyDescent="0.15"/>
    <row r="76" spans="35:37" ht="13.5" customHeight="1" x14ac:dyDescent="0.15"/>
    <row r="77" spans="35:37" ht="13.5" customHeight="1" x14ac:dyDescent="0.15"/>
    <row r="78" spans="35:37" ht="13.5" customHeight="1" x14ac:dyDescent="0.15"/>
    <row r="79" spans="35:37" ht="13.5" customHeight="1" x14ac:dyDescent="0.15"/>
    <row r="80" spans="35:37"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sheetData>
  <sheetProtection algorithmName="SHA-512" hashValue="Agg9rq2wOX4PHhsfum2mFeRKnuO/aiRQ2EIIg0bVutRohfGl84XJvjB925VEMi36Y3OSXr02DM0al1IUpayVMg==" saltValue="JaS7XjABB2CDqbRyTcfKUQ==" spinCount="100000" sheet="1"/>
  <protectedRanges>
    <protectedRange sqref="K7:AI11 K15:AI19 K23:AI27" name="範囲1"/>
  </protectedRanges>
  <mergeCells count="16">
    <mergeCell ref="K27:AI27"/>
    <mergeCell ref="K17:AI17"/>
    <mergeCell ref="A1:AI2"/>
    <mergeCell ref="K7:AI7"/>
    <mergeCell ref="K8:AI8"/>
    <mergeCell ref="K18:AI18"/>
    <mergeCell ref="K19:AI19"/>
    <mergeCell ref="K23:AI23"/>
    <mergeCell ref="K24:AI24"/>
    <mergeCell ref="K25:AI25"/>
    <mergeCell ref="K26:AI26"/>
    <mergeCell ref="K9:AI9"/>
    <mergeCell ref="K10:AI10"/>
    <mergeCell ref="K11:AI11"/>
    <mergeCell ref="K15:AI15"/>
    <mergeCell ref="K16:AI16"/>
  </mergeCells>
  <phoneticPr fontId="2"/>
  <dataValidations disablePrompts="1" count="5">
    <dataValidation imeMode="hiragana" allowBlank="1" showInputMessage="1" showErrorMessage="1" sqref="H10:I10 H24:I24 H26:I26 H8:I8 H16:I16 H18:I18" xr:uid="{00000000-0002-0000-0500-000000000000}"/>
    <dataValidation imeMode="halfKatakana" allowBlank="1" showInputMessage="1" showErrorMessage="1" sqref="H7:I7 H23:I23 H15:I15 K7:AI7 K15:AI15 K23:AI23" xr:uid="{00000000-0002-0000-0500-000001000000}"/>
    <dataValidation imeMode="off" allowBlank="1" showInputMessage="1" showErrorMessage="1" sqref="H17:I17 H27:I27 H25:I25 H11:I11 H9:I9 H19:I19" xr:uid="{00000000-0002-0000-0500-000002000000}"/>
    <dataValidation imeMode="halfAlpha" allowBlank="1" showInputMessage="1" showErrorMessage="1" sqref="K9:AI9 K25:AI25 K17:AI17" xr:uid="{00000000-0002-0000-0500-000003000000}"/>
    <dataValidation type="textLength" imeMode="halfAlpha" allowBlank="1" showInputMessage="1" showErrorMessage="1" sqref="K19:AI19 K11:AI11 K27:AI27" xr:uid="{00000000-0002-0000-0500-000004000000}">
      <formula1>1</formula1>
      <formula2>15</formula2>
    </dataValidation>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Ｐ明朝,標準"&amp;8NKBI-01kakunin Ver.23.2&amp;R&amp;"ＭＳ Ｐ明朝,標準"&amp;8(R0804)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BR180"/>
  <sheetViews>
    <sheetView view="pageBreakPreview" zoomScaleNormal="100" zoomScaleSheetLayoutView="100" workbookViewId="0">
      <selection activeCell="AI3" sqref="AI3"/>
    </sheetView>
  </sheetViews>
  <sheetFormatPr defaultColWidth="2.5" defaultRowHeight="12.75" x14ac:dyDescent="0.15"/>
  <cols>
    <col min="1" max="34" width="2.625" style="119" customWidth="1"/>
    <col min="35" max="35" width="2.5" style="119"/>
    <col min="36" max="36" width="5.75" style="119" customWidth="1"/>
    <col min="37" max="37" width="5.75" style="119" hidden="1" customWidth="1"/>
    <col min="38" max="38" width="8.5" style="119" hidden="1" customWidth="1"/>
    <col min="39" max="65" width="5.75" style="119" customWidth="1"/>
    <col min="66" max="66" width="3.625" style="119" customWidth="1"/>
    <col min="67" max="67" width="9.25" style="119" customWidth="1"/>
    <col min="68" max="68" width="8" style="169" customWidth="1"/>
    <col min="69" max="69" width="12.5" style="119" customWidth="1"/>
    <col min="70" max="70" width="3.625" style="119" customWidth="1"/>
    <col min="71" max="78" width="5.625" style="119" customWidth="1"/>
    <col min="79" max="101" width="2.625" style="119" customWidth="1"/>
    <col min="102" max="16384" width="2.5" style="119"/>
  </cols>
  <sheetData>
    <row r="1" spans="1:41" ht="10.9" customHeight="1" x14ac:dyDescent="0.15">
      <c r="A1" s="736" t="s">
        <v>280</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169"/>
    </row>
    <row r="2" spans="1:41" ht="9" customHeight="1" x14ac:dyDescent="0.15">
      <c r="A2" s="736"/>
      <c r="B2" s="736"/>
      <c r="C2" s="736"/>
      <c r="D2" s="736"/>
      <c r="E2" s="736"/>
      <c r="F2" s="736"/>
      <c r="G2" s="736"/>
      <c r="H2" s="736"/>
      <c r="I2" s="736"/>
      <c r="J2" s="736"/>
      <c r="K2" s="736"/>
      <c r="L2" s="736"/>
      <c r="M2" s="736"/>
      <c r="N2" s="736"/>
      <c r="O2" s="736"/>
      <c r="P2" s="736"/>
      <c r="Q2" s="736"/>
      <c r="R2" s="736"/>
      <c r="S2" s="736"/>
      <c r="T2" s="736"/>
      <c r="U2" s="736"/>
      <c r="V2" s="736"/>
      <c r="W2" s="736"/>
      <c r="X2" s="736"/>
      <c r="Y2" s="736"/>
      <c r="Z2" s="736"/>
      <c r="AA2" s="736"/>
      <c r="AB2" s="736"/>
      <c r="AC2" s="736"/>
      <c r="AD2" s="736"/>
      <c r="AE2" s="736"/>
      <c r="AF2" s="736"/>
      <c r="AG2" s="736"/>
      <c r="AH2" s="736"/>
      <c r="AI2" s="736"/>
      <c r="AJ2" s="169"/>
    </row>
    <row r="3" spans="1:41" ht="13.5" customHeight="1" x14ac:dyDescent="0.15">
      <c r="B3" s="119" t="s">
        <v>132</v>
      </c>
    </row>
    <row r="4" spans="1:41" ht="4.9000000000000004" customHeight="1" x14ac:dyDescent="0.15">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row>
    <row r="5" spans="1:41" ht="4.9000000000000004" customHeight="1" x14ac:dyDescent="0.15"/>
    <row r="6" spans="1:41" ht="13.5" customHeight="1" x14ac:dyDescent="0.15">
      <c r="A6" s="119" t="s">
        <v>133</v>
      </c>
      <c r="H6" s="752"/>
      <c r="I6" s="752"/>
      <c r="J6" s="752"/>
      <c r="K6" s="752"/>
      <c r="L6" s="752"/>
      <c r="M6" s="752"/>
      <c r="N6" s="752"/>
      <c r="O6" s="752"/>
      <c r="P6" s="752"/>
      <c r="Q6" s="752"/>
      <c r="R6" s="752"/>
      <c r="S6" s="752"/>
      <c r="T6" s="752"/>
      <c r="U6" s="752"/>
      <c r="V6" s="752"/>
      <c r="W6" s="752"/>
      <c r="X6" s="752"/>
      <c r="Y6" s="752"/>
      <c r="Z6" s="752"/>
      <c r="AA6" s="752"/>
      <c r="AB6" s="752"/>
      <c r="AC6" s="752"/>
      <c r="AD6" s="752"/>
      <c r="AE6" s="752"/>
      <c r="AF6" s="752"/>
      <c r="AG6" s="752"/>
      <c r="AH6" s="752"/>
      <c r="AI6" s="752"/>
      <c r="AJ6" s="174"/>
      <c r="AM6" s="119" t="s">
        <v>543</v>
      </c>
    </row>
    <row r="7" spans="1:41" ht="13.5" customHeight="1" x14ac:dyDescent="0.15">
      <c r="H7" s="752"/>
      <c r="I7" s="752"/>
      <c r="J7" s="752"/>
      <c r="K7" s="752"/>
      <c r="L7" s="752"/>
      <c r="M7" s="752"/>
      <c r="N7" s="752"/>
      <c r="O7" s="752"/>
      <c r="P7" s="752"/>
      <c r="Q7" s="752"/>
      <c r="R7" s="752"/>
      <c r="S7" s="752"/>
      <c r="T7" s="752"/>
      <c r="U7" s="752"/>
      <c r="V7" s="752"/>
      <c r="W7" s="752"/>
      <c r="X7" s="752"/>
      <c r="Y7" s="752"/>
      <c r="Z7" s="752"/>
      <c r="AA7" s="752"/>
      <c r="AB7" s="752"/>
      <c r="AC7" s="752"/>
      <c r="AD7" s="752"/>
      <c r="AE7" s="752"/>
      <c r="AF7" s="752"/>
      <c r="AG7" s="752"/>
      <c r="AH7" s="752"/>
      <c r="AI7" s="752"/>
      <c r="AJ7" s="174"/>
    </row>
    <row r="8" spans="1:41" ht="13.5" customHeight="1" x14ac:dyDescent="0.15">
      <c r="H8" s="752"/>
      <c r="I8" s="752"/>
      <c r="J8" s="752"/>
      <c r="K8" s="752"/>
      <c r="L8" s="752"/>
      <c r="M8" s="752"/>
      <c r="N8" s="752"/>
      <c r="O8" s="752"/>
      <c r="P8" s="752"/>
      <c r="Q8" s="752"/>
      <c r="R8" s="752"/>
      <c r="S8" s="752"/>
      <c r="T8" s="752"/>
      <c r="U8" s="752"/>
      <c r="V8" s="752"/>
      <c r="W8" s="752"/>
      <c r="X8" s="752"/>
      <c r="Y8" s="752"/>
      <c r="Z8" s="752"/>
      <c r="AA8" s="752"/>
      <c r="AB8" s="752"/>
      <c r="AC8" s="752"/>
      <c r="AD8" s="752"/>
      <c r="AE8" s="752"/>
      <c r="AF8" s="752"/>
      <c r="AG8" s="752"/>
      <c r="AH8" s="752"/>
      <c r="AI8" s="752"/>
      <c r="AJ8" s="174"/>
    </row>
    <row r="9" spans="1:41" ht="4.1500000000000004" customHeight="1" x14ac:dyDescent="0.15">
      <c r="A9" s="122"/>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row>
    <row r="10" spans="1:41" ht="4.1500000000000004" customHeight="1" x14ac:dyDescent="0.15">
      <c r="A10" s="14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row>
    <row r="11" spans="1:41" ht="13.5" customHeight="1" x14ac:dyDescent="0.15">
      <c r="A11" s="119" t="s">
        <v>134</v>
      </c>
      <c r="H11" s="731"/>
      <c r="I11" s="731"/>
      <c r="J11" s="731"/>
      <c r="K11" s="731"/>
      <c r="L11" s="731"/>
      <c r="M11" s="731"/>
      <c r="N11" s="731"/>
      <c r="O11" s="731"/>
      <c r="P11" s="731"/>
      <c r="Q11" s="731"/>
      <c r="R11" s="731"/>
      <c r="S11" s="731"/>
      <c r="T11" s="731"/>
      <c r="U11" s="731"/>
      <c r="V11" s="731"/>
      <c r="W11" s="731"/>
      <c r="X11" s="731"/>
      <c r="Y11" s="731"/>
      <c r="Z11" s="731"/>
      <c r="AA11" s="731"/>
      <c r="AB11" s="731"/>
      <c r="AC11" s="731"/>
      <c r="AD11" s="731"/>
      <c r="AE11" s="731"/>
      <c r="AF11" s="731"/>
      <c r="AG11" s="731"/>
      <c r="AH11" s="731"/>
      <c r="AI11" s="731"/>
      <c r="AJ11" s="105"/>
      <c r="AM11" s="119" t="s">
        <v>422</v>
      </c>
    </row>
    <row r="12" spans="1:41" ht="4.1500000000000004" customHeight="1" x14ac:dyDescent="0.15">
      <c r="A12" s="122"/>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row>
    <row r="13" spans="1:41" ht="4.1500000000000004" customHeight="1" x14ac:dyDescent="0.15">
      <c r="A13" s="143"/>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row>
    <row r="14" spans="1:41" ht="13.5" customHeight="1" x14ac:dyDescent="0.15">
      <c r="A14" s="119" t="s">
        <v>212</v>
      </c>
    </row>
    <row r="15" spans="1:41" ht="13.5" customHeight="1" x14ac:dyDescent="0.15">
      <c r="C15" s="169" t="s">
        <v>106</v>
      </c>
      <c r="D15" s="119" t="s">
        <v>222</v>
      </c>
      <c r="J15" s="169" t="s">
        <v>417</v>
      </c>
      <c r="K15" s="169" t="s">
        <v>16</v>
      </c>
      <c r="L15" s="119" t="s">
        <v>135</v>
      </c>
      <c r="R15" s="169" t="s">
        <v>16</v>
      </c>
      <c r="S15" s="119" t="s">
        <v>136</v>
      </c>
      <c r="Y15" s="169" t="s">
        <v>16</v>
      </c>
      <c r="Z15" s="119" t="s">
        <v>137</v>
      </c>
      <c r="AF15" s="119" t="s">
        <v>418</v>
      </c>
      <c r="AK15" s="195"/>
      <c r="AM15" s="195"/>
      <c r="AN15" s="195"/>
      <c r="AO15" s="195"/>
    </row>
    <row r="16" spans="1:41" ht="13.5" customHeight="1" x14ac:dyDescent="0.15">
      <c r="C16" s="169" t="s">
        <v>16</v>
      </c>
      <c r="D16" s="119" t="s">
        <v>138</v>
      </c>
      <c r="K16" s="169" t="s">
        <v>16</v>
      </c>
      <c r="L16" s="119" t="s">
        <v>139</v>
      </c>
    </row>
    <row r="17" spans="1:39" ht="4.1500000000000004" customHeight="1" x14ac:dyDescent="0.15">
      <c r="A17" s="122"/>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row>
    <row r="18" spans="1:39" ht="4.1500000000000004" customHeight="1" x14ac:dyDescent="0.15">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row>
    <row r="19" spans="1:39" ht="13.5" customHeight="1" x14ac:dyDescent="0.15">
      <c r="A19" s="119" t="s">
        <v>140</v>
      </c>
      <c r="H19" s="169" t="s">
        <v>16</v>
      </c>
      <c r="I19" s="119" t="s">
        <v>141</v>
      </c>
      <c r="N19" s="169" t="s">
        <v>16</v>
      </c>
      <c r="O19" s="119" t="s">
        <v>142</v>
      </c>
      <c r="T19" s="169" t="s">
        <v>16</v>
      </c>
      <c r="U19" s="119" t="s">
        <v>143</v>
      </c>
    </row>
    <row r="20" spans="1:39" ht="4.1500000000000004" customHeight="1" x14ac:dyDescent="0.15">
      <c r="A20" s="146"/>
      <c r="B20" s="146"/>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row>
    <row r="21" spans="1:39" ht="4.1500000000000004" customHeight="1" x14ac:dyDescent="0.15">
      <c r="A21" s="147"/>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row>
    <row r="22" spans="1:39" ht="13.5" customHeight="1" x14ac:dyDescent="0.15">
      <c r="A22" s="119" t="s">
        <v>107</v>
      </c>
    </row>
    <row r="23" spans="1:39" ht="13.5" customHeight="1" x14ac:dyDescent="0.15">
      <c r="C23" s="169" t="s">
        <v>16</v>
      </c>
      <c r="D23" s="735" t="s">
        <v>31</v>
      </c>
      <c r="E23" s="735"/>
      <c r="F23" s="735"/>
      <c r="G23" s="735"/>
      <c r="H23" s="735"/>
      <c r="I23" s="735"/>
      <c r="J23" s="735"/>
      <c r="L23" s="346"/>
      <c r="M23" s="346"/>
      <c r="N23" s="169" t="s">
        <v>16</v>
      </c>
      <c r="O23" s="732"/>
      <c r="P23" s="732"/>
      <c r="Q23" s="732"/>
      <c r="R23" s="732"/>
      <c r="S23" s="732"/>
      <c r="T23" s="732"/>
      <c r="U23" s="732"/>
      <c r="V23" s="732"/>
      <c r="W23" s="732"/>
      <c r="X23" s="732"/>
      <c r="Y23" s="169" t="s">
        <v>16</v>
      </c>
      <c r="Z23" s="732"/>
      <c r="AA23" s="732"/>
      <c r="AB23" s="732"/>
      <c r="AC23" s="732"/>
      <c r="AD23" s="732"/>
      <c r="AE23" s="732"/>
      <c r="AF23" s="732"/>
      <c r="AG23" s="732"/>
      <c r="AH23" s="732"/>
      <c r="AI23" s="732"/>
      <c r="AM23" s="119" t="s">
        <v>540</v>
      </c>
    </row>
    <row r="24" spans="1:39" ht="13.5" customHeight="1" x14ac:dyDescent="0.15">
      <c r="C24" s="169" t="s">
        <v>16</v>
      </c>
      <c r="D24" s="732"/>
      <c r="E24" s="732"/>
      <c r="F24" s="732"/>
      <c r="G24" s="732"/>
      <c r="H24" s="732"/>
      <c r="I24" s="732"/>
      <c r="J24" s="732"/>
      <c r="K24" s="732"/>
      <c r="L24" s="732"/>
      <c r="M24" s="732"/>
      <c r="N24" s="169" t="s">
        <v>16</v>
      </c>
      <c r="O24" s="732"/>
      <c r="P24" s="732"/>
      <c r="Q24" s="732"/>
      <c r="R24" s="732"/>
      <c r="S24" s="732"/>
      <c r="T24" s="732"/>
      <c r="U24" s="732"/>
      <c r="V24" s="732"/>
      <c r="W24" s="732"/>
      <c r="X24" s="732"/>
      <c r="Y24" s="119" t="s">
        <v>78</v>
      </c>
      <c r="AC24" s="119" t="s">
        <v>417</v>
      </c>
      <c r="AD24" s="169" t="s">
        <v>16</v>
      </c>
      <c r="AE24" s="119" t="s">
        <v>79</v>
      </c>
      <c r="AG24" s="169" t="s">
        <v>16</v>
      </c>
      <c r="AH24" s="119" t="s">
        <v>30</v>
      </c>
      <c r="AI24" s="119" t="s">
        <v>418</v>
      </c>
      <c r="AM24" s="119" t="s">
        <v>541</v>
      </c>
    </row>
    <row r="25" spans="1:39" ht="4.1500000000000004" customHeight="1" x14ac:dyDescent="0.15">
      <c r="A25" s="122"/>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row>
    <row r="26" spans="1:39" ht="4.1500000000000004" customHeight="1" x14ac:dyDescent="0.15">
      <c r="A26" s="143"/>
      <c r="B26" s="143"/>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row>
    <row r="27" spans="1:39" ht="13.5" customHeight="1" x14ac:dyDescent="0.15">
      <c r="A27" s="119" t="s">
        <v>145</v>
      </c>
    </row>
    <row r="28" spans="1:39" ht="13.5" customHeight="1" x14ac:dyDescent="0.15">
      <c r="B28" s="119" t="s">
        <v>146</v>
      </c>
      <c r="M28" s="746"/>
      <c r="N28" s="746"/>
      <c r="O28" s="746"/>
      <c r="P28" s="746"/>
      <c r="Q28" s="119" t="s">
        <v>80</v>
      </c>
      <c r="S28" s="736"/>
      <c r="T28" s="736"/>
      <c r="U28" s="736"/>
      <c r="V28" s="736"/>
      <c r="W28" s="736"/>
      <c r="X28" s="736"/>
    </row>
    <row r="29" spans="1:39" ht="13.5" customHeight="1" x14ac:dyDescent="0.15">
      <c r="B29" s="119" t="s">
        <v>147</v>
      </c>
      <c r="M29" s="746"/>
      <c r="N29" s="746"/>
      <c r="O29" s="746"/>
      <c r="P29" s="746"/>
      <c r="Q29" s="119" t="s">
        <v>80</v>
      </c>
    </row>
    <row r="30" spans="1:39" ht="4.1500000000000004" customHeight="1" x14ac:dyDescent="0.15">
      <c r="A30" s="122"/>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row>
    <row r="31" spans="1:39" ht="4.1500000000000004" customHeight="1" x14ac:dyDescent="0.15">
      <c r="A31" s="143"/>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row>
    <row r="32" spans="1:39" ht="13.5" customHeight="1" x14ac:dyDescent="0.15">
      <c r="A32" s="735" t="s">
        <v>144</v>
      </c>
      <c r="B32" s="735"/>
      <c r="C32" s="735"/>
      <c r="D32" s="735"/>
      <c r="E32" s="735"/>
      <c r="F32" s="735"/>
    </row>
    <row r="33" spans="1:69" ht="13.5" customHeight="1" x14ac:dyDescent="0.15">
      <c r="B33" s="119" t="s">
        <v>148</v>
      </c>
      <c r="I33" s="171" t="s">
        <v>81</v>
      </c>
      <c r="J33" s="120" t="s">
        <v>17</v>
      </c>
      <c r="K33" s="741"/>
      <c r="L33" s="741"/>
      <c r="M33" s="741"/>
      <c r="N33" s="741"/>
      <c r="O33" s="741"/>
      <c r="P33" s="741"/>
      <c r="Q33" s="119" t="s">
        <v>15</v>
      </c>
      <c r="R33" s="120" t="s">
        <v>12</v>
      </c>
      <c r="S33" s="741"/>
      <c r="T33" s="741"/>
      <c r="U33" s="741"/>
      <c r="V33" s="741"/>
      <c r="W33" s="741"/>
      <c r="X33" s="741"/>
      <c r="Y33" s="119" t="s">
        <v>15</v>
      </c>
      <c r="Z33" s="120" t="s">
        <v>12</v>
      </c>
      <c r="AA33" s="741"/>
      <c r="AB33" s="741"/>
      <c r="AC33" s="741"/>
      <c r="AD33" s="741"/>
      <c r="AE33" s="741"/>
      <c r="AF33" s="741"/>
      <c r="AG33" s="119" t="s">
        <v>18</v>
      </c>
      <c r="AH33" s="119" t="s">
        <v>34</v>
      </c>
      <c r="AM33" s="119" t="s">
        <v>542</v>
      </c>
    </row>
    <row r="34" spans="1:69" ht="13.5" customHeight="1" x14ac:dyDescent="0.15">
      <c r="I34" s="171" t="s">
        <v>154</v>
      </c>
      <c r="J34" s="120" t="s">
        <v>406</v>
      </c>
      <c r="K34" s="743"/>
      <c r="L34" s="743"/>
      <c r="M34" s="743"/>
      <c r="N34" s="743"/>
      <c r="O34" s="743"/>
      <c r="P34" s="743"/>
      <c r="Q34" s="119" t="s">
        <v>407</v>
      </c>
      <c r="R34" s="120" t="s">
        <v>408</v>
      </c>
      <c r="S34" s="743"/>
      <c r="T34" s="743"/>
      <c r="U34" s="743"/>
      <c r="V34" s="743"/>
      <c r="W34" s="743"/>
      <c r="X34" s="743"/>
      <c r="Y34" s="119" t="s">
        <v>407</v>
      </c>
      <c r="Z34" s="120" t="s">
        <v>408</v>
      </c>
      <c r="AA34" s="743"/>
      <c r="AB34" s="743"/>
      <c r="AC34" s="743"/>
      <c r="AD34" s="743"/>
      <c r="AE34" s="743"/>
      <c r="AF34" s="743"/>
      <c r="AG34" s="119" t="s">
        <v>409</v>
      </c>
      <c r="AH34" s="119" t="s">
        <v>410</v>
      </c>
      <c r="AM34" s="119" t="s">
        <v>910</v>
      </c>
    </row>
    <row r="35" spans="1:69" ht="13.5" customHeight="1" x14ac:dyDescent="0.15">
      <c r="B35" s="119" t="s">
        <v>149</v>
      </c>
      <c r="J35" s="120" t="s">
        <v>406</v>
      </c>
      <c r="K35" s="742"/>
      <c r="L35" s="742"/>
      <c r="M35" s="742"/>
      <c r="N35" s="742"/>
      <c r="O35" s="742"/>
      <c r="P35" s="742"/>
      <c r="Q35" s="119" t="s">
        <v>407</v>
      </c>
      <c r="R35" s="120" t="s">
        <v>12</v>
      </c>
      <c r="S35" s="742"/>
      <c r="T35" s="742"/>
      <c r="U35" s="742"/>
      <c r="V35" s="742"/>
      <c r="W35" s="742"/>
      <c r="X35" s="742"/>
      <c r="Y35" s="119" t="s">
        <v>407</v>
      </c>
      <c r="Z35" s="120" t="s">
        <v>408</v>
      </c>
      <c r="AA35" s="742"/>
      <c r="AB35" s="742"/>
      <c r="AC35" s="742"/>
      <c r="AD35" s="742"/>
      <c r="AE35" s="742"/>
      <c r="AF35" s="742"/>
      <c r="AG35" s="119" t="s">
        <v>409</v>
      </c>
    </row>
    <row r="36" spans="1:69" ht="13.5" customHeight="1" x14ac:dyDescent="0.15">
      <c r="B36" s="119" t="s">
        <v>19</v>
      </c>
      <c r="K36" s="169"/>
      <c r="L36" s="169"/>
      <c r="M36" s="169"/>
      <c r="N36" s="169"/>
      <c r="O36" s="169"/>
      <c r="P36" s="169"/>
      <c r="R36" s="120"/>
      <c r="S36" s="169"/>
      <c r="T36" s="169"/>
      <c r="U36" s="169"/>
      <c r="V36" s="169"/>
      <c r="W36" s="169"/>
      <c r="X36" s="169"/>
      <c r="AA36" s="169"/>
      <c r="AB36" s="169"/>
      <c r="AC36" s="169"/>
      <c r="AD36" s="169"/>
      <c r="AE36" s="169"/>
      <c r="AF36" s="169"/>
    </row>
    <row r="37" spans="1:69" ht="13.5" customHeight="1" x14ac:dyDescent="0.15">
      <c r="J37" s="120" t="s">
        <v>406</v>
      </c>
      <c r="K37" s="741"/>
      <c r="L37" s="741"/>
      <c r="M37" s="741"/>
      <c r="N37" s="741"/>
      <c r="O37" s="741"/>
      <c r="P37" s="741"/>
      <c r="Q37" s="137" t="s">
        <v>407</v>
      </c>
      <c r="R37" s="120" t="s">
        <v>408</v>
      </c>
      <c r="S37" s="741"/>
      <c r="T37" s="741"/>
      <c r="U37" s="741"/>
      <c r="V37" s="741"/>
      <c r="W37" s="741"/>
      <c r="X37" s="741"/>
      <c r="Y37" s="119" t="s">
        <v>407</v>
      </c>
      <c r="Z37" s="120" t="s">
        <v>408</v>
      </c>
      <c r="AA37" s="741"/>
      <c r="AB37" s="741"/>
      <c r="AC37" s="741"/>
      <c r="AD37" s="741"/>
      <c r="AE37" s="741"/>
      <c r="AF37" s="741"/>
      <c r="AG37" s="119" t="s">
        <v>409</v>
      </c>
      <c r="AH37" s="119" t="s">
        <v>411</v>
      </c>
      <c r="AM37" s="119" t="s">
        <v>600</v>
      </c>
    </row>
    <row r="38" spans="1:69" ht="13.5" customHeight="1" x14ac:dyDescent="0.15">
      <c r="B38" s="119" t="s">
        <v>628</v>
      </c>
      <c r="K38" s="169"/>
      <c r="L38" s="169"/>
      <c r="M38" s="169"/>
      <c r="N38" s="169"/>
      <c r="O38" s="169"/>
      <c r="P38" s="169"/>
      <c r="S38" s="169"/>
      <c r="T38" s="169"/>
      <c r="U38" s="169"/>
      <c r="V38" s="169"/>
      <c r="W38" s="169"/>
      <c r="X38" s="169"/>
      <c r="AA38" s="169"/>
      <c r="AB38" s="169"/>
      <c r="AC38" s="169"/>
      <c r="AD38" s="169"/>
      <c r="AE38" s="169"/>
      <c r="AF38" s="169"/>
      <c r="AN38" s="119" t="s">
        <v>602</v>
      </c>
    </row>
    <row r="39" spans="1:69" ht="13.5" customHeight="1" x14ac:dyDescent="0.15">
      <c r="J39" s="120" t="s">
        <v>406</v>
      </c>
      <c r="K39" s="741"/>
      <c r="L39" s="741"/>
      <c r="M39" s="741"/>
      <c r="N39" s="741"/>
      <c r="O39" s="741"/>
      <c r="P39" s="741"/>
      <c r="Q39" s="137" t="s">
        <v>407</v>
      </c>
      <c r="R39" s="120" t="s">
        <v>408</v>
      </c>
      <c r="S39" s="741"/>
      <c r="T39" s="741"/>
      <c r="U39" s="741"/>
      <c r="V39" s="741"/>
      <c r="W39" s="741"/>
      <c r="X39" s="741"/>
      <c r="Y39" s="119" t="s">
        <v>407</v>
      </c>
      <c r="Z39" s="120" t="s">
        <v>408</v>
      </c>
      <c r="AA39" s="741"/>
      <c r="AB39" s="741"/>
      <c r="AC39" s="741"/>
      <c r="AD39" s="741"/>
      <c r="AE39" s="741"/>
      <c r="AF39" s="741"/>
      <c r="AG39" s="119" t="s">
        <v>409</v>
      </c>
      <c r="AH39" s="119" t="s">
        <v>411</v>
      </c>
      <c r="AN39" s="119" t="s">
        <v>601</v>
      </c>
    </row>
    <row r="40" spans="1:69" ht="13.5" customHeight="1" x14ac:dyDescent="0.15">
      <c r="B40" s="119" t="s">
        <v>150</v>
      </c>
      <c r="I40" s="171" t="s">
        <v>412</v>
      </c>
      <c r="K40" s="749" t="str">
        <f>IF(K33+S33+AA33=0,"",K33+S33+AA33)</f>
        <v/>
      </c>
      <c r="L40" s="750"/>
      <c r="M40" s="750"/>
      <c r="N40" s="750"/>
      <c r="O40" s="750"/>
      <c r="P40" s="750"/>
      <c r="Q40" s="119" t="s">
        <v>410</v>
      </c>
      <c r="R40" s="179"/>
      <c r="AN40" s="119" t="s">
        <v>603</v>
      </c>
    </row>
    <row r="41" spans="1:69" ht="13.5" customHeight="1" x14ac:dyDescent="0.15">
      <c r="I41" s="171" t="s">
        <v>154</v>
      </c>
      <c r="K41" s="745"/>
      <c r="L41" s="745"/>
      <c r="M41" s="745"/>
      <c r="N41" s="745"/>
      <c r="O41" s="745"/>
      <c r="P41" s="745"/>
      <c r="Q41" s="119" t="s">
        <v>410</v>
      </c>
      <c r="R41" s="179"/>
    </row>
    <row r="42" spans="1:69" ht="13.5" customHeight="1" x14ac:dyDescent="0.15">
      <c r="B42" s="757" t="s">
        <v>151</v>
      </c>
      <c r="C42" s="757"/>
      <c r="D42" s="757"/>
      <c r="E42" s="757"/>
      <c r="F42" s="757"/>
      <c r="G42" s="757"/>
      <c r="H42" s="757"/>
      <c r="I42" s="757"/>
      <c r="J42" s="757"/>
      <c r="K42" s="757"/>
      <c r="L42" s="757"/>
      <c r="M42" s="757"/>
      <c r="N42" s="757"/>
      <c r="O42" s="757"/>
      <c r="P42" s="757"/>
      <c r="Q42" s="757"/>
      <c r="R42" s="757"/>
      <c r="S42" s="757"/>
      <c r="T42" s="748" t="str">
        <f>IF(OR($K$40="",$K$41&lt;&gt;""),"",IF($S$33="",ROUNDDOWN(($K$33*$K$37)/($K$40),2),IF($AA$33="",ROUNDDOWN(($K$33*$K$37+$S$33*$S$37)/($K$40),2),ROUNDDOWN(($K$33*$K$37+$S$33*$S$37+$AA$33*$AA$37)/($K$40),2))))</f>
        <v/>
      </c>
      <c r="U42" s="748" t="str">
        <f>IF(OR($L$40="",$L$41&lt;&gt;""),"",IF($S$33="",ROUNDDOWN(($K$33*$K$39)/($L$40),2),IF($AA$33="",ROUNDDOWN(($K$33*$K$39+$S$33*$S$39)/($L$40),2),ROUNDDOWN(($K$33*$K$39+$S$33*$S$39+$AA$33*$AA$39)/($L$40),2))))</f>
        <v/>
      </c>
      <c r="V42" s="748" t="str">
        <f>IF(OR($L$40="",$L$41&lt;&gt;""),"",IF($S$33="",ROUNDDOWN(($K$33*$K$39)/($L$40),2),IF($AA$33="",ROUNDDOWN(($K$33*$K$39+$S$33*$S$39)/($L$40),2),ROUNDDOWN(($K$33*$K$39+$S$33*$S$39+$AA$33*$AA$39)/($L$40),2))))</f>
        <v/>
      </c>
      <c r="W42" s="748" t="str">
        <f>IF(OR($L$40="",$L$41&lt;&gt;""),"",IF($S$33="",ROUNDDOWN(($K$33*$K$39)/($L$40),2),IF($AA$33="",ROUNDDOWN(($K$33*$K$39+$S$33*$S$39)/($L$40),2),ROUNDDOWN(($K$33*$K$39+$S$33*$S$39+$AA$33*$AA$39)/($L$40),2))))</f>
        <v/>
      </c>
      <c r="X42" s="119" t="s">
        <v>411</v>
      </c>
      <c r="Y42" s="760"/>
      <c r="Z42" s="760"/>
      <c r="AA42" s="760"/>
      <c r="AB42" s="760"/>
      <c r="AC42" s="760"/>
    </row>
    <row r="43" spans="1:69" ht="13.5" customHeight="1" x14ac:dyDescent="0.15">
      <c r="B43" s="757" t="s">
        <v>152</v>
      </c>
      <c r="C43" s="757"/>
      <c r="D43" s="757"/>
      <c r="E43" s="757"/>
      <c r="F43" s="757"/>
      <c r="G43" s="757"/>
      <c r="H43" s="757"/>
      <c r="I43" s="757"/>
      <c r="J43" s="757"/>
      <c r="K43" s="757"/>
      <c r="L43" s="757"/>
      <c r="M43" s="757"/>
      <c r="N43" s="757"/>
      <c r="O43" s="757"/>
      <c r="P43" s="757"/>
      <c r="Q43" s="757"/>
      <c r="R43" s="757"/>
      <c r="S43" s="757"/>
      <c r="T43" s="748" t="str">
        <f>AL44</f>
        <v/>
      </c>
      <c r="U43" s="751"/>
      <c r="V43" s="751"/>
      <c r="W43" s="751"/>
      <c r="X43" s="119" t="s">
        <v>411</v>
      </c>
      <c r="Y43" s="760"/>
      <c r="Z43" s="760"/>
      <c r="AA43" s="760"/>
      <c r="AB43" s="760"/>
      <c r="AC43" s="760"/>
      <c r="AK43" s="161"/>
      <c r="AL43" s="161" t="str">
        <f>IF(OR($K$40="",$K$41&lt;&gt;""),"",IF($S$33="",ROUNDDOWN(($K$33*$K$39)/($K$40),2),IF($AA$33="",ROUNDDOWN(($K$33*$K$39+$S$33*$S$39)/($K$40),2),ROUNDDOWN(($K$33*$K$39+$S$33*$S$39+$AA$33*$AA$39)/($K$40),2))))</f>
        <v/>
      </c>
      <c r="AM43" s="161"/>
      <c r="AT43" s="180"/>
    </row>
    <row r="44" spans="1:69" ht="13.5" customHeight="1" x14ac:dyDescent="0.15">
      <c r="B44" s="119" t="s">
        <v>153</v>
      </c>
      <c r="J44" s="735"/>
      <c r="K44" s="735"/>
      <c r="L44" s="735"/>
      <c r="M44" s="735"/>
      <c r="N44" s="735"/>
      <c r="O44" s="735"/>
      <c r="Q44" s="732"/>
      <c r="R44" s="732"/>
      <c r="S44" s="732"/>
      <c r="T44" s="732"/>
      <c r="U44" s="732"/>
      <c r="V44" s="732"/>
      <c r="W44" s="732"/>
      <c r="X44" s="732"/>
      <c r="Y44" s="732"/>
      <c r="Z44" s="732"/>
      <c r="AA44" s="732"/>
      <c r="AB44" s="732"/>
      <c r="AC44" s="732"/>
      <c r="AD44" s="732"/>
      <c r="AE44" s="732"/>
      <c r="AF44" s="732"/>
      <c r="AG44" s="732"/>
      <c r="AH44" s="732"/>
      <c r="AI44" s="732"/>
      <c r="AK44" s="161"/>
      <c r="AL44" s="161" t="str">
        <f>IF($J$44="角地等",$AL$43+10,$AL$43)</f>
        <v/>
      </c>
      <c r="AM44" s="151" t="s">
        <v>539</v>
      </c>
      <c r="AT44" s="180"/>
    </row>
    <row r="45" spans="1:69" ht="4.1500000000000004" customHeight="1" x14ac:dyDescent="0.15">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K45" s="180"/>
      <c r="AL45" s="180"/>
      <c r="AM45" s="180"/>
      <c r="AN45" s="180"/>
      <c r="AO45" s="180"/>
      <c r="AP45" s="180"/>
      <c r="AQ45" s="180"/>
      <c r="AR45" s="180"/>
      <c r="AS45" s="180"/>
      <c r="AT45" s="180"/>
    </row>
    <row r="46" spans="1:69" ht="4.1500000000000004" customHeight="1" thickBot="1" x14ac:dyDescent="0.2">
      <c r="A46" s="143"/>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K46" s="180"/>
      <c r="AL46" s="180"/>
      <c r="AM46" s="180"/>
      <c r="AN46" s="180"/>
      <c r="AO46" s="180"/>
      <c r="AP46" s="180"/>
      <c r="AQ46" s="180"/>
      <c r="AR46" s="180"/>
      <c r="AS46" s="180"/>
      <c r="AT46" s="180"/>
    </row>
    <row r="47" spans="1:69" ht="13.5" customHeight="1" thickBot="1" x14ac:dyDescent="0.2">
      <c r="A47" s="119" t="s">
        <v>155</v>
      </c>
      <c r="G47" s="120" t="s">
        <v>406</v>
      </c>
      <c r="H47" s="119" t="s">
        <v>156</v>
      </c>
      <c r="J47" s="736" t="str">
        <f>IF(AM47="","",VLOOKUP(AM47,利用方法!BA2:BC74,2))</f>
        <v/>
      </c>
      <c r="K47" s="736"/>
      <c r="L47" s="736"/>
      <c r="M47" s="736"/>
      <c r="N47" s="137" t="s">
        <v>407</v>
      </c>
      <c r="O47" s="732"/>
      <c r="P47" s="732"/>
      <c r="Q47" s="732"/>
      <c r="R47" s="732"/>
      <c r="S47" s="732"/>
      <c r="T47" s="732"/>
      <c r="U47" s="732"/>
      <c r="V47" s="732"/>
      <c r="W47" s="732"/>
      <c r="X47" s="732"/>
      <c r="Y47" s="732"/>
      <c r="Z47" s="732"/>
      <c r="AA47" s="732"/>
      <c r="AB47" s="732"/>
      <c r="AC47" s="732"/>
      <c r="AD47" s="732"/>
      <c r="AE47" s="732"/>
      <c r="AF47" s="732"/>
      <c r="AG47" s="732"/>
      <c r="AH47" s="732"/>
      <c r="AK47" s="180"/>
      <c r="AL47" s="196"/>
      <c r="AM47" s="753"/>
      <c r="AN47" s="754"/>
      <c r="AO47" s="754"/>
      <c r="AP47" s="754"/>
      <c r="AQ47" s="754"/>
      <c r="AR47" s="754"/>
      <c r="AS47" s="754"/>
      <c r="AT47" s="754"/>
      <c r="AU47" s="754"/>
      <c r="AV47" s="755"/>
      <c r="AW47" s="197"/>
      <c r="AX47" s="197"/>
      <c r="AY47" s="197"/>
      <c r="AZ47" s="197"/>
      <c r="BA47" s="197"/>
      <c r="BB47" s="197"/>
      <c r="BC47" s="197"/>
      <c r="BD47" s="197"/>
      <c r="BE47" s="197"/>
      <c r="BF47" s="197"/>
      <c r="BG47" s="197"/>
      <c r="BH47" s="197"/>
      <c r="BI47" s="197"/>
      <c r="BJ47" s="197"/>
      <c r="BK47" s="197"/>
      <c r="BL47" s="196"/>
      <c r="BM47" s="196"/>
      <c r="BO47" s="198"/>
      <c r="BP47" s="261"/>
      <c r="BQ47" s="260"/>
    </row>
    <row r="48" spans="1:69" ht="4.1500000000000004" customHeight="1" x14ac:dyDescent="0.15">
      <c r="A48" s="122"/>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BO48" s="198"/>
      <c r="BP48" s="260"/>
      <c r="BQ48" s="260"/>
    </row>
    <row r="49" spans="1:69" ht="4.1500000000000004" customHeight="1" x14ac:dyDescent="0.15">
      <c r="A49" s="143"/>
      <c r="B49" s="143"/>
      <c r="C49" s="143"/>
      <c r="D49" s="143"/>
      <c r="E49" s="143"/>
      <c r="F49" s="143"/>
      <c r="G49" s="143"/>
      <c r="H49" s="143"/>
      <c r="I49" s="143"/>
      <c r="J49" s="143"/>
      <c r="K49" s="143"/>
      <c r="L49" s="143"/>
      <c r="M49" s="297"/>
      <c r="N49" s="143"/>
      <c r="O49" s="143"/>
      <c r="P49" s="143"/>
      <c r="Q49" s="143"/>
      <c r="R49" s="143"/>
      <c r="S49" s="143"/>
      <c r="T49" s="143"/>
      <c r="U49" s="143"/>
      <c r="V49" s="143"/>
      <c r="W49" s="143"/>
      <c r="X49" s="143"/>
      <c r="Y49" s="143"/>
      <c r="Z49" s="143"/>
      <c r="AA49" s="143"/>
      <c r="AB49" s="143"/>
      <c r="AC49" s="143"/>
      <c r="AD49" s="143"/>
      <c r="AE49" s="143"/>
      <c r="AF49" s="143"/>
      <c r="AG49" s="143"/>
      <c r="AH49" s="143"/>
      <c r="AI49" s="143"/>
      <c r="BO49" s="198"/>
      <c r="BP49" s="260"/>
      <c r="BQ49" s="260"/>
    </row>
    <row r="50" spans="1:69" ht="13.5" customHeight="1" x14ac:dyDescent="0.15">
      <c r="A50" s="745" t="s">
        <v>157</v>
      </c>
      <c r="B50" s="745"/>
      <c r="C50" s="745"/>
      <c r="D50" s="745"/>
      <c r="E50" s="745"/>
      <c r="F50" s="745"/>
      <c r="G50" s="169" t="s">
        <v>106</v>
      </c>
      <c r="H50" s="745" t="s">
        <v>158</v>
      </c>
      <c r="I50" s="745"/>
      <c r="J50" s="169" t="s">
        <v>16</v>
      </c>
      <c r="K50" s="745" t="s">
        <v>159</v>
      </c>
      <c r="L50" s="745"/>
      <c r="M50" s="169" t="s">
        <v>16</v>
      </c>
      <c r="N50" s="745" t="s">
        <v>160</v>
      </c>
      <c r="O50" s="745"/>
      <c r="P50" s="169" t="s">
        <v>16</v>
      </c>
      <c r="Q50" s="745" t="s">
        <v>186</v>
      </c>
      <c r="R50" s="745"/>
      <c r="S50" s="169" t="s">
        <v>16</v>
      </c>
      <c r="T50" s="137" t="s">
        <v>161</v>
      </c>
      <c r="W50" s="169" t="s">
        <v>16</v>
      </c>
      <c r="X50" s="119" t="s">
        <v>162</v>
      </c>
      <c r="AC50" s="169" t="s">
        <v>16</v>
      </c>
      <c r="AD50" s="119" t="s">
        <v>213</v>
      </c>
      <c r="AL50" s="199"/>
      <c r="AM50" s="199"/>
      <c r="AN50" s="199"/>
      <c r="BO50" s="198"/>
      <c r="BP50" s="260"/>
      <c r="BQ50" s="260"/>
    </row>
    <row r="51" spans="1:69" ht="4.1500000000000004" customHeight="1" x14ac:dyDescent="0.15">
      <c r="A51" s="122"/>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BO51" s="198"/>
      <c r="BP51" s="260"/>
      <c r="BQ51" s="260"/>
    </row>
    <row r="52" spans="1:69" ht="4.1500000000000004" customHeight="1" x14ac:dyDescent="0.15">
      <c r="A52" s="143"/>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BO52" s="198"/>
      <c r="BP52" s="260"/>
      <c r="BQ52" s="260"/>
    </row>
    <row r="53" spans="1:69" ht="13.5" customHeight="1" x14ac:dyDescent="0.15">
      <c r="A53" s="119" t="s">
        <v>74</v>
      </c>
      <c r="J53" s="120" t="s">
        <v>408</v>
      </c>
      <c r="K53" s="119" t="s">
        <v>163</v>
      </c>
      <c r="Q53" s="119" t="s">
        <v>407</v>
      </c>
      <c r="R53" s="120" t="s">
        <v>408</v>
      </c>
      <c r="S53" s="119" t="s">
        <v>164</v>
      </c>
      <c r="Y53" s="119" t="s">
        <v>407</v>
      </c>
      <c r="Z53" s="120" t="s">
        <v>408</v>
      </c>
      <c r="AA53" s="119" t="s">
        <v>166</v>
      </c>
      <c r="AG53" s="119" t="s">
        <v>407</v>
      </c>
      <c r="BO53" s="198"/>
      <c r="BP53" s="260"/>
      <c r="BQ53" s="260"/>
    </row>
    <row r="54" spans="1:69" ht="13.5" customHeight="1" x14ac:dyDescent="0.15">
      <c r="B54" s="119" t="s">
        <v>165</v>
      </c>
      <c r="J54" s="120" t="s">
        <v>408</v>
      </c>
      <c r="K54" s="741"/>
      <c r="L54" s="741"/>
      <c r="M54" s="741"/>
      <c r="N54" s="741"/>
      <c r="O54" s="741"/>
      <c r="P54" s="741"/>
      <c r="Q54" s="119" t="s">
        <v>407</v>
      </c>
      <c r="R54" s="120" t="s">
        <v>408</v>
      </c>
      <c r="S54" s="741"/>
      <c r="T54" s="741"/>
      <c r="U54" s="741"/>
      <c r="V54" s="741"/>
      <c r="W54" s="741"/>
      <c r="X54" s="741"/>
      <c r="Y54" s="119" t="s">
        <v>407</v>
      </c>
      <c r="Z54" s="120" t="s">
        <v>408</v>
      </c>
      <c r="AA54" s="744" t="str">
        <f>IF(AND(K54="",S54=""),"",K54+S54)</f>
        <v/>
      </c>
      <c r="AB54" s="744"/>
      <c r="AC54" s="744"/>
      <c r="AD54" s="744"/>
      <c r="AE54" s="744"/>
      <c r="AF54" s="744"/>
      <c r="AG54" s="119" t="s">
        <v>407</v>
      </c>
      <c r="AH54" s="119" t="s">
        <v>410</v>
      </c>
      <c r="BO54" s="198"/>
      <c r="BP54" s="260"/>
      <c r="BQ54" s="260"/>
    </row>
    <row r="55" spans="1:69" ht="13.5" customHeight="1" x14ac:dyDescent="0.15">
      <c r="B55" s="119" t="s">
        <v>1134</v>
      </c>
      <c r="J55" s="120"/>
      <c r="K55" s="367"/>
      <c r="L55" s="367"/>
      <c r="M55" s="367"/>
      <c r="N55" s="367"/>
      <c r="O55" s="367"/>
      <c r="P55" s="367"/>
      <c r="R55" s="120"/>
      <c r="S55" s="367"/>
      <c r="T55" s="367"/>
      <c r="U55" s="367"/>
      <c r="V55" s="367"/>
      <c r="W55" s="367"/>
      <c r="X55" s="367"/>
      <c r="Z55" s="120"/>
      <c r="AA55" s="142"/>
      <c r="AB55" s="142"/>
      <c r="AC55" s="142"/>
      <c r="AD55" s="142"/>
      <c r="AE55" s="142"/>
      <c r="AF55" s="142"/>
      <c r="BO55" s="198"/>
      <c r="BP55" s="260"/>
      <c r="BQ55" s="260"/>
    </row>
    <row r="56" spans="1:69" ht="13.5" customHeight="1" x14ac:dyDescent="0.15">
      <c r="J56" s="120" t="s">
        <v>12</v>
      </c>
      <c r="K56" s="741"/>
      <c r="L56" s="741"/>
      <c r="M56" s="741"/>
      <c r="N56" s="741"/>
      <c r="O56" s="741"/>
      <c r="P56" s="741"/>
      <c r="Q56" s="119" t="s">
        <v>15</v>
      </c>
      <c r="R56" s="120" t="s">
        <v>12</v>
      </c>
      <c r="S56" s="741"/>
      <c r="T56" s="741"/>
      <c r="U56" s="741"/>
      <c r="V56" s="741"/>
      <c r="W56" s="741"/>
      <c r="X56" s="741"/>
      <c r="Y56" s="119" t="s">
        <v>15</v>
      </c>
      <c r="Z56" s="120" t="s">
        <v>12</v>
      </c>
      <c r="AA56" s="744" t="str">
        <f>IF(AND(K56="",S56=""),"",K56+S56)</f>
        <v/>
      </c>
      <c r="AB56" s="744"/>
      <c r="AC56" s="744"/>
      <c r="AD56" s="744"/>
      <c r="AE56" s="744"/>
      <c r="AF56" s="744"/>
      <c r="AG56" s="119" t="s">
        <v>15</v>
      </c>
      <c r="AH56" s="119" t="s">
        <v>34</v>
      </c>
      <c r="BO56" s="198"/>
      <c r="BP56" s="260"/>
      <c r="BQ56" s="260"/>
    </row>
    <row r="57" spans="1:69" ht="13.5" customHeight="1" x14ac:dyDescent="0.15">
      <c r="B57" s="119" t="s">
        <v>1133</v>
      </c>
      <c r="K57" s="744" t="str">
        <f>IF(OR(K40="",K41&lt;&gt;"",AA56=""),"",ROUNDUP((AA56/K40)*100,2))</f>
        <v/>
      </c>
      <c r="L57" s="744" t="e">
        <f>IF(OR(#REF!="",L41&lt;&gt;"",Z54=""),"",ROUNDUP((Z54/#REF!)*100,2))</f>
        <v>#REF!</v>
      </c>
      <c r="M57" s="744" t="str">
        <f>IF(OR(M40="",M41&lt;&gt;"",AA54=""),"",ROUNDUP((AA54/M40)*100,2))</f>
        <v/>
      </c>
      <c r="N57" s="744" t="str">
        <f>IF(OR(L40="",N41&lt;&gt;"",AB54=""),"",ROUNDUP((AB54/L40)*100,2))</f>
        <v/>
      </c>
      <c r="O57" s="744" t="str">
        <f>IF(OR(O40="",O41&lt;&gt;"",AC54=""),"",ROUNDUP((AC54/O40)*100,2))</f>
        <v/>
      </c>
      <c r="P57" s="744" t="str">
        <f>IF(OR(P40="",P41&lt;&gt;"",AD54=""),"",ROUNDUP((AD54/P40)*100,2))</f>
        <v/>
      </c>
      <c r="Q57" s="119" t="s">
        <v>411</v>
      </c>
      <c r="U57" s="170"/>
      <c r="Y57" s="170" t="str">
        <f>IF(K57&gt;T43,"建ぺい率ＮＧです！","")</f>
        <v/>
      </c>
      <c r="BO57" s="198"/>
      <c r="BP57" s="260"/>
      <c r="BQ57" s="260"/>
    </row>
    <row r="58" spans="1:69" ht="4.1500000000000004" customHeight="1" x14ac:dyDescent="0.15">
      <c r="A58" s="122"/>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BO58" s="198"/>
      <c r="BP58" s="260"/>
      <c r="BQ58" s="260"/>
    </row>
    <row r="59" spans="1:69" ht="4.1500000000000004" customHeight="1" x14ac:dyDescent="0.15">
      <c r="A59" s="143"/>
      <c r="B59" s="143"/>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BO59" s="198"/>
      <c r="BP59" s="260"/>
      <c r="BQ59" s="260"/>
    </row>
    <row r="60" spans="1:69" ht="13.5" customHeight="1" x14ac:dyDescent="0.15">
      <c r="A60" s="119" t="s">
        <v>75</v>
      </c>
      <c r="J60" s="120" t="s">
        <v>408</v>
      </c>
      <c r="K60" s="137" t="s">
        <v>163</v>
      </c>
      <c r="L60" s="137"/>
      <c r="M60" s="137"/>
      <c r="N60" s="137"/>
      <c r="O60" s="137"/>
      <c r="P60" s="137"/>
      <c r="Q60" s="119" t="s">
        <v>407</v>
      </c>
      <c r="R60" s="120" t="s">
        <v>408</v>
      </c>
      <c r="S60" s="137" t="s">
        <v>164</v>
      </c>
      <c r="T60" s="137"/>
      <c r="U60" s="137"/>
      <c r="V60" s="137"/>
      <c r="W60" s="137"/>
      <c r="X60" s="137"/>
      <c r="Y60" s="119" t="s">
        <v>407</v>
      </c>
      <c r="Z60" s="120" t="s">
        <v>408</v>
      </c>
      <c r="AA60" s="137" t="s">
        <v>166</v>
      </c>
      <c r="AB60" s="137"/>
      <c r="AC60" s="137"/>
      <c r="AD60" s="137"/>
      <c r="AE60" s="137"/>
      <c r="AF60" s="137"/>
      <c r="AG60" s="119" t="s">
        <v>407</v>
      </c>
      <c r="BO60" s="198"/>
      <c r="BP60" s="260"/>
      <c r="BQ60" s="260"/>
    </row>
    <row r="61" spans="1:69" ht="13.5" customHeight="1" x14ac:dyDescent="0.15">
      <c r="B61" s="214" t="s">
        <v>165</v>
      </c>
      <c r="J61" s="120" t="s">
        <v>408</v>
      </c>
      <c r="K61" s="741"/>
      <c r="L61" s="741"/>
      <c r="M61" s="741"/>
      <c r="N61" s="741"/>
      <c r="O61" s="741"/>
      <c r="P61" s="741"/>
      <c r="Q61" s="119" t="s">
        <v>407</v>
      </c>
      <c r="R61" s="120" t="s">
        <v>408</v>
      </c>
      <c r="S61" s="741"/>
      <c r="T61" s="741"/>
      <c r="U61" s="741"/>
      <c r="V61" s="741"/>
      <c r="W61" s="741"/>
      <c r="X61" s="741"/>
      <c r="Y61" s="119" t="s">
        <v>407</v>
      </c>
      <c r="Z61" s="120" t="s">
        <v>408</v>
      </c>
      <c r="AA61" s="744" t="str">
        <f>IF(AND(K61="",S61=""),"",K61+S61)</f>
        <v/>
      </c>
      <c r="AB61" s="744"/>
      <c r="AC61" s="744"/>
      <c r="AD61" s="744"/>
      <c r="AE61" s="744"/>
      <c r="AF61" s="744"/>
      <c r="AG61" s="119" t="s">
        <v>407</v>
      </c>
      <c r="AH61" s="119" t="s">
        <v>410</v>
      </c>
      <c r="AL61" s="142"/>
      <c r="BO61" s="198"/>
      <c r="BP61" s="260"/>
      <c r="BQ61" s="260"/>
    </row>
    <row r="62" spans="1:69" ht="13.5" customHeight="1" x14ac:dyDescent="0.15">
      <c r="B62" s="214" t="s">
        <v>834</v>
      </c>
      <c r="I62" s="120"/>
      <c r="J62" s="120"/>
      <c r="K62" s="142"/>
      <c r="L62" s="142"/>
      <c r="M62" s="142"/>
      <c r="N62" s="142"/>
      <c r="O62" s="142"/>
      <c r="P62" s="142"/>
      <c r="R62" s="120"/>
      <c r="S62" s="224"/>
      <c r="T62" s="224"/>
      <c r="U62" s="224"/>
      <c r="V62" s="224"/>
      <c r="W62" s="224"/>
      <c r="X62" s="224"/>
      <c r="Z62" s="120"/>
      <c r="AA62" s="142"/>
      <c r="AB62" s="142"/>
      <c r="AC62" s="142"/>
      <c r="AD62" s="142"/>
      <c r="AE62" s="142"/>
      <c r="AF62" s="142"/>
      <c r="AL62" s="142"/>
      <c r="BO62" s="198"/>
      <c r="BP62" s="263"/>
      <c r="BQ62" s="260"/>
    </row>
    <row r="63" spans="1:69" ht="13.5" customHeight="1" x14ac:dyDescent="0.15">
      <c r="I63" s="120"/>
      <c r="J63" s="120" t="s">
        <v>12</v>
      </c>
      <c r="K63" s="741"/>
      <c r="L63" s="741"/>
      <c r="M63" s="741"/>
      <c r="N63" s="741"/>
      <c r="O63" s="741"/>
      <c r="P63" s="741"/>
      <c r="Q63" s="119" t="s">
        <v>15</v>
      </c>
      <c r="R63" s="120" t="s">
        <v>12</v>
      </c>
      <c r="S63" s="741"/>
      <c r="T63" s="741"/>
      <c r="U63" s="741"/>
      <c r="V63" s="741"/>
      <c r="W63" s="741"/>
      <c r="X63" s="741"/>
      <c r="Y63" s="119" t="s">
        <v>15</v>
      </c>
      <c r="Z63" s="120" t="s">
        <v>12</v>
      </c>
      <c r="AA63" s="744" t="str">
        <f>IF(AND(K63="",S63=""),"",K63+S63)</f>
        <v/>
      </c>
      <c r="AB63" s="744"/>
      <c r="AC63" s="744"/>
      <c r="AD63" s="744"/>
      <c r="AE63" s="744"/>
      <c r="AF63" s="744"/>
      <c r="AG63" s="119" t="s">
        <v>15</v>
      </c>
      <c r="AH63" s="119" t="s">
        <v>34</v>
      </c>
      <c r="AK63" s="200">
        <f>IF(AA63="",0,AA63)</f>
        <v>0</v>
      </c>
      <c r="AL63" s="142">
        <f>IF(AA63="",0,IF(AA63&gt;$AA$61/3,ROUNDDOWN($AA$61/3,2),AA63))</f>
        <v>0</v>
      </c>
      <c r="AM63" s="119" t="s">
        <v>697</v>
      </c>
      <c r="BO63" s="198"/>
      <c r="BP63" s="260"/>
      <c r="BQ63" s="260"/>
    </row>
    <row r="64" spans="1:69" ht="13.5" customHeight="1" x14ac:dyDescent="0.15">
      <c r="B64" s="747" t="s">
        <v>629</v>
      </c>
      <c r="C64" s="747"/>
      <c r="D64" s="747"/>
      <c r="E64" s="747"/>
      <c r="F64" s="747"/>
      <c r="G64" s="747"/>
      <c r="H64" s="747"/>
      <c r="I64" s="747"/>
      <c r="J64" s="120" t="s">
        <v>12</v>
      </c>
      <c r="K64" s="741"/>
      <c r="L64" s="741"/>
      <c r="M64" s="741"/>
      <c r="N64" s="741"/>
      <c r="O64" s="741"/>
      <c r="P64" s="741"/>
      <c r="Q64" s="119" t="s">
        <v>15</v>
      </c>
      <c r="R64" s="120" t="s">
        <v>12</v>
      </c>
      <c r="S64" s="741"/>
      <c r="T64" s="741"/>
      <c r="U64" s="741"/>
      <c r="V64" s="741"/>
      <c r="W64" s="741"/>
      <c r="X64" s="741"/>
      <c r="Y64" s="119" t="s">
        <v>15</v>
      </c>
      <c r="Z64" s="120" t="s">
        <v>12</v>
      </c>
      <c r="AA64" s="744" t="str">
        <f>IF(AND(K64="",S64=""),"",K64+S64)</f>
        <v/>
      </c>
      <c r="AB64" s="744"/>
      <c r="AC64" s="744"/>
      <c r="AD64" s="744"/>
      <c r="AE64" s="744"/>
      <c r="AF64" s="744"/>
      <c r="AG64" s="119" t="s">
        <v>15</v>
      </c>
      <c r="AH64" s="119" t="s">
        <v>34</v>
      </c>
      <c r="AK64" s="200">
        <f>IF(AA64="",0,AA64)</f>
        <v>0</v>
      </c>
      <c r="AL64" s="142">
        <f>IF(AA64="",0,AA64)</f>
        <v>0</v>
      </c>
      <c r="AM64" s="119" t="s">
        <v>698</v>
      </c>
      <c r="BO64" s="198"/>
      <c r="BP64" s="260"/>
      <c r="BQ64" s="260"/>
    </row>
    <row r="65" spans="1:69" ht="13.5" customHeight="1" x14ac:dyDescent="0.15">
      <c r="B65" s="214" t="s">
        <v>835</v>
      </c>
      <c r="I65" s="120"/>
      <c r="K65" s="224"/>
      <c r="L65" s="224"/>
      <c r="M65" s="224"/>
      <c r="N65" s="224"/>
      <c r="O65" s="224"/>
      <c r="P65" s="224"/>
      <c r="R65" s="120"/>
      <c r="S65" s="224"/>
      <c r="T65" s="224"/>
      <c r="U65" s="224"/>
      <c r="V65" s="224"/>
      <c r="W65" s="224"/>
      <c r="X65" s="224"/>
      <c r="Z65" s="120"/>
      <c r="AA65" s="142"/>
      <c r="AB65" s="142"/>
      <c r="AC65" s="142"/>
      <c r="AD65" s="142"/>
      <c r="AE65" s="142"/>
      <c r="AF65" s="142"/>
      <c r="AK65" s="200"/>
      <c r="BO65" s="198"/>
      <c r="BP65" s="260"/>
      <c r="BQ65" s="260"/>
    </row>
    <row r="66" spans="1:69" ht="13.5" customHeight="1" x14ac:dyDescent="0.15">
      <c r="C66" s="119" t="s">
        <v>413</v>
      </c>
      <c r="I66" s="120"/>
      <c r="J66" s="120" t="s">
        <v>408</v>
      </c>
      <c r="K66" s="741"/>
      <c r="L66" s="741"/>
      <c r="M66" s="741"/>
      <c r="N66" s="741"/>
      <c r="O66" s="741"/>
      <c r="P66" s="741"/>
      <c r="Q66" s="119" t="s">
        <v>407</v>
      </c>
      <c r="R66" s="120" t="s">
        <v>408</v>
      </c>
      <c r="S66" s="741"/>
      <c r="T66" s="741"/>
      <c r="U66" s="741"/>
      <c r="V66" s="741"/>
      <c r="W66" s="741"/>
      <c r="X66" s="741"/>
      <c r="Y66" s="119" t="s">
        <v>407</v>
      </c>
      <c r="Z66" s="120" t="s">
        <v>408</v>
      </c>
      <c r="AA66" s="744" t="str">
        <f t="shared" ref="AA66:AA75" si="0">IF(AND(K66="",S66=""),"",K66+S66)</f>
        <v/>
      </c>
      <c r="AB66" s="744"/>
      <c r="AC66" s="744"/>
      <c r="AD66" s="744"/>
      <c r="AE66" s="744"/>
      <c r="AF66" s="744"/>
      <c r="AG66" s="119" t="s">
        <v>407</v>
      </c>
      <c r="AH66" s="119" t="s">
        <v>410</v>
      </c>
      <c r="AK66" s="200">
        <f t="shared" ref="AK66:AK73" si="1">IF(AA66="",0,AA66)</f>
        <v>0</v>
      </c>
      <c r="AL66" s="142">
        <f>IF(AA66="",0,AA66)</f>
        <v>0</v>
      </c>
      <c r="BO66" s="198"/>
      <c r="BP66" s="260"/>
      <c r="BQ66" s="260"/>
    </row>
    <row r="67" spans="1:69" ht="13.5" customHeight="1" x14ac:dyDescent="0.15">
      <c r="B67" s="747" t="s">
        <v>1092</v>
      </c>
      <c r="C67" s="747"/>
      <c r="D67" s="747"/>
      <c r="E67" s="747"/>
      <c r="F67" s="747"/>
      <c r="G67" s="747"/>
      <c r="H67" s="747"/>
      <c r="I67" s="747"/>
      <c r="J67" s="120" t="s">
        <v>12</v>
      </c>
      <c r="K67" s="741"/>
      <c r="L67" s="741"/>
      <c r="M67" s="741"/>
      <c r="N67" s="741"/>
      <c r="O67" s="741"/>
      <c r="P67" s="741"/>
      <c r="Q67" s="119" t="s">
        <v>15</v>
      </c>
      <c r="R67" s="120" t="s">
        <v>12</v>
      </c>
      <c r="S67" s="741"/>
      <c r="T67" s="741"/>
      <c r="U67" s="741"/>
      <c r="V67" s="741"/>
      <c r="W67" s="741"/>
      <c r="X67" s="741"/>
      <c r="Y67" s="119" t="s">
        <v>15</v>
      </c>
      <c r="Z67" s="120" t="s">
        <v>12</v>
      </c>
      <c r="AA67" s="744" t="str">
        <f t="shared" ref="AA67" si="2">IF(AND(K67="",S67=""),"",K67+S67)</f>
        <v/>
      </c>
      <c r="AB67" s="744"/>
      <c r="AC67" s="744"/>
      <c r="AD67" s="744"/>
      <c r="AE67" s="744"/>
      <c r="AF67" s="744"/>
      <c r="AG67" s="119" t="s">
        <v>15</v>
      </c>
      <c r="AH67" s="119" t="s">
        <v>34</v>
      </c>
      <c r="AK67" s="200"/>
      <c r="AL67" s="142">
        <f>IF(AA67="",0,AA67)</f>
        <v>0</v>
      </c>
      <c r="BO67" s="198"/>
      <c r="BP67" s="260"/>
      <c r="BQ67" s="260"/>
    </row>
    <row r="68" spans="1:69" ht="13.5" customHeight="1" x14ac:dyDescent="0.15">
      <c r="B68" s="747" t="s">
        <v>1093</v>
      </c>
      <c r="C68" s="747"/>
      <c r="D68" s="747"/>
      <c r="E68" s="747"/>
      <c r="F68" s="747"/>
      <c r="G68" s="747"/>
      <c r="H68" s="747"/>
      <c r="I68" s="747"/>
      <c r="J68" s="120" t="s">
        <v>408</v>
      </c>
      <c r="K68" s="741"/>
      <c r="L68" s="741"/>
      <c r="M68" s="741"/>
      <c r="N68" s="741"/>
      <c r="O68" s="741"/>
      <c r="P68" s="741"/>
      <c r="Q68" s="119" t="s">
        <v>407</v>
      </c>
      <c r="R68" s="120" t="s">
        <v>408</v>
      </c>
      <c r="S68" s="741"/>
      <c r="T68" s="741"/>
      <c r="U68" s="741"/>
      <c r="V68" s="741"/>
      <c r="W68" s="741"/>
      <c r="X68" s="741"/>
      <c r="Y68" s="119" t="s">
        <v>407</v>
      </c>
      <c r="Z68" s="120" t="s">
        <v>408</v>
      </c>
      <c r="AA68" s="744" t="str">
        <f t="shared" si="0"/>
        <v/>
      </c>
      <c r="AB68" s="744"/>
      <c r="AC68" s="744"/>
      <c r="AD68" s="744"/>
      <c r="AE68" s="744"/>
      <c r="AF68" s="744"/>
      <c r="AG68" s="119" t="s">
        <v>407</v>
      </c>
      <c r="AH68" s="119" t="s">
        <v>410</v>
      </c>
      <c r="AK68" s="200">
        <f t="shared" si="1"/>
        <v>0</v>
      </c>
      <c r="AL68" s="142">
        <f>IF(AA68="",0,IF(AA68&gt;$AA$61/5,ROUNDDOWN($AA$61/5,2),AA68))</f>
        <v>0</v>
      </c>
      <c r="BO68" s="198"/>
      <c r="BP68" s="260"/>
      <c r="BQ68" s="260"/>
    </row>
    <row r="69" spans="1:69" ht="13.5" customHeight="1" x14ac:dyDescent="0.15">
      <c r="B69" s="747" t="s">
        <v>1094</v>
      </c>
      <c r="C69" s="747"/>
      <c r="D69" s="747"/>
      <c r="E69" s="747"/>
      <c r="F69" s="747"/>
      <c r="G69" s="747"/>
      <c r="H69" s="747"/>
      <c r="I69" s="747"/>
      <c r="J69" s="120" t="s">
        <v>580</v>
      </c>
      <c r="K69" s="741"/>
      <c r="L69" s="741"/>
      <c r="M69" s="741"/>
      <c r="N69" s="741"/>
      <c r="O69" s="741"/>
      <c r="P69" s="741"/>
      <c r="Q69" s="119" t="s">
        <v>581</v>
      </c>
      <c r="R69" s="120" t="s">
        <v>580</v>
      </c>
      <c r="S69" s="741"/>
      <c r="T69" s="741"/>
      <c r="U69" s="741"/>
      <c r="V69" s="741"/>
      <c r="W69" s="741"/>
      <c r="X69" s="741"/>
      <c r="Y69" s="119" t="s">
        <v>581</v>
      </c>
      <c r="Z69" s="120" t="s">
        <v>580</v>
      </c>
      <c r="AA69" s="744" t="str">
        <f t="shared" si="0"/>
        <v/>
      </c>
      <c r="AB69" s="744"/>
      <c r="AC69" s="744"/>
      <c r="AD69" s="744"/>
      <c r="AE69" s="744"/>
      <c r="AF69" s="744"/>
      <c r="AG69" s="119" t="s">
        <v>581</v>
      </c>
      <c r="AH69" s="119" t="s">
        <v>582</v>
      </c>
      <c r="AK69" s="200">
        <f t="shared" si="1"/>
        <v>0</v>
      </c>
      <c r="AL69" s="142">
        <f>IF(AA69="",0,IF(AA69&gt;$AA$61/50,ROUNDDOWN($AA$61/50,2),AA69))</f>
        <v>0</v>
      </c>
      <c r="AM69" s="119" t="s">
        <v>1104</v>
      </c>
      <c r="BO69" s="198"/>
      <c r="BP69" s="260"/>
      <c r="BQ69" s="260"/>
    </row>
    <row r="70" spans="1:69" ht="13.5" customHeight="1" x14ac:dyDescent="0.15">
      <c r="B70" s="747" t="s">
        <v>1095</v>
      </c>
      <c r="C70" s="747"/>
      <c r="D70" s="747"/>
      <c r="E70" s="747"/>
      <c r="F70" s="747"/>
      <c r="G70" s="747"/>
      <c r="H70" s="747"/>
      <c r="I70" s="747"/>
      <c r="J70" s="120" t="s">
        <v>580</v>
      </c>
      <c r="K70" s="741"/>
      <c r="L70" s="741"/>
      <c r="M70" s="741"/>
      <c r="N70" s="741"/>
      <c r="O70" s="741"/>
      <c r="P70" s="741"/>
      <c r="Q70" s="119" t="s">
        <v>581</v>
      </c>
      <c r="R70" s="120" t="s">
        <v>580</v>
      </c>
      <c r="S70" s="741"/>
      <c r="T70" s="741"/>
      <c r="U70" s="741"/>
      <c r="V70" s="741"/>
      <c r="W70" s="741"/>
      <c r="X70" s="741"/>
      <c r="Y70" s="119" t="s">
        <v>581</v>
      </c>
      <c r="Z70" s="120" t="s">
        <v>580</v>
      </c>
      <c r="AA70" s="744" t="str">
        <f t="shared" si="0"/>
        <v/>
      </c>
      <c r="AB70" s="744"/>
      <c r="AC70" s="744"/>
      <c r="AD70" s="744"/>
      <c r="AE70" s="744"/>
      <c r="AF70" s="744"/>
      <c r="AG70" s="119" t="s">
        <v>581</v>
      </c>
      <c r="AH70" s="119" t="s">
        <v>582</v>
      </c>
      <c r="AK70" s="200">
        <f t="shared" si="1"/>
        <v>0</v>
      </c>
      <c r="AL70" s="142">
        <f>IF(AA70="",0,IF(AA70&gt;$AA$61/50,ROUNDDOWN($AA$61/50,2),AA70))</f>
        <v>0</v>
      </c>
      <c r="BO70" s="198"/>
      <c r="BP70" s="260"/>
      <c r="BQ70" s="260"/>
    </row>
    <row r="71" spans="1:69" ht="13.5" customHeight="1" x14ac:dyDescent="0.15">
      <c r="B71" s="747" t="s">
        <v>1096</v>
      </c>
      <c r="C71" s="747"/>
      <c r="D71" s="747"/>
      <c r="E71" s="747"/>
      <c r="F71" s="747"/>
      <c r="G71" s="747"/>
      <c r="H71" s="747"/>
      <c r="I71" s="747"/>
      <c r="J71" s="120" t="s">
        <v>580</v>
      </c>
      <c r="K71" s="741"/>
      <c r="L71" s="741"/>
      <c r="M71" s="741"/>
      <c r="N71" s="741"/>
      <c r="O71" s="741"/>
      <c r="P71" s="741"/>
      <c r="Q71" s="119" t="s">
        <v>581</v>
      </c>
      <c r="R71" s="120" t="s">
        <v>580</v>
      </c>
      <c r="S71" s="741"/>
      <c r="T71" s="741"/>
      <c r="U71" s="741"/>
      <c r="V71" s="741"/>
      <c r="W71" s="741"/>
      <c r="X71" s="741"/>
      <c r="Y71" s="119" t="s">
        <v>581</v>
      </c>
      <c r="Z71" s="120" t="s">
        <v>580</v>
      </c>
      <c r="AA71" s="744" t="str">
        <f t="shared" si="0"/>
        <v/>
      </c>
      <c r="AB71" s="744"/>
      <c r="AC71" s="744"/>
      <c r="AD71" s="744"/>
      <c r="AE71" s="744"/>
      <c r="AF71" s="744"/>
      <c r="AG71" s="119" t="s">
        <v>581</v>
      </c>
      <c r="AH71" s="119" t="s">
        <v>582</v>
      </c>
      <c r="AK71" s="200">
        <f t="shared" si="1"/>
        <v>0</v>
      </c>
      <c r="AL71" s="142">
        <f>IF(AA71="",0,IF(AA71&gt;$AA$61/100,ROUNDDOWN($AA$61/100,2),AA71))</f>
        <v>0</v>
      </c>
      <c r="BO71" s="198"/>
      <c r="BP71" s="260"/>
      <c r="BQ71" s="260"/>
    </row>
    <row r="72" spans="1:69" ht="13.5" customHeight="1" x14ac:dyDescent="0.15">
      <c r="B72" s="747" t="s">
        <v>1097</v>
      </c>
      <c r="C72" s="747"/>
      <c r="D72" s="747"/>
      <c r="E72" s="747"/>
      <c r="F72" s="747"/>
      <c r="G72" s="747"/>
      <c r="H72" s="747"/>
      <c r="I72" s="747"/>
      <c r="J72" s="120" t="s">
        <v>580</v>
      </c>
      <c r="K72" s="741"/>
      <c r="L72" s="741"/>
      <c r="M72" s="741"/>
      <c r="N72" s="741"/>
      <c r="O72" s="741"/>
      <c r="P72" s="741"/>
      <c r="Q72" s="119" t="s">
        <v>581</v>
      </c>
      <c r="R72" s="120" t="s">
        <v>580</v>
      </c>
      <c r="S72" s="741"/>
      <c r="T72" s="741"/>
      <c r="U72" s="741"/>
      <c r="V72" s="741"/>
      <c r="W72" s="741"/>
      <c r="X72" s="741"/>
      <c r="Y72" s="119" t="s">
        <v>581</v>
      </c>
      <c r="Z72" s="120" t="s">
        <v>580</v>
      </c>
      <c r="AA72" s="744" t="str">
        <f t="shared" si="0"/>
        <v/>
      </c>
      <c r="AB72" s="744"/>
      <c r="AC72" s="744"/>
      <c r="AD72" s="744"/>
      <c r="AE72" s="744"/>
      <c r="AF72" s="744"/>
      <c r="AG72" s="119" t="s">
        <v>581</v>
      </c>
      <c r="AH72" s="119" t="s">
        <v>582</v>
      </c>
      <c r="AK72" s="200">
        <f t="shared" si="1"/>
        <v>0</v>
      </c>
      <c r="AL72" s="142">
        <f>IF(AA72="",0,IF(AA72&gt;$AA$61/100,ROUNDDOWN($AA$61/100,2),AA72))</f>
        <v>0</v>
      </c>
      <c r="BO72" s="198"/>
      <c r="BP72" s="260"/>
      <c r="BQ72" s="260"/>
    </row>
    <row r="73" spans="1:69" ht="13.5" customHeight="1" x14ac:dyDescent="0.15">
      <c r="B73" s="747" t="s">
        <v>1098</v>
      </c>
      <c r="C73" s="747"/>
      <c r="D73" s="747"/>
      <c r="E73" s="747"/>
      <c r="F73" s="747"/>
      <c r="G73" s="747"/>
      <c r="H73" s="747"/>
      <c r="I73" s="747"/>
      <c r="J73" s="120" t="s">
        <v>12</v>
      </c>
      <c r="K73" s="741"/>
      <c r="L73" s="741"/>
      <c r="M73" s="741"/>
      <c r="N73" s="741"/>
      <c r="O73" s="741"/>
      <c r="P73" s="741"/>
      <c r="Q73" s="119" t="s">
        <v>15</v>
      </c>
      <c r="R73" s="120" t="s">
        <v>12</v>
      </c>
      <c r="S73" s="741"/>
      <c r="T73" s="741"/>
      <c r="U73" s="741"/>
      <c r="V73" s="741"/>
      <c r="W73" s="741"/>
      <c r="X73" s="741"/>
      <c r="Y73" s="119" t="s">
        <v>15</v>
      </c>
      <c r="Z73" s="120" t="s">
        <v>12</v>
      </c>
      <c r="AA73" s="744" t="str">
        <f>IF(AND(K73="",S73=""),"",K73+S73)</f>
        <v/>
      </c>
      <c r="AB73" s="744"/>
      <c r="AC73" s="744"/>
      <c r="AD73" s="744"/>
      <c r="AE73" s="744"/>
      <c r="AF73" s="744"/>
      <c r="AG73" s="119" t="s">
        <v>15</v>
      </c>
      <c r="AH73" s="119" t="s">
        <v>34</v>
      </c>
      <c r="AK73" s="200">
        <f t="shared" si="1"/>
        <v>0</v>
      </c>
      <c r="AL73" s="142">
        <f>IF(AA73="",0,IF(AA73&gt;$AA$61/100,ROUNDDOWN($AA$61/100,2),AA73))</f>
        <v>0</v>
      </c>
      <c r="BO73" s="198"/>
      <c r="BP73" s="260"/>
      <c r="BQ73" s="260"/>
    </row>
    <row r="74" spans="1:69" ht="13.5" customHeight="1" x14ac:dyDescent="0.15">
      <c r="B74" s="747" t="s">
        <v>1099</v>
      </c>
      <c r="C74" s="747"/>
      <c r="D74" s="747"/>
      <c r="E74" s="747"/>
      <c r="F74" s="747"/>
      <c r="G74" s="747"/>
      <c r="H74" s="747"/>
      <c r="I74" s="747"/>
      <c r="J74" s="120" t="s">
        <v>12</v>
      </c>
      <c r="K74" s="741"/>
      <c r="L74" s="741"/>
      <c r="M74" s="741"/>
      <c r="N74" s="741"/>
      <c r="O74" s="741"/>
      <c r="P74" s="741"/>
      <c r="Q74" s="119" t="s">
        <v>15</v>
      </c>
      <c r="R74" s="120" t="s">
        <v>12</v>
      </c>
      <c r="S74" s="741"/>
      <c r="T74" s="741"/>
      <c r="U74" s="741"/>
      <c r="V74" s="741"/>
      <c r="W74" s="741"/>
      <c r="X74" s="741"/>
      <c r="Y74" s="119" t="s">
        <v>15</v>
      </c>
      <c r="Z74" s="120" t="s">
        <v>12</v>
      </c>
      <c r="AA74" s="744" t="str">
        <f>IF(AND(K74="",S74=""),"",K74+S74)</f>
        <v/>
      </c>
      <c r="AB74" s="744"/>
      <c r="AC74" s="744"/>
      <c r="AD74" s="744"/>
      <c r="AE74" s="744"/>
      <c r="AF74" s="744"/>
      <c r="AG74" s="119" t="s">
        <v>15</v>
      </c>
      <c r="AH74" s="119" t="s">
        <v>34</v>
      </c>
      <c r="AK74" s="200"/>
      <c r="AL74" s="142">
        <f>IF(AA74="",0,AA74)</f>
        <v>0</v>
      </c>
      <c r="BO74" s="198"/>
      <c r="BP74" s="260"/>
      <c r="BQ74" s="260"/>
    </row>
    <row r="75" spans="1:69" ht="13.5" customHeight="1" x14ac:dyDescent="0.15">
      <c r="B75" s="747" t="s">
        <v>1100</v>
      </c>
      <c r="C75" s="747"/>
      <c r="D75" s="747"/>
      <c r="E75" s="747"/>
      <c r="F75" s="747"/>
      <c r="G75" s="747"/>
      <c r="H75" s="747"/>
      <c r="I75" s="747"/>
      <c r="J75" s="120" t="s">
        <v>580</v>
      </c>
      <c r="K75" s="741"/>
      <c r="L75" s="741"/>
      <c r="M75" s="741"/>
      <c r="N75" s="741"/>
      <c r="O75" s="741"/>
      <c r="P75" s="741"/>
      <c r="Q75" s="119" t="s">
        <v>581</v>
      </c>
      <c r="R75" s="120" t="s">
        <v>580</v>
      </c>
      <c r="S75" s="741"/>
      <c r="T75" s="741"/>
      <c r="U75" s="741"/>
      <c r="V75" s="741"/>
      <c r="W75" s="741"/>
      <c r="X75" s="741"/>
      <c r="Y75" s="119" t="s">
        <v>581</v>
      </c>
      <c r="Z75" s="120" t="s">
        <v>580</v>
      </c>
      <c r="AA75" s="744" t="str">
        <f t="shared" si="0"/>
        <v/>
      </c>
      <c r="AB75" s="744"/>
      <c r="AC75" s="744"/>
      <c r="AD75" s="744"/>
      <c r="AE75" s="744"/>
      <c r="AF75" s="744"/>
      <c r="AG75" s="119" t="s">
        <v>581</v>
      </c>
      <c r="AH75" s="119" t="s">
        <v>582</v>
      </c>
      <c r="AK75" s="200"/>
      <c r="AL75" s="201">
        <f>SUM(AL63:AL74)</f>
        <v>0</v>
      </c>
      <c r="AN75" s="181"/>
      <c r="BO75" s="198"/>
      <c r="BP75" s="260"/>
      <c r="BQ75" s="260"/>
    </row>
    <row r="76" spans="1:69" ht="13.5" customHeight="1" x14ac:dyDescent="0.15">
      <c r="B76" s="747" t="s">
        <v>1101</v>
      </c>
      <c r="C76" s="747"/>
      <c r="D76" s="747"/>
      <c r="E76" s="747"/>
      <c r="F76" s="747"/>
      <c r="G76" s="747"/>
      <c r="H76" s="747"/>
      <c r="I76" s="747"/>
      <c r="J76" s="120" t="s">
        <v>12</v>
      </c>
      <c r="K76" s="741"/>
      <c r="L76" s="741"/>
      <c r="M76" s="741"/>
      <c r="N76" s="741"/>
      <c r="O76" s="741"/>
      <c r="P76" s="741"/>
      <c r="Q76" s="119" t="s">
        <v>15</v>
      </c>
      <c r="R76" s="120" t="s">
        <v>12</v>
      </c>
      <c r="S76" s="749"/>
      <c r="T76" s="749"/>
      <c r="U76" s="749"/>
      <c r="V76" s="749"/>
      <c r="W76" s="749"/>
      <c r="X76" s="749"/>
      <c r="Y76" s="119" t="s">
        <v>15</v>
      </c>
      <c r="Z76" s="120" t="s">
        <v>12</v>
      </c>
      <c r="AA76" s="744" t="str">
        <f>IF(AND(K76="",S76=""),"",K76+S76)</f>
        <v/>
      </c>
      <c r="AB76" s="744"/>
      <c r="AC76" s="744"/>
      <c r="AD76" s="744"/>
      <c r="AE76" s="744"/>
      <c r="AF76" s="744"/>
      <c r="AG76" s="119" t="s">
        <v>15</v>
      </c>
      <c r="AH76" s="119" t="s">
        <v>34</v>
      </c>
      <c r="AK76" s="200"/>
      <c r="AL76" s="202"/>
      <c r="AN76" s="181"/>
      <c r="BO76" s="198"/>
      <c r="BP76" s="260"/>
      <c r="BQ76" s="260"/>
    </row>
    <row r="77" spans="1:69" ht="13.5" customHeight="1" x14ac:dyDescent="0.15">
      <c r="B77" s="747" t="s">
        <v>1102</v>
      </c>
      <c r="C77" s="747"/>
      <c r="D77" s="747"/>
      <c r="E77" s="747"/>
      <c r="F77" s="747"/>
      <c r="G77" s="747"/>
      <c r="H77" s="747"/>
      <c r="I77" s="747"/>
      <c r="J77" s="120"/>
      <c r="K77" s="744" t="str">
        <f>IF(K61="","",AL77)</f>
        <v/>
      </c>
      <c r="L77" s="744"/>
      <c r="M77" s="744"/>
      <c r="N77" s="744"/>
      <c r="O77" s="744"/>
      <c r="P77" s="744"/>
      <c r="Q77" s="119" t="s">
        <v>582</v>
      </c>
      <c r="S77" s="194"/>
      <c r="T77" s="120"/>
      <c r="U77" s="181"/>
      <c r="W77" s="120"/>
      <c r="X77" s="120"/>
      <c r="Z77" s="120"/>
      <c r="AA77" s="120"/>
      <c r="AB77" s="120"/>
      <c r="AC77" s="120"/>
      <c r="AD77" s="120"/>
      <c r="AE77" s="120"/>
      <c r="AF77" s="120"/>
      <c r="AK77" s="200"/>
      <c r="AL77" s="303" t="e">
        <f>AA61-AL75</f>
        <v>#VALUE!</v>
      </c>
      <c r="AM77" s="116"/>
      <c r="AN77" s="181"/>
      <c r="AO77" s="116"/>
      <c r="AP77" s="116"/>
      <c r="BO77" s="198"/>
      <c r="BP77" s="260"/>
      <c r="BQ77" s="260"/>
    </row>
    <row r="78" spans="1:69" ht="13.5" customHeight="1" x14ac:dyDescent="0.15">
      <c r="B78" s="747" t="s">
        <v>1103</v>
      </c>
      <c r="C78" s="747"/>
      <c r="D78" s="747"/>
      <c r="E78" s="747"/>
      <c r="F78" s="747"/>
      <c r="G78" s="747"/>
      <c r="H78" s="747"/>
      <c r="I78" s="747"/>
      <c r="K78" s="744" t="str">
        <f>IF(K61="","",ROUNDUP(K77/K40*100,2))</f>
        <v/>
      </c>
      <c r="L78" s="744" t="e">
        <f>IF(OR(#REF!="",L41&lt;&gt;"",L77=""),"",ROUNDUP((L77/#REF!)*100,2))</f>
        <v>#REF!</v>
      </c>
      <c r="M78" s="744" t="str">
        <f>IF(OR(M40="",M41&lt;&gt;"",M77=""),"",ROUNDUP((M77/M40)*100,2))</f>
        <v/>
      </c>
      <c r="N78" s="744" t="str">
        <f>IF(OR(L40="",N41&lt;&gt;"",N77=""),"",ROUNDUP((N77/L40)*100,2))</f>
        <v/>
      </c>
      <c r="O78" s="744" t="str">
        <f>IF(OR(O40="",O41&lt;&gt;"",O77=""),"",ROUNDUP((O77/O40)*100,2))</f>
        <v/>
      </c>
      <c r="P78" s="744" t="str">
        <f>IF(OR(P40="",P41&lt;&gt;"",P77=""),"",ROUNDUP((P77/P40)*100,2))</f>
        <v/>
      </c>
      <c r="Q78" s="119" t="s">
        <v>583</v>
      </c>
      <c r="U78" s="181"/>
      <c r="Y78" s="170" t="str">
        <f>IF(K78&gt;T42,"容積率ＮＧです！","")</f>
        <v/>
      </c>
      <c r="AL78" s="142"/>
      <c r="AN78" s="181"/>
      <c r="AO78" s="203"/>
      <c r="AP78" s="203"/>
      <c r="AQ78" s="203"/>
      <c r="AR78" s="203"/>
      <c r="AS78" s="203"/>
      <c r="BO78" s="198"/>
      <c r="BP78" s="263"/>
    </row>
    <row r="79" spans="1:69" ht="4.9000000000000004" customHeight="1" x14ac:dyDescent="0.15">
      <c r="A79" s="122"/>
      <c r="B79" s="122"/>
      <c r="C79" s="122"/>
      <c r="D79" s="122"/>
      <c r="E79" s="12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22"/>
      <c r="AI79" s="122"/>
      <c r="BO79" s="198"/>
      <c r="BP79" s="263"/>
    </row>
    <row r="80" spans="1:69" ht="4.1500000000000004" customHeight="1" thickBot="1" x14ac:dyDescent="0.2">
      <c r="BO80" s="198"/>
      <c r="BP80" s="260"/>
      <c r="BQ80" s="260"/>
    </row>
    <row r="81" spans="1:69" ht="14.25" customHeight="1" thickTop="1" x14ac:dyDescent="0.15">
      <c r="A81" s="122"/>
      <c r="B81" s="122"/>
      <c r="C81" s="122"/>
      <c r="D81" s="122"/>
      <c r="E81" s="122"/>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271"/>
      <c r="BO81" s="198"/>
      <c r="BP81" s="260"/>
      <c r="BQ81" s="260"/>
    </row>
    <row r="82" spans="1:69" ht="4.1500000000000004" customHeight="1" x14ac:dyDescent="0.15">
      <c r="A82" s="143"/>
      <c r="B82" s="143"/>
      <c r="C82" s="143"/>
      <c r="D82" s="143"/>
      <c r="E82" s="143"/>
      <c r="F82" s="143"/>
      <c r="G82" s="143"/>
      <c r="H82" s="143"/>
      <c r="I82" s="143"/>
      <c r="J82" s="143"/>
      <c r="K82" s="143"/>
      <c r="L82" s="143"/>
      <c r="M82" s="143"/>
      <c r="N82" s="143"/>
      <c r="O82" s="143"/>
      <c r="P82" s="143"/>
      <c r="Q82" s="143"/>
      <c r="R82" s="143"/>
      <c r="S82" s="143"/>
      <c r="T82" s="143"/>
      <c r="U82" s="143"/>
      <c r="V82" s="143"/>
      <c r="W82" s="143"/>
      <c r="X82" s="143"/>
      <c r="Y82" s="143"/>
      <c r="Z82" s="143"/>
      <c r="AA82" s="143"/>
      <c r="AB82" s="143"/>
      <c r="AC82" s="143"/>
      <c r="AD82" s="143"/>
      <c r="AE82" s="143"/>
      <c r="AF82" s="143"/>
      <c r="AG82" s="143"/>
      <c r="AH82" s="143"/>
      <c r="AI82" s="143"/>
      <c r="BO82" s="198"/>
      <c r="BP82" s="260"/>
      <c r="BQ82" s="260"/>
    </row>
    <row r="83" spans="1:69" ht="13.5" customHeight="1" x14ac:dyDescent="0.15">
      <c r="A83" s="119" t="s">
        <v>76</v>
      </c>
      <c r="AM83" s="119" t="s">
        <v>577</v>
      </c>
      <c r="BO83" s="198"/>
      <c r="BP83" s="260"/>
      <c r="BQ83" s="260"/>
    </row>
    <row r="84" spans="1:69" ht="13.5" customHeight="1" x14ac:dyDescent="0.15">
      <c r="B84" s="119" t="s">
        <v>167</v>
      </c>
      <c r="N84" s="756"/>
      <c r="O84" s="756"/>
      <c r="P84" s="756"/>
      <c r="Q84" s="182"/>
      <c r="R84" s="182"/>
      <c r="AM84" s="119" t="s">
        <v>578</v>
      </c>
      <c r="BO84" s="198"/>
      <c r="BP84" s="260"/>
      <c r="BQ84" s="260"/>
    </row>
    <row r="85" spans="1:69" ht="13.5" customHeight="1" x14ac:dyDescent="0.15">
      <c r="B85" s="119" t="s">
        <v>168</v>
      </c>
      <c r="N85" s="756"/>
      <c r="O85" s="756"/>
      <c r="P85" s="756"/>
      <c r="Q85" s="182"/>
      <c r="R85" s="182"/>
      <c r="AM85" s="119" t="s">
        <v>894</v>
      </c>
      <c r="BO85" s="198"/>
      <c r="BP85" s="260"/>
      <c r="BQ85" s="260"/>
    </row>
    <row r="86" spans="1:69" ht="4.1500000000000004" customHeight="1" x14ac:dyDescent="0.15">
      <c r="A86" s="122"/>
      <c r="B86" s="122"/>
      <c r="C86" s="122"/>
      <c r="D86" s="122"/>
      <c r="E86" s="12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c r="BO86" s="198"/>
      <c r="BP86" s="260"/>
      <c r="BQ86" s="260"/>
    </row>
    <row r="87" spans="1:69" ht="4.1500000000000004" customHeight="1" x14ac:dyDescent="0.15">
      <c r="A87" s="143"/>
      <c r="B87" s="143"/>
      <c r="C87" s="143"/>
      <c r="D87" s="143"/>
      <c r="E87" s="143"/>
      <c r="F87" s="143"/>
      <c r="G87" s="143"/>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c r="AE87" s="143"/>
      <c r="AF87" s="143"/>
      <c r="AG87" s="143"/>
      <c r="AH87" s="143"/>
      <c r="AI87" s="143"/>
      <c r="BO87" s="198"/>
      <c r="BP87" s="260"/>
      <c r="BQ87" s="260"/>
    </row>
    <row r="88" spans="1:69" ht="13.5" customHeight="1" x14ac:dyDescent="0.15">
      <c r="A88" s="119" t="s">
        <v>77</v>
      </c>
      <c r="J88" s="120" t="s">
        <v>408</v>
      </c>
      <c r="K88" s="119" t="s">
        <v>414</v>
      </c>
      <c r="Q88" s="137" t="s">
        <v>407</v>
      </c>
      <c r="R88" s="120" t="s">
        <v>408</v>
      </c>
      <c r="S88" s="137" t="s">
        <v>415</v>
      </c>
      <c r="T88" s="120"/>
      <c r="U88" s="120"/>
      <c r="V88" s="120"/>
      <c r="W88" s="120"/>
      <c r="X88" s="120"/>
      <c r="Y88" s="119" t="s">
        <v>407</v>
      </c>
      <c r="BO88" s="198"/>
      <c r="BP88" s="260"/>
      <c r="BQ88" s="260"/>
    </row>
    <row r="89" spans="1:69" ht="13.5" customHeight="1" x14ac:dyDescent="0.15">
      <c r="B89" s="119" t="s">
        <v>169</v>
      </c>
      <c r="J89" s="120" t="s">
        <v>408</v>
      </c>
      <c r="K89" s="758"/>
      <c r="L89" s="758"/>
      <c r="M89" s="758"/>
      <c r="N89" s="758"/>
      <c r="O89" s="758"/>
      <c r="P89" s="758"/>
      <c r="Q89" s="183" t="s">
        <v>407</v>
      </c>
      <c r="R89" s="184" t="s">
        <v>408</v>
      </c>
      <c r="S89" s="758"/>
      <c r="T89" s="758"/>
      <c r="U89" s="758"/>
      <c r="V89" s="758"/>
      <c r="W89" s="758"/>
      <c r="X89" s="758"/>
      <c r="Y89" s="119" t="s">
        <v>407</v>
      </c>
      <c r="Z89" s="169" t="s">
        <v>416</v>
      </c>
      <c r="BO89" s="198"/>
      <c r="BP89" s="260"/>
      <c r="BQ89" s="260"/>
    </row>
    <row r="90" spans="1:69" ht="13.5" customHeight="1" x14ac:dyDescent="0.15">
      <c r="B90" s="119" t="s">
        <v>170</v>
      </c>
      <c r="H90" s="119" t="s">
        <v>171</v>
      </c>
      <c r="J90" s="120" t="s">
        <v>408</v>
      </c>
      <c r="K90" s="756"/>
      <c r="L90" s="756"/>
      <c r="M90" s="756"/>
      <c r="N90" s="756"/>
      <c r="O90" s="756"/>
      <c r="P90" s="756"/>
      <c r="Q90" s="119" t="s">
        <v>407</v>
      </c>
      <c r="R90" s="120" t="s">
        <v>408</v>
      </c>
      <c r="S90" s="756"/>
      <c r="T90" s="756"/>
      <c r="U90" s="756"/>
      <c r="V90" s="756"/>
      <c r="W90" s="756"/>
      <c r="X90" s="756"/>
      <c r="Y90" s="119" t="s">
        <v>407</v>
      </c>
      <c r="Z90" s="169" t="s">
        <v>223</v>
      </c>
      <c r="AM90" s="204"/>
      <c r="AN90" s="204"/>
      <c r="AO90" s="204"/>
      <c r="AP90" s="204"/>
      <c r="AQ90" s="204"/>
      <c r="BO90" s="198"/>
      <c r="BP90" s="260"/>
      <c r="BQ90" s="260"/>
    </row>
    <row r="91" spans="1:69" ht="13.5" customHeight="1" x14ac:dyDescent="0.15">
      <c r="H91" s="119" t="s">
        <v>172</v>
      </c>
      <c r="J91" s="120" t="s">
        <v>408</v>
      </c>
      <c r="K91" s="756"/>
      <c r="L91" s="756"/>
      <c r="M91" s="756"/>
      <c r="N91" s="756"/>
      <c r="O91" s="756"/>
      <c r="P91" s="756"/>
      <c r="Q91" s="119" t="s">
        <v>407</v>
      </c>
      <c r="R91" s="120" t="s">
        <v>408</v>
      </c>
      <c r="S91" s="756"/>
      <c r="T91" s="756"/>
      <c r="U91" s="756"/>
      <c r="V91" s="756"/>
      <c r="W91" s="756"/>
      <c r="X91" s="756"/>
      <c r="Y91" s="119" t="s">
        <v>407</v>
      </c>
      <c r="Z91" s="169" t="s">
        <v>223</v>
      </c>
      <c r="BO91" s="198"/>
      <c r="BP91" s="260"/>
      <c r="BQ91" s="260"/>
    </row>
    <row r="92" spans="1:69" ht="13.5" customHeight="1" x14ac:dyDescent="0.15">
      <c r="B92" s="119" t="s">
        <v>173</v>
      </c>
      <c r="I92" s="24"/>
      <c r="J92" s="737"/>
      <c r="K92" s="737"/>
      <c r="L92" s="737"/>
      <c r="M92" s="737"/>
      <c r="N92" s="737"/>
      <c r="O92" s="737"/>
      <c r="P92" s="737"/>
      <c r="Q92" s="737"/>
      <c r="R92" s="737"/>
      <c r="S92" s="24"/>
      <c r="T92" s="731"/>
      <c r="U92" s="731"/>
      <c r="V92" s="731"/>
      <c r="W92" s="731"/>
      <c r="X92" s="731"/>
      <c r="Y92" s="731"/>
      <c r="Z92" s="731"/>
      <c r="AA92" s="731"/>
      <c r="AB92" s="731"/>
      <c r="AC92" s="731"/>
      <c r="AD92" s="731"/>
      <c r="AE92" s="731"/>
      <c r="AF92" s="24"/>
      <c r="AG92" s="24"/>
      <c r="AM92" s="151" t="s">
        <v>585</v>
      </c>
      <c r="AS92" s="119" t="s">
        <v>699</v>
      </c>
      <c r="BO92" s="198"/>
      <c r="BP92" s="260"/>
      <c r="BQ92" s="260"/>
    </row>
    <row r="93" spans="1:69" ht="13.5" customHeight="1" x14ac:dyDescent="0.15">
      <c r="B93" s="119" t="s">
        <v>215</v>
      </c>
      <c r="W93" s="169" t="s">
        <v>16</v>
      </c>
      <c r="X93" s="119" t="s">
        <v>194</v>
      </c>
      <c r="Z93" s="169" t="s">
        <v>106</v>
      </c>
      <c r="AA93" s="119" t="s">
        <v>195</v>
      </c>
      <c r="AN93" s="119" t="s">
        <v>627</v>
      </c>
      <c r="AS93" s="119" t="s">
        <v>1087</v>
      </c>
      <c r="BO93" s="198"/>
      <c r="BP93" s="260"/>
      <c r="BQ93" s="260"/>
    </row>
    <row r="94" spans="1:69" ht="13.5" customHeight="1" x14ac:dyDescent="0.15">
      <c r="B94" s="119" t="s">
        <v>216</v>
      </c>
      <c r="BO94" s="198"/>
      <c r="BP94" s="260"/>
      <c r="BQ94" s="260"/>
    </row>
    <row r="95" spans="1:69" ht="13.5" customHeight="1" x14ac:dyDescent="0.15">
      <c r="H95" s="169" t="s">
        <v>16</v>
      </c>
      <c r="I95" s="119" t="s">
        <v>217</v>
      </c>
      <c r="Q95" s="169" t="s">
        <v>16</v>
      </c>
      <c r="R95" s="119" t="s">
        <v>218</v>
      </c>
      <c r="Z95" s="169" t="s">
        <v>16</v>
      </c>
      <c r="AA95" s="119" t="s">
        <v>219</v>
      </c>
      <c r="BO95" s="198"/>
      <c r="BP95" s="260"/>
      <c r="BQ95" s="260"/>
    </row>
    <row r="96" spans="1:69" ht="4.1500000000000004" customHeight="1" x14ac:dyDescent="0.15">
      <c r="A96" s="122"/>
      <c r="B96" s="122"/>
      <c r="C96" s="122"/>
      <c r="D96" s="122"/>
      <c r="E96" s="122"/>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22"/>
      <c r="AI96" s="122"/>
      <c r="BO96" s="198"/>
      <c r="BP96" s="260"/>
      <c r="BQ96" s="260"/>
    </row>
    <row r="97" spans="1:70" ht="4.1500000000000004" customHeight="1" x14ac:dyDescent="0.15">
      <c r="A97" s="143"/>
      <c r="B97" s="143"/>
      <c r="C97" s="143"/>
      <c r="D97" s="143"/>
      <c r="E97" s="143"/>
      <c r="F97" s="143"/>
      <c r="G97" s="143"/>
      <c r="H97" s="143"/>
      <c r="I97" s="143"/>
      <c r="J97" s="143"/>
      <c r="K97" s="143"/>
      <c r="L97" s="143"/>
      <c r="M97" s="143"/>
      <c r="N97" s="143"/>
      <c r="O97" s="143"/>
      <c r="P97" s="143"/>
      <c r="Q97" s="143"/>
      <c r="R97" s="143"/>
      <c r="S97" s="143"/>
      <c r="T97" s="143"/>
      <c r="U97" s="143"/>
      <c r="V97" s="143"/>
      <c r="W97" s="143"/>
      <c r="X97" s="143"/>
      <c r="Y97" s="143"/>
      <c r="Z97" s="143"/>
      <c r="AA97" s="143"/>
      <c r="AB97" s="143"/>
      <c r="AC97" s="143"/>
      <c r="AD97" s="143"/>
      <c r="AE97" s="143"/>
      <c r="AF97" s="143"/>
      <c r="AG97" s="143"/>
      <c r="AH97" s="143"/>
      <c r="AI97" s="143"/>
      <c r="BO97" s="198"/>
      <c r="BP97" s="260"/>
      <c r="BQ97" s="260"/>
      <c r="BR97" s="198"/>
    </row>
    <row r="98" spans="1:70" ht="13.5" customHeight="1" x14ac:dyDescent="0.15">
      <c r="A98" s="119" t="s">
        <v>174</v>
      </c>
      <c r="BO98" s="198"/>
      <c r="BP98" s="260"/>
      <c r="BQ98" s="260"/>
    </row>
    <row r="99" spans="1:70" ht="6" customHeight="1" x14ac:dyDescent="0.15">
      <c r="BO99" s="198"/>
      <c r="BP99" s="260"/>
      <c r="BQ99" s="260"/>
    </row>
    <row r="100" spans="1:70" ht="13.5" customHeight="1" x14ac:dyDescent="0.15">
      <c r="E100" s="759"/>
      <c r="F100" s="731"/>
      <c r="G100" s="731"/>
      <c r="H100" s="731"/>
      <c r="I100" s="731"/>
      <c r="J100" s="731"/>
      <c r="K100" s="731"/>
      <c r="L100" s="731"/>
      <c r="M100" s="731"/>
      <c r="N100" s="731"/>
      <c r="O100" s="731"/>
      <c r="P100" s="731"/>
      <c r="Q100" s="731"/>
      <c r="R100" s="731"/>
      <c r="S100" s="731"/>
      <c r="T100" s="731"/>
      <c r="U100" s="731"/>
      <c r="V100" s="731"/>
      <c r="W100" s="731"/>
      <c r="X100" s="731"/>
      <c r="Y100" s="731"/>
      <c r="Z100" s="731"/>
      <c r="AA100" s="731"/>
      <c r="AB100" s="731"/>
      <c r="AC100" s="731"/>
      <c r="AD100" s="731"/>
      <c r="AE100" s="731"/>
      <c r="AF100" s="731"/>
      <c r="AG100" s="731"/>
      <c r="AH100" s="731"/>
      <c r="AI100" s="731"/>
      <c r="AJ100" s="105"/>
      <c r="BO100" s="198"/>
      <c r="BP100" s="260"/>
      <c r="BQ100" s="260"/>
    </row>
    <row r="101" spans="1:70" ht="13.5" customHeight="1" x14ac:dyDescent="0.15">
      <c r="E101" s="731"/>
      <c r="F101" s="731"/>
      <c r="G101" s="731"/>
      <c r="H101" s="731"/>
      <c r="I101" s="731"/>
      <c r="J101" s="731"/>
      <c r="K101" s="731"/>
      <c r="L101" s="731"/>
      <c r="M101" s="731"/>
      <c r="N101" s="731"/>
      <c r="O101" s="731"/>
      <c r="P101" s="731"/>
      <c r="Q101" s="731"/>
      <c r="R101" s="731"/>
      <c r="S101" s="731"/>
      <c r="T101" s="731"/>
      <c r="U101" s="731"/>
      <c r="V101" s="731"/>
      <c r="W101" s="731"/>
      <c r="X101" s="731"/>
      <c r="Y101" s="731"/>
      <c r="Z101" s="731"/>
      <c r="AA101" s="731"/>
      <c r="AB101" s="731"/>
      <c r="AC101" s="731"/>
      <c r="AD101" s="731"/>
      <c r="AE101" s="731"/>
      <c r="AF101" s="731"/>
      <c r="AG101" s="731"/>
      <c r="AH101" s="731"/>
      <c r="AI101" s="731"/>
      <c r="AJ101" s="105"/>
      <c r="AM101" s="119" t="s">
        <v>700</v>
      </c>
      <c r="BO101" s="198"/>
      <c r="BP101" s="260"/>
      <c r="BQ101" s="260"/>
    </row>
    <row r="102" spans="1:70" ht="13.5" customHeight="1" x14ac:dyDescent="0.15">
      <c r="E102" s="731"/>
      <c r="F102" s="731"/>
      <c r="G102" s="731"/>
      <c r="H102" s="731"/>
      <c r="I102" s="731"/>
      <c r="J102" s="731"/>
      <c r="K102" s="731"/>
      <c r="L102" s="731"/>
      <c r="M102" s="731"/>
      <c r="N102" s="731"/>
      <c r="O102" s="731"/>
      <c r="P102" s="731"/>
      <c r="Q102" s="731"/>
      <c r="R102" s="731"/>
      <c r="S102" s="731"/>
      <c r="T102" s="731"/>
      <c r="U102" s="731"/>
      <c r="V102" s="731"/>
      <c r="W102" s="731"/>
      <c r="X102" s="731"/>
      <c r="Y102" s="731"/>
      <c r="Z102" s="731"/>
      <c r="AA102" s="731"/>
      <c r="AB102" s="731"/>
      <c r="AC102" s="731"/>
      <c r="AD102" s="731"/>
      <c r="AE102" s="731"/>
      <c r="AF102" s="731"/>
      <c r="AG102" s="731"/>
      <c r="AH102" s="731"/>
      <c r="AI102" s="731"/>
      <c r="AJ102" s="105"/>
      <c r="BO102" s="198"/>
      <c r="BP102" s="260"/>
      <c r="BQ102" s="260"/>
    </row>
    <row r="103" spans="1:70" ht="13.5" customHeight="1" x14ac:dyDescent="0.15">
      <c r="E103" s="731"/>
      <c r="F103" s="731"/>
      <c r="G103" s="731"/>
      <c r="H103" s="731"/>
      <c r="I103" s="731"/>
      <c r="J103" s="731"/>
      <c r="K103" s="731"/>
      <c r="L103" s="731"/>
      <c r="M103" s="731"/>
      <c r="N103" s="731"/>
      <c r="O103" s="731"/>
      <c r="P103" s="731"/>
      <c r="Q103" s="731"/>
      <c r="R103" s="731"/>
      <c r="S103" s="731"/>
      <c r="T103" s="731"/>
      <c r="U103" s="731"/>
      <c r="V103" s="731"/>
      <c r="W103" s="731"/>
      <c r="X103" s="731"/>
      <c r="Y103" s="731"/>
      <c r="Z103" s="731"/>
      <c r="AA103" s="731"/>
      <c r="AB103" s="731"/>
      <c r="AC103" s="731"/>
      <c r="AD103" s="731"/>
      <c r="AE103" s="731"/>
      <c r="AF103" s="731"/>
      <c r="AG103" s="731"/>
      <c r="AH103" s="731"/>
      <c r="AI103" s="731"/>
      <c r="AJ103" s="105"/>
      <c r="BO103" s="198"/>
      <c r="BP103" s="260"/>
      <c r="BQ103" s="260"/>
    </row>
    <row r="104" spans="1:70" ht="13.5" customHeight="1" x14ac:dyDescent="0.15">
      <c r="E104" s="731"/>
      <c r="F104" s="731"/>
      <c r="G104" s="731"/>
      <c r="H104" s="731"/>
      <c r="I104" s="731"/>
      <c r="J104" s="731"/>
      <c r="K104" s="731"/>
      <c r="L104" s="731"/>
      <c r="M104" s="731"/>
      <c r="N104" s="731"/>
      <c r="O104" s="731"/>
      <c r="P104" s="731"/>
      <c r="Q104" s="731"/>
      <c r="R104" s="731"/>
      <c r="S104" s="731"/>
      <c r="T104" s="731"/>
      <c r="U104" s="731"/>
      <c r="V104" s="731"/>
      <c r="W104" s="731"/>
      <c r="X104" s="731"/>
      <c r="Y104" s="731"/>
      <c r="Z104" s="731"/>
      <c r="AA104" s="731"/>
      <c r="AB104" s="731"/>
      <c r="AC104" s="731"/>
      <c r="AD104" s="731"/>
      <c r="AE104" s="731"/>
      <c r="AF104" s="731"/>
      <c r="AG104" s="731"/>
      <c r="AH104" s="731"/>
      <c r="AI104" s="731"/>
      <c r="AJ104" s="105"/>
      <c r="BO104" s="198"/>
      <c r="BP104" s="260"/>
      <c r="BQ104" s="260"/>
    </row>
    <row r="105" spans="1:70" ht="13.5" customHeight="1" x14ac:dyDescent="0.15">
      <c r="E105" s="731"/>
      <c r="F105" s="731"/>
      <c r="G105" s="731"/>
      <c r="H105" s="731"/>
      <c r="I105" s="731"/>
      <c r="J105" s="731"/>
      <c r="K105" s="731"/>
      <c r="L105" s="731"/>
      <c r="M105" s="731"/>
      <c r="N105" s="731"/>
      <c r="O105" s="731"/>
      <c r="P105" s="731"/>
      <c r="Q105" s="731"/>
      <c r="R105" s="731"/>
      <c r="S105" s="731"/>
      <c r="T105" s="731"/>
      <c r="U105" s="731"/>
      <c r="V105" s="731"/>
      <c r="W105" s="731"/>
      <c r="X105" s="731"/>
      <c r="Y105" s="731"/>
      <c r="Z105" s="731"/>
      <c r="AA105" s="731"/>
      <c r="AB105" s="731"/>
      <c r="AC105" s="731"/>
      <c r="AD105" s="731"/>
      <c r="AE105" s="731"/>
      <c r="AF105" s="731"/>
      <c r="AG105" s="731"/>
      <c r="AH105" s="731"/>
      <c r="AI105" s="731"/>
      <c r="AJ105" s="105"/>
      <c r="BO105" s="198"/>
      <c r="BP105" s="260"/>
      <c r="BQ105" s="260"/>
    </row>
    <row r="106" spans="1:70" ht="13.5" customHeight="1" x14ac:dyDescent="0.15">
      <c r="E106" s="731"/>
      <c r="F106" s="731"/>
      <c r="G106" s="731"/>
      <c r="H106" s="731"/>
      <c r="I106" s="731"/>
      <c r="J106" s="731"/>
      <c r="K106" s="731"/>
      <c r="L106" s="731"/>
      <c r="M106" s="731"/>
      <c r="N106" s="731"/>
      <c r="O106" s="731"/>
      <c r="P106" s="731"/>
      <c r="Q106" s="731"/>
      <c r="R106" s="731"/>
      <c r="S106" s="731"/>
      <c r="T106" s="731"/>
      <c r="U106" s="731"/>
      <c r="V106" s="731"/>
      <c r="W106" s="731"/>
      <c r="X106" s="731"/>
      <c r="Y106" s="731"/>
      <c r="Z106" s="731"/>
      <c r="AA106" s="731"/>
      <c r="AB106" s="731"/>
      <c r="AC106" s="731"/>
      <c r="AD106" s="731"/>
      <c r="AE106" s="731"/>
      <c r="AF106" s="731"/>
      <c r="AG106" s="731"/>
      <c r="AH106" s="731"/>
      <c r="AI106" s="731"/>
      <c r="AJ106" s="105"/>
      <c r="BO106" s="198"/>
      <c r="BP106" s="260"/>
      <c r="BQ106" s="260"/>
    </row>
    <row r="107" spans="1:70" ht="4.1500000000000004" customHeight="1" x14ac:dyDescent="0.15">
      <c r="A107" s="122"/>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22"/>
      <c r="AI107" s="122"/>
      <c r="BO107" s="198"/>
      <c r="BP107" s="260"/>
      <c r="BQ107" s="260"/>
    </row>
    <row r="108" spans="1:70" ht="4.1500000000000004" customHeight="1" x14ac:dyDescent="0.15">
      <c r="A108" s="143"/>
      <c r="B108" s="143"/>
      <c r="C108" s="143"/>
      <c r="D108" s="143"/>
      <c r="E108" s="143"/>
      <c r="F108" s="143"/>
      <c r="G108" s="143"/>
      <c r="H108" s="143"/>
      <c r="I108" s="143"/>
      <c r="J108" s="143"/>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BO108" s="198"/>
      <c r="BP108" s="260"/>
      <c r="BQ108" s="260"/>
    </row>
    <row r="109" spans="1:70" ht="13.5" customHeight="1" x14ac:dyDescent="0.15">
      <c r="A109" s="119" t="s">
        <v>175</v>
      </c>
      <c r="K109" s="735" t="s">
        <v>837</v>
      </c>
      <c r="L109" s="735"/>
      <c r="M109" s="346"/>
      <c r="N109" s="119" t="s">
        <v>176</v>
      </c>
      <c r="O109" s="346"/>
      <c r="P109" s="119" t="s">
        <v>92</v>
      </c>
      <c r="Q109" s="346"/>
      <c r="R109" s="119" t="s">
        <v>178</v>
      </c>
      <c r="AM109" s="119" t="s">
        <v>707</v>
      </c>
      <c r="BO109" s="198"/>
      <c r="BP109" s="260"/>
      <c r="BQ109" s="260"/>
    </row>
    <row r="110" spans="1:70" ht="4.1500000000000004" customHeight="1" x14ac:dyDescent="0.15">
      <c r="A110" s="122"/>
      <c r="B110" s="122"/>
      <c r="C110" s="122"/>
      <c r="D110" s="122"/>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22"/>
      <c r="AI110" s="122"/>
      <c r="BO110" s="198"/>
      <c r="BP110" s="260"/>
      <c r="BQ110" s="260"/>
    </row>
    <row r="111" spans="1:70" ht="4.1500000000000004" customHeight="1" x14ac:dyDescent="0.15">
      <c r="A111" s="143"/>
      <c r="B111" s="143"/>
      <c r="C111" s="143"/>
      <c r="D111" s="143"/>
      <c r="E111" s="143"/>
      <c r="F111" s="143"/>
      <c r="G111" s="143"/>
      <c r="H111" s="143"/>
      <c r="I111" s="143"/>
      <c r="J111" s="143"/>
      <c r="K111" s="143"/>
      <c r="L111" s="143"/>
      <c r="M111" s="143"/>
      <c r="N111" s="143"/>
      <c r="O111" s="143"/>
      <c r="P111" s="143"/>
      <c r="Q111" s="143"/>
      <c r="R111" s="143"/>
      <c r="S111" s="143"/>
      <c r="T111" s="143"/>
      <c r="U111" s="143"/>
      <c r="V111" s="143"/>
      <c r="W111" s="143"/>
      <c r="X111" s="143"/>
      <c r="Y111" s="143"/>
      <c r="Z111" s="143"/>
      <c r="AA111" s="143"/>
      <c r="AB111" s="143"/>
      <c r="AC111" s="143"/>
      <c r="AD111" s="143"/>
      <c r="AE111" s="143"/>
      <c r="AF111" s="143"/>
      <c r="AG111" s="143"/>
      <c r="AH111" s="143"/>
      <c r="AI111" s="143"/>
      <c r="BO111" s="198"/>
      <c r="BP111" s="260"/>
      <c r="BQ111" s="260"/>
    </row>
    <row r="112" spans="1:70" ht="13.5" customHeight="1" x14ac:dyDescent="0.15">
      <c r="A112" s="119" t="s">
        <v>179</v>
      </c>
      <c r="K112" s="735" t="s">
        <v>837</v>
      </c>
      <c r="L112" s="735"/>
      <c r="M112" s="346"/>
      <c r="N112" s="119" t="s">
        <v>176</v>
      </c>
      <c r="O112" s="346"/>
      <c r="P112" s="119" t="s">
        <v>93</v>
      </c>
      <c r="Q112" s="346"/>
      <c r="R112" s="119" t="s">
        <v>178</v>
      </c>
      <c r="AM112" s="308"/>
      <c r="BO112" s="198"/>
      <c r="BP112" s="260"/>
      <c r="BQ112" s="260"/>
    </row>
    <row r="113" spans="1:69" ht="4.1500000000000004" customHeight="1" x14ac:dyDescent="0.15">
      <c r="A113" s="122"/>
      <c r="B113" s="122"/>
      <c r="C113" s="122"/>
      <c r="D113" s="122"/>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G113" s="122"/>
      <c r="AH113" s="122"/>
      <c r="AI113" s="122"/>
      <c r="BO113" s="198"/>
      <c r="BP113" s="260"/>
      <c r="BQ113" s="260"/>
    </row>
    <row r="114" spans="1:69" ht="4.1500000000000004" customHeight="1" x14ac:dyDescent="0.15">
      <c r="A114" s="143"/>
      <c r="B114" s="143"/>
      <c r="C114" s="143"/>
      <c r="D114" s="143"/>
      <c r="E114" s="143"/>
      <c r="F114" s="143"/>
      <c r="G114" s="143"/>
      <c r="H114" s="143"/>
      <c r="I114" s="143"/>
      <c r="J114" s="143"/>
      <c r="K114" s="143"/>
      <c r="L114" s="143"/>
      <c r="M114" s="143"/>
      <c r="N114" s="143"/>
      <c r="O114" s="143"/>
      <c r="P114" s="143"/>
      <c r="Q114" s="143"/>
      <c r="R114" s="143"/>
      <c r="S114" s="143"/>
      <c r="T114" s="143"/>
      <c r="U114" s="143"/>
      <c r="V114" s="143"/>
      <c r="W114" s="143"/>
      <c r="X114" s="143"/>
      <c r="Y114" s="143"/>
      <c r="Z114" s="143"/>
      <c r="AA114" s="143"/>
      <c r="AB114" s="143"/>
      <c r="AC114" s="143"/>
      <c r="AD114" s="143"/>
      <c r="AE114" s="143"/>
      <c r="AF114" s="143"/>
      <c r="AG114" s="143"/>
      <c r="AH114" s="143"/>
      <c r="AI114" s="143"/>
      <c r="BO114" s="198"/>
      <c r="BP114" s="260"/>
      <c r="BQ114" s="260"/>
    </row>
    <row r="115" spans="1:69" ht="13.5" customHeight="1" x14ac:dyDescent="0.15">
      <c r="A115" s="119" t="s">
        <v>7</v>
      </c>
      <c r="S115" s="119" t="s">
        <v>50</v>
      </c>
      <c r="T115" s="137"/>
      <c r="U115" s="169"/>
      <c r="V115" s="169"/>
      <c r="W115" s="169"/>
      <c r="BO115" s="198"/>
      <c r="BP115" s="260"/>
      <c r="BQ115" s="260"/>
    </row>
    <row r="116" spans="1:69" ht="13.5" customHeight="1" x14ac:dyDescent="0.15">
      <c r="D116" s="120" t="s">
        <v>404</v>
      </c>
      <c r="E116" s="119" t="s">
        <v>130</v>
      </c>
      <c r="F116" s="106"/>
      <c r="G116" s="119" t="s">
        <v>36</v>
      </c>
      <c r="H116" s="137" t="s">
        <v>405</v>
      </c>
      <c r="I116" s="735" t="s">
        <v>837</v>
      </c>
      <c r="J116" s="735"/>
      <c r="K116" s="346"/>
      <c r="L116" s="119" t="s">
        <v>176</v>
      </c>
      <c r="M116" s="346"/>
      <c r="N116" s="119" t="s">
        <v>93</v>
      </c>
      <c r="O116" s="346"/>
      <c r="P116" s="119" t="s">
        <v>178</v>
      </c>
      <c r="Q116" s="169" t="s">
        <v>404</v>
      </c>
      <c r="R116" s="732"/>
      <c r="S116" s="732"/>
      <c r="T116" s="732"/>
      <c r="U116" s="732"/>
      <c r="V116" s="732"/>
      <c r="W116" s="732"/>
      <c r="X116" s="732"/>
      <c r="Y116" s="732"/>
      <c r="Z116" s="732"/>
      <c r="AA116" s="732"/>
      <c r="AB116" s="732"/>
      <c r="AC116" s="732"/>
      <c r="AD116" s="732"/>
      <c r="AE116" s="732"/>
      <c r="AF116" s="732"/>
      <c r="AG116" s="732"/>
      <c r="AH116" s="732"/>
      <c r="AI116" s="169" t="s">
        <v>405</v>
      </c>
      <c r="AJ116" s="169"/>
      <c r="AK116" s="205"/>
      <c r="AL116" s="205"/>
      <c r="AM116" s="205"/>
      <c r="AN116" s="205"/>
      <c r="AO116" s="205"/>
      <c r="AP116" s="205"/>
      <c r="AQ116" s="205"/>
      <c r="AR116" s="205"/>
      <c r="AS116" s="205"/>
      <c r="AT116" s="205"/>
      <c r="AU116" s="205"/>
      <c r="AV116" s="205"/>
      <c r="AW116" s="205"/>
      <c r="AX116" s="205"/>
      <c r="AY116" s="205"/>
      <c r="AZ116" s="205"/>
      <c r="BA116" s="205"/>
      <c r="BO116" s="198"/>
      <c r="BP116" s="260"/>
      <c r="BQ116" s="260"/>
    </row>
    <row r="117" spans="1:69" ht="13.5" customHeight="1" x14ac:dyDescent="0.15">
      <c r="D117" s="120" t="s">
        <v>404</v>
      </c>
      <c r="E117" s="119" t="s">
        <v>130</v>
      </c>
      <c r="F117" s="106"/>
      <c r="G117" s="119" t="s">
        <v>36</v>
      </c>
      <c r="H117" s="137" t="s">
        <v>405</v>
      </c>
      <c r="I117" s="735" t="s">
        <v>837</v>
      </c>
      <c r="J117" s="735"/>
      <c r="K117" s="346"/>
      <c r="L117" s="119" t="s">
        <v>176</v>
      </c>
      <c r="M117" s="346"/>
      <c r="N117" s="119" t="s">
        <v>93</v>
      </c>
      <c r="O117" s="346"/>
      <c r="P117" s="119" t="s">
        <v>178</v>
      </c>
      <c r="Q117" s="169" t="s">
        <v>404</v>
      </c>
      <c r="R117" s="732"/>
      <c r="S117" s="732"/>
      <c r="T117" s="732"/>
      <c r="U117" s="732"/>
      <c r="V117" s="732"/>
      <c r="W117" s="732"/>
      <c r="X117" s="732"/>
      <c r="Y117" s="732"/>
      <c r="Z117" s="732"/>
      <c r="AA117" s="732"/>
      <c r="AB117" s="732"/>
      <c r="AC117" s="732"/>
      <c r="AD117" s="732"/>
      <c r="AE117" s="732"/>
      <c r="AF117" s="732"/>
      <c r="AG117" s="732"/>
      <c r="AH117" s="732"/>
      <c r="AI117" s="169" t="s">
        <v>405</v>
      </c>
      <c r="AJ117" s="169"/>
      <c r="BO117" s="198"/>
      <c r="BP117" s="260"/>
      <c r="BQ117" s="260"/>
    </row>
    <row r="118" spans="1:69" ht="13.5" customHeight="1" x14ac:dyDescent="0.15">
      <c r="D118" s="120" t="s">
        <v>404</v>
      </c>
      <c r="E118" s="119" t="s">
        <v>130</v>
      </c>
      <c r="F118" s="106"/>
      <c r="G118" s="119" t="s">
        <v>36</v>
      </c>
      <c r="H118" s="137" t="s">
        <v>405</v>
      </c>
      <c r="I118" s="735" t="s">
        <v>837</v>
      </c>
      <c r="J118" s="735"/>
      <c r="K118" s="346"/>
      <c r="L118" s="119" t="s">
        <v>176</v>
      </c>
      <c r="M118" s="346"/>
      <c r="N118" s="119" t="s">
        <v>93</v>
      </c>
      <c r="O118" s="346"/>
      <c r="P118" s="119" t="s">
        <v>178</v>
      </c>
      <c r="Q118" s="169" t="s">
        <v>404</v>
      </c>
      <c r="R118" s="732"/>
      <c r="S118" s="732"/>
      <c r="T118" s="732"/>
      <c r="U118" s="732"/>
      <c r="V118" s="732"/>
      <c r="W118" s="732"/>
      <c r="X118" s="732"/>
      <c r="Y118" s="732"/>
      <c r="Z118" s="732"/>
      <c r="AA118" s="732"/>
      <c r="AB118" s="732"/>
      <c r="AC118" s="732"/>
      <c r="AD118" s="732"/>
      <c r="AE118" s="732"/>
      <c r="AF118" s="732"/>
      <c r="AG118" s="732"/>
      <c r="AH118" s="732"/>
      <c r="AI118" s="169" t="s">
        <v>405</v>
      </c>
      <c r="AJ118" s="169"/>
      <c r="BO118" s="198"/>
      <c r="BP118" s="263"/>
      <c r="BQ118" s="260"/>
    </row>
    <row r="119" spans="1:69" ht="4.1500000000000004" customHeight="1" x14ac:dyDescent="0.15">
      <c r="A119" s="122"/>
      <c r="B119" s="122"/>
      <c r="C119" s="122"/>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c r="BO119" s="198"/>
      <c r="BP119" s="263"/>
      <c r="BQ119" s="260"/>
    </row>
    <row r="120" spans="1:69" ht="4.1500000000000004" customHeight="1" x14ac:dyDescent="0.15">
      <c r="A120" s="143"/>
      <c r="B120" s="143"/>
      <c r="C120" s="143"/>
      <c r="D120" s="143"/>
      <c r="E120" s="143"/>
      <c r="F120" s="143"/>
      <c r="G120" s="143"/>
      <c r="H120" s="143"/>
      <c r="I120" s="143"/>
      <c r="J120" s="143"/>
      <c r="K120" s="143"/>
      <c r="L120" s="143"/>
      <c r="M120" s="143"/>
      <c r="N120" s="143"/>
      <c r="O120" s="143"/>
      <c r="P120" s="143"/>
      <c r="Q120" s="143"/>
      <c r="R120" s="143"/>
      <c r="S120" s="143"/>
      <c r="T120" s="143"/>
      <c r="U120" s="143"/>
      <c r="V120" s="143"/>
      <c r="W120" s="143"/>
      <c r="X120" s="143"/>
      <c r="Y120" s="143"/>
      <c r="Z120" s="143"/>
      <c r="AA120" s="143"/>
      <c r="AB120" s="143"/>
      <c r="AC120" s="143"/>
      <c r="AD120" s="143"/>
      <c r="AE120" s="143"/>
      <c r="AF120" s="143"/>
      <c r="AG120" s="143"/>
      <c r="AH120" s="143"/>
      <c r="AI120" s="143"/>
      <c r="BO120" s="206"/>
      <c r="BP120" s="296"/>
      <c r="BQ120" s="206"/>
    </row>
    <row r="121" spans="1:69" ht="13.5" customHeight="1" x14ac:dyDescent="0.15">
      <c r="A121" s="119" t="s">
        <v>1220</v>
      </c>
      <c r="BO121" s="198"/>
      <c r="BP121" s="295"/>
      <c r="BQ121" s="186"/>
    </row>
    <row r="122" spans="1:69" ht="13.5" customHeight="1" x14ac:dyDescent="0.15">
      <c r="E122" s="731"/>
      <c r="F122" s="731"/>
      <c r="G122" s="731"/>
      <c r="H122" s="731"/>
      <c r="I122" s="731"/>
      <c r="J122" s="731"/>
      <c r="K122" s="731"/>
      <c r="L122" s="731"/>
      <c r="M122" s="731"/>
      <c r="N122" s="731"/>
      <c r="O122" s="731"/>
      <c r="P122" s="731"/>
      <c r="Q122" s="731"/>
      <c r="R122" s="731"/>
      <c r="S122" s="731"/>
      <c r="T122" s="731"/>
      <c r="U122" s="731"/>
      <c r="V122" s="731"/>
      <c r="W122" s="731"/>
      <c r="X122" s="731"/>
      <c r="Y122" s="731"/>
      <c r="Z122" s="731"/>
      <c r="AA122" s="731"/>
      <c r="AB122" s="731"/>
      <c r="AC122" s="731"/>
      <c r="AD122" s="731"/>
      <c r="AE122" s="731"/>
      <c r="AF122" s="731"/>
      <c r="AG122" s="731"/>
      <c r="AH122" s="731"/>
      <c r="AI122" s="731"/>
      <c r="AJ122" s="105"/>
      <c r="AM122" s="119" t="s">
        <v>891</v>
      </c>
      <c r="BO122" s="198"/>
      <c r="BP122" s="295"/>
      <c r="BQ122" s="186"/>
    </row>
    <row r="123" spans="1:69" ht="13.5" customHeight="1" x14ac:dyDescent="0.15">
      <c r="E123" s="731"/>
      <c r="F123" s="731"/>
      <c r="G123" s="731"/>
      <c r="H123" s="731"/>
      <c r="I123" s="731"/>
      <c r="J123" s="731"/>
      <c r="K123" s="731"/>
      <c r="L123" s="731"/>
      <c r="M123" s="731"/>
      <c r="N123" s="731"/>
      <c r="O123" s="731"/>
      <c r="P123" s="731"/>
      <c r="Q123" s="731"/>
      <c r="R123" s="731"/>
      <c r="S123" s="731"/>
      <c r="T123" s="731"/>
      <c r="U123" s="731"/>
      <c r="V123" s="731"/>
      <c r="W123" s="731"/>
      <c r="X123" s="731"/>
      <c r="Y123" s="731"/>
      <c r="Z123" s="731"/>
      <c r="AA123" s="731"/>
      <c r="AB123" s="731"/>
      <c r="AC123" s="731"/>
      <c r="AD123" s="731"/>
      <c r="AE123" s="731"/>
      <c r="AF123" s="731"/>
      <c r="AG123" s="731"/>
      <c r="AH123" s="731"/>
      <c r="AI123" s="731"/>
      <c r="AJ123" s="105"/>
      <c r="AM123" s="119" t="s">
        <v>893</v>
      </c>
      <c r="BO123" s="198"/>
      <c r="BP123" s="295"/>
      <c r="BQ123" s="186"/>
    </row>
    <row r="124" spans="1:69" ht="13.5" customHeight="1" x14ac:dyDescent="0.15">
      <c r="E124" s="731"/>
      <c r="F124" s="731"/>
      <c r="G124" s="731"/>
      <c r="H124" s="731"/>
      <c r="I124" s="731"/>
      <c r="J124" s="731"/>
      <c r="K124" s="731"/>
      <c r="L124" s="731"/>
      <c r="M124" s="731"/>
      <c r="N124" s="731"/>
      <c r="O124" s="731"/>
      <c r="P124" s="731"/>
      <c r="Q124" s="731"/>
      <c r="R124" s="731"/>
      <c r="S124" s="731"/>
      <c r="T124" s="731"/>
      <c r="U124" s="731"/>
      <c r="V124" s="731"/>
      <c r="W124" s="731"/>
      <c r="X124" s="731"/>
      <c r="Y124" s="731"/>
      <c r="Z124" s="731"/>
      <c r="AA124" s="731"/>
      <c r="AB124" s="731"/>
      <c r="AC124" s="731"/>
      <c r="AD124" s="731"/>
      <c r="AE124" s="731"/>
      <c r="AF124" s="731"/>
      <c r="AG124" s="731"/>
      <c r="AH124" s="731"/>
      <c r="AI124" s="731"/>
      <c r="AJ124" s="105"/>
      <c r="AM124" s="119" t="s">
        <v>892</v>
      </c>
      <c r="BO124" s="198"/>
      <c r="BP124" s="295"/>
      <c r="BQ124" s="186"/>
    </row>
    <row r="125" spans="1:69" ht="13.5" customHeight="1" x14ac:dyDescent="0.15">
      <c r="E125" s="731"/>
      <c r="F125" s="731"/>
      <c r="G125" s="731"/>
      <c r="H125" s="731"/>
      <c r="I125" s="731"/>
      <c r="J125" s="731"/>
      <c r="K125" s="731"/>
      <c r="L125" s="731"/>
      <c r="M125" s="731"/>
      <c r="N125" s="731"/>
      <c r="O125" s="731"/>
      <c r="P125" s="731"/>
      <c r="Q125" s="731"/>
      <c r="R125" s="731"/>
      <c r="S125" s="731"/>
      <c r="T125" s="731"/>
      <c r="U125" s="731"/>
      <c r="V125" s="731"/>
      <c r="W125" s="731"/>
      <c r="X125" s="731"/>
      <c r="Y125" s="731"/>
      <c r="Z125" s="731"/>
      <c r="AA125" s="731"/>
      <c r="AB125" s="731"/>
      <c r="AC125" s="731"/>
      <c r="AD125" s="731"/>
      <c r="AE125" s="731"/>
      <c r="AF125" s="731"/>
      <c r="AG125" s="731"/>
      <c r="AH125" s="731"/>
      <c r="AI125" s="731"/>
      <c r="AJ125" s="105"/>
      <c r="BO125" s="198"/>
      <c r="BP125" s="295"/>
      <c r="BQ125" s="186"/>
    </row>
    <row r="126" spans="1:69" ht="13.5" customHeight="1" x14ac:dyDescent="0.15">
      <c r="E126" s="731"/>
      <c r="F126" s="731"/>
      <c r="G126" s="731"/>
      <c r="H126" s="731"/>
      <c r="I126" s="731"/>
      <c r="J126" s="731"/>
      <c r="K126" s="731"/>
      <c r="L126" s="731"/>
      <c r="M126" s="731"/>
      <c r="N126" s="731"/>
      <c r="O126" s="731"/>
      <c r="P126" s="731"/>
      <c r="Q126" s="731"/>
      <c r="R126" s="731"/>
      <c r="S126" s="731"/>
      <c r="T126" s="731"/>
      <c r="U126" s="731"/>
      <c r="V126" s="731"/>
      <c r="W126" s="731"/>
      <c r="X126" s="731"/>
      <c r="Y126" s="731"/>
      <c r="Z126" s="731"/>
      <c r="AA126" s="731"/>
      <c r="AB126" s="731"/>
      <c r="AC126" s="731"/>
      <c r="AD126" s="731"/>
      <c r="AE126" s="731"/>
      <c r="AF126" s="731"/>
      <c r="AG126" s="731"/>
      <c r="AH126" s="731"/>
      <c r="AI126" s="731"/>
      <c r="AJ126" s="105"/>
      <c r="BO126" s="198"/>
      <c r="BP126" s="295"/>
      <c r="BQ126" s="186"/>
    </row>
    <row r="127" spans="1:69" ht="13.5" customHeight="1" x14ac:dyDescent="0.15">
      <c r="E127" s="731"/>
      <c r="F127" s="731"/>
      <c r="G127" s="731"/>
      <c r="H127" s="731"/>
      <c r="I127" s="731"/>
      <c r="J127" s="731"/>
      <c r="K127" s="731"/>
      <c r="L127" s="731"/>
      <c r="M127" s="731"/>
      <c r="N127" s="731"/>
      <c r="O127" s="731"/>
      <c r="P127" s="731"/>
      <c r="Q127" s="731"/>
      <c r="R127" s="731"/>
      <c r="S127" s="731"/>
      <c r="T127" s="731"/>
      <c r="U127" s="731"/>
      <c r="V127" s="731"/>
      <c r="W127" s="731"/>
      <c r="X127" s="731"/>
      <c r="Y127" s="731"/>
      <c r="Z127" s="731"/>
      <c r="AA127" s="731"/>
      <c r="AB127" s="731"/>
      <c r="AC127" s="731"/>
      <c r="AD127" s="731"/>
      <c r="AE127" s="731"/>
      <c r="AF127" s="731"/>
      <c r="AG127" s="731"/>
      <c r="AH127" s="731"/>
      <c r="AI127" s="731"/>
      <c r="AJ127" s="105"/>
      <c r="BO127" s="198"/>
      <c r="BP127" s="295"/>
      <c r="BQ127" s="186"/>
    </row>
    <row r="128" spans="1:69" ht="13.5" customHeight="1" x14ac:dyDescent="0.15">
      <c r="E128" s="731"/>
      <c r="F128" s="731"/>
      <c r="G128" s="731"/>
      <c r="H128" s="731"/>
      <c r="I128" s="731"/>
      <c r="J128" s="731"/>
      <c r="K128" s="731"/>
      <c r="L128" s="731"/>
      <c r="M128" s="731"/>
      <c r="N128" s="731"/>
      <c r="O128" s="731"/>
      <c r="P128" s="731"/>
      <c r="Q128" s="731"/>
      <c r="R128" s="731"/>
      <c r="S128" s="731"/>
      <c r="T128" s="731"/>
      <c r="U128" s="731"/>
      <c r="V128" s="731"/>
      <c r="W128" s="731"/>
      <c r="X128" s="731"/>
      <c r="Y128" s="731"/>
      <c r="Z128" s="731"/>
      <c r="AA128" s="731"/>
      <c r="AB128" s="731"/>
      <c r="AC128" s="731"/>
      <c r="AD128" s="731"/>
      <c r="AE128" s="731"/>
      <c r="AF128" s="731"/>
      <c r="AG128" s="731"/>
      <c r="AH128" s="731"/>
      <c r="AI128" s="731"/>
      <c r="AJ128" s="105"/>
      <c r="BO128" s="198"/>
      <c r="BP128" s="295"/>
      <c r="BQ128" s="186"/>
    </row>
    <row r="129" spans="1:69" ht="4.1500000000000004" customHeight="1" x14ac:dyDescent="0.15">
      <c r="A129" s="122"/>
      <c r="B129" s="122"/>
      <c r="C129" s="122"/>
      <c r="D129" s="122"/>
      <c r="E129" s="122"/>
      <c r="F129" s="122"/>
      <c r="G129" s="122"/>
      <c r="H129" s="122"/>
      <c r="I129" s="122"/>
      <c r="J129" s="122"/>
      <c r="K129" s="122"/>
      <c r="L129" s="122"/>
      <c r="M129" s="122"/>
      <c r="N129" s="122"/>
      <c r="O129" s="122"/>
      <c r="P129" s="122"/>
      <c r="Q129" s="122"/>
      <c r="R129" s="122"/>
      <c r="S129" s="122"/>
      <c r="T129" s="122"/>
      <c r="U129" s="122"/>
      <c r="V129" s="122"/>
      <c r="W129" s="122"/>
      <c r="X129" s="122"/>
      <c r="Y129" s="122"/>
      <c r="Z129" s="122"/>
      <c r="AA129" s="122"/>
      <c r="AB129" s="122"/>
      <c r="AC129" s="122"/>
      <c r="AD129" s="122"/>
      <c r="AE129" s="122"/>
      <c r="AF129" s="122"/>
      <c r="AG129" s="122"/>
      <c r="AH129" s="122"/>
      <c r="AI129" s="122"/>
      <c r="BO129" s="206"/>
      <c r="BP129" s="296"/>
      <c r="BQ129" s="206"/>
    </row>
    <row r="130" spans="1:69" ht="4.1500000000000004" customHeight="1" x14ac:dyDescent="0.15">
      <c r="A130" s="143"/>
      <c r="B130" s="143"/>
      <c r="C130" s="143"/>
      <c r="D130" s="143"/>
      <c r="E130" s="143"/>
      <c r="F130" s="143"/>
      <c r="G130" s="143"/>
      <c r="H130" s="143"/>
      <c r="I130" s="143"/>
      <c r="J130" s="143"/>
      <c r="K130" s="143"/>
      <c r="L130" s="143"/>
      <c r="M130" s="143"/>
      <c r="N130" s="143"/>
      <c r="O130" s="143"/>
      <c r="P130" s="143"/>
      <c r="Q130" s="143"/>
      <c r="R130" s="143"/>
      <c r="S130" s="143"/>
      <c r="T130" s="143"/>
      <c r="U130" s="143"/>
      <c r="V130" s="143"/>
      <c r="W130" s="143"/>
      <c r="X130" s="143"/>
      <c r="Y130" s="143"/>
      <c r="Z130" s="143"/>
      <c r="AA130" s="143"/>
      <c r="AB130" s="143"/>
      <c r="AC130" s="143"/>
      <c r="AD130" s="143"/>
      <c r="AE130" s="143"/>
      <c r="AF130" s="143"/>
      <c r="AG130" s="143"/>
      <c r="AH130" s="143"/>
      <c r="AI130" s="143"/>
      <c r="BO130" s="206"/>
      <c r="BP130" s="296"/>
      <c r="BQ130" s="206"/>
    </row>
    <row r="131" spans="1:69" ht="13.5" customHeight="1" x14ac:dyDescent="0.15">
      <c r="A131" s="119" t="s">
        <v>1221</v>
      </c>
      <c r="BO131" s="198"/>
      <c r="BP131" s="295"/>
      <c r="BQ131" s="186"/>
    </row>
    <row r="132" spans="1:69" ht="13.5" customHeight="1" x14ac:dyDescent="0.15">
      <c r="E132" s="731"/>
      <c r="F132" s="731"/>
      <c r="G132" s="731"/>
      <c r="H132" s="731"/>
      <c r="I132" s="731"/>
      <c r="J132" s="731"/>
      <c r="K132" s="731"/>
      <c r="L132" s="731"/>
      <c r="M132" s="731"/>
      <c r="N132" s="731"/>
      <c r="O132" s="731"/>
      <c r="P132" s="731"/>
      <c r="Q132" s="731"/>
      <c r="R132" s="731"/>
      <c r="S132" s="731"/>
      <c r="T132" s="731"/>
      <c r="U132" s="731"/>
      <c r="V132" s="731"/>
      <c r="W132" s="731"/>
      <c r="X132" s="731"/>
      <c r="Y132" s="731"/>
      <c r="Z132" s="731"/>
      <c r="AA132" s="731"/>
      <c r="AB132" s="731"/>
      <c r="AC132" s="731"/>
      <c r="AD132" s="731"/>
      <c r="AE132" s="731"/>
      <c r="AF132" s="731"/>
      <c r="AG132" s="731"/>
      <c r="AH132" s="731"/>
      <c r="AI132" s="731"/>
      <c r="AJ132" s="105"/>
      <c r="BO132" s="198"/>
      <c r="BP132" s="295"/>
      <c r="BQ132" s="186"/>
    </row>
    <row r="133" spans="1:69" ht="13.5" customHeight="1" x14ac:dyDescent="0.15">
      <c r="E133" s="731"/>
      <c r="F133" s="731"/>
      <c r="G133" s="731"/>
      <c r="H133" s="731"/>
      <c r="I133" s="731"/>
      <c r="J133" s="731"/>
      <c r="K133" s="731"/>
      <c r="L133" s="731"/>
      <c r="M133" s="731"/>
      <c r="N133" s="731"/>
      <c r="O133" s="731"/>
      <c r="P133" s="731"/>
      <c r="Q133" s="731"/>
      <c r="R133" s="731"/>
      <c r="S133" s="731"/>
      <c r="T133" s="731"/>
      <c r="U133" s="731"/>
      <c r="V133" s="731"/>
      <c r="W133" s="731"/>
      <c r="X133" s="731"/>
      <c r="Y133" s="731"/>
      <c r="Z133" s="731"/>
      <c r="AA133" s="731"/>
      <c r="AB133" s="731"/>
      <c r="AC133" s="731"/>
      <c r="AD133" s="731"/>
      <c r="AE133" s="731"/>
      <c r="AF133" s="731"/>
      <c r="AG133" s="731"/>
      <c r="AH133" s="731"/>
      <c r="AI133" s="731"/>
      <c r="AJ133" s="105"/>
      <c r="BO133" s="198"/>
      <c r="BP133" s="295"/>
      <c r="BQ133" s="186"/>
    </row>
    <row r="134" spans="1:69" ht="13.5" customHeight="1" x14ac:dyDescent="0.15">
      <c r="E134" s="731"/>
      <c r="F134" s="731"/>
      <c r="G134" s="731"/>
      <c r="H134" s="731"/>
      <c r="I134" s="731"/>
      <c r="J134" s="731"/>
      <c r="K134" s="731"/>
      <c r="L134" s="731"/>
      <c r="M134" s="731"/>
      <c r="N134" s="731"/>
      <c r="O134" s="731"/>
      <c r="P134" s="731"/>
      <c r="Q134" s="731"/>
      <c r="R134" s="731"/>
      <c r="S134" s="731"/>
      <c r="T134" s="731"/>
      <c r="U134" s="731"/>
      <c r="V134" s="731"/>
      <c r="W134" s="731"/>
      <c r="X134" s="731"/>
      <c r="Y134" s="731"/>
      <c r="Z134" s="731"/>
      <c r="AA134" s="731"/>
      <c r="AB134" s="731"/>
      <c r="AC134" s="731"/>
      <c r="AD134" s="731"/>
      <c r="AE134" s="731"/>
      <c r="AF134" s="731"/>
      <c r="AG134" s="731"/>
      <c r="AH134" s="731"/>
      <c r="AI134" s="731"/>
      <c r="AJ134" s="105"/>
      <c r="BO134" s="198"/>
      <c r="BP134" s="295"/>
      <c r="BQ134" s="186"/>
    </row>
    <row r="135" spans="1:69" ht="13.5" customHeight="1" x14ac:dyDescent="0.15">
      <c r="E135" s="731"/>
      <c r="F135" s="731"/>
      <c r="G135" s="731"/>
      <c r="H135" s="731"/>
      <c r="I135" s="731"/>
      <c r="J135" s="731"/>
      <c r="K135" s="731"/>
      <c r="L135" s="731"/>
      <c r="M135" s="731"/>
      <c r="N135" s="731"/>
      <c r="O135" s="731"/>
      <c r="P135" s="731"/>
      <c r="Q135" s="731"/>
      <c r="R135" s="731"/>
      <c r="S135" s="731"/>
      <c r="T135" s="731"/>
      <c r="U135" s="731"/>
      <c r="V135" s="731"/>
      <c r="W135" s="731"/>
      <c r="X135" s="731"/>
      <c r="Y135" s="731"/>
      <c r="Z135" s="731"/>
      <c r="AA135" s="731"/>
      <c r="AB135" s="731"/>
      <c r="AC135" s="731"/>
      <c r="AD135" s="731"/>
      <c r="AE135" s="731"/>
      <c r="AF135" s="731"/>
      <c r="AG135" s="731"/>
      <c r="AH135" s="731"/>
      <c r="AI135" s="731"/>
      <c r="AJ135" s="105"/>
      <c r="BO135" s="198"/>
      <c r="BP135" s="295"/>
      <c r="BQ135" s="186"/>
    </row>
    <row r="136" spans="1:69" ht="13.5" customHeight="1" x14ac:dyDescent="0.15">
      <c r="E136" s="731"/>
      <c r="F136" s="731"/>
      <c r="G136" s="731"/>
      <c r="H136" s="731"/>
      <c r="I136" s="731"/>
      <c r="J136" s="731"/>
      <c r="K136" s="731"/>
      <c r="L136" s="731"/>
      <c r="M136" s="731"/>
      <c r="N136" s="731"/>
      <c r="O136" s="731"/>
      <c r="P136" s="731"/>
      <c r="Q136" s="731"/>
      <c r="R136" s="731"/>
      <c r="S136" s="731"/>
      <c r="T136" s="731"/>
      <c r="U136" s="731"/>
      <c r="V136" s="731"/>
      <c r="W136" s="731"/>
      <c r="X136" s="731"/>
      <c r="Y136" s="731"/>
      <c r="Z136" s="731"/>
      <c r="AA136" s="731"/>
      <c r="AB136" s="731"/>
      <c r="AC136" s="731"/>
      <c r="AD136" s="731"/>
      <c r="AE136" s="731"/>
      <c r="AF136" s="731"/>
      <c r="AG136" s="731"/>
      <c r="AH136" s="731"/>
      <c r="AI136" s="731"/>
      <c r="AJ136" s="105"/>
      <c r="BO136" s="198"/>
      <c r="BP136" s="295"/>
      <c r="BQ136" s="186"/>
    </row>
    <row r="137" spans="1:69" ht="13.5" customHeight="1" x14ac:dyDescent="0.15">
      <c r="E137" s="731"/>
      <c r="F137" s="731"/>
      <c r="G137" s="731"/>
      <c r="H137" s="731"/>
      <c r="I137" s="731"/>
      <c r="J137" s="731"/>
      <c r="K137" s="731"/>
      <c r="L137" s="731"/>
      <c r="M137" s="731"/>
      <c r="N137" s="731"/>
      <c r="O137" s="731"/>
      <c r="P137" s="731"/>
      <c r="Q137" s="731"/>
      <c r="R137" s="731"/>
      <c r="S137" s="731"/>
      <c r="T137" s="731"/>
      <c r="U137" s="731"/>
      <c r="V137" s="731"/>
      <c r="W137" s="731"/>
      <c r="X137" s="731"/>
      <c r="Y137" s="731"/>
      <c r="Z137" s="731"/>
      <c r="AA137" s="731"/>
      <c r="AB137" s="731"/>
      <c r="AC137" s="731"/>
      <c r="AD137" s="731"/>
      <c r="AE137" s="731"/>
      <c r="AF137" s="731"/>
      <c r="AG137" s="731"/>
      <c r="AH137" s="731"/>
      <c r="AI137" s="731"/>
      <c r="AJ137" s="105"/>
      <c r="BO137" s="198"/>
      <c r="BP137" s="295"/>
      <c r="BQ137" s="186"/>
    </row>
    <row r="138" spans="1:69" ht="13.5" customHeight="1" x14ac:dyDescent="0.15">
      <c r="E138" s="731"/>
      <c r="F138" s="731"/>
      <c r="G138" s="731"/>
      <c r="H138" s="731"/>
      <c r="I138" s="731"/>
      <c r="J138" s="731"/>
      <c r="K138" s="731"/>
      <c r="L138" s="731"/>
      <c r="M138" s="731"/>
      <c r="N138" s="731"/>
      <c r="O138" s="731"/>
      <c r="P138" s="731"/>
      <c r="Q138" s="731"/>
      <c r="R138" s="731"/>
      <c r="S138" s="731"/>
      <c r="T138" s="731"/>
      <c r="U138" s="731"/>
      <c r="V138" s="731"/>
      <c r="W138" s="731"/>
      <c r="X138" s="731"/>
      <c r="Y138" s="731"/>
      <c r="Z138" s="731"/>
      <c r="AA138" s="731"/>
      <c r="AB138" s="731"/>
      <c r="AC138" s="731"/>
      <c r="AD138" s="731"/>
      <c r="AE138" s="731"/>
      <c r="AF138" s="731"/>
      <c r="AG138" s="731"/>
      <c r="AH138" s="731"/>
      <c r="AI138" s="731"/>
      <c r="AJ138" s="105"/>
      <c r="BO138" s="198"/>
      <c r="BP138" s="295"/>
      <c r="BQ138" s="186"/>
    </row>
    <row r="139" spans="1:69" ht="4.1500000000000004" customHeight="1" x14ac:dyDescent="0.15">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40"/>
      <c r="AE139" s="140"/>
      <c r="AF139" s="140"/>
      <c r="AG139" s="140"/>
      <c r="AH139" s="140"/>
      <c r="AI139" s="140"/>
      <c r="AJ139" s="105"/>
      <c r="BO139" s="198"/>
      <c r="BP139" s="295"/>
      <c r="BQ139" s="186"/>
    </row>
    <row r="140" spans="1:69" ht="4.1500000000000004" customHeight="1" x14ac:dyDescent="0.15">
      <c r="A140" s="377"/>
      <c r="B140" s="377"/>
      <c r="C140" s="377"/>
      <c r="D140" s="377"/>
      <c r="E140" s="378"/>
      <c r="F140" s="378"/>
      <c r="G140" s="378"/>
      <c r="H140" s="378"/>
      <c r="I140" s="378"/>
      <c r="J140" s="378"/>
      <c r="K140" s="378"/>
      <c r="L140" s="378"/>
      <c r="M140" s="378"/>
      <c r="N140" s="378"/>
      <c r="O140" s="378"/>
      <c r="P140" s="378"/>
      <c r="Q140" s="378"/>
      <c r="R140" s="378"/>
      <c r="S140" s="378"/>
      <c r="T140" s="378"/>
      <c r="U140" s="378"/>
      <c r="V140" s="378"/>
      <c r="W140" s="378"/>
      <c r="X140" s="378"/>
      <c r="Y140" s="378"/>
      <c r="Z140" s="378"/>
      <c r="AA140" s="378"/>
      <c r="AB140" s="378"/>
      <c r="AC140" s="378"/>
      <c r="AD140" s="378"/>
      <c r="AE140" s="378"/>
      <c r="AF140" s="378"/>
      <c r="AG140" s="378"/>
      <c r="AH140" s="378"/>
      <c r="AI140" s="378"/>
      <c r="AJ140" s="105"/>
      <c r="BO140" s="198"/>
      <c r="BP140" s="295"/>
      <c r="BQ140" s="186"/>
    </row>
    <row r="141" spans="1:69" ht="13.5" customHeight="1" x14ac:dyDescent="0.15">
      <c r="E141" s="24" t="s">
        <v>1017</v>
      </c>
      <c r="F141" s="24"/>
      <c r="G141" s="24"/>
      <c r="H141" s="24"/>
      <c r="I141" s="24"/>
      <c r="J141" s="24"/>
      <c r="K141" s="24"/>
      <c r="L141" s="24"/>
      <c r="M141" s="24"/>
      <c r="N141" s="24"/>
      <c r="O141" s="24"/>
      <c r="P141" s="24"/>
      <c r="Q141" s="24"/>
      <c r="R141" s="24"/>
      <c r="S141" s="24"/>
      <c r="T141" s="24"/>
      <c r="U141" s="24"/>
      <c r="V141" s="24"/>
      <c r="W141" s="24"/>
      <c r="X141" s="24"/>
      <c r="Y141" s="24"/>
      <c r="Z141" s="24"/>
      <c r="AA141" s="24"/>
      <c r="AB141" s="169" t="s">
        <v>16</v>
      </c>
      <c r="AC141" s="119" t="s">
        <v>1034</v>
      </c>
      <c r="AE141" s="169" t="s">
        <v>106</v>
      </c>
      <c r="AF141" s="119" t="s">
        <v>1035</v>
      </c>
      <c r="AG141" s="24"/>
      <c r="AH141" s="24"/>
      <c r="AI141" s="24"/>
      <c r="AJ141" s="105"/>
      <c r="BO141" s="198"/>
      <c r="BP141" s="295"/>
      <c r="BQ141" s="186"/>
    </row>
    <row r="142" spans="1:69" ht="13.5" customHeight="1" x14ac:dyDescent="0.15">
      <c r="E142" s="24" t="s">
        <v>1016</v>
      </c>
      <c r="F142" s="24"/>
      <c r="G142" s="24"/>
      <c r="H142" s="24"/>
      <c r="I142" s="24"/>
      <c r="J142" s="24"/>
      <c r="K142" s="24"/>
      <c r="L142" s="24"/>
      <c r="M142" s="24"/>
      <c r="N142" s="24"/>
      <c r="O142" s="24"/>
      <c r="P142" s="24"/>
      <c r="Q142" s="24"/>
      <c r="R142" s="24"/>
      <c r="S142" s="24"/>
      <c r="T142" s="24"/>
      <c r="U142" s="24"/>
      <c r="V142" s="24"/>
      <c r="W142" s="24"/>
      <c r="X142" s="24"/>
      <c r="Y142" s="24"/>
      <c r="Z142" s="24"/>
      <c r="AA142" s="24"/>
      <c r="AB142" s="169" t="s">
        <v>16</v>
      </c>
      <c r="AC142" s="119" t="s">
        <v>194</v>
      </c>
      <c r="AE142" s="169" t="s">
        <v>106</v>
      </c>
      <c r="AF142" s="119" t="s">
        <v>195</v>
      </c>
      <c r="AG142" s="140"/>
      <c r="AH142" s="140"/>
      <c r="AI142" s="140"/>
      <c r="AJ142" s="105"/>
      <c r="BO142" s="206"/>
      <c r="BP142" s="296"/>
      <c r="BQ142" s="206"/>
    </row>
    <row r="143" spans="1:69" ht="4.1500000000000004" customHeight="1" x14ac:dyDescent="0.15">
      <c r="A143" s="122"/>
      <c r="B143" s="122"/>
      <c r="C143" s="122"/>
      <c r="D143" s="122"/>
      <c r="E143" s="185"/>
      <c r="F143" s="185"/>
      <c r="G143" s="185"/>
      <c r="H143" s="185"/>
      <c r="I143" s="185"/>
      <c r="J143" s="185"/>
      <c r="K143" s="185"/>
      <c r="L143" s="185"/>
      <c r="M143" s="185"/>
      <c r="N143" s="185"/>
      <c r="O143" s="185"/>
      <c r="P143" s="185"/>
      <c r="Q143" s="185"/>
      <c r="R143" s="185"/>
      <c r="S143" s="185"/>
      <c r="T143" s="185"/>
      <c r="U143" s="185"/>
      <c r="V143" s="185"/>
      <c r="W143" s="185"/>
      <c r="X143" s="185"/>
      <c r="Y143" s="185"/>
      <c r="Z143" s="185"/>
      <c r="AA143" s="185"/>
      <c r="AB143" s="185"/>
      <c r="AC143" s="185"/>
      <c r="AD143" s="185"/>
      <c r="AE143" s="185"/>
      <c r="AF143" s="185"/>
      <c r="AG143" s="185"/>
      <c r="AH143" s="185"/>
      <c r="AI143" s="185"/>
      <c r="AJ143" s="207"/>
      <c r="BO143" s="206"/>
      <c r="BP143" s="296"/>
      <c r="BQ143" s="206"/>
    </row>
    <row r="144" spans="1:69" ht="6" customHeight="1" thickBot="1" x14ac:dyDescent="0.2">
      <c r="BO144" s="198"/>
      <c r="BP144" s="295"/>
      <c r="BQ144" s="186"/>
    </row>
    <row r="145" spans="35:69" ht="13.5" customHeight="1" thickTop="1" x14ac:dyDescent="0.15">
      <c r="AI145" s="272"/>
      <c r="AJ145" s="271"/>
      <c r="BO145" s="198"/>
      <c r="BP145" s="295"/>
      <c r="BQ145" s="186"/>
    </row>
    <row r="146" spans="35:69" ht="13.5" customHeight="1" x14ac:dyDescent="0.15">
      <c r="AI146" s="272"/>
      <c r="BO146" s="198"/>
      <c r="BP146" s="295"/>
      <c r="BQ146" s="186"/>
    </row>
    <row r="147" spans="35:69" ht="13.5" customHeight="1" x14ac:dyDescent="0.15">
      <c r="BO147" s="198"/>
      <c r="BP147" s="295"/>
      <c r="BQ147" s="186"/>
    </row>
    <row r="148" spans="35:69" ht="13.5" customHeight="1" x14ac:dyDescent="0.15">
      <c r="BO148" s="198"/>
      <c r="BP148" s="295"/>
      <c r="BQ148" s="186"/>
    </row>
    <row r="149" spans="35:69" ht="13.5" customHeight="1" x14ac:dyDescent="0.15">
      <c r="BO149" s="198"/>
      <c r="BP149" s="295"/>
      <c r="BQ149" s="186"/>
    </row>
    <row r="150" spans="35:69" ht="13.5" customHeight="1" x14ac:dyDescent="0.15">
      <c r="BO150" s="198"/>
      <c r="BP150" s="295"/>
      <c r="BQ150" s="186"/>
    </row>
    <row r="151" spans="35:69" ht="13.5" customHeight="1" x14ac:dyDescent="0.15">
      <c r="BO151" s="198"/>
      <c r="BP151" s="295"/>
      <c r="BQ151" s="186"/>
    </row>
    <row r="152" spans="35:69" ht="13.5" customHeight="1" x14ac:dyDescent="0.15">
      <c r="BO152" s="198"/>
      <c r="BP152" s="295"/>
      <c r="BQ152" s="186"/>
    </row>
    <row r="153" spans="35:69" ht="13.5" customHeight="1" x14ac:dyDescent="0.15">
      <c r="BO153" s="198"/>
      <c r="BP153" s="295"/>
      <c r="BQ153" s="186"/>
    </row>
    <row r="154" spans="35:69" ht="13.5" customHeight="1" x14ac:dyDescent="0.15">
      <c r="BO154" s="198"/>
      <c r="BP154" s="295"/>
      <c r="BQ154" s="186"/>
    </row>
    <row r="155" spans="35:69" ht="13.5" customHeight="1" x14ac:dyDescent="0.15">
      <c r="BO155" s="198"/>
      <c r="BP155" s="295"/>
      <c r="BQ155" s="186"/>
    </row>
    <row r="156" spans="35:69" ht="13.5" customHeight="1" x14ac:dyDescent="0.15">
      <c r="BO156" s="198"/>
      <c r="BP156" s="295"/>
      <c r="BQ156" s="186"/>
    </row>
    <row r="157" spans="35:69" ht="13.5" customHeight="1" x14ac:dyDescent="0.15">
      <c r="BO157" s="198"/>
      <c r="BP157" s="295"/>
      <c r="BQ157" s="186"/>
    </row>
    <row r="158" spans="35:69" ht="13.5" x14ac:dyDescent="0.15">
      <c r="BO158" s="198"/>
      <c r="BP158" s="295"/>
      <c r="BQ158" s="186"/>
    </row>
    <row r="159" spans="35:69" ht="13.5" x14ac:dyDescent="0.15">
      <c r="BO159" s="198"/>
      <c r="BP159" s="295"/>
      <c r="BQ159" s="186"/>
    </row>
    <row r="160" spans="35:69" ht="13.5" x14ac:dyDescent="0.15">
      <c r="BO160" s="198"/>
      <c r="BP160" s="295"/>
      <c r="BQ160" s="186"/>
    </row>
    <row r="161" spans="67:69" ht="13.5" x14ac:dyDescent="0.15">
      <c r="BO161" s="198"/>
      <c r="BP161" s="295"/>
      <c r="BQ161" s="186"/>
    </row>
    <row r="162" spans="67:69" ht="13.5" x14ac:dyDescent="0.15">
      <c r="BO162" s="198"/>
      <c r="BP162" s="295"/>
      <c r="BQ162" s="186"/>
    </row>
    <row r="163" spans="67:69" ht="13.5" x14ac:dyDescent="0.15">
      <c r="BO163" s="198"/>
      <c r="BP163" s="295"/>
      <c r="BQ163" s="186"/>
    </row>
    <row r="164" spans="67:69" ht="13.5" x14ac:dyDescent="0.15">
      <c r="BO164" s="198"/>
      <c r="BP164" s="295"/>
      <c r="BQ164" s="186"/>
    </row>
    <row r="165" spans="67:69" ht="13.5" x14ac:dyDescent="0.15">
      <c r="BO165" s="198"/>
      <c r="BP165" s="295"/>
      <c r="BQ165" s="186"/>
    </row>
    <row r="166" spans="67:69" ht="13.5" x14ac:dyDescent="0.15">
      <c r="BO166" s="198"/>
      <c r="BP166" s="295"/>
      <c r="BQ166" s="186"/>
    </row>
    <row r="167" spans="67:69" ht="13.5" x14ac:dyDescent="0.15">
      <c r="BO167" s="198"/>
      <c r="BP167" s="295"/>
      <c r="BQ167" s="186"/>
    </row>
    <row r="168" spans="67:69" ht="13.5" x14ac:dyDescent="0.15">
      <c r="BO168" s="198"/>
      <c r="BP168" s="295"/>
      <c r="BQ168" s="186"/>
    </row>
    <row r="169" spans="67:69" ht="13.5" x14ac:dyDescent="0.15">
      <c r="BO169" s="198"/>
      <c r="BP169" s="295"/>
      <c r="BQ169" s="186"/>
    </row>
    <row r="170" spans="67:69" ht="13.5" x14ac:dyDescent="0.15">
      <c r="BO170" s="198"/>
      <c r="BP170" s="295"/>
      <c r="BQ170" s="186"/>
    </row>
    <row r="171" spans="67:69" ht="13.5" x14ac:dyDescent="0.15">
      <c r="BO171" s="198"/>
      <c r="BP171" s="295"/>
      <c r="BQ171" s="186"/>
    </row>
    <row r="172" spans="67:69" ht="13.5" x14ac:dyDescent="0.15">
      <c r="BO172" s="198"/>
      <c r="BP172" s="295"/>
      <c r="BQ172" s="186"/>
    </row>
    <row r="173" spans="67:69" ht="13.5" x14ac:dyDescent="0.15">
      <c r="BO173" s="198"/>
      <c r="BP173" s="295"/>
      <c r="BQ173" s="186"/>
    </row>
    <row r="174" spans="67:69" ht="13.5" x14ac:dyDescent="0.15">
      <c r="BO174" s="198"/>
      <c r="BP174" s="295"/>
      <c r="BQ174" s="186"/>
    </row>
    <row r="175" spans="67:69" ht="13.5" x14ac:dyDescent="0.15">
      <c r="BO175" s="198"/>
      <c r="BP175" s="295"/>
      <c r="BQ175" s="186"/>
    </row>
    <row r="176" spans="67:69" ht="13.5" x14ac:dyDescent="0.15">
      <c r="BO176" s="198"/>
      <c r="BP176" s="295"/>
      <c r="BQ176" s="186"/>
    </row>
    <row r="177" spans="67:69" ht="13.5" x14ac:dyDescent="0.15">
      <c r="BO177" s="198"/>
      <c r="BP177" s="295"/>
      <c r="BQ177" s="186"/>
    </row>
    <row r="178" spans="67:69" ht="13.5" x14ac:dyDescent="0.15">
      <c r="BO178" s="198"/>
      <c r="BP178" s="295"/>
      <c r="BQ178" s="186"/>
    </row>
    <row r="179" spans="67:69" ht="13.5" x14ac:dyDescent="0.15">
      <c r="BO179" s="198"/>
      <c r="BP179" s="295"/>
      <c r="BQ179" s="186"/>
    </row>
    <row r="180" spans="67:69" ht="13.5" x14ac:dyDescent="0.15">
      <c r="BO180" s="198"/>
      <c r="BP180" s="295"/>
      <c r="BQ180" s="186"/>
    </row>
  </sheetData>
  <sheetProtection algorithmName="SHA-512" hashValue="iXZ2JkC3shEzeu+9Qm0n6fRXS0Hy+GgLaE9yScdqCVThOQtAOjInBDepfREu5pQkG8pu+lxVOdgYYyHFnqM/9A==" saltValue="KyDIqPLh+IFLybrW8OqlTw==" spinCount="100000" sheet="1" objects="1" scenarios="1"/>
  <protectedRanges>
    <protectedRange sqref="S28:X28" name="範囲10"/>
    <protectedRange sqref="AM47:AV47" name="範囲7"/>
    <protectedRange sqref="H6 H11 C15:C16 K15:K16 R15 Y15 H19 N19 T19 C23:C24 D24 N23:X24 Y23:AI23 AD24 AG24" name="範囲1"/>
    <protectedRange sqref="M28:P29 K33:P35 S33:X35 AA33:AF35 K37 S37 AA37 K39 S39 AA39 O47 G50 J50 M50 P50 S50 W50 AC50 K54:K56 S54:S56" name="範囲2"/>
    <protectedRange sqref="K61 K63:P64 S61 S63:X64 K66:P76 S66:X76" name="範囲3"/>
    <protectedRange sqref="N84:P85 K89:P91 S89:X91 J92 W93 Z93 H95 Q95 Z95 E100:AI106" name="範囲4"/>
    <protectedRange sqref="M109 O109 Q109 M112 O112 Q112 F116:F118 K116:K118 M116:M118 O116:O118 R116:AH118 E122:AI128 AB141:AB142 AE141:AE142 E132:AI138" name="範囲5"/>
    <protectedRange sqref="J44 Q44" name="範囲6"/>
    <protectedRange sqref="T92:AE92" name="範囲8"/>
    <protectedRange sqref="Y42:AC43" name="範囲9"/>
  </protectedRanges>
  <mergeCells count="148">
    <mergeCell ref="E126:AI126"/>
    <mergeCell ref="E127:AI127"/>
    <mergeCell ref="E128:AI128"/>
    <mergeCell ref="E132:AI132"/>
    <mergeCell ref="E133:AI133"/>
    <mergeCell ref="E135:AI135"/>
    <mergeCell ref="E136:AI136"/>
    <mergeCell ref="E134:AI134"/>
    <mergeCell ref="Y42:AC42"/>
    <mergeCell ref="Y43:AC43"/>
    <mergeCell ref="B67:I67"/>
    <mergeCell ref="K67:P67"/>
    <mergeCell ref="S67:X67"/>
    <mergeCell ref="AA67:AF67"/>
    <mergeCell ref="B74:I74"/>
    <mergeCell ref="K74:P74"/>
    <mergeCell ref="S74:X74"/>
    <mergeCell ref="AA74:AF74"/>
    <mergeCell ref="B69:I69"/>
    <mergeCell ref="B70:I70"/>
    <mergeCell ref="B72:I72"/>
    <mergeCell ref="E122:AI122"/>
    <mergeCell ref="E123:AI123"/>
    <mergeCell ref="AA72:AF72"/>
    <mergeCell ref="R117:AH117"/>
    <mergeCell ref="I118:J118"/>
    <mergeCell ref="K109:L109"/>
    <mergeCell ref="K112:L112"/>
    <mergeCell ref="E102:AI102"/>
    <mergeCell ref="E100:AI100"/>
    <mergeCell ref="B75:I75"/>
    <mergeCell ref="E103:AI103"/>
    <mergeCell ref="K91:P91"/>
    <mergeCell ref="S91:X91"/>
    <mergeCell ref="K90:P90"/>
    <mergeCell ref="N84:P84"/>
    <mergeCell ref="E125:AI125"/>
    <mergeCell ref="E138:AI138"/>
    <mergeCell ref="E137:AI137"/>
    <mergeCell ref="B42:S42"/>
    <mergeCell ref="B43:S43"/>
    <mergeCell ref="I116:J116"/>
    <mergeCell ref="I117:J117"/>
    <mergeCell ref="K89:P89"/>
    <mergeCell ref="E106:AI106"/>
    <mergeCell ref="E105:AI105"/>
    <mergeCell ref="E104:AI104"/>
    <mergeCell ref="S89:X89"/>
    <mergeCell ref="E124:AI124"/>
    <mergeCell ref="R116:AH116"/>
    <mergeCell ref="R118:AH118"/>
    <mergeCell ref="E101:AI101"/>
    <mergeCell ref="S90:X90"/>
    <mergeCell ref="S73:X73"/>
    <mergeCell ref="T92:AE92"/>
    <mergeCell ref="S66:X66"/>
    <mergeCell ref="K76:P76"/>
    <mergeCell ref="S76:X76"/>
    <mergeCell ref="B73:I73"/>
    <mergeCell ref="K72:P72"/>
    <mergeCell ref="AM47:AV47"/>
    <mergeCell ref="N50:O50"/>
    <mergeCell ref="K78:P78"/>
    <mergeCell ref="N85:P85"/>
    <mergeCell ref="K63:P63"/>
    <mergeCell ref="S63:X63"/>
    <mergeCell ref="B64:I64"/>
    <mergeCell ref="K68:P68"/>
    <mergeCell ref="K75:P75"/>
    <mergeCell ref="AA75:AF75"/>
    <mergeCell ref="K66:P66"/>
    <mergeCell ref="S68:X68"/>
    <mergeCell ref="AA68:AF68"/>
    <mergeCell ref="K71:P71"/>
    <mergeCell ref="AA64:AF64"/>
    <mergeCell ref="S75:X75"/>
    <mergeCell ref="AA66:AF66"/>
    <mergeCell ref="AA54:AF54"/>
    <mergeCell ref="AA76:AF76"/>
    <mergeCell ref="AA63:AF63"/>
    <mergeCell ref="K69:P69"/>
    <mergeCell ref="K61:P61"/>
    <mergeCell ref="S61:X61"/>
    <mergeCell ref="K64:P64"/>
    <mergeCell ref="A1:AI2"/>
    <mergeCell ref="A32:F32"/>
    <mergeCell ref="Q50:R50"/>
    <mergeCell ref="K50:L50"/>
    <mergeCell ref="J44:O44"/>
    <mergeCell ref="AA37:AF37"/>
    <mergeCell ref="K37:P37"/>
    <mergeCell ref="S39:X39"/>
    <mergeCell ref="H11:AI11"/>
    <mergeCell ref="H50:I50"/>
    <mergeCell ref="T42:W42"/>
    <mergeCell ref="AA35:AF35"/>
    <mergeCell ref="AA33:AF33"/>
    <mergeCell ref="K40:P40"/>
    <mergeCell ref="D23:J23"/>
    <mergeCell ref="T43:W43"/>
    <mergeCell ref="S33:X33"/>
    <mergeCell ref="A50:F50"/>
    <mergeCell ref="K34:P34"/>
    <mergeCell ref="S34:X34"/>
    <mergeCell ref="Q44:AI44"/>
    <mergeCell ref="H6:AI8"/>
    <mergeCell ref="Z23:AI23"/>
    <mergeCell ref="M28:P28"/>
    <mergeCell ref="B68:I68"/>
    <mergeCell ref="K70:P70"/>
    <mergeCell ref="S70:X70"/>
    <mergeCell ref="K77:P77"/>
    <mergeCell ref="J92:R92"/>
    <mergeCell ref="B76:I76"/>
    <mergeCell ref="B77:I77"/>
    <mergeCell ref="B78:I78"/>
    <mergeCell ref="AA71:AF71"/>
    <mergeCell ref="S69:X69"/>
    <mergeCell ref="AA69:AF69"/>
    <mergeCell ref="AA73:AF73"/>
    <mergeCell ref="AA70:AF70"/>
    <mergeCell ref="B71:I71"/>
    <mergeCell ref="K73:P73"/>
    <mergeCell ref="S71:X71"/>
    <mergeCell ref="S72:X72"/>
    <mergeCell ref="S64:X64"/>
    <mergeCell ref="O23:X23"/>
    <mergeCell ref="O24:X24"/>
    <mergeCell ref="D24:M24"/>
    <mergeCell ref="K33:P33"/>
    <mergeCell ref="S35:X35"/>
    <mergeCell ref="K39:P39"/>
    <mergeCell ref="AA34:AF34"/>
    <mergeCell ref="K54:P54"/>
    <mergeCell ref="S54:X54"/>
    <mergeCell ref="AA61:AF61"/>
    <mergeCell ref="K35:P35"/>
    <mergeCell ref="K41:P41"/>
    <mergeCell ref="J47:M47"/>
    <mergeCell ref="S37:X37"/>
    <mergeCell ref="M29:P29"/>
    <mergeCell ref="O47:AH47"/>
    <mergeCell ref="AA39:AF39"/>
    <mergeCell ref="K57:P57"/>
    <mergeCell ref="K56:P56"/>
    <mergeCell ref="S56:X56"/>
    <mergeCell ref="AA56:AF56"/>
    <mergeCell ref="S28:X28"/>
  </mergeCells>
  <phoneticPr fontId="2"/>
  <conditionalFormatting sqref="J92">
    <cfRule type="containsBlanks" dxfId="16" priority="12">
      <formula>LEN(TRIM(J92))=0</formula>
    </cfRule>
  </conditionalFormatting>
  <conditionalFormatting sqref="K89:P91">
    <cfRule type="containsBlanks" dxfId="15" priority="1">
      <formula>LEN(TRIM(K89))=0</formula>
    </cfRule>
  </conditionalFormatting>
  <conditionalFormatting sqref="N84:P85">
    <cfRule type="containsBlanks" dxfId="14" priority="2">
      <formula>LEN(TRIM(N84))=0</formula>
    </cfRule>
  </conditionalFormatting>
  <conditionalFormatting sqref="O47:AH47">
    <cfRule type="containsBlanks" dxfId="13" priority="11" stopIfTrue="1">
      <formula>LEN(TRIM(O47))=0</formula>
    </cfRule>
  </conditionalFormatting>
  <dataValidations count="8">
    <dataValidation imeMode="off" allowBlank="1" showInputMessage="1" showErrorMessage="1" sqref="AA61:AF64 AK15 R40:R41 AL50:AN50 AA66:AF76 AM90:AQ90 Q84:R85 AM15:AO15 AA54:AF56" xr:uid="{00000000-0002-0000-0600-000000000000}"/>
    <dataValidation imeMode="halfAlpha" allowBlank="1" showInputMessage="1" showErrorMessage="1" sqref="O116:O118 AA37:AF37 K33:P34 S33:X34 AA33:AF34 K37:P37 K39:P39 S37:X37 AA39:AF39 W14 N84:P85 S54:X56 K66:P77 S61:X64 S39:X39 M28:P29 K89:X91 M109 O109 Q109 M112 O112 Q112 K116:K118 F116:F118 M116:M118 K61:P64 S66:X76 K54:P56" xr:uid="{00000000-0002-0000-0600-000001000000}"/>
    <dataValidation type="list" allowBlank="1" showInputMessage="1" showErrorMessage="1" sqref="Z95 Y15 R15 C15:C16 K15:K16 H19 N19 T19 G50 J50 M50 P50 S50 W50 AC50 Y23 AG24 Q95 AD24 C23:C24 N23:N24 W93 Z93 H95" xr:uid="{00000000-0002-0000-0600-000002000000}">
      <formula1>"■,□"</formula1>
    </dataValidation>
    <dataValidation imeMode="hiragana" allowBlank="1" showInputMessage="1" showErrorMessage="1" sqref="E100:E106 H6 H11 I44 P44:Q44 F143:AJ143 E122:E128 E132:E143" xr:uid="{00000000-0002-0000-0600-000003000000}"/>
    <dataValidation errorStyle="warning" imeMode="off" allowBlank="1" showInputMessage="1" showErrorMessage="1" sqref="T42 AF41 T43:W43 AO78:AS78 K57 K78" xr:uid="{00000000-0002-0000-0600-000004000000}"/>
    <dataValidation type="list" imeMode="halfAlpha" allowBlank="1" showInputMessage="1" showErrorMessage="1" sqref="J25 T25 M49 C25" xr:uid="{00000000-0002-0000-0600-000005000000}">
      <formula1>"■,□"</formula1>
    </dataValidation>
    <dataValidation type="list" imeMode="hiragana" allowBlank="1" showInputMessage="1" showErrorMessage="1" sqref="J44:O44" xr:uid="{00000000-0002-0000-0600-000006000000}">
      <formula1>"　　　　,角地等"</formula1>
    </dataValidation>
    <dataValidation type="list" allowBlank="1" showInputMessage="1" showErrorMessage="1" sqref="AB141:AB142 AE141:AE142" xr:uid="{00000000-0002-0000-0600-000007000000}">
      <formula1>"□,■"</formula1>
    </dataValidation>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Ｐ明朝,標準"&amp;8NKBI-01kakunin Ver.23.2&amp;R&amp;"ＭＳ Ｐ明朝,標準"&amp;8(R0804)</oddFooter>
  </headerFooter>
  <rowBreaks count="1" manualBreakCount="1">
    <brk id="80" max="34"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B000000}">
          <x14:formula1>
            <xm:f>利用方法!$AY$2:$AY$15</xm:f>
          </x14:formula1>
          <xm:sqref>K35:P35 S35:X35 AA35:AF35</xm:sqref>
        </x14:dataValidation>
        <x14:dataValidation type="list" allowBlank="1" showInputMessage="1" showErrorMessage="1" xr:uid="{67EEC208-98E2-4766-804F-0F12FDF30A0C}">
          <x14:formula1>
            <xm:f>利用方法!$AX$2:$AX$16</xm:f>
          </x14:formula1>
          <xm:sqref>J92</xm:sqref>
        </x14:dataValidation>
        <x14:dataValidation type="list" allowBlank="1" showInputMessage="1" showErrorMessage="1" xr:uid="{00000000-0002-0000-0500-00000C000000}">
          <x14:formula1>
            <xm:f>利用方法!$BA$2:$BA$74</xm:f>
          </x14:formula1>
          <xm:sqref>AM47:AV47</xm:sqref>
        </x14:dataValidation>
        <x14:dataValidation type="list" allowBlank="1" showInputMessage="1" showErrorMessage="1" xr:uid="{1DDCF900-A026-4E7C-BB41-7B3C499FED59}">
          <x14:formula1>
            <xm:f>利用方法!$AX$18:$AX$32</xm:f>
          </x14:formula1>
          <xm:sqref>T92 AF92:AG92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D199"/>
  <sheetViews>
    <sheetView view="pageBreakPreview" zoomScaleNormal="100" zoomScaleSheetLayoutView="100" workbookViewId="0">
      <selection activeCell="AI3" sqref="AI3"/>
    </sheetView>
  </sheetViews>
  <sheetFormatPr defaultColWidth="2.625" defaultRowHeight="12.75" x14ac:dyDescent="0.15"/>
  <cols>
    <col min="1" max="4" width="2.625" style="119" customWidth="1"/>
    <col min="5" max="6" width="2.625" style="119"/>
    <col min="7" max="8" width="2.625" style="119" customWidth="1"/>
    <col min="9" max="12" width="2.625" style="119"/>
    <col min="13" max="13" width="2.625" style="119" customWidth="1"/>
    <col min="14" max="36" width="2.625" style="119"/>
    <col min="37" max="37" width="2.625" style="119" customWidth="1"/>
    <col min="38" max="38" width="3.5" style="119" customWidth="1"/>
    <col min="39" max="40" width="5.75" style="119" customWidth="1"/>
    <col min="41" max="41" width="2.5" style="119" customWidth="1"/>
    <col min="42" max="43" width="5.75" style="119" customWidth="1"/>
    <col min="44" max="44" width="6.5" style="119" customWidth="1"/>
    <col min="45" max="46" width="5.75" style="119" customWidth="1"/>
    <col min="47" max="47" width="5.25" style="119" customWidth="1"/>
    <col min="48" max="49" width="5.75" style="119" customWidth="1"/>
    <col min="50" max="50" width="1" style="119" customWidth="1"/>
    <col min="51" max="63" width="5.75" style="119" customWidth="1"/>
    <col min="64" max="68" width="5.625" style="119" customWidth="1"/>
    <col min="69" max="69" width="5.125" style="119" customWidth="1"/>
    <col min="70" max="73" width="5.75" style="119" customWidth="1"/>
    <col min="74" max="90" width="5.625" style="119" customWidth="1"/>
    <col min="91" max="16384" width="2.625" style="119"/>
  </cols>
  <sheetData>
    <row r="1" spans="1:57" ht="13.5" customHeight="1" x14ac:dyDescent="0.15">
      <c r="A1" s="736" t="s">
        <v>182</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row>
    <row r="2" spans="1:57" ht="13.5" customHeight="1" x14ac:dyDescent="0.15">
      <c r="A2" s="736"/>
      <c r="B2" s="736"/>
      <c r="C2" s="736"/>
      <c r="D2" s="736"/>
      <c r="E2" s="736"/>
      <c r="F2" s="736"/>
      <c r="G2" s="736"/>
      <c r="H2" s="736"/>
      <c r="I2" s="736"/>
      <c r="J2" s="736"/>
      <c r="K2" s="736"/>
      <c r="L2" s="736"/>
      <c r="M2" s="736"/>
      <c r="N2" s="736"/>
      <c r="O2" s="736"/>
      <c r="P2" s="736"/>
      <c r="Q2" s="736"/>
      <c r="R2" s="736"/>
      <c r="S2" s="736"/>
      <c r="T2" s="736"/>
      <c r="U2" s="736"/>
      <c r="V2" s="736"/>
      <c r="W2" s="736"/>
      <c r="X2" s="736"/>
      <c r="Y2" s="736"/>
      <c r="Z2" s="736"/>
      <c r="AA2" s="736"/>
      <c r="AB2" s="736"/>
      <c r="AC2" s="736"/>
      <c r="AD2" s="736"/>
      <c r="AE2" s="736"/>
      <c r="AF2" s="736"/>
      <c r="AG2" s="736"/>
      <c r="AH2" s="736"/>
      <c r="AI2" s="736"/>
    </row>
    <row r="3" spans="1:57" ht="13.5" customHeight="1" x14ac:dyDescent="0.15">
      <c r="A3" s="169"/>
      <c r="B3" s="137" t="s">
        <v>224</v>
      </c>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row>
    <row r="4" spans="1:57" ht="5.0999999999999996" customHeight="1" x14ac:dyDescent="0.15">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row>
    <row r="5" spans="1:57" ht="5.0999999999999996" customHeight="1" x14ac:dyDescent="0.15"/>
    <row r="6" spans="1:57" ht="13.5" customHeight="1" x14ac:dyDescent="0.15">
      <c r="A6" s="119" t="s">
        <v>183</v>
      </c>
      <c r="F6" s="138"/>
      <c r="G6" s="138"/>
      <c r="H6" s="767">
        <v>1</v>
      </c>
      <c r="I6" s="767"/>
      <c r="J6" s="767"/>
      <c r="AJ6" s="151"/>
      <c r="AL6" s="151" t="s">
        <v>539</v>
      </c>
    </row>
    <row r="7" spans="1:57" ht="5.0999999999999996" customHeight="1" x14ac:dyDescent="0.15">
      <c r="A7" s="122"/>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row>
    <row r="8" spans="1:57" ht="5.0999999999999996" customHeight="1" x14ac:dyDescent="0.15">
      <c r="A8" s="143"/>
      <c r="B8" s="143"/>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row>
    <row r="9" spans="1:57" ht="13.5" customHeight="1" x14ac:dyDescent="0.15">
      <c r="A9" s="119" t="s">
        <v>184</v>
      </c>
      <c r="E9" s="120" t="s">
        <v>714</v>
      </c>
      <c r="F9" s="119" t="s">
        <v>156</v>
      </c>
      <c r="H9" s="734" t="str">
        <f>IF(AL9="","",VLOOKUP(AL9,利用方法!$BA$2:$BC$74,2))</f>
        <v/>
      </c>
      <c r="I9" s="734"/>
      <c r="J9" s="734"/>
      <c r="K9" s="119" t="s">
        <v>715</v>
      </c>
      <c r="M9" s="731"/>
      <c r="N9" s="731"/>
      <c r="O9" s="731"/>
      <c r="P9" s="731"/>
      <c r="Q9" s="731"/>
      <c r="R9" s="731"/>
      <c r="S9" s="731"/>
      <c r="T9" s="731"/>
      <c r="U9" s="731"/>
      <c r="V9" s="731"/>
      <c r="W9" s="731"/>
      <c r="X9" s="731"/>
      <c r="Y9" s="731"/>
      <c r="Z9" s="731"/>
      <c r="AA9" s="731"/>
      <c r="AB9" s="731"/>
      <c r="AC9" s="731"/>
      <c r="AD9" s="731"/>
      <c r="AE9" s="731"/>
      <c r="AF9" s="731"/>
      <c r="AL9" s="763"/>
      <c r="AM9" s="763"/>
      <c r="AN9" s="763"/>
      <c r="AO9" s="763"/>
      <c r="AP9" s="763"/>
      <c r="AQ9" s="763"/>
      <c r="AR9" s="763"/>
      <c r="AS9" s="763"/>
      <c r="AT9" s="763"/>
      <c r="AU9" s="763"/>
      <c r="AV9" s="763"/>
      <c r="AW9" s="353"/>
      <c r="AX9" s="353"/>
      <c r="AY9" s="353"/>
      <c r="AZ9" s="353"/>
      <c r="BA9" s="353"/>
      <c r="BB9" s="353"/>
      <c r="BC9" s="353"/>
      <c r="BD9" s="353"/>
      <c r="BE9" s="353"/>
    </row>
    <row r="10" spans="1:57" ht="13.5" customHeight="1" x14ac:dyDescent="0.15">
      <c r="E10" s="120" t="s">
        <v>716</v>
      </c>
      <c r="F10" s="119" t="s">
        <v>156</v>
      </c>
      <c r="H10" s="734" t="str">
        <f>IF(AL10="","",VLOOKUP(AL10,利用方法!$BA$2:$BC$74,2))</f>
        <v/>
      </c>
      <c r="I10" s="734"/>
      <c r="J10" s="734"/>
      <c r="K10" s="119" t="s">
        <v>715</v>
      </c>
      <c r="M10" s="731"/>
      <c r="N10" s="731"/>
      <c r="O10" s="731"/>
      <c r="P10" s="731"/>
      <c r="Q10" s="731"/>
      <c r="R10" s="731"/>
      <c r="S10" s="731"/>
      <c r="T10" s="731"/>
      <c r="U10" s="731"/>
      <c r="V10" s="731"/>
      <c r="W10" s="731"/>
      <c r="X10" s="731"/>
      <c r="Y10" s="731"/>
      <c r="Z10" s="731"/>
      <c r="AA10" s="731"/>
      <c r="AB10" s="731"/>
      <c r="AC10" s="731"/>
      <c r="AD10" s="731"/>
      <c r="AE10" s="731"/>
      <c r="AF10" s="731"/>
      <c r="AL10" s="763"/>
      <c r="AM10" s="763"/>
      <c r="AN10" s="763"/>
      <c r="AO10" s="763"/>
      <c r="AP10" s="763"/>
      <c r="AQ10" s="763"/>
      <c r="AR10" s="763"/>
      <c r="AS10" s="763"/>
      <c r="AT10" s="763"/>
      <c r="AU10" s="763"/>
      <c r="AV10" s="763"/>
      <c r="AW10" s="353"/>
      <c r="AX10" s="353"/>
      <c r="AY10" s="353"/>
      <c r="AZ10" s="353"/>
      <c r="BA10" s="353"/>
      <c r="BB10" s="353"/>
      <c r="BC10" s="353"/>
      <c r="BD10" s="353"/>
      <c r="BE10" s="353"/>
    </row>
    <row r="11" spans="1:57" ht="13.5" customHeight="1" x14ac:dyDescent="0.15">
      <c r="E11" s="120" t="s">
        <v>716</v>
      </c>
      <c r="F11" s="119" t="s">
        <v>156</v>
      </c>
      <c r="H11" s="734" t="str">
        <f>IF(AL11="","",VLOOKUP(AL11,利用方法!$BA$2:$BC$74,2))</f>
        <v/>
      </c>
      <c r="I11" s="734"/>
      <c r="J11" s="734"/>
      <c r="K11" s="119" t="s">
        <v>715</v>
      </c>
      <c r="M11" s="731"/>
      <c r="N11" s="731"/>
      <c r="O11" s="731"/>
      <c r="P11" s="731"/>
      <c r="Q11" s="731"/>
      <c r="R11" s="731"/>
      <c r="S11" s="731"/>
      <c r="T11" s="731"/>
      <c r="U11" s="731"/>
      <c r="V11" s="731"/>
      <c r="W11" s="731"/>
      <c r="X11" s="731"/>
      <c r="Y11" s="731"/>
      <c r="Z11" s="731"/>
      <c r="AA11" s="731"/>
      <c r="AB11" s="731"/>
      <c r="AC11" s="731"/>
      <c r="AD11" s="731"/>
      <c r="AE11" s="731"/>
      <c r="AF11" s="731"/>
      <c r="AL11" s="763"/>
      <c r="AM11" s="763"/>
      <c r="AN11" s="763"/>
      <c r="AO11" s="763"/>
      <c r="AP11" s="763"/>
      <c r="AQ11" s="763"/>
      <c r="AR11" s="763"/>
      <c r="AS11" s="763"/>
      <c r="AT11" s="763"/>
      <c r="AU11" s="763"/>
      <c r="AV11" s="763"/>
      <c r="AW11" s="353"/>
      <c r="AX11" s="353"/>
      <c r="AY11" s="353"/>
      <c r="AZ11" s="353"/>
      <c r="BA11" s="353"/>
      <c r="BB11" s="353"/>
      <c r="BC11" s="353"/>
      <c r="BD11" s="353"/>
      <c r="BE11" s="353"/>
    </row>
    <row r="12" spans="1:57" ht="13.5" customHeight="1" x14ac:dyDescent="0.15">
      <c r="E12" s="120" t="s">
        <v>716</v>
      </c>
      <c r="F12" s="119" t="s">
        <v>156</v>
      </c>
      <c r="H12" s="734" t="str">
        <f>IF(AL12="","",VLOOKUP(AL12,利用方法!$BA$2:$BC$74,2))</f>
        <v/>
      </c>
      <c r="I12" s="734"/>
      <c r="J12" s="734"/>
      <c r="K12" s="119" t="s">
        <v>715</v>
      </c>
      <c r="M12" s="731"/>
      <c r="N12" s="731"/>
      <c r="O12" s="731"/>
      <c r="P12" s="731"/>
      <c r="Q12" s="731"/>
      <c r="R12" s="731"/>
      <c r="S12" s="731"/>
      <c r="T12" s="731"/>
      <c r="U12" s="731"/>
      <c r="V12" s="731"/>
      <c r="W12" s="731"/>
      <c r="X12" s="731"/>
      <c r="Y12" s="731"/>
      <c r="Z12" s="731"/>
      <c r="AA12" s="731"/>
      <c r="AB12" s="731"/>
      <c r="AC12" s="731"/>
      <c r="AD12" s="731"/>
      <c r="AE12" s="731"/>
      <c r="AF12" s="731"/>
      <c r="AL12" s="763"/>
      <c r="AM12" s="763"/>
      <c r="AN12" s="763"/>
      <c r="AO12" s="763"/>
      <c r="AP12" s="763"/>
      <c r="AQ12" s="763"/>
      <c r="AR12" s="763"/>
      <c r="AS12" s="763"/>
      <c r="AT12" s="763"/>
      <c r="AU12" s="763"/>
      <c r="AV12" s="763"/>
      <c r="AW12" s="353"/>
      <c r="AX12" s="353"/>
      <c r="AY12" s="353"/>
      <c r="AZ12" s="353"/>
      <c r="BA12" s="353"/>
      <c r="BB12" s="353"/>
      <c r="BC12" s="353"/>
      <c r="BD12" s="353"/>
      <c r="BE12" s="353"/>
    </row>
    <row r="13" spans="1:57" ht="13.5" customHeight="1" x14ac:dyDescent="0.15">
      <c r="E13" s="120" t="s">
        <v>716</v>
      </c>
      <c r="F13" s="119" t="s">
        <v>156</v>
      </c>
      <c r="H13" s="734" t="str">
        <f>IF(AL13="","",VLOOKUP(AL13,利用方法!$BA$2:$BC$74,2))</f>
        <v/>
      </c>
      <c r="I13" s="734"/>
      <c r="J13" s="734"/>
      <c r="K13" s="119" t="s">
        <v>715</v>
      </c>
      <c r="M13" s="731"/>
      <c r="N13" s="731"/>
      <c r="O13" s="731"/>
      <c r="P13" s="731"/>
      <c r="Q13" s="731"/>
      <c r="R13" s="731"/>
      <c r="S13" s="731"/>
      <c r="T13" s="731"/>
      <c r="U13" s="731"/>
      <c r="V13" s="731"/>
      <c r="W13" s="731"/>
      <c r="X13" s="731"/>
      <c r="Y13" s="731"/>
      <c r="Z13" s="731"/>
      <c r="AA13" s="731"/>
      <c r="AB13" s="731"/>
      <c r="AC13" s="731"/>
      <c r="AD13" s="731"/>
      <c r="AE13" s="731"/>
      <c r="AF13" s="731"/>
      <c r="AL13" s="763"/>
      <c r="AM13" s="763"/>
      <c r="AN13" s="763"/>
      <c r="AO13" s="763"/>
      <c r="AP13" s="763"/>
      <c r="AQ13" s="763"/>
      <c r="AR13" s="763"/>
      <c r="AS13" s="763"/>
      <c r="AT13" s="763"/>
      <c r="AU13" s="763"/>
      <c r="AV13" s="763"/>
      <c r="AW13" s="353"/>
      <c r="AX13" s="353"/>
      <c r="AY13" s="353"/>
      <c r="AZ13" s="353"/>
      <c r="BA13" s="353"/>
      <c r="BB13" s="353"/>
      <c r="BC13" s="353"/>
      <c r="BD13" s="353"/>
      <c r="BE13" s="353"/>
    </row>
    <row r="14" spans="1:57" ht="5.0999999999999996" customHeight="1" x14ac:dyDescent="0.15">
      <c r="A14" s="122"/>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row>
    <row r="15" spans="1:57" ht="5.0999999999999996" customHeight="1" x14ac:dyDescent="0.15">
      <c r="A15" s="143"/>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row>
    <row r="16" spans="1:57" ht="13.5" customHeight="1" x14ac:dyDescent="0.15">
      <c r="A16" s="119" t="s">
        <v>185</v>
      </c>
    </row>
    <row r="17" spans="1:38" ht="13.5" customHeight="1" x14ac:dyDescent="0.15">
      <c r="D17" s="169" t="s">
        <v>16</v>
      </c>
      <c r="E17" s="119" t="s">
        <v>158</v>
      </c>
      <c r="G17" s="169" t="s">
        <v>16</v>
      </c>
      <c r="H17" s="119" t="s">
        <v>159</v>
      </c>
      <c r="J17" s="169" t="s">
        <v>16</v>
      </c>
      <c r="K17" s="119" t="s">
        <v>160</v>
      </c>
      <c r="M17" s="169" t="s">
        <v>16</v>
      </c>
      <c r="N17" s="119" t="s">
        <v>186</v>
      </c>
      <c r="P17" s="169" t="s">
        <v>16</v>
      </c>
      <c r="Q17" s="119" t="s">
        <v>161</v>
      </c>
      <c r="U17" s="169" t="s">
        <v>16</v>
      </c>
      <c r="V17" s="119" t="s">
        <v>187</v>
      </c>
      <c r="AB17" s="169" t="s">
        <v>16</v>
      </c>
      <c r="AC17" s="119" t="s">
        <v>214</v>
      </c>
    </row>
    <row r="18" spans="1:38" ht="5.0999999999999996" customHeight="1" x14ac:dyDescent="0.15">
      <c r="A18" s="122"/>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row>
    <row r="19" spans="1:38" ht="6" customHeight="1" x14ac:dyDescent="0.15">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row>
    <row r="20" spans="1:38" ht="13.5" customHeight="1" x14ac:dyDescent="0.15">
      <c r="A20" s="119" t="s">
        <v>188</v>
      </c>
      <c r="H20" s="731"/>
      <c r="I20" s="731"/>
      <c r="J20" s="731"/>
      <c r="K20" s="731"/>
      <c r="L20" s="731"/>
      <c r="M20" s="731"/>
      <c r="N20" s="731"/>
      <c r="O20" s="731"/>
      <c r="P20" s="731"/>
      <c r="Q20" s="731"/>
      <c r="R20" s="731"/>
      <c r="S20" s="731"/>
      <c r="T20" s="731"/>
      <c r="U20" s="731"/>
      <c r="V20" s="731"/>
      <c r="W20" s="731"/>
      <c r="X20" s="731"/>
      <c r="Y20" s="731"/>
      <c r="Z20" s="731"/>
      <c r="AA20" s="731"/>
      <c r="AB20" s="731"/>
      <c r="AC20" s="731"/>
      <c r="AD20" s="731"/>
      <c r="AE20" s="731"/>
      <c r="AF20" s="731"/>
      <c r="AL20" s="119" t="s">
        <v>1085</v>
      </c>
    </row>
    <row r="21" spans="1:38" ht="6" customHeight="1" x14ac:dyDescent="0.15">
      <c r="A21" s="122"/>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row>
    <row r="22" spans="1:38" ht="5.0999999999999996" customHeight="1" x14ac:dyDescent="0.15"/>
    <row r="23" spans="1:38" ht="13.5" customHeight="1" x14ac:dyDescent="0.15">
      <c r="A23" s="119" t="s">
        <v>845</v>
      </c>
      <c r="H23" s="119" t="s">
        <v>16</v>
      </c>
      <c r="I23" s="119" t="s">
        <v>1158</v>
      </c>
      <c r="AL23" s="119" t="s">
        <v>703</v>
      </c>
    </row>
    <row r="24" spans="1:38" ht="13.5" customHeight="1" x14ac:dyDescent="0.15">
      <c r="H24" s="119" t="s">
        <v>16</v>
      </c>
      <c r="I24" s="119" t="s">
        <v>1159</v>
      </c>
    </row>
    <row r="25" spans="1:38" ht="13.5" customHeight="1" x14ac:dyDescent="0.15">
      <c r="H25" s="119" t="s">
        <v>16</v>
      </c>
      <c r="I25" s="119" t="s">
        <v>1160</v>
      </c>
    </row>
    <row r="26" spans="1:38" ht="13.5" customHeight="1" x14ac:dyDescent="0.15">
      <c r="H26" s="119" t="s">
        <v>16</v>
      </c>
      <c r="I26" s="119" t="s">
        <v>846</v>
      </c>
      <c r="S26" s="736"/>
      <c r="T26" s="736"/>
    </row>
    <row r="27" spans="1:38" ht="13.5" customHeight="1" x14ac:dyDescent="0.15">
      <c r="H27" s="119" t="s">
        <v>16</v>
      </c>
      <c r="I27" s="119" t="s">
        <v>847</v>
      </c>
    </row>
    <row r="28" spans="1:38" ht="13.5" customHeight="1" x14ac:dyDescent="0.15">
      <c r="H28" s="119" t="s">
        <v>16</v>
      </c>
      <c r="I28" s="119" t="s">
        <v>848</v>
      </c>
    </row>
    <row r="29" spans="1:38" ht="13.5" customHeight="1" x14ac:dyDescent="0.15">
      <c r="H29" s="119" t="s">
        <v>16</v>
      </c>
      <c r="I29" s="119" t="s">
        <v>119</v>
      </c>
    </row>
    <row r="30" spans="1:38" ht="5.0999999999999996" customHeight="1" x14ac:dyDescent="0.15"/>
    <row r="31" spans="1:38" ht="5.0999999999999996" customHeight="1" x14ac:dyDescent="0.15">
      <c r="A31" s="143"/>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row>
    <row r="32" spans="1:38" ht="13.5" customHeight="1" x14ac:dyDescent="0.15">
      <c r="A32" s="119" t="s">
        <v>851</v>
      </c>
      <c r="X32" s="137"/>
      <c r="AA32" s="137"/>
      <c r="AB32" s="137"/>
      <c r="AC32" s="137"/>
      <c r="AD32" s="137"/>
      <c r="AE32" s="137"/>
    </row>
    <row r="33" spans="1:38" ht="13.5" customHeight="1" x14ac:dyDescent="0.15">
      <c r="H33" s="119" t="s">
        <v>16</v>
      </c>
      <c r="I33" s="119" t="s">
        <v>849</v>
      </c>
      <c r="R33" s="137"/>
      <c r="V33" s="137"/>
      <c r="Z33" s="137"/>
      <c r="AA33" s="137"/>
      <c r="AB33" s="137"/>
      <c r="AC33" s="137"/>
      <c r="AD33" s="137"/>
      <c r="AE33" s="137"/>
      <c r="AL33" s="119" t="s">
        <v>703</v>
      </c>
    </row>
    <row r="34" spans="1:38" ht="13.5" customHeight="1" x14ac:dyDescent="0.15">
      <c r="H34" s="119" t="s">
        <v>16</v>
      </c>
      <c r="I34" s="119" t="s">
        <v>920</v>
      </c>
      <c r="R34" s="137"/>
      <c r="V34" s="137"/>
      <c r="Z34" s="137"/>
      <c r="AA34" s="137"/>
      <c r="AB34" s="137"/>
      <c r="AC34" s="137"/>
      <c r="AD34" s="137"/>
      <c r="AE34" s="137"/>
    </row>
    <row r="35" spans="1:38" ht="13.5" customHeight="1" x14ac:dyDescent="0.15">
      <c r="H35" s="119" t="s">
        <v>16</v>
      </c>
      <c r="I35" s="119" t="s">
        <v>1161</v>
      </c>
      <c r="R35" s="137"/>
      <c r="V35" s="137"/>
      <c r="Z35" s="137"/>
      <c r="AA35" s="137"/>
      <c r="AB35" s="137"/>
      <c r="AC35" s="137"/>
      <c r="AD35" s="137"/>
      <c r="AE35" s="137"/>
    </row>
    <row r="36" spans="1:38" ht="13.5" customHeight="1" x14ac:dyDescent="0.15">
      <c r="H36" s="119" t="s">
        <v>16</v>
      </c>
      <c r="I36" s="119" t="s">
        <v>850</v>
      </c>
      <c r="R36" s="137"/>
      <c r="V36" s="137"/>
      <c r="Z36" s="137"/>
      <c r="AA36" s="137"/>
      <c r="AB36" s="137"/>
      <c r="AC36" s="137"/>
      <c r="AD36" s="137"/>
      <c r="AE36" s="137"/>
    </row>
    <row r="37" spans="1:38" ht="13.5" customHeight="1" x14ac:dyDescent="0.15">
      <c r="H37" s="119" t="s">
        <v>16</v>
      </c>
      <c r="I37" s="119" t="s">
        <v>119</v>
      </c>
      <c r="R37" s="137"/>
      <c r="V37" s="137"/>
      <c r="Z37" s="137"/>
      <c r="AA37" s="137"/>
      <c r="AB37" s="137"/>
      <c r="AC37" s="137"/>
      <c r="AD37" s="137"/>
      <c r="AE37" s="137"/>
    </row>
    <row r="38" spans="1:38" ht="13.5" customHeight="1" x14ac:dyDescent="0.15">
      <c r="H38" s="119" t="s">
        <v>16</v>
      </c>
      <c r="I38" s="119" t="s">
        <v>882</v>
      </c>
      <c r="R38" s="137"/>
      <c r="V38" s="137"/>
      <c r="Z38" s="137"/>
      <c r="AA38" s="137"/>
      <c r="AB38" s="137"/>
      <c r="AC38" s="137"/>
      <c r="AD38" s="137"/>
      <c r="AE38" s="137"/>
    </row>
    <row r="39" spans="1:38" ht="5.0999999999999996" customHeight="1" x14ac:dyDescent="0.15">
      <c r="A39" s="122"/>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row>
    <row r="40" spans="1:38" ht="5.0999999999999996" customHeight="1" x14ac:dyDescent="0.15">
      <c r="A40" s="143"/>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row>
    <row r="41" spans="1:38" ht="13.5" customHeight="1" x14ac:dyDescent="0.15">
      <c r="A41" s="119" t="s">
        <v>884</v>
      </c>
    </row>
    <row r="42" spans="1:38" ht="13.5" customHeight="1" x14ac:dyDescent="0.15">
      <c r="H42" s="119" t="s">
        <v>16</v>
      </c>
      <c r="I42" s="119" t="s">
        <v>883</v>
      </c>
      <c r="AL42" s="119" t="s">
        <v>703</v>
      </c>
    </row>
    <row r="43" spans="1:38" ht="13.5" customHeight="1" x14ac:dyDescent="0.15">
      <c r="H43" s="119" t="s">
        <v>16</v>
      </c>
      <c r="I43" s="119" t="s">
        <v>852</v>
      </c>
    </row>
    <row r="44" spans="1:38" ht="13.5" customHeight="1" x14ac:dyDescent="0.15">
      <c r="H44" s="119" t="s">
        <v>16</v>
      </c>
      <c r="I44" s="119" t="s">
        <v>885</v>
      </c>
    </row>
    <row r="45" spans="1:38" ht="13.5" customHeight="1" x14ac:dyDescent="0.15">
      <c r="H45" s="119" t="s">
        <v>16</v>
      </c>
      <c r="I45" s="119" t="s">
        <v>853</v>
      </c>
    </row>
    <row r="46" spans="1:38" ht="13.5" customHeight="1" x14ac:dyDescent="0.15">
      <c r="H46" s="119" t="s">
        <v>16</v>
      </c>
      <c r="I46" s="119" t="s">
        <v>119</v>
      </c>
    </row>
    <row r="47" spans="1:38" ht="13.5" customHeight="1" x14ac:dyDescent="0.15">
      <c r="H47" s="119" t="s">
        <v>16</v>
      </c>
      <c r="I47" s="119" t="s">
        <v>886</v>
      </c>
    </row>
    <row r="48" spans="1:38" ht="5.0999999999999996" customHeight="1" x14ac:dyDescent="0.15"/>
    <row r="49" spans="1:59" ht="5.0999999999999996" customHeight="1" x14ac:dyDescent="0.15">
      <c r="A49" s="143"/>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row>
    <row r="50" spans="1:59" ht="13.5" customHeight="1" x14ac:dyDescent="0.15">
      <c r="A50" s="119" t="s">
        <v>854</v>
      </c>
    </row>
    <row r="51" spans="1:59" ht="13.5" customHeight="1" x14ac:dyDescent="0.15">
      <c r="B51" s="119" t="s">
        <v>189</v>
      </c>
      <c r="M51" s="765"/>
      <c r="N51" s="765"/>
      <c r="O51" s="765"/>
      <c r="P51" s="119" t="s">
        <v>223</v>
      </c>
    </row>
    <row r="52" spans="1:59" ht="13.5" customHeight="1" x14ac:dyDescent="0.15">
      <c r="B52" s="119" t="s">
        <v>190</v>
      </c>
      <c r="M52" s="765"/>
      <c r="N52" s="765"/>
      <c r="O52" s="765"/>
      <c r="P52" s="119" t="s">
        <v>223</v>
      </c>
    </row>
    <row r="53" spans="1:59" ht="13.5" customHeight="1" x14ac:dyDescent="0.15">
      <c r="B53" s="119" t="s">
        <v>191</v>
      </c>
      <c r="M53" s="765"/>
      <c r="N53" s="765"/>
      <c r="O53" s="765"/>
      <c r="P53" s="119" t="s">
        <v>223</v>
      </c>
    </row>
    <row r="54" spans="1:59" ht="13.5" customHeight="1" x14ac:dyDescent="0.15">
      <c r="B54" s="119" t="s">
        <v>192</v>
      </c>
      <c r="M54" s="765"/>
      <c r="N54" s="765"/>
      <c r="O54" s="765"/>
      <c r="P54" s="119" t="s">
        <v>223</v>
      </c>
    </row>
    <row r="55" spans="1:59" ht="5.0999999999999996" customHeight="1" x14ac:dyDescent="0.15">
      <c r="A55" s="122"/>
      <c r="B55" s="122"/>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row>
    <row r="56" spans="1:59" ht="5.0999999999999996" customHeight="1" x14ac:dyDescent="0.15">
      <c r="A56" s="143"/>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row>
    <row r="57" spans="1:59" ht="13.5" customHeight="1" x14ac:dyDescent="0.15">
      <c r="A57" s="119" t="s">
        <v>855</v>
      </c>
    </row>
    <row r="58" spans="1:59" ht="13.5" customHeight="1" x14ac:dyDescent="0.15">
      <c r="B58" s="119" t="s">
        <v>169</v>
      </c>
      <c r="M58" s="766"/>
      <c r="N58" s="766"/>
      <c r="O58" s="766"/>
      <c r="P58" s="119" t="s">
        <v>717</v>
      </c>
      <c r="AL58" s="119" t="s">
        <v>704</v>
      </c>
    </row>
    <row r="59" spans="1:59" ht="13.5" customHeight="1" x14ac:dyDescent="0.15">
      <c r="B59" s="119" t="s">
        <v>193</v>
      </c>
      <c r="M59" s="766"/>
      <c r="N59" s="766"/>
      <c r="O59" s="766"/>
      <c r="P59" s="119" t="s">
        <v>717</v>
      </c>
      <c r="AL59" s="119" t="s">
        <v>1086</v>
      </c>
    </row>
    <row r="60" spans="1:59" ht="5.0999999999999996" customHeight="1" x14ac:dyDescent="0.15">
      <c r="A60" s="122"/>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row>
    <row r="61" spans="1:59" ht="5.0999999999999996" customHeight="1" x14ac:dyDescent="0.15">
      <c r="A61" s="143"/>
      <c r="B61" s="143"/>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L61" s="219"/>
      <c r="AM61" s="143"/>
      <c r="AN61" s="143"/>
      <c r="AO61" s="143"/>
      <c r="AP61" s="143"/>
      <c r="AQ61" s="143"/>
      <c r="AR61" s="143"/>
      <c r="AS61" s="143"/>
      <c r="AT61" s="143"/>
      <c r="AU61" s="143"/>
      <c r="AV61" s="143"/>
      <c r="AW61" s="143"/>
      <c r="AX61" s="143"/>
      <c r="AY61" s="143"/>
      <c r="AZ61" s="143"/>
      <c r="BA61" s="143"/>
      <c r="BB61" s="221"/>
      <c r="BC61" s="208"/>
    </row>
    <row r="62" spans="1:59" ht="13.5" customHeight="1" x14ac:dyDescent="0.15">
      <c r="A62" s="119" t="s">
        <v>856</v>
      </c>
      <c r="H62" s="169"/>
      <c r="J62" s="205"/>
      <c r="K62" s="169"/>
      <c r="N62" s="169"/>
      <c r="Q62" s="169"/>
      <c r="T62" s="169"/>
      <c r="W62" s="169"/>
      <c r="Z62" s="169"/>
      <c r="AC62" s="169"/>
      <c r="AL62" s="208"/>
      <c r="AM62" s="258" t="s">
        <v>16</v>
      </c>
      <c r="AN62" s="119" t="s">
        <v>638</v>
      </c>
      <c r="AP62" s="258" t="s">
        <v>16</v>
      </c>
      <c r="AQ62" s="119" t="s">
        <v>997</v>
      </c>
      <c r="AS62" s="357" t="s">
        <v>16</v>
      </c>
      <c r="AT62" s="119" t="s">
        <v>998</v>
      </c>
      <c r="AU62" s="258"/>
      <c r="AV62" s="357" t="s">
        <v>16</v>
      </c>
      <c r="AW62" s="119" t="s">
        <v>639</v>
      </c>
      <c r="AY62" s="357" t="s">
        <v>16</v>
      </c>
      <c r="AZ62" s="119" t="s">
        <v>640</v>
      </c>
      <c r="BB62" s="351"/>
      <c r="BC62" s="208"/>
    </row>
    <row r="63" spans="1:59" ht="13.5" customHeight="1" x14ac:dyDescent="0.15">
      <c r="B63" s="119" t="s">
        <v>718</v>
      </c>
      <c r="D63" s="207"/>
      <c r="E63" s="207"/>
      <c r="F63" s="207"/>
      <c r="H63" s="137" t="str">
        <f>IF($AM$62="■","電気、","")&amp;IF($AP$62="■","ガス(都市ｶﾞｽ)、","")&amp;IF($AS$62="■","ガス(ﾌﾟﾛﾊﾟﾝ)、","")&amp;IF($AV$62="■","給水、","")&amp;IF($AY$62="■","排水、","")&amp;IF($AM$63="■","換気、","")&amp;IF($AP$63="■","暖房、","")&amp;IF($AS$63="■","冷房、","")&amp;IF($AV$63="■","消火、","")&amp;IF($AY$63="■","排煙、","")&amp;IF($AM$64="■","浄化槽、","")&amp;IF($AP$64="■","煙突、","")&amp;IF($AS$64="■","昇降機、","")&amp;IF($AV$64="■","避雷針、","")&amp;IF($AY$64="■","住宅用火災警報器","")</f>
        <v/>
      </c>
      <c r="J63" s="205"/>
      <c r="K63" s="169"/>
      <c r="N63" s="169"/>
      <c r="Q63" s="169"/>
      <c r="T63" s="169"/>
      <c r="W63" s="169"/>
      <c r="X63" s="169"/>
      <c r="Z63" s="169"/>
      <c r="AC63" s="169"/>
      <c r="AL63" s="208"/>
      <c r="AM63" s="258" t="s">
        <v>16</v>
      </c>
      <c r="AN63" s="119" t="s">
        <v>641</v>
      </c>
      <c r="AP63" s="258" t="s">
        <v>16</v>
      </c>
      <c r="AQ63" s="119" t="s">
        <v>642</v>
      </c>
      <c r="AS63" s="357" t="s">
        <v>16</v>
      </c>
      <c r="AT63" s="119" t="s">
        <v>643</v>
      </c>
      <c r="AU63" s="258"/>
      <c r="AV63" s="357" t="s">
        <v>16</v>
      </c>
      <c r="AW63" s="119" t="s">
        <v>701</v>
      </c>
      <c r="AY63" s="357" t="s">
        <v>16</v>
      </c>
      <c r="AZ63" s="119" t="s">
        <v>644</v>
      </c>
      <c r="BB63" s="351"/>
      <c r="BC63" s="208"/>
    </row>
    <row r="64" spans="1:59" ht="13.5" customHeight="1" x14ac:dyDescent="0.15">
      <c r="D64" s="207"/>
      <c r="E64" s="207"/>
      <c r="F64" s="207"/>
      <c r="H64" s="731"/>
      <c r="I64" s="731"/>
      <c r="J64" s="731"/>
      <c r="K64" s="731"/>
      <c r="L64" s="731"/>
      <c r="M64" s="731"/>
      <c r="N64" s="731"/>
      <c r="O64" s="731"/>
      <c r="P64" s="731"/>
      <c r="Q64" s="731"/>
      <c r="R64" s="731"/>
      <c r="S64" s="731"/>
      <c r="T64" s="731"/>
      <c r="U64" s="731"/>
      <c r="V64" s="731"/>
      <c r="W64" s="731"/>
      <c r="X64" s="731"/>
      <c r="Y64" s="731"/>
      <c r="Z64" s="731"/>
      <c r="AA64" s="731"/>
      <c r="AB64" s="731"/>
      <c r="AC64" s="731"/>
      <c r="AD64" s="731"/>
      <c r="AE64" s="731"/>
      <c r="AF64" s="731"/>
      <c r="AG64" s="120"/>
      <c r="AL64" s="208"/>
      <c r="AM64" s="258" t="s">
        <v>16</v>
      </c>
      <c r="AN64" s="119" t="s">
        <v>702</v>
      </c>
      <c r="AO64" s="350"/>
      <c r="AP64" s="258" t="s">
        <v>16</v>
      </c>
      <c r="AQ64" s="137" t="s">
        <v>645</v>
      </c>
      <c r="AS64" s="357" t="s">
        <v>16</v>
      </c>
      <c r="AT64" s="119" t="s">
        <v>646</v>
      </c>
      <c r="AU64" s="258"/>
      <c r="AV64" s="357" t="s">
        <v>16</v>
      </c>
      <c r="AW64" s="119" t="s">
        <v>647</v>
      </c>
      <c r="AY64" s="357" t="s">
        <v>16</v>
      </c>
      <c r="AZ64" s="119" t="s">
        <v>836</v>
      </c>
      <c r="BB64" s="351"/>
      <c r="BC64" s="208"/>
      <c r="BF64" s="258"/>
      <c r="BG64" s="258"/>
    </row>
    <row r="65" spans="1:71" ht="5.0999999999999996" customHeight="1" x14ac:dyDescent="0.15">
      <c r="A65" s="122"/>
      <c r="B65" s="122"/>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L65" s="259"/>
      <c r="AM65" s="122"/>
      <c r="AN65" s="122"/>
      <c r="AO65" s="122"/>
      <c r="AP65" s="122"/>
      <c r="AQ65" s="122"/>
      <c r="AR65" s="122"/>
      <c r="AS65" s="122"/>
      <c r="AT65" s="122"/>
      <c r="AU65" s="122"/>
      <c r="AV65" s="122"/>
      <c r="AW65" s="122"/>
      <c r="AX65" s="122"/>
      <c r="AY65" s="122"/>
      <c r="AZ65" s="122"/>
      <c r="BA65" s="122"/>
      <c r="BB65" s="352"/>
      <c r="BC65" s="208"/>
    </row>
    <row r="66" spans="1:71" ht="5.0999999999999996" customHeight="1" thickBot="1" x14ac:dyDescent="0.2">
      <c r="A66" s="143"/>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row>
    <row r="67" spans="1:71" ht="13.5" customHeight="1" thickTop="1" x14ac:dyDescent="0.15">
      <c r="AJ67" s="271"/>
      <c r="AK67" s="271"/>
    </row>
    <row r="68" spans="1:71" ht="5.25" customHeight="1" x14ac:dyDescent="0.15">
      <c r="A68" s="377"/>
      <c r="B68" s="377"/>
      <c r="C68" s="377"/>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77"/>
      <c r="AB68" s="377"/>
      <c r="AC68" s="377"/>
      <c r="AD68" s="377"/>
      <c r="AE68" s="377"/>
      <c r="AF68" s="377"/>
      <c r="AG68" s="377"/>
      <c r="AH68" s="377"/>
      <c r="AI68" s="377"/>
      <c r="BS68" s="169">
        <v>1</v>
      </c>
    </row>
    <row r="69" spans="1:71" ht="13.5" customHeight="1" x14ac:dyDescent="0.15">
      <c r="A69" s="119" t="s">
        <v>1211</v>
      </c>
      <c r="BS69" s="169"/>
    </row>
    <row r="70" spans="1:71" ht="13.5" customHeight="1" x14ac:dyDescent="0.15">
      <c r="B70" s="119" t="s">
        <v>1171</v>
      </c>
      <c r="AL70" s="119" t="s">
        <v>719</v>
      </c>
      <c r="BS70" s="169">
        <v>2</v>
      </c>
    </row>
    <row r="71" spans="1:71" ht="13.5" customHeight="1" x14ac:dyDescent="0.15">
      <c r="B71" s="119" t="s">
        <v>720</v>
      </c>
      <c r="Z71" s="106" t="s">
        <v>16</v>
      </c>
      <c r="AA71" s="119" t="s">
        <v>194</v>
      </c>
      <c r="AC71" s="106" t="s">
        <v>16</v>
      </c>
      <c r="AD71" s="119" t="s">
        <v>195</v>
      </c>
      <c r="AM71" s="119" t="s">
        <v>721</v>
      </c>
      <c r="BS71" s="169">
        <v>3</v>
      </c>
    </row>
    <row r="72" spans="1:71" ht="13.5" customHeight="1" x14ac:dyDescent="0.15">
      <c r="B72" s="119" t="s">
        <v>1177</v>
      </c>
      <c r="AA72" s="169"/>
      <c r="AD72" s="169"/>
      <c r="BS72" s="169"/>
    </row>
    <row r="73" spans="1:71" ht="13.5" customHeight="1" x14ac:dyDescent="0.15">
      <c r="C73" s="106" t="s">
        <v>16</v>
      </c>
      <c r="D73" s="119" t="s">
        <v>1179</v>
      </c>
      <c r="AA73" s="169"/>
      <c r="AD73" s="169"/>
      <c r="BS73" s="169"/>
    </row>
    <row r="74" spans="1:71" ht="13.5" customHeight="1" x14ac:dyDescent="0.15">
      <c r="C74" s="106" t="s">
        <v>16</v>
      </c>
      <c r="D74" s="119" t="s">
        <v>1178</v>
      </c>
      <c r="AA74" s="169"/>
      <c r="AD74" s="169"/>
      <c r="BS74" s="169"/>
    </row>
    <row r="75" spans="1:71" ht="13.5" customHeight="1" x14ac:dyDescent="0.15">
      <c r="D75" s="214" t="s">
        <v>1180</v>
      </c>
      <c r="AA75" s="169"/>
      <c r="AD75" s="169"/>
      <c r="BS75" s="169"/>
    </row>
    <row r="76" spans="1:71" ht="13.5" customHeight="1" x14ac:dyDescent="0.15">
      <c r="E76" s="119" t="s">
        <v>1181</v>
      </c>
      <c r="Q76" s="737"/>
      <c r="R76" s="737"/>
      <c r="S76" s="737"/>
      <c r="T76" s="737"/>
      <c r="U76" s="737"/>
      <c r="V76" s="737"/>
      <c r="W76" s="737"/>
      <c r="AA76" s="169"/>
      <c r="AD76" s="169"/>
      <c r="BS76" s="169"/>
    </row>
    <row r="77" spans="1:71" ht="13.5" customHeight="1" x14ac:dyDescent="0.15">
      <c r="E77" s="119" t="s">
        <v>1182</v>
      </c>
      <c r="Q77" s="119" t="s">
        <v>130</v>
      </c>
      <c r="R77" s="737"/>
      <c r="S77" s="737"/>
      <c r="T77" s="737"/>
      <c r="U77" s="737"/>
      <c r="V77" s="737"/>
      <c r="W77" s="119" t="s">
        <v>125</v>
      </c>
      <c r="AA77" s="169"/>
      <c r="AD77" s="169"/>
      <c r="BS77" s="169"/>
    </row>
    <row r="78" spans="1:71" ht="13.5" customHeight="1" x14ac:dyDescent="0.15">
      <c r="B78" s="119" t="s">
        <v>1172</v>
      </c>
      <c r="G78" s="169"/>
      <c r="L78" s="169"/>
      <c r="Z78" s="106" t="s">
        <v>16</v>
      </c>
      <c r="AA78" s="119" t="s">
        <v>194</v>
      </c>
      <c r="AC78" s="106" t="s">
        <v>16</v>
      </c>
      <c r="AD78" s="119" t="s">
        <v>195</v>
      </c>
      <c r="BS78" s="169">
        <v>4</v>
      </c>
    </row>
    <row r="79" spans="1:71" ht="13.5" customHeight="1" x14ac:dyDescent="0.15">
      <c r="B79" s="119" t="s">
        <v>1173</v>
      </c>
      <c r="Z79" s="119" t="s">
        <v>130</v>
      </c>
      <c r="AA79" s="737"/>
      <c r="AB79" s="737"/>
      <c r="AC79" s="737"/>
      <c r="AD79" s="119" t="s">
        <v>125</v>
      </c>
      <c r="BS79" s="169" t="s">
        <v>787</v>
      </c>
    </row>
    <row r="80" spans="1:71" ht="13.5" customHeight="1" x14ac:dyDescent="0.15">
      <c r="B80" s="119" t="s">
        <v>1174</v>
      </c>
      <c r="Q80" s="119" t="s">
        <v>130</v>
      </c>
      <c r="R80" s="737"/>
      <c r="S80" s="737"/>
      <c r="T80" s="737"/>
      <c r="U80" s="737"/>
      <c r="V80" s="737"/>
      <c r="W80" s="737"/>
      <c r="X80" s="737"/>
      <c r="Y80" s="737"/>
      <c r="Z80" s="737"/>
      <c r="AA80" s="737"/>
      <c r="AB80" s="737"/>
      <c r="AC80" s="737"/>
      <c r="AD80" s="119" t="s">
        <v>125</v>
      </c>
      <c r="BS80" s="169" t="s">
        <v>788</v>
      </c>
    </row>
    <row r="81" spans="1:73" ht="13.5" customHeight="1" x14ac:dyDescent="0.15">
      <c r="B81" s="119" t="s">
        <v>1175</v>
      </c>
      <c r="R81" s="24"/>
      <c r="S81" s="24"/>
      <c r="T81" s="24"/>
      <c r="U81" s="24"/>
      <c r="V81" s="24"/>
      <c r="W81" s="24"/>
      <c r="X81" s="24"/>
      <c r="Y81" s="24"/>
      <c r="Z81" s="24"/>
      <c r="AA81" s="24"/>
      <c r="AB81" s="24"/>
      <c r="AC81" s="24"/>
    </row>
    <row r="82" spans="1:73" ht="13.5" customHeight="1" x14ac:dyDescent="0.15">
      <c r="H82" s="106" t="s">
        <v>16</v>
      </c>
      <c r="I82" s="119" t="s">
        <v>722</v>
      </c>
      <c r="R82" s="24"/>
      <c r="S82" s="24"/>
      <c r="T82" s="24"/>
      <c r="U82" s="24"/>
      <c r="V82" s="24"/>
      <c r="W82" s="24"/>
      <c r="X82" s="24"/>
      <c r="Y82" s="24"/>
      <c r="Z82" s="24"/>
      <c r="AA82" s="24"/>
      <c r="AB82" s="24"/>
      <c r="AC82" s="24"/>
    </row>
    <row r="83" spans="1:73" ht="13.5" customHeight="1" x14ac:dyDescent="0.15">
      <c r="H83" s="106" t="s">
        <v>16</v>
      </c>
      <c r="I83" s="119" t="s">
        <v>723</v>
      </c>
    </row>
    <row r="84" spans="1:73" ht="13.5" customHeight="1" x14ac:dyDescent="0.15">
      <c r="B84" s="119" t="s">
        <v>1176</v>
      </c>
      <c r="H84" s="169"/>
      <c r="I84" s="169"/>
      <c r="J84" s="169"/>
      <c r="K84" s="169"/>
      <c r="L84" s="169"/>
      <c r="M84" s="169"/>
      <c r="N84" s="169"/>
      <c r="O84" s="169"/>
      <c r="P84" s="169"/>
      <c r="Q84" s="119" t="s">
        <v>130</v>
      </c>
      <c r="R84" s="737"/>
      <c r="S84" s="737"/>
      <c r="T84" s="737"/>
      <c r="U84" s="737"/>
      <c r="V84" s="737"/>
      <c r="W84" s="737"/>
      <c r="X84" s="737"/>
      <c r="Y84" s="737"/>
      <c r="Z84" s="737"/>
      <c r="AA84" s="737"/>
      <c r="AB84" s="737"/>
      <c r="AC84" s="737"/>
      <c r="AD84" s="119" t="s">
        <v>125</v>
      </c>
    </row>
    <row r="85" spans="1:73" ht="5.0999999999999996" customHeight="1" x14ac:dyDescent="0.15">
      <c r="BS85" s="198"/>
      <c r="BT85" s="260"/>
      <c r="BU85" s="260"/>
    </row>
    <row r="86" spans="1:73" ht="5.0999999999999996" customHeight="1" x14ac:dyDescent="0.15">
      <c r="A86" s="143"/>
      <c r="B86" s="143"/>
      <c r="C86" s="143"/>
      <c r="D86" s="143"/>
      <c r="E86" s="143"/>
      <c r="F86" s="143"/>
      <c r="G86" s="143"/>
      <c r="H86" s="143"/>
      <c r="I86" s="143"/>
      <c r="J86" s="143"/>
      <c r="K86" s="143"/>
      <c r="L86" s="143"/>
      <c r="M86" s="143"/>
      <c r="N86" s="143"/>
      <c r="O86" s="143"/>
      <c r="P86" s="143"/>
      <c r="Q86" s="143"/>
      <c r="R86" s="143"/>
      <c r="S86" s="143"/>
      <c r="T86" s="143"/>
      <c r="U86" s="143"/>
      <c r="V86" s="143"/>
      <c r="W86" s="143"/>
      <c r="X86" s="143"/>
      <c r="Y86" s="143"/>
      <c r="Z86" s="143"/>
      <c r="AA86" s="143"/>
      <c r="AB86" s="143"/>
      <c r="AC86" s="143"/>
      <c r="AD86" s="143"/>
      <c r="AE86" s="143"/>
      <c r="AF86" s="143"/>
      <c r="AG86" s="143"/>
      <c r="AH86" s="143"/>
      <c r="AI86" s="143"/>
    </row>
    <row r="87" spans="1:73" ht="13.5" customHeight="1" x14ac:dyDescent="0.15">
      <c r="A87" s="119" t="s">
        <v>857</v>
      </c>
      <c r="J87" s="120" t="s">
        <v>724</v>
      </c>
      <c r="K87" s="735" t="s">
        <v>163</v>
      </c>
      <c r="L87" s="735"/>
      <c r="M87" s="735"/>
      <c r="N87" s="735"/>
      <c r="O87" s="735"/>
      <c r="P87" s="119" t="s">
        <v>725</v>
      </c>
      <c r="Q87" s="120" t="s">
        <v>724</v>
      </c>
      <c r="R87" s="757" t="s">
        <v>164</v>
      </c>
      <c r="S87" s="757"/>
      <c r="T87" s="757"/>
      <c r="U87" s="757"/>
      <c r="V87" s="757"/>
      <c r="W87" s="119" t="s">
        <v>725</v>
      </c>
      <c r="X87" s="120" t="s">
        <v>724</v>
      </c>
      <c r="Y87" s="735" t="s">
        <v>58</v>
      </c>
      <c r="Z87" s="735"/>
      <c r="AA87" s="735"/>
      <c r="AB87" s="735"/>
      <c r="AC87" s="735"/>
      <c r="AD87" s="119" t="s">
        <v>725</v>
      </c>
      <c r="AL87" s="119" t="s">
        <v>648</v>
      </c>
    </row>
    <row r="88" spans="1:73" ht="13.5" customHeight="1" x14ac:dyDescent="0.15">
      <c r="B88" s="119" t="s">
        <v>196</v>
      </c>
      <c r="F88" s="120" t="s">
        <v>724</v>
      </c>
      <c r="G88" s="262"/>
      <c r="H88" s="119" t="s">
        <v>223</v>
      </c>
      <c r="I88" s="119" t="s">
        <v>726</v>
      </c>
      <c r="J88" s="120" t="s">
        <v>727</v>
      </c>
      <c r="K88" s="741"/>
      <c r="L88" s="741"/>
      <c r="M88" s="741"/>
      <c r="N88" s="741"/>
      <c r="O88" s="741"/>
      <c r="P88" s="119" t="s">
        <v>726</v>
      </c>
      <c r="Q88" s="120" t="s">
        <v>727</v>
      </c>
      <c r="R88" s="741"/>
      <c r="S88" s="741"/>
      <c r="T88" s="741"/>
      <c r="U88" s="741"/>
      <c r="V88" s="741"/>
      <c r="W88" s="119" t="s">
        <v>726</v>
      </c>
      <c r="X88" s="120" t="s">
        <v>727</v>
      </c>
      <c r="Y88" s="749" t="str">
        <f t="shared" ref="Y88:Y93" si="0">IF(K88+R88=0,"",K88+R88)</f>
        <v/>
      </c>
      <c r="Z88" s="749"/>
      <c r="AA88" s="749"/>
      <c r="AB88" s="749"/>
      <c r="AC88" s="749"/>
      <c r="AD88" s="119" t="s">
        <v>726</v>
      </c>
      <c r="AE88" s="119" t="s">
        <v>728</v>
      </c>
      <c r="AJ88" s="151"/>
      <c r="AK88" s="151"/>
      <c r="AM88" s="119" t="s">
        <v>649</v>
      </c>
      <c r="AN88" s="119" t="s">
        <v>650</v>
      </c>
    </row>
    <row r="89" spans="1:73" ht="13.5" customHeight="1" x14ac:dyDescent="0.15">
      <c r="F89" s="120" t="s">
        <v>727</v>
      </c>
      <c r="G89" s="262"/>
      <c r="H89" s="119" t="s">
        <v>223</v>
      </c>
      <c r="I89" s="119" t="s">
        <v>726</v>
      </c>
      <c r="J89" s="120" t="s">
        <v>727</v>
      </c>
      <c r="K89" s="741"/>
      <c r="L89" s="741"/>
      <c r="M89" s="741"/>
      <c r="N89" s="741"/>
      <c r="O89" s="741"/>
      <c r="P89" s="119" t="s">
        <v>726</v>
      </c>
      <c r="Q89" s="120" t="s">
        <v>727</v>
      </c>
      <c r="R89" s="741"/>
      <c r="S89" s="741"/>
      <c r="T89" s="741"/>
      <c r="U89" s="741"/>
      <c r="V89" s="741"/>
      <c r="W89" s="119" t="s">
        <v>726</v>
      </c>
      <c r="X89" s="120" t="s">
        <v>727</v>
      </c>
      <c r="Y89" s="749" t="str">
        <f t="shared" si="0"/>
        <v/>
      </c>
      <c r="Z89" s="749"/>
      <c r="AA89" s="749"/>
      <c r="AB89" s="749"/>
      <c r="AC89" s="749"/>
      <c r="AD89" s="119" t="s">
        <v>726</v>
      </c>
      <c r="AE89" s="119" t="s">
        <v>728</v>
      </c>
      <c r="AN89" s="119" t="s">
        <v>651</v>
      </c>
    </row>
    <row r="90" spans="1:73" ht="13.5" customHeight="1" x14ac:dyDescent="0.15">
      <c r="F90" s="120" t="s">
        <v>727</v>
      </c>
      <c r="G90" s="262"/>
      <c r="H90" s="119" t="s">
        <v>223</v>
      </c>
      <c r="I90" s="119" t="s">
        <v>726</v>
      </c>
      <c r="J90" s="120" t="s">
        <v>727</v>
      </c>
      <c r="K90" s="741"/>
      <c r="L90" s="741"/>
      <c r="M90" s="741"/>
      <c r="N90" s="741"/>
      <c r="O90" s="741"/>
      <c r="P90" s="119" t="s">
        <v>726</v>
      </c>
      <c r="Q90" s="120" t="s">
        <v>727</v>
      </c>
      <c r="R90" s="741"/>
      <c r="S90" s="741"/>
      <c r="T90" s="741"/>
      <c r="U90" s="741"/>
      <c r="V90" s="741"/>
      <c r="W90" s="119" t="s">
        <v>726</v>
      </c>
      <c r="X90" s="120" t="s">
        <v>727</v>
      </c>
      <c r="Y90" s="749" t="str">
        <f t="shared" si="0"/>
        <v/>
      </c>
      <c r="Z90" s="749"/>
      <c r="AA90" s="749"/>
      <c r="AB90" s="749"/>
      <c r="AC90" s="749"/>
      <c r="AD90" s="119" t="s">
        <v>726</v>
      </c>
      <c r="AE90" s="119" t="s">
        <v>728</v>
      </c>
      <c r="AN90" s="119" t="s">
        <v>652</v>
      </c>
    </row>
    <row r="91" spans="1:73" ht="13.5" customHeight="1" x14ac:dyDescent="0.15">
      <c r="F91" s="120" t="s">
        <v>12</v>
      </c>
      <c r="G91" s="262"/>
      <c r="H91" s="119" t="s">
        <v>223</v>
      </c>
      <c r="I91" s="119" t="s">
        <v>15</v>
      </c>
      <c r="J91" s="120" t="s">
        <v>12</v>
      </c>
      <c r="K91" s="741"/>
      <c r="L91" s="741"/>
      <c r="M91" s="741"/>
      <c r="N91" s="741"/>
      <c r="O91" s="741"/>
      <c r="P91" s="119" t="s">
        <v>15</v>
      </c>
      <c r="Q91" s="120" t="s">
        <v>12</v>
      </c>
      <c r="R91" s="741"/>
      <c r="S91" s="741"/>
      <c r="T91" s="741"/>
      <c r="U91" s="741"/>
      <c r="V91" s="741"/>
      <c r="W91" s="119" t="s">
        <v>15</v>
      </c>
      <c r="X91" s="120" t="s">
        <v>12</v>
      </c>
      <c r="Y91" s="749" t="str">
        <f t="shared" si="0"/>
        <v/>
      </c>
      <c r="Z91" s="749"/>
      <c r="AA91" s="749"/>
      <c r="AB91" s="749"/>
      <c r="AC91" s="749"/>
      <c r="AD91" s="119" t="s">
        <v>15</v>
      </c>
      <c r="AE91" s="119" t="s">
        <v>34</v>
      </c>
      <c r="BS91" s="198"/>
      <c r="BT91" s="260"/>
      <c r="BU91" s="260"/>
    </row>
    <row r="92" spans="1:73" ht="13.5" customHeight="1" x14ac:dyDescent="0.15">
      <c r="F92" s="120" t="s">
        <v>727</v>
      </c>
      <c r="G92" s="262"/>
      <c r="H92" s="119" t="s">
        <v>223</v>
      </c>
      <c r="I92" s="119" t="s">
        <v>726</v>
      </c>
      <c r="J92" s="120" t="s">
        <v>727</v>
      </c>
      <c r="K92" s="741"/>
      <c r="L92" s="741"/>
      <c r="M92" s="741"/>
      <c r="N92" s="741"/>
      <c r="O92" s="741"/>
      <c r="P92" s="119" t="s">
        <v>726</v>
      </c>
      <c r="Q92" s="120" t="s">
        <v>727</v>
      </c>
      <c r="R92" s="741"/>
      <c r="S92" s="741"/>
      <c r="T92" s="741"/>
      <c r="U92" s="741"/>
      <c r="V92" s="741"/>
      <c r="W92" s="119" t="s">
        <v>726</v>
      </c>
      <c r="X92" s="120" t="s">
        <v>727</v>
      </c>
      <c r="Y92" s="749" t="str">
        <f t="shared" si="0"/>
        <v/>
      </c>
      <c r="Z92" s="749"/>
      <c r="AA92" s="749"/>
      <c r="AB92" s="749"/>
      <c r="AC92" s="749"/>
      <c r="AD92" s="119" t="s">
        <v>726</v>
      </c>
      <c r="AE92" s="119" t="s">
        <v>728</v>
      </c>
    </row>
    <row r="93" spans="1:73" ht="13.5" customHeight="1" x14ac:dyDescent="0.15">
      <c r="F93" s="120" t="s">
        <v>727</v>
      </c>
      <c r="G93" s="262"/>
      <c r="H93" s="119" t="s">
        <v>223</v>
      </c>
      <c r="I93" s="119" t="s">
        <v>726</v>
      </c>
      <c r="J93" s="120" t="s">
        <v>727</v>
      </c>
      <c r="K93" s="741"/>
      <c r="L93" s="741"/>
      <c r="M93" s="741"/>
      <c r="N93" s="741"/>
      <c r="O93" s="741"/>
      <c r="P93" s="119" t="s">
        <v>726</v>
      </c>
      <c r="Q93" s="120" t="s">
        <v>727</v>
      </c>
      <c r="R93" s="741"/>
      <c r="S93" s="741"/>
      <c r="T93" s="741"/>
      <c r="U93" s="741"/>
      <c r="V93" s="741"/>
      <c r="W93" s="119" t="s">
        <v>726</v>
      </c>
      <c r="X93" s="120" t="s">
        <v>727</v>
      </c>
      <c r="Y93" s="749" t="str">
        <f t="shared" si="0"/>
        <v/>
      </c>
      <c r="Z93" s="749"/>
      <c r="AA93" s="749"/>
      <c r="AB93" s="749"/>
      <c r="AC93" s="749"/>
      <c r="AD93" s="119" t="s">
        <v>726</v>
      </c>
      <c r="AE93" s="119" t="s">
        <v>728</v>
      </c>
    </row>
    <row r="94" spans="1:73" ht="13.5" customHeight="1" x14ac:dyDescent="0.15">
      <c r="B94" s="119" t="s">
        <v>197</v>
      </c>
      <c r="J94" s="120" t="s">
        <v>727</v>
      </c>
      <c r="K94" s="749">
        <f>SUM(K88:O93)</f>
        <v>0</v>
      </c>
      <c r="L94" s="749"/>
      <c r="M94" s="749"/>
      <c r="N94" s="749"/>
      <c r="O94" s="749"/>
      <c r="P94" s="119" t="s">
        <v>726</v>
      </c>
      <c r="Q94" s="120" t="s">
        <v>727</v>
      </c>
      <c r="R94" s="749" t="str">
        <f>IF(SUM(R88:R93)=0,"",SUM(R88:R93))</f>
        <v/>
      </c>
      <c r="S94" s="749"/>
      <c r="T94" s="749"/>
      <c r="U94" s="749"/>
      <c r="V94" s="749"/>
      <c r="W94" s="119" t="s">
        <v>726</v>
      </c>
      <c r="X94" s="120" t="s">
        <v>727</v>
      </c>
      <c r="Y94" s="749">
        <f>SUM(Y88:AC93)</f>
        <v>0</v>
      </c>
      <c r="Z94" s="749"/>
      <c r="AA94" s="749"/>
      <c r="AB94" s="749"/>
      <c r="AC94" s="749"/>
      <c r="AD94" s="119" t="s">
        <v>726</v>
      </c>
      <c r="AE94" s="119" t="s">
        <v>728</v>
      </c>
    </row>
    <row r="95" spans="1:73" ht="5.0999999999999996" customHeight="1" x14ac:dyDescent="0.15">
      <c r="A95" s="122"/>
      <c r="B95" s="122"/>
      <c r="C95" s="122"/>
      <c r="D95" s="122"/>
      <c r="E95" s="122"/>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22"/>
      <c r="AI95" s="122"/>
    </row>
    <row r="96" spans="1:73" ht="5.0999999999999996" customHeight="1" x14ac:dyDescent="0.15">
      <c r="A96" s="143"/>
      <c r="B96" s="143"/>
      <c r="C96" s="143"/>
      <c r="D96" s="143"/>
      <c r="E96" s="143"/>
      <c r="F96" s="143"/>
      <c r="G96" s="143"/>
      <c r="H96" s="143"/>
      <c r="I96" s="143"/>
      <c r="J96" s="143"/>
      <c r="K96" s="143"/>
      <c r="L96" s="143"/>
      <c r="M96" s="143"/>
      <c r="N96" s="143"/>
      <c r="O96" s="143"/>
      <c r="P96" s="143"/>
      <c r="Q96" s="143"/>
      <c r="R96" s="143"/>
      <c r="S96" s="143"/>
      <c r="T96" s="143"/>
      <c r="U96" s="143"/>
      <c r="V96" s="143"/>
      <c r="W96" s="143"/>
      <c r="X96" s="143"/>
      <c r="Y96" s="143"/>
      <c r="Z96" s="143"/>
      <c r="AA96" s="143"/>
      <c r="AB96" s="143"/>
      <c r="AC96" s="143"/>
      <c r="AD96" s="143"/>
      <c r="AE96" s="143"/>
      <c r="AF96" s="143"/>
      <c r="AG96" s="143"/>
      <c r="AH96" s="143"/>
      <c r="AI96" s="143"/>
    </row>
    <row r="97" spans="1:73" ht="13.5" customHeight="1" x14ac:dyDescent="0.15">
      <c r="A97" s="119" t="s">
        <v>858</v>
      </c>
      <c r="G97" s="121"/>
      <c r="H97" s="121"/>
      <c r="I97" s="732"/>
      <c r="J97" s="732"/>
      <c r="K97" s="732"/>
      <c r="L97" s="732"/>
      <c r="M97" s="732"/>
      <c r="N97" s="732"/>
      <c r="O97" s="732"/>
      <c r="P97" s="732"/>
      <c r="Q97" s="732"/>
      <c r="R97" s="732"/>
      <c r="S97" s="732"/>
      <c r="T97" s="732"/>
      <c r="U97" s="732"/>
      <c r="V97" s="732"/>
      <c r="W97" s="732"/>
      <c r="X97" s="732"/>
      <c r="Y97" s="732"/>
      <c r="Z97" s="732"/>
      <c r="AA97" s="732"/>
      <c r="AB97" s="732"/>
      <c r="AC97" s="732"/>
      <c r="AD97" s="732"/>
      <c r="AE97" s="732"/>
      <c r="AF97" s="732"/>
      <c r="AG97" s="732"/>
      <c r="AH97" s="732"/>
      <c r="AI97" s="732"/>
      <c r="AL97" s="119" t="s">
        <v>887</v>
      </c>
    </row>
    <row r="98" spans="1:73" ht="13.5" customHeight="1" x14ac:dyDescent="0.15">
      <c r="G98" s="121"/>
      <c r="H98" s="121"/>
      <c r="I98" s="732"/>
      <c r="J98" s="732"/>
      <c r="K98" s="732"/>
      <c r="L98" s="732"/>
      <c r="M98" s="732"/>
      <c r="N98" s="732"/>
      <c r="O98" s="732"/>
      <c r="P98" s="732"/>
      <c r="Q98" s="732"/>
      <c r="R98" s="732"/>
      <c r="S98" s="732"/>
      <c r="T98" s="732"/>
      <c r="U98" s="732"/>
      <c r="V98" s="732"/>
      <c r="W98" s="732"/>
      <c r="X98" s="732"/>
      <c r="Y98" s="732"/>
      <c r="Z98" s="732"/>
      <c r="AA98" s="732"/>
      <c r="AB98" s="732"/>
      <c r="AC98" s="732"/>
      <c r="AD98" s="732"/>
      <c r="AE98" s="732"/>
      <c r="AF98" s="732"/>
      <c r="AG98" s="732"/>
      <c r="AH98" s="732"/>
      <c r="AI98" s="732"/>
      <c r="AL98" s="119" t="s">
        <v>888</v>
      </c>
      <c r="BS98" s="198"/>
      <c r="BT98" s="260"/>
      <c r="BU98" s="260"/>
    </row>
    <row r="99" spans="1:73" ht="5.0999999999999996" customHeight="1" x14ac:dyDescent="0.15">
      <c r="A99" s="122"/>
      <c r="B99" s="122"/>
      <c r="C99" s="122"/>
      <c r="D99" s="122"/>
      <c r="E99" s="122"/>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22"/>
      <c r="AI99" s="122"/>
    </row>
    <row r="100" spans="1:73" ht="5.0999999999999996" customHeight="1" x14ac:dyDescent="0.15">
      <c r="A100" s="143"/>
      <c r="B100" s="143"/>
      <c r="C100" s="143"/>
      <c r="D100" s="143"/>
      <c r="E100" s="143"/>
      <c r="F100" s="143"/>
      <c r="G100" s="143"/>
      <c r="H100" s="143"/>
      <c r="I100" s="143"/>
      <c r="J100" s="143"/>
      <c r="K100" s="143"/>
      <c r="L100" s="143"/>
      <c r="M100" s="143"/>
      <c r="N100" s="143"/>
      <c r="O100" s="143"/>
      <c r="P100" s="143"/>
      <c r="Q100" s="143"/>
      <c r="R100" s="143"/>
      <c r="S100" s="143"/>
      <c r="T100" s="143"/>
      <c r="U100" s="143"/>
      <c r="V100" s="143"/>
      <c r="W100" s="143"/>
      <c r="X100" s="143"/>
      <c r="Y100" s="143"/>
      <c r="Z100" s="143"/>
      <c r="AA100" s="143"/>
      <c r="AB100" s="143"/>
      <c r="AC100" s="143"/>
      <c r="AD100" s="143"/>
      <c r="AE100" s="143"/>
      <c r="AF100" s="143"/>
      <c r="AG100" s="143"/>
      <c r="AH100" s="143"/>
      <c r="AI100" s="143"/>
    </row>
    <row r="101" spans="1:73" ht="13.5" customHeight="1" x14ac:dyDescent="0.15">
      <c r="A101" s="119" t="s">
        <v>859</v>
      </c>
      <c r="G101" s="121"/>
      <c r="H101" s="121"/>
      <c r="I101" s="732"/>
      <c r="J101" s="732"/>
      <c r="K101" s="732"/>
      <c r="L101" s="732"/>
      <c r="M101" s="732"/>
      <c r="N101" s="732"/>
      <c r="O101" s="732"/>
      <c r="P101" s="732"/>
      <c r="Q101" s="732"/>
      <c r="R101" s="732"/>
      <c r="S101" s="732"/>
      <c r="T101" s="732"/>
      <c r="U101" s="732"/>
      <c r="V101" s="732"/>
      <c r="W101" s="732"/>
      <c r="X101" s="732"/>
      <c r="Y101" s="732"/>
      <c r="Z101" s="732"/>
      <c r="AA101" s="732"/>
      <c r="AB101" s="732"/>
      <c r="AC101" s="732"/>
      <c r="AD101" s="732"/>
      <c r="AE101" s="732"/>
      <c r="AF101" s="732"/>
      <c r="AG101" s="732"/>
      <c r="AH101" s="732"/>
      <c r="AI101" s="732"/>
      <c r="AL101" s="119" t="s">
        <v>654</v>
      </c>
    </row>
    <row r="102" spans="1:73" ht="13.5" customHeight="1" x14ac:dyDescent="0.15">
      <c r="G102" s="121"/>
      <c r="H102" s="121"/>
      <c r="I102" s="732"/>
      <c r="J102" s="732"/>
      <c r="K102" s="732"/>
      <c r="L102" s="732"/>
      <c r="M102" s="732"/>
      <c r="N102" s="732"/>
      <c r="O102" s="732"/>
      <c r="P102" s="732"/>
      <c r="Q102" s="732"/>
      <c r="R102" s="732"/>
      <c r="S102" s="732"/>
      <c r="T102" s="732"/>
      <c r="U102" s="732"/>
      <c r="V102" s="732"/>
      <c r="W102" s="732"/>
      <c r="X102" s="732"/>
      <c r="Y102" s="732"/>
      <c r="Z102" s="732"/>
      <c r="AA102" s="732"/>
      <c r="AB102" s="732"/>
      <c r="AC102" s="732"/>
      <c r="AD102" s="732"/>
      <c r="AE102" s="732"/>
      <c r="AF102" s="732"/>
      <c r="AG102" s="732"/>
      <c r="AH102" s="732"/>
      <c r="AI102" s="732"/>
      <c r="BS102" s="198"/>
      <c r="BT102" s="260"/>
      <c r="BU102" s="260"/>
    </row>
    <row r="103" spans="1:73" ht="5.0999999999999996" customHeight="1" x14ac:dyDescent="0.15">
      <c r="A103" s="122"/>
      <c r="B103" s="122"/>
      <c r="C103" s="122"/>
      <c r="D103" s="122"/>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22"/>
      <c r="AI103" s="122"/>
    </row>
    <row r="104" spans="1:73" ht="5.0999999999999996" customHeight="1" x14ac:dyDescent="0.15">
      <c r="A104" s="143"/>
      <c r="B104" s="143"/>
      <c r="C104" s="143"/>
      <c r="D104" s="143"/>
      <c r="E104" s="143"/>
      <c r="F104" s="143"/>
      <c r="G104" s="143"/>
      <c r="H104" s="143"/>
      <c r="I104" s="143"/>
      <c r="J104" s="143"/>
      <c r="K104" s="143"/>
      <c r="L104" s="143"/>
      <c r="M104" s="143"/>
      <c r="N104" s="143"/>
      <c r="O104" s="143"/>
      <c r="P104" s="143"/>
      <c r="Q104" s="143"/>
      <c r="R104" s="143"/>
      <c r="S104" s="143"/>
      <c r="T104" s="143"/>
      <c r="U104" s="143"/>
      <c r="V104" s="143"/>
      <c r="W104" s="143"/>
      <c r="X104" s="143"/>
      <c r="Y104" s="143"/>
      <c r="Z104" s="143"/>
      <c r="AA104" s="143"/>
      <c r="AB104" s="143"/>
      <c r="AC104" s="143"/>
      <c r="AD104" s="143"/>
      <c r="AE104" s="143"/>
      <c r="AF104" s="143"/>
      <c r="AG104" s="143"/>
      <c r="AH104" s="143"/>
      <c r="AI104" s="143"/>
    </row>
    <row r="105" spans="1:73" ht="13.5" customHeight="1" x14ac:dyDescent="0.15">
      <c r="A105" s="119" t="s">
        <v>860</v>
      </c>
      <c r="G105" s="121"/>
      <c r="H105" s="121"/>
      <c r="I105" s="732"/>
      <c r="J105" s="732"/>
      <c r="K105" s="732"/>
      <c r="L105" s="732"/>
      <c r="M105" s="732"/>
      <c r="N105" s="732"/>
      <c r="O105" s="732"/>
      <c r="P105" s="732"/>
      <c r="Q105" s="732"/>
      <c r="R105" s="732"/>
      <c r="S105" s="732"/>
      <c r="T105" s="732"/>
      <c r="U105" s="732"/>
      <c r="V105" s="732"/>
      <c r="W105" s="732"/>
      <c r="X105" s="732"/>
      <c r="Y105" s="732"/>
      <c r="Z105" s="732"/>
      <c r="AA105" s="732"/>
      <c r="AB105" s="732"/>
      <c r="AC105" s="732"/>
      <c r="AD105" s="732"/>
      <c r="AE105" s="732"/>
      <c r="AF105" s="732"/>
      <c r="AG105" s="732"/>
      <c r="AH105" s="732"/>
      <c r="AI105" s="732"/>
      <c r="AL105" s="119" t="s">
        <v>654</v>
      </c>
    </row>
    <row r="106" spans="1:73" ht="13.5" customHeight="1" x14ac:dyDescent="0.15">
      <c r="G106" s="121"/>
      <c r="H106" s="121"/>
      <c r="I106" s="732"/>
      <c r="J106" s="732"/>
      <c r="K106" s="732"/>
      <c r="L106" s="732"/>
      <c r="M106" s="732"/>
      <c r="N106" s="732"/>
      <c r="O106" s="732"/>
      <c r="P106" s="732"/>
      <c r="Q106" s="732"/>
      <c r="R106" s="732"/>
      <c r="S106" s="732"/>
      <c r="T106" s="732"/>
      <c r="U106" s="732"/>
      <c r="V106" s="732"/>
      <c r="W106" s="732"/>
      <c r="X106" s="732"/>
      <c r="Y106" s="732"/>
      <c r="Z106" s="732"/>
      <c r="AA106" s="732"/>
      <c r="AB106" s="732"/>
      <c r="AC106" s="732"/>
      <c r="AD106" s="732"/>
      <c r="AE106" s="732"/>
      <c r="AF106" s="732"/>
      <c r="AG106" s="732"/>
      <c r="AH106" s="732"/>
      <c r="AI106" s="732"/>
      <c r="BS106" s="198"/>
      <c r="BT106" s="260"/>
      <c r="BU106" s="260"/>
    </row>
    <row r="107" spans="1:73" ht="5.0999999999999996" customHeight="1" x14ac:dyDescent="0.15">
      <c r="A107" s="122"/>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22"/>
      <c r="AI107" s="122"/>
    </row>
    <row r="108" spans="1:73" ht="5.0999999999999996" customHeight="1" x14ac:dyDescent="0.15">
      <c r="A108" s="143"/>
      <c r="B108" s="143"/>
      <c r="C108" s="143"/>
      <c r="D108" s="143"/>
      <c r="E108" s="143"/>
      <c r="F108" s="143"/>
      <c r="G108" s="143"/>
      <c r="H108" s="143"/>
      <c r="I108" s="143"/>
      <c r="J108" s="143"/>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row>
    <row r="109" spans="1:73" ht="13.5" customHeight="1" x14ac:dyDescent="0.15">
      <c r="A109" s="119" t="s">
        <v>861</v>
      </c>
      <c r="I109" s="764"/>
      <c r="J109" s="764"/>
      <c r="K109" s="764"/>
      <c r="L109" s="119" t="s">
        <v>729</v>
      </c>
      <c r="N109" s="731"/>
      <c r="O109" s="731"/>
      <c r="P109" s="731"/>
      <c r="Q109" s="731"/>
      <c r="R109" s="731"/>
      <c r="S109" s="731"/>
      <c r="T109" s="731"/>
      <c r="U109" s="731"/>
      <c r="V109" s="731"/>
      <c r="W109" s="731"/>
      <c r="X109" s="731"/>
      <c r="Y109" s="731"/>
      <c r="Z109" s="731"/>
      <c r="AA109" s="731"/>
      <c r="AB109" s="731"/>
      <c r="AC109" s="731"/>
      <c r="AD109" s="731"/>
      <c r="AE109" s="731"/>
      <c r="AF109" s="731"/>
      <c r="AG109" s="731"/>
      <c r="AH109" s="731"/>
      <c r="AL109" s="119" t="s">
        <v>653</v>
      </c>
    </row>
    <row r="110" spans="1:73" ht="5.0999999999999996" customHeight="1" x14ac:dyDescent="0.15">
      <c r="A110" s="122"/>
      <c r="B110" s="122"/>
      <c r="C110" s="122"/>
      <c r="D110" s="122"/>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22"/>
      <c r="AI110" s="122"/>
    </row>
    <row r="111" spans="1:73" ht="5.0999999999999996" customHeight="1" x14ac:dyDescent="0.15">
      <c r="A111" s="143"/>
      <c r="B111" s="143"/>
      <c r="C111" s="143"/>
      <c r="D111" s="143"/>
      <c r="E111" s="143"/>
      <c r="F111" s="143"/>
      <c r="G111" s="143"/>
      <c r="H111" s="143"/>
      <c r="I111" s="143"/>
      <c r="J111" s="143"/>
      <c r="K111" s="143"/>
      <c r="L111" s="143"/>
      <c r="M111" s="143"/>
      <c r="N111" s="143"/>
      <c r="O111" s="143"/>
      <c r="P111" s="143"/>
      <c r="Q111" s="143"/>
      <c r="R111" s="143"/>
      <c r="S111" s="143"/>
      <c r="T111" s="143"/>
      <c r="U111" s="143"/>
      <c r="V111" s="143"/>
      <c r="W111" s="143"/>
      <c r="X111" s="143"/>
      <c r="Y111" s="143"/>
      <c r="Z111" s="143"/>
      <c r="AA111" s="143"/>
      <c r="AB111" s="143"/>
      <c r="AC111" s="143"/>
      <c r="AD111" s="143"/>
      <c r="AE111" s="143"/>
      <c r="AF111" s="143"/>
      <c r="AG111" s="143"/>
      <c r="AH111" s="143"/>
      <c r="AI111" s="143"/>
    </row>
    <row r="112" spans="1:73" ht="13.5" customHeight="1" x14ac:dyDescent="0.15">
      <c r="A112" s="119" t="s">
        <v>862</v>
      </c>
      <c r="I112" s="731"/>
      <c r="J112" s="731"/>
      <c r="K112" s="731"/>
      <c r="L112" s="731"/>
      <c r="M112" s="731"/>
      <c r="N112" s="731"/>
      <c r="O112" s="731"/>
      <c r="P112" s="731"/>
      <c r="Q112" s="24"/>
      <c r="AL112" s="119" t="s">
        <v>705</v>
      </c>
    </row>
    <row r="113" spans="1:82" ht="5.0999999999999996" customHeight="1" x14ac:dyDescent="0.15">
      <c r="A113" s="122"/>
      <c r="B113" s="122"/>
      <c r="C113" s="122"/>
      <c r="D113" s="122"/>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G113" s="122"/>
      <c r="AH113" s="122"/>
      <c r="AI113" s="122"/>
      <c r="BV113" s="209"/>
      <c r="BW113" s="209"/>
      <c r="BX113" s="209"/>
      <c r="BY113" s="209"/>
      <c r="BZ113" s="209"/>
      <c r="CA113" s="209"/>
      <c r="CB113" s="209"/>
      <c r="CC113" s="209"/>
      <c r="CD113" s="209"/>
    </row>
    <row r="114" spans="1:82" ht="5.0999999999999996" customHeight="1" x14ac:dyDescent="0.15">
      <c r="A114" s="143"/>
      <c r="B114" s="143"/>
      <c r="C114" s="143"/>
      <c r="D114" s="143"/>
      <c r="E114" s="143"/>
      <c r="F114" s="143"/>
      <c r="G114" s="143"/>
      <c r="H114" s="143"/>
      <c r="I114" s="143"/>
      <c r="J114" s="143"/>
      <c r="K114" s="143"/>
      <c r="L114" s="143"/>
      <c r="M114" s="143"/>
      <c r="N114" s="143"/>
      <c r="O114" s="143"/>
      <c r="P114" s="143"/>
      <c r="Q114" s="143"/>
      <c r="R114" s="143"/>
      <c r="S114" s="143"/>
      <c r="T114" s="143"/>
      <c r="U114" s="143"/>
      <c r="V114" s="143"/>
      <c r="W114" s="143"/>
      <c r="X114" s="143"/>
      <c r="Y114" s="143"/>
      <c r="Z114" s="143"/>
      <c r="AA114" s="143"/>
      <c r="AB114" s="143"/>
      <c r="AC114" s="143"/>
      <c r="AD114" s="143"/>
      <c r="AE114" s="143"/>
      <c r="AF114" s="143"/>
      <c r="AG114" s="143"/>
      <c r="AH114" s="143"/>
      <c r="AI114" s="143"/>
    </row>
    <row r="115" spans="1:82" ht="13.5" customHeight="1" x14ac:dyDescent="0.15">
      <c r="A115" s="119" t="s">
        <v>180</v>
      </c>
      <c r="I115" s="761"/>
      <c r="J115" s="761"/>
      <c r="K115" s="761"/>
      <c r="L115" s="761"/>
      <c r="M115" s="761"/>
      <c r="N115" s="761"/>
      <c r="O115" s="761"/>
      <c r="P115" s="761"/>
      <c r="Q115" s="761"/>
      <c r="R115" s="761"/>
      <c r="S115" s="761"/>
      <c r="T115" s="761"/>
      <c r="U115" s="761"/>
      <c r="V115" s="761"/>
      <c r="W115" s="761"/>
      <c r="X115" s="761"/>
      <c r="Y115" s="761"/>
      <c r="Z115" s="761"/>
      <c r="AA115" s="761"/>
      <c r="AB115" s="761"/>
      <c r="AC115" s="761"/>
      <c r="AD115" s="761"/>
      <c r="AE115" s="761"/>
      <c r="AF115" s="761"/>
      <c r="AG115" s="761"/>
      <c r="AH115" s="761"/>
      <c r="AI115" s="761"/>
    </row>
    <row r="116" spans="1:82" ht="13.5" customHeight="1" x14ac:dyDescent="0.15">
      <c r="I116" s="761"/>
      <c r="J116" s="761"/>
      <c r="K116" s="761"/>
      <c r="L116" s="761"/>
      <c r="M116" s="761"/>
      <c r="N116" s="761"/>
      <c r="O116" s="761"/>
      <c r="P116" s="761"/>
      <c r="Q116" s="761"/>
      <c r="R116" s="761"/>
      <c r="S116" s="761"/>
      <c r="T116" s="761"/>
      <c r="U116" s="761"/>
      <c r="V116" s="761"/>
      <c r="W116" s="761"/>
      <c r="X116" s="761"/>
      <c r="Y116" s="761"/>
      <c r="Z116" s="761"/>
      <c r="AA116" s="761"/>
      <c r="AB116" s="761"/>
      <c r="AC116" s="761"/>
      <c r="AD116" s="761"/>
      <c r="AE116" s="761"/>
      <c r="AF116" s="761"/>
      <c r="AG116" s="761"/>
      <c r="AH116" s="761"/>
      <c r="AI116" s="761"/>
      <c r="BS116" s="198"/>
      <c r="BT116" s="260"/>
      <c r="BU116" s="260"/>
    </row>
    <row r="117" spans="1:82" ht="13.5" customHeight="1" x14ac:dyDescent="0.15">
      <c r="I117" s="761"/>
      <c r="J117" s="761"/>
      <c r="K117" s="761"/>
      <c r="L117" s="761"/>
      <c r="M117" s="761"/>
      <c r="N117" s="761"/>
      <c r="O117" s="761"/>
      <c r="P117" s="761"/>
      <c r="Q117" s="761"/>
      <c r="R117" s="761"/>
      <c r="S117" s="761"/>
      <c r="T117" s="761"/>
      <c r="U117" s="761"/>
      <c r="V117" s="761"/>
      <c r="W117" s="761"/>
      <c r="X117" s="761"/>
      <c r="Y117" s="761"/>
      <c r="Z117" s="761"/>
      <c r="AA117" s="761"/>
      <c r="AB117" s="761"/>
      <c r="AC117" s="761"/>
      <c r="AD117" s="761"/>
      <c r="AE117" s="761"/>
      <c r="AF117" s="761"/>
      <c r="AG117" s="761"/>
      <c r="AH117" s="761"/>
      <c r="AI117" s="761"/>
      <c r="BS117" s="198"/>
      <c r="BT117" s="260"/>
      <c r="BU117" s="260"/>
    </row>
    <row r="118" spans="1:82" ht="13.5" customHeight="1" x14ac:dyDescent="0.15">
      <c r="I118" s="761"/>
      <c r="J118" s="761"/>
      <c r="K118" s="761"/>
      <c r="L118" s="761"/>
      <c r="M118" s="761"/>
      <c r="N118" s="761"/>
      <c r="O118" s="761"/>
      <c r="P118" s="761"/>
      <c r="Q118" s="761"/>
      <c r="R118" s="761"/>
      <c r="S118" s="761"/>
      <c r="T118" s="761"/>
      <c r="U118" s="761"/>
      <c r="V118" s="761"/>
      <c r="W118" s="761"/>
      <c r="X118" s="761"/>
      <c r="Y118" s="761"/>
      <c r="Z118" s="761"/>
      <c r="AA118" s="761"/>
      <c r="AB118" s="761"/>
      <c r="AC118" s="761"/>
      <c r="AD118" s="761"/>
      <c r="AE118" s="761"/>
      <c r="AF118" s="761"/>
      <c r="AG118" s="761"/>
      <c r="AH118" s="761"/>
      <c r="AI118" s="761"/>
      <c r="BS118" s="198"/>
      <c r="BT118" s="260"/>
      <c r="BU118" s="260"/>
    </row>
    <row r="119" spans="1:82" ht="5.0999999999999996" customHeight="1" x14ac:dyDescent="0.15">
      <c r="A119" s="122"/>
      <c r="B119" s="122"/>
      <c r="C119" s="122"/>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row>
    <row r="120" spans="1:82" ht="5.0999999999999996" customHeight="1" x14ac:dyDescent="0.15">
      <c r="A120" s="143"/>
      <c r="B120" s="143"/>
      <c r="C120" s="143"/>
      <c r="D120" s="143"/>
      <c r="E120" s="143"/>
      <c r="F120" s="143"/>
      <c r="G120" s="143"/>
      <c r="H120" s="143"/>
      <c r="I120" s="143"/>
      <c r="J120" s="143"/>
      <c r="K120" s="143"/>
      <c r="L120" s="143"/>
      <c r="M120" s="143"/>
      <c r="N120" s="143"/>
      <c r="O120" s="143"/>
      <c r="P120" s="143"/>
      <c r="Q120" s="143"/>
      <c r="R120" s="143"/>
      <c r="S120" s="143"/>
      <c r="T120" s="143"/>
      <c r="U120" s="143"/>
      <c r="V120" s="143"/>
      <c r="W120" s="143"/>
      <c r="X120" s="143"/>
      <c r="Y120" s="143"/>
      <c r="Z120" s="143"/>
      <c r="AA120" s="143"/>
      <c r="AB120" s="143"/>
      <c r="AC120" s="143"/>
      <c r="AD120" s="143"/>
      <c r="AE120" s="143"/>
      <c r="AF120" s="143"/>
      <c r="AG120" s="143"/>
      <c r="AH120" s="143"/>
      <c r="AI120" s="143"/>
    </row>
    <row r="121" spans="1:82" ht="13.5" customHeight="1" x14ac:dyDescent="0.15">
      <c r="A121" s="119" t="s">
        <v>181</v>
      </c>
      <c r="I121" s="762"/>
      <c r="J121" s="762"/>
      <c r="K121" s="762"/>
      <c r="L121" s="762"/>
      <c r="M121" s="762"/>
      <c r="N121" s="762"/>
      <c r="O121" s="762"/>
      <c r="P121" s="762"/>
      <c r="Q121" s="762"/>
      <c r="R121" s="762"/>
      <c r="S121" s="762"/>
      <c r="T121" s="762"/>
      <c r="U121" s="762"/>
      <c r="V121" s="762"/>
      <c r="W121" s="762"/>
      <c r="X121" s="762"/>
      <c r="Y121" s="762"/>
      <c r="Z121" s="762"/>
      <c r="AA121" s="762"/>
      <c r="AB121" s="762"/>
      <c r="AC121" s="762"/>
      <c r="AD121" s="762"/>
      <c r="AE121" s="762"/>
      <c r="AF121" s="762"/>
      <c r="AG121" s="762"/>
      <c r="AH121" s="762"/>
      <c r="AI121" s="762"/>
    </row>
    <row r="122" spans="1:82" ht="13.5" customHeight="1" x14ac:dyDescent="0.15">
      <c r="I122" s="762"/>
      <c r="J122" s="762"/>
      <c r="K122" s="762"/>
      <c r="L122" s="762"/>
      <c r="M122" s="762"/>
      <c r="N122" s="762"/>
      <c r="O122" s="762"/>
      <c r="P122" s="762"/>
      <c r="Q122" s="762"/>
      <c r="R122" s="762"/>
      <c r="S122" s="762"/>
      <c r="T122" s="762"/>
      <c r="U122" s="762"/>
      <c r="V122" s="762"/>
      <c r="W122" s="762"/>
      <c r="X122" s="762"/>
      <c r="Y122" s="762"/>
      <c r="Z122" s="762"/>
      <c r="AA122" s="762"/>
      <c r="AB122" s="762"/>
      <c r="AC122" s="762"/>
      <c r="AD122" s="762"/>
      <c r="AE122" s="762"/>
      <c r="AF122" s="762"/>
      <c r="AG122" s="762"/>
      <c r="AH122" s="762"/>
      <c r="AI122" s="762"/>
    </row>
    <row r="123" spans="1:82" ht="13.5" customHeight="1" x14ac:dyDescent="0.15">
      <c r="D123" s="121"/>
      <c r="E123" s="121"/>
      <c r="F123" s="121"/>
      <c r="G123" s="121"/>
      <c r="H123" s="121"/>
      <c r="I123" s="762"/>
      <c r="J123" s="762"/>
      <c r="K123" s="762"/>
      <c r="L123" s="762"/>
      <c r="M123" s="762"/>
      <c r="N123" s="762"/>
      <c r="O123" s="762"/>
      <c r="P123" s="762"/>
      <c r="Q123" s="762"/>
      <c r="R123" s="762"/>
      <c r="S123" s="762"/>
      <c r="T123" s="762"/>
      <c r="U123" s="762"/>
      <c r="V123" s="762"/>
      <c r="W123" s="762"/>
      <c r="X123" s="762"/>
      <c r="Y123" s="762"/>
      <c r="Z123" s="762"/>
      <c r="AA123" s="762"/>
      <c r="AB123" s="762"/>
      <c r="AC123" s="762"/>
      <c r="AD123" s="762"/>
      <c r="AE123" s="762"/>
      <c r="AF123" s="762"/>
      <c r="AG123" s="762"/>
      <c r="AH123" s="762"/>
      <c r="AI123" s="762"/>
    </row>
    <row r="124" spans="1:82" ht="13.5" customHeight="1" x14ac:dyDescent="0.15">
      <c r="D124" s="121"/>
      <c r="E124" s="121"/>
      <c r="F124" s="121"/>
      <c r="G124" s="121"/>
      <c r="H124" s="121"/>
      <c r="I124" s="762"/>
      <c r="J124" s="762"/>
      <c r="K124" s="762"/>
      <c r="L124" s="762"/>
      <c r="M124" s="762"/>
      <c r="N124" s="762"/>
      <c r="O124" s="762"/>
      <c r="P124" s="762"/>
      <c r="Q124" s="762"/>
      <c r="R124" s="762"/>
      <c r="S124" s="762"/>
      <c r="T124" s="762"/>
      <c r="U124" s="762"/>
      <c r="V124" s="762"/>
      <c r="W124" s="762"/>
      <c r="X124" s="762"/>
      <c r="Y124" s="762"/>
      <c r="Z124" s="762"/>
      <c r="AA124" s="762"/>
      <c r="AB124" s="762"/>
      <c r="AC124" s="762"/>
      <c r="AD124" s="762"/>
      <c r="AE124" s="762"/>
      <c r="AF124" s="762"/>
      <c r="AG124" s="762"/>
      <c r="AH124" s="762"/>
      <c r="AI124" s="762"/>
    </row>
    <row r="125" spans="1:82" ht="5.0999999999999996" customHeight="1" x14ac:dyDescent="0.15">
      <c r="A125" s="122"/>
      <c r="B125" s="122"/>
      <c r="C125" s="122"/>
      <c r="D125" s="210"/>
      <c r="E125" s="210"/>
      <c r="F125" s="210"/>
      <c r="G125" s="210"/>
      <c r="H125" s="210"/>
      <c r="I125" s="185"/>
      <c r="J125" s="185"/>
      <c r="K125" s="185"/>
      <c r="L125" s="185"/>
      <c r="M125" s="185"/>
      <c r="N125" s="185"/>
      <c r="O125" s="185"/>
      <c r="P125" s="185"/>
      <c r="Q125" s="185"/>
      <c r="R125" s="185"/>
      <c r="S125" s="185"/>
      <c r="T125" s="185"/>
      <c r="U125" s="185"/>
      <c r="V125" s="185"/>
      <c r="W125" s="185"/>
      <c r="X125" s="185"/>
      <c r="Y125" s="185"/>
      <c r="Z125" s="185"/>
      <c r="AA125" s="185"/>
      <c r="AB125" s="185"/>
      <c r="AC125" s="185"/>
      <c r="AD125" s="185"/>
      <c r="AE125" s="185"/>
      <c r="AF125" s="185"/>
      <c r="AG125" s="185"/>
      <c r="AH125" s="185"/>
      <c r="AI125" s="185"/>
    </row>
    <row r="126" spans="1:82" ht="6.4" customHeight="1" thickBot="1" x14ac:dyDescent="0.2">
      <c r="A126" s="143"/>
      <c r="B126" s="143"/>
      <c r="C126" s="143"/>
      <c r="D126" s="143"/>
      <c r="E126" s="143"/>
      <c r="F126" s="143"/>
      <c r="G126" s="143"/>
      <c r="H126" s="143"/>
      <c r="I126" s="143"/>
      <c r="J126" s="143"/>
      <c r="K126" s="143"/>
      <c r="L126" s="143"/>
      <c r="M126" s="143"/>
      <c r="N126" s="143"/>
      <c r="O126" s="143"/>
      <c r="P126" s="143"/>
      <c r="Q126" s="143"/>
      <c r="R126" s="143"/>
      <c r="S126" s="143"/>
      <c r="T126" s="143"/>
      <c r="U126" s="143"/>
      <c r="V126" s="143"/>
      <c r="W126" s="143"/>
      <c r="X126" s="143"/>
      <c r="Y126" s="143"/>
      <c r="Z126" s="143"/>
      <c r="AA126" s="143"/>
      <c r="AB126" s="143"/>
      <c r="AC126" s="143"/>
      <c r="AD126" s="143"/>
      <c r="AE126" s="143"/>
      <c r="AF126" s="143"/>
      <c r="AG126" s="143"/>
      <c r="AH126" s="143"/>
      <c r="AI126" s="143"/>
      <c r="AJ126" s="273"/>
      <c r="AK126" s="273"/>
    </row>
    <row r="127" spans="1:82" ht="13.5" thickTop="1" x14ac:dyDescent="0.15">
      <c r="AI127" s="272"/>
    </row>
    <row r="128" spans="1:82" x14ac:dyDescent="0.15">
      <c r="AI128" s="272"/>
    </row>
    <row r="130" spans="71:73" ht="13.5" x14ac:dyDescent="0.15">
      <c r="BS130" s="198"/>
      <c r="BT130" s="261"/>
      <c r="BU130" s="260"/>
    </row>
    <row r="131" spans="71:73" ht="13.5" x14ac:dyDescent="0.15">
      <c r="BS131" s="198"/>
      <c r="BT131" s="260"/>
      <c r="BU131" s="260"/>
    </row>
    <row r="132" spans="71:73" ht="13.5" x14ac:dyDescent="0.15">
      <c r="BS132" s="198"/>
      <c r="BT132" s="260"/>
      <c r="BU132" s="260"/>
    </row>
    <row r="133" spans="71:73" ht="13.5" x14ac:dyDescent="0.15">
      <c r="BS133" s="198"/>
      <c r="BT133" s="260"/>
      <c r="BU133" s="260"/>
    </row>
    <row r="134" spans="71:73" ht="13.5" x14ac:dyDescent="0.15">
      <c r="BS134" s="198"/>
      <c r="BT134" s="260"/>
      <c r="BU134" s="260"/>
    </row>
    <row r="135" spans="71:73" ht="13.5" x14ac:dyDescent="0.15">
      <c r="BS135" s="198"/>
      <c r="BT135" s="260"/>
      <c r="BU135" s="260"/>
    </row>
    <row r="136" spans="71:73" ht="13.5" x14ac:dyDescent="0.15">
      <c r="BS136" s="198"/>
      <c r="BT136" s="260"/>
      <c r="BU136" s="260"/>
    </row>
    <row r="137" spans="71:73" ht="13.5" x14ac:dyDescent="0.15">
      <c r="BS137" s="198"/>
      <c r="BT137" s="260"/>
      <c r="BU137" s="260"/>
    </row>
    <row r="138" spans="71:73" ht="13.5" x14ac:dyDescent="0.15">
      <c r="BS138" s="198"/>
      <c r="BT138" s="260"/>
      <c r="BU138" s="260"/>
    </row>
    <row r="139" spans="71:73" ht="13.5" x14ac:dyDescent="0.15">
      <c r="BS139" s="198"/>
      <c r="BT139" s="260"/>
      <c r="BU139" s="260"/>
    </row>
    <row r="140" spans="71:73" ht="13.5" x14ac:dyDescent="0.15">
      <c r="BS140" s="198"/>
      <c r="BT140" s="260"/>
      <c r="BU140" s="260"/>
    </row>
    <row r="141" spans="71:73" ht="13.5" x14ac:dyDescent="0.15">
      <c r="BS141" s="198"/>
      <c r="BT141" s="260"/>
      <c r="BU141" s="260"/>
    </row>
    <row r="142" spans="71:73" ht="13.5" x14ac:dyDescent="0.15">
      <c r="BS142" s="198"/>
      <c r="BT142" s="260"/>
      <c r="BU142" s="260"/>
    </row>
    <row r="143" spans="71:73" ht="13.5" x14ac:dyDescent="0.15">
      <c r="BS143" s="198"/>
      <c r="BT143" s="263"/>
      <c r="BU143" s="260"/>
    </row>
    <row r="144" spans="71:73" ht="13.5" x14ac:dyDescent="0.15">
      <c r="BS144" s="198"/>
      <c r="BT144" s="260"/>
      <c r="BU144" s="260"/>
    </row>
    <row r="145" spans="71:73" ht="13.5" x14ac:dyDescent="0.15">
      <c r="BS145" s="198"/>
      <c r="BT145" s="260"/>
      <c r="BU145" s="260"/>
    </row>
    <row r="146" spans="71:73" ht="13.5" x14ac:dyDescent="0.15">
      <c r="BS146" s="198"/>
      <c r="BT146" s="260"/>
      <c r="BU146" s="260"/>
    </row>
    <row r="147" spans="71:73" ht="13.5" x14ac:dyDescent="0.15">
      <c r="BS147" s="198"/>
      <c r="BT147" s="260"/>
      <c r="BU147" s="260"/>
    </row>
    <row r="148" spans="71:73" ht="13.5" x14ac:dyDescent="0.15">
      <c r="BS148" s="198"/>
      <c r="BT148" s="260"/>
      <c r="BU148" s="260"/>
    </row>
    <row r="149" spans="71:73" ht="13.5" x14ac:dyDescent="0.15">
      <c r="BS149" s="198"/>
      <c r="BT149" s="260"/>
      <c r="BU149" s="260"/>
    </row>
    <row r="150" spans="71:73" ht="13.5" x14ac:dyDescent="0.15">
      <c r="BS150" s="198"/>
      <c r="BT150" s="260"/>
      <c r="BU150" s="260"/>
    </row>
    <row r="151" spans="71:73" ht="13.5" x14ac:dyDescent="0.15">
      <c r="BS151" s="198"/>
      <c r="BT151" s="260"/>
      <c r="BU151" s="260"/>
    </row>
    <row r="152" spans="71:73" ht="13.5" x14ac:dyDescent="0.15">
      <c r="BS152" s="198"/>
      <c r="BT152" s="260"/>
      <c r="BU152" s="260"/>
    </row>
    <row r="153" spans="71:73" ht="13.5" x14ac:dyDescent="0.15">
      <c r="BS153" s="198"/>
      <c r="BT153" s="260"/>
      <c r="BU153" s="260"/>
    </row>
    <row r="154" spans="71:73" ht="13.5" x14ac:dyDescent="0.15">
      <c r="BS154" s="198"/>
      <c r="BT154" s="260"/>
      <c r="BU154" s="260"/>
    </row>
    <row r="155" spans="71:73" ht="13.5" x14ac:dyDescent="0.15">
      <c r="BS155" s="198"/>
      <c r="BT155" s="260"/>
      <c r="BU155" s="260"/>
    </row>
    <row r="156" spans="71:73" ht="13.5" x14ac:dyDescent="0.15">
      <c r="BS156" s="198"/>
      <c r="BT156" s="260"/>
      <c r="BU156" s="260"/>
    </row>
    <row r="157" spans="71:73" ht="13.5" x14ac:dyDescent="0.15">
      <c r="BS157" s="198"/>
      <c r="BT157" s="263"/>
    </row>
    <row r="158" spans="71:73" ht="13.5" x14ac:dyDescent="0.15">
      <c r="BS158" s="198"/>
      <c r="BT158" s="263"/>
    </row>
    <row r="159" spans="71:73" ht="13.5" x14ac:dyDescent="0.15">
      <c r="BS159" s="198"/>
      <c r="BT159" s="260"/>
      <c r="BU159" s="260"/>
    </row>
    <row r="160" spans="71:73" ht="13.5" x14ac:dyDescent="0.15">
      <c r="BS160" s="198"/>
      <c r="BT160" s="260"/>
      <c r="BU160" s="260"/>
    </row>
    <row r="161" spans="71:73" ht="13.5" x14ac:dyDescent="0.15">
      <c r="BS161" s="198"/>
      <c r="BT161" s="260"/>
      <c r="BU161" s="260"/>
    </row>
    <row r="162" spans="71:73" ht="13.5" x14ac:dyDescent="0.15">
      <c r="BS162" s="198"/>
      <c r="BT162" s="260"/>
      <c r="BU162" s="260"/>
    </row>
    <row r="163" spans="71:73" ht="13.5" x14ac:dyDescent="0.15">
      <c r="BS163" s="198"/>
      <c r="BT163" s="260"/>
      <c r="BU163" s="260"/>
    </row>
    <row r="164" spans="71:73" ht="13.5" x14ac:dyDescent="0.15">
      <c r="BS164" s="198"/>
      <c r="BT164" s="260"/>
      <c r="BU164" s="260"/>
    </row>
    <row r="165" spans="71:73" ht="13.5" x14ac:dyDescent="0.15">
      <c r="BS165" s="198"/>
      <c r="BT165" s="260"/>
      <c r="BU165" s="260"/>
    </row>
    <row r="166" spans="71:73" ht="13.5" x14ac:dyDescent="0.15">
      <c r="BS166" s="198"/>
      <c r="BT166" s="260"/>
      <c r="BU166" s="260"/>
    </row>
    <row r="167" spans="71:73" ht="13.5" x14ac:dyDescent="0.15">
      <c r="BS167" s="198"/>
      <c r="BT167" s="260"/>
      <c r="BU167" s="260"/>
    </row>
    <row r="168" spans="71:73" ht="13.5" x14ac:dyDescent="0.15">
      <c r="BS168" s="198"/>
      <c r="BT168" s="260"/>
      <c r="BU168" s="260"/>
    </row>
    <row r="169" spans="71:73" ht="13.5" x14ac:dyDescent="0.15">
      <c r="BS169" s="198"/>
      <c r="BT169" s="260"/>
      <c r="BU169" s="260"/>
    </row>
    <row r="170" spans="71:73" ht="13.5" x14ac:dyDescent="0.15">
      <c r="BS170" s="198"/>
      <c r="BT170" s="260"/>
      <c r="BU170" s="260"/>
    </row>
    <row r="171" spans="71:73" ht="13.5" x14ac:dyDescent="0.15">
      <c r="BS171" s="198"/>
      <c r="BT171" s="260"/>
      <c r="BU171" s="260"/>
    </row>
    <row r="172" spans="71:73" ht="13.5" x14ac:dyDescent="0.15">
      <c r="BS172" s="198"/>
      <c r="BT172" s="260"/>
      <c r="BU172" s="260"/>
    </row>
    <row r="173" spans="71:73" ht="13.5" x14ac:dyDescent="0.15">
      <c r="BS173" s="198"/>
      <c r="BT173" s="260"/>
      <c r="BU173" s="260"/>
    </row>
    <row r="174" spans="71:73" ht="13.5" x14ac:dyDescent="0.15">
      <c r="BS174" s="198"/>
      <c r="BT174" s="260"/>
      <c r="BU174" s="260"/>
    </row>
    <row r="175" spans="71:73" ht="13.5" x14ac:dyDescent="0.15">
      <c r="BS175" s="198"/>
      <c r="BT175" s="260"/>
      <c r="BU175" s="260"/>
    </row>
    <row r="176" spans="71:73" ht="13.5" x14ac:dyDescent="0.15">
      <c r="BS176" s="198"/>
      <c r="BT176" s="260"/>
      <c r="BU176" s="260"/>
    </row>
    <row r="177" spans="71:73" ht="13.5" x14ac:dyDescent="0.15">
      <c r="BS177" s="198"/>
      <c r="BT177" s="260"/>
      <c r="BU177" s="260"/>
    </row>
    <row r="178" spans="71:73" ht="13.5" x14ac:dyDescent="0.15">
      <c r="BS178" s="198"/>
      <c r="BT178" s="260"/>
      <c r="BU178" s="260"/>
    </row>
    <row r="179" spans="71:73" ht="13.5" x14ac:dyDescent="0.15">
      <c r="BS179" s="198"/>
      <c r="BT179" s="260"/>
      <c r="BU179" s="260"/>
    </row>
    <row r="180" spans="71:73" ht="13.5" x14ac:dyDescent="0.15">
      <c r="BS180" s="198"/>
      <c r="BT180" s="260"/>
      <c r="BU180" s="260"/>
    </row>
    <row r="181" spans="71:73" ht="13.5" x14ac:dyDescent="0.15">
      <c r="BS181" s="198"/>
      <c r="BT181" s="260"/>
      <c r="BU181" s="260"/>
    </row>
    <row r="182" spans="71:73" ht="13.5" x14ac:dyDescent="0.15">
      <c r="BS182" s="198"/>
      <c r="BT182" s="260"/>
      <c r="BU182" s="260"/>
    </row>
    <row r="183" spans="71:73" ht="13.5" x14ac:dyDescent="0.15">
      <c r="BS183" s="198"/>
      <c r="BT183" s="260"/>
      <c r="BU183" s="260"/>
    </row>
    <row r="184" spans="71:73" ht="13.5" x14ac:dyDescent="0.15">
      <c r="BS184" s="198"/>
      <c r="BT184" s="260"/>
      <c r="BU184" s="260"/>
    </row>
    <row r="185" spans="71:73" ht="13.5" x14ac:dyDescent="0.15">
      <c r="BS185" s="198"/>
      <c r="BT185" s="260"/>
      <c r="BU185" s="260"/>
    </row>
    <row r="186" spans="71:73" ht="13.5" x14ac:dyDescent="0.15">
      <c r="BS186" s="198"/>
      <c r="BT186" s="260"/>
      <c r="BU186" s="260"/>
    </row>
    <row r="187" spans="71:73" ht="13.5" x14ac:dyDescent="0.15">
      <c r="BS187" s="198"/>
      <c r="BT187" s="260"/>
      <c r="BU187" s="260"/>
    </row>
    <row r="188" spans="71:73" ht="13.5" x14ac:dyDescent="0.15">
      <c r="BS188" s="198"/>
      <c r="BT188" s="260"/>
      <c r="BU188" s="260"/>
    </row>
    <row r="189" spans="71:73" ht="13.5" x14ac:dyDescent="0.15">
      <c r="BS189" s="198"/>
      <c r="BT189" s="260"/>
      <c r="BU189" s="260"/>
    </row>
    <row r="190" spans="71:73" ht="13.5" x14ac:dyDescent="0.15">
      <c r="BS190" s="198"/>
      <c r="BT190" s="260"/>
      <c r="BU190" s="260"/>
    </row>
    <row r="191" spans="71:73" ht="13.5" x14ac:dyDescent="0.15">
      <c r="BS191" s="198"/>
      <c r="BT191" s="260"/>
      <c r="BU191" s="260"/>
    </row>
    <row r="192" spans="71:73" ht="13.5" x14ac:dyDescent="0.15">
      <c r="BS192" s="198"/>
      <c r="BT192" s="260"/>
      <c r="BU192" s="260"/>
    </row>
    <row r="193" spans="71:73" ht="13.5" x14ac:dyDescent="0.15">
      <c r="BS193" s="198"/>
      <c r="BT193" s="260"/>
      <c r="BU193" s="260"/>
    </row>
    <row r="194" spans="71:73" ht="13.5" x14ac:dyDescent="0.15">
      <c r="BS194" s="198"/>
      <c r="BT194" s="260"/>
      <c r="BU194" s="260"/>
    </row>
    <row r="195" spans="71:73" ht="13.5" x14ac:dyDescent="0.15">
      <c r="BS195" s="198"/>
      <c r="BT195" s="260"/>
      <c r="BU195" s="260"/>
    </row>
    <row r="196" spans="71:73" ht="13.5" x14ac:dyDescent="0.15">
      <c r="BS196" s="198"/>
      <c r="BT196" s="263"/>
      <c r="BU196" s="260"/>
    </row>
    <row r="197" spans="71:73" ht="13.5" x14ac:dyDescent="0.15">
      <c r="BS197" s="198"/>
      <c r="BT197" s="263"/>
      <c r="BU197" s="260"/>
    </row>
    <row r="198" spans="71:73" ht="13.5" x14ac:dyDescent="0.15">
      <c r="BS198" s="198"/>
      <c r="BT198" s="263"/>
      <c r="BU198" s="260"/>
    </row>
    <row r="199" spans="71:73" ht="13.5" x14ac:dyDescent="0.15">
      <c r="BS199" s="198"/>
      <c r="BT199" s="263"/>
      <c r="BU199" s="260"/>
    </row>
  </sheetData>
  <sheetProtection algorithmName="SHA-512" hashValue="kY5L15PNYNzU1DpOAyBpjrwztIFDGX+TzZhEp+lz3QgzJxokWwdh58LQ7NHsud/QaB4ouo/xbnFXkTNCqhx6Gg==" saltValue="TP3odcH8V6CgkauZgE4+Kw==" spinCount="100000" sheet="1" objects="1" scenarios="1"/>
  <protectedRanges>
    <protectedRange sqref="Z71 AC71 C73:C74 Q76 R77" name="範囲7"/>
    <protectedRange sqref="I109 I112 N109 I101:I102 I97:I98 G88:G93 K88:O93 R88:V93 I105:I106 I121:I124 I115:I118" name="範囲4"/>
    <protectedRange sqref="Z71 AC71 Z78 AC78 AA79 R80 H82:H83 R84 AM62:AM64 AP62:AP64 AU62:AV64 AY62:AY64 C73:C74" name="範囲3"/>
    <protectedRange sqref="M51:O54 M58:O59 H64 AL9:BE13" name="範囲2"/>
    <protectedRange sqref="H6 M9:AF13 D17 G17 J17 M17 P17 U17 AB17 V20 P32:P37 Y32:Y38 D43:D44 H42:H47 H23:H29 H32:H38" name="範囲1"/>
    <protectedRange sqref="H20" name="範囲12"/>
    <protectedRange sqref="S20:U20" name="範囲6"/>
  </protectedRanges>
  <mergeCells count="73">
    <mergeCell ref="AL9:AV9"/>
    <mergeCell ref="I124:AI124"/>
    <mergeCell ref="K91:O91"/>
    <mergeCell ref="R91:V91"/>
    <mergeCell ref="Y91:AC91"/>
    <mergeCell ref="I106:AI106"/>
    <mergeCell ref="I118:AI118"/>
    <mergeCell ref="I116:AI116"/>
    <mergeCell ref="I102:AI102"/>
    <mergeCell ref="I98:AI98"/>
    <mergeCell ref="I123:AI123"/>
    <mergeCell ref="I121:AI121"/>
    <mergeCell ref="H13:J13"/>
    <mergeCell ref="M13:AF13"/>
    <mergeCell ref="M59:O59"/>
    <mergeCell ref="H11:J11"/>
    <mergeCell ref="A1:AI2"/>
    <mergeCell ref="M11:AF11"/>
    <mergeCell ref="H12:J12"/>
    <mergeCell ref="M12:AF12"/>
    <mergeCell ref="H20:R20"/>
    <mergeCell ref="S20:AF20"/>
    <mergeCell ref="H6:J6"/>
    <mergeCell ref="H9:J9"/>
    <mergeCell ref="M9:AF9"/>
    <mergeCell ref="H10:J10"/>
    <mergeCell ref="M10:AF10"/>
    <mergeCell ref="M52:O52"/>
    <mergeCell ref="M53:O53"/>
    <mergeCell ref="M54:O54"/>
    <mergeCell ref="S26:T26"/>
    <mergeCell ref="M58:O58"/>
    <mergeCell ref="M51:O51"/>
    <mergeCell ref="H64:AF64"/>
    <mergeCell ref="AA79:AC79"/>
    <mergeCell ref="R80:AC80"/>
    <mergeCell ref="R84:AC84"/>
    <mergeCell ref="K87:O87"/>
    <mergeCell ref="R87:V87"/>
    <mergeCell ref="Y87:AC87"/>
    <mergeCell ref="R77:V77"/>
    <mergeCell ref="Q76:W76"/>
    <mergeCell ref="K88:O88"/>
    <mergeCell ref="R88:V88"/>
    <mergeCell ref="Y88:AC88"/>
    <mergeCell ref="K89:O89"/>
    <mergeCell ref="R89:V89"/>
    <mergeCell ref="Y89:AC89"/>
    <mergeCell ref="R90:V90"/>
    <mergeCell ref="Y90:AC90"/>
    <mergeCell ref="N109:AH109"/>
    <mergeCell ref="K92:O92"/>
    <mergeCell ref="R92:V92"/>
    <mergeCell ref="Y92:AC92"/>
    <mergeCell ref="K93:O93"/>
    <mergeCell ref="R93:V93"/>
    <mergeCell ref="Y93:AC93"/>
    <mergeCell ref="I117:AI117"/>
    <mergeCell ref="I122:AI122"/>
    <mergeCell ref="I115:AI115"/>
    <mergeCell ref="AL10:AV10"/>
    <mergeCell ref="AL11:AV11"/>
    <mergeCell ref="AL12:AV12"/>
    <mergeCell ref="AL13:AV13"/>
    <mergeCell ref="I112:P112"/>
    <mergeCell ref="K94:O94"/>
    <mergeCell ref="R94:V94"/>
    <mergeCell ref="Y94:AC94"/>
    <mergeCell ref="I97:AI97"/>
    <mergeCell ref="I101:AI101"/>
    <mergeCell ref="I105:AI105"/>
    <mergeCell ref="I109:K109"/>
    <mergeCell ref="K90:O90"/>
  </mergeCells>
  <phoneticPr fontId="2"/>
  <conditionalFormatting sqref="H20">
    <cfRule type="containsBlanks" dxfId="12" priority="1" stopIfTrue="1">
      <formula>LEN(TRIM(H20))=0</formula>
    </cfRule>
  </conditionalFormatting>
  <conditionalFormatting sqref="H6:J6">
    <cfRule type="containsBlanks" dxfId="11" priority="3" stopIfTrue="1">
      <formula>LEN(TRIM(H6))=0</formula>
    </cfRule>
  </conditionalFormatting>
  <dataValidations disablePrompts="1" count="6">
    <dataValidation type="list" allowBlank="1" showInputMessage="1" showErrorMessage="1" sqref="N34:N38 W34:W38 BF64 P34:P38 H23:H29 AM62:AM64 AV62:AV64 AS62:AS64 H42:H47 AP62:AP64 Y34:Y37 AY62:AY64 H33:H38" xr:uid="{00000000-0002-0000-0700-000000000000}">
      <formula1>"□,■"</formula1>
    </dataValidation>
    <dataValidation type="list" allowBlank="1" showInputMessage="1" showErrorMessage="1" sqref="I112:P112" xr:uid="{00000000-0002-0000-0700-000001000000}">
      <formula1>"水洗(公共下水道）,水洗(集落排水）,水洗（合併浄化槽）,水洗(団地浄化槽）,汲取り,なし"</formula1>
    </dataValidation>
    <dataValidation imeMode="halfAlpha" allowBlank="1" showInputMessage="1" showErrorMessage="1" sqref="M58:O59 I109:K109 G88:G93 K88:AC94" xr:uid="{00000000-0002-0000-0700-000002000000}"/>
    <dataValidation type="list" allowBlank="1" showInputMessage="1" showErrorMessage="1" sqref="D17 AB17 U17 P17 M17 J17 G17 AD71:AD77 L78 AA71:AA77 Z78 AC78 AC71 Z71 G78 H82:H83 C73:C74" xr:uid="{00000000-0002-0000-0700-000003000000}">
      <formula1>"■,□"</formula1>
    </dataValidation>
    <dataValidation imeMode="hiragana" allowBlank="1" showInputMessage="1" showErrorMessage="1" sqref="I125 G105:G106 D123:H125 G97:G98 G101:G102 D63:F64 I84:P84" xr:uid="{00000000-0002-0000-0700-000004000000}"/>
    <dataValidation imeMode="off" allowBlank="1" showInputMessage="1" showErrorMessage="1" sqref="M51:O54 F6" xr:uid="{00000000-0002-0000-0700-000005000000}"/>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Ｐ明朝,標準"&amp;8NKBI-01kakunin Ver.23.2&amp;R&amp;"ＭＳ Ｐ明朝,標準"&amp;8(R0804)</oddFooter>
  </headerFooter>
  <rowBreaks count="1" manualBreakCount="1">
    <brk id="66" max="34" man="1"/>
  </rowBreak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368FC013-047C-4BC2-93A0-6064D0736717}">
          <x14:formula1>
            <xm:f>利用方法!$AX$2:$AX$16</xm:f>
          </x14:formula1>
          <xm:sqref>H20</xm:sqref>
        </x14:dataValidation>
        <x14:dataValidation type="list" allowBlank="1" showInputMessage="1" showErrorMessage="1" xr:uid="{00000000-0002-0000-0600-000008000000}">
          <x14:formula1>
            <xm:f>利用方法!$BA$2:$BA$74</xm:f>
          </x14:formula1>
          <xm:sqref>AL9:AV13</xm:sqref>
        </x14:dataValidation>
        <x14:dataValidation type="list" allowBlank="1" showInputMessage="1" showErrorMessage="1" xr:uid="{D30CE54A-1C9F-431C-97D4-63C11DB5BEC2}">
          <x14:formula1>
            <xm:f>利用方法!$AX$18:$AX$32</xm:f>
          </x14:formula1>
          <xm:sqref>S20:AF20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利用方法</vt:lpstr>
      <vt:lpstr>業者date</vt:lpstr>
      <vt:lpstr>物件情報</vt:lpstr>
      <vt:lpstr>申込事前情報</vt:lpstr>
      <vt:lpstr>確１面</vt:lpstr>
      <vt:lpstr>確２面</vt:lpstr>
      <vt:lpstr>確２面その２</vt:lpstr>
      <vt:lpstr>確３面</vt:lpstr>
      <vt:lpstr>確４面</vt:lpstr>
      <vt:lpstr>確５面(1F)</vt:lpstr>
      <vt:lpstr>確５面(2F)</vt:lpstr>
      <vt:lpstr>確６面</vt:lpstr>
      <vt:lpstr>委任状</vt:lpstr>
      <vt:lpstr>調査書</vt:lpstr>
      <vt:lpstr>制限業種</vt:lpstr>
      <vt:lpstr>概１面</vt:lpstr>
      <vt:lpstr>概１面その２</vt:lpstr>
      <vt:lpstr>概２面</vt:lpstr>
      <vt:lpstr>概３面</vt:lpstr>
      <vt:lpstr>追加説明</vt:lpstr>
      <vt:lpstr>委任状!Print_Area</vt:lpstr>
      <vt:lpstr>概１面!Print_Area</vt:lpstr>
      <vt:lpstr>概１面その２!Print_Area</vt:lpstr>
      <vt:lpstr>概２面!Print_Area</vt:lpstr>
      <vt:lpstr>概３面!Print_Area</vt:lpstr>
      <vt:lpstr>確１面!Print_Area</vt:lpstr>
      <vt:lpstr>確２面!Print_Area</vt:lpstr>
      <vt:lpstr>確２面その２!Print_Area</vt:lpstr>
      <vt:lpstr>確３面!Print_Area</vt:lpstr>
      <vt:lpstr>確４面!Print_Area</vt:lpstr>
      <vt:lpstr>'確５面(1F)'!Print_Area</vt:lpstr>
      <vt:lpstr>'確５面(2F)'!Print_Area</vt:lpstr>
      <vt:lpstr>確６面!Print_Area</vt:lpstr>
      <vt:lpstr>申込事前情報!Print_Area</vt:lpstr>
      <vt:lpstr>制限業種!Print_Area</vt:lpstr>
      <vt:lpstr>調査書!Print_Area</vt:lpstr>
      <vt:lpstr>追加説明!Print_Area</vt:lpstr>
      <vt:lpstr>利用方法!Print_Area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確認申請書(一括入力）</dc:title>
  <dc:creator>NKBI</dc:creator>
  <cp:lastModifiedBy>yahata01 nkbi</cp:lastModifiedBy>
  <cp:lastPrinted>2026-04-03T00:21:27Z</cp:lastPrinted>
  <dcterms:created xsi:type="dcterms:W3CDTF">2002-01-04T01:03:19Z</dcterms:created>
  <dcterms:modified xsi:type="dcterms:W3CDTF">2026-04-03T00:26:08Z</dcterms:modified>
</cp:coreProperties>
</file>