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
    </mc:Choice>
  </mc:AlternateContent>
  <xr:revisionPtr revIDLastSave="0" documentId="13_ncr:1_{5DEB808E-3D95-4899-B42E-606BC34EFC22}" xr6:coauthVersionLast="45" xr6:coauthVersionMax="45" xr10:uidLastSave="{00000000-0000-0000-0000-000000000000}"/>
  <bookViews>
    <workbookView xWindow="-120" yWindow="-120" windowWidth="20730" windowHeight="11160" tabRatio="945" activeTab="1" xr2:uid="{00000000-000D-0000-FFFF-FFFF00000000}"/>
  </bookViews>
  <sheets>
    <sheet name="利用方法" sheetId="86" r:id="rId1"/>
    <sheet name="工１面" sheetId="16" r:id="rId2"/>
    <sheet name="工２面" sheetId="15" r:id="rId3"/>
    <sheet name="工３面" sheetId="21" r:id="rId4"/>
    <sheet name="工４面" sheetId="20" r:id="rId5"/>
    <sheet name="Sheet1" sheetId="83" r:id="rId6"/>
  </sheets>
  <definedNames>
    <definedName name="_xlnm.Print_Area" localSheetId="1">工１面!$A$1:$AI$68</definedName>
    <definedName name="_xlnm.Print_Area" localSheetId="2">工２面!$A$1:$AI$62</definedName>
    <definedName name="_xlnm.Print_Area" localSheetId="3">工３面!$A$1:$AI$25</definedName>
    <definedName name="_xlnm.Print_Area" localSheetId="4">工４面!$A$1:$AI$21</definedName>
    <definedName name="_xlnm.Print_Area" localSheetId="0">利用方法!$A$2:$AL$57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4" i="15" l="1"/>
  <c r="R34" i="15"/>
  <c r="V33" i="15"/>
  <c r="R33" i="15"/>
  <c r="V32" i="15"/>
  <c r="R32" i="15"/>
  <c r="U6" i="20"/>
  <c r="U5" i="20"/>
  <c r="U7" i="20"/>
  <c r="BA71" i="86"/>
  <c r="BA70" i="86"/>
  <c r="BA69" i="86"/>
  <c r="BA68" i="86"/>
  <c r="BA67" i="86"/>
  <c r="BA66" i="86"/>
  <c r="BA65" i="86"/>
  <c r="BA64" i="86"/>
  <c r="BA63" i="86"/>
  <c r="BA62" i="86"/>
  <c r="BA61" i="86"/>
  <c r="BA60" i="86"/>
  <c r="BA59" i="86"/>
  <c r="BA58" i="86"/>
  <c r="BA57" i="86"/>
  <c r="BA56" i="86"/>
  <c r="BA55" i="86"/>
  <c r="BA54" i="86"/>
  <c r="BA53" i="86"/>
  <c r="BA52" i="86"/>
  <c r="BA51" i="86"/>
  <c r="BA50" i="86"/>
  <c r="BA49" i="86"/>
  <c r="BA48" i="86"/>
  <c r="BI47" i="86"/>
  <c r="BA47" i="86"/>
  <c r="BI46" i="86"/>
  <c r="BA46" i="86"/>
  <c r="BI45" i="86"/>
  <c r="BA45" i="86"/>
  <c r="BI44" i="86"/>
  <c r="BA44" i="86"/>
  <c r="BI43" i="86"/>
  <c r="BA43" i="86"/>
  <c r="BI42" i="86"/>
  <c r="BA42" i="86"/>
  <c r="BI41" i="86"/>
  <c r="BA41" i="86"/>
  <c r="BI40" i="86"/>
  <c r="BA40" i="86"/>
  <c r="BI39" i="86"/>
  <c r="BA39" i="86"/>
  <c r="BI38" i="86"/>
  <c r="BA38" i="86"/>
  <c r="BI37" i="86"/>
  <c r="BA37" i="86"/>
  <c r="BI36" i="86"/>
  <c r="BA36" i="86"/>
  <c r="BI35" i="86"/>
  <c r="BA35" i="86"/>
  <c r="BI34" i="86"/>
  <c r="BA34" i="86"/>
  <c r="BI33" i="86"/>
  <c r="BA33" i="86"/>
  <c r="BI32" i="86"/>
  <c r="BA32" i="86"/>
  <c r="BI31" i="86"/>
  <c r="BA31" i="86"/>
  <c r="BI30" i="86"/>
  <c r="BA30" i="86"/>
  <c r="BI29" i="86"/>
  <c r="BA29" i="86"/>
  <c r="BI28" i="86"/>
  <c r="BA28" i="86"/>
  <c r="BI27" i="86"/>
  <c r="BA27" i="86"/>
  <c r="BI26" i="86"/>
  <c r="BA26" i="86"/>
  <c r="BI25" i="86"/>
  <c r="BA25" i="86"/>
  <c r="BI24" i="86"/>
  <c r="BA24" i="86"/>
  <c r="BI23" i="86"/>
  <c r="BA23" i="86"/>
  <c r="BI22" i="86"/>
  <c r="BA22" i="86"/>
  <c r="BI21" i="86"/>
  <c r="BA21" i="86"/>
  <c r="BI20" i="86"/>
  <c r="BA20" i="86"/>
  <c r="BI19" i="86"/>
  <c r="BA19" i="86"/>
  <c r="BI18" i="86"/>
  <c r="BA18" i="86"/>
  <c r="BI17" i="86"/>
  <c r="BA17" i="86"/>
  <c r="BI16" i="86"/>
  <c r="BA16" i="86"/>
  <c r="BI15" i="86"/>
  <c r="BA15" i="86"/>
  <c r="BI14" i="86"/>
  <c r="BA14" i="86"/>
  <c r="BI13" i="86"/>
  <c r="BA13" i="86"/>
  <c r="BI12" i="86"/>
  <c r="BA12" i="86"/>
  <c r="BI11" i="86"/>
  <c r="BA11" i="86"/>
  <c r="BA10" i="86"/>
  <c r="BA9" i="86"/>
  <c r="BA8" i="86"/>
  <c r="BA7" i="86"/>
  <c r="BI6" i="86"/>
  <c r="BA6" i="86"/>
  <c r="BI5" i="86"/>
  <c r="BA5" i="86"/>
  <c r="BI4" i="86"/>
  <c r="BA4" i="86"/>
  <c r="BI3" i="86"/>
  <c r="BA3" i="86"/>
  <c r="BI2" i="86"/>
  <c r="BA2" i="86"/>
  <c r="K5" i="20" l="1"/>
  <c r="K6" i="20"/>
  <c r="K7" i="20"/>
  <c r="AX7" i="20"/>
  <c r="AX8" i="20"/>
  <c r="AX9" i="20"/>
  <c r="AX10" i="20"/>
  <c r="AX11" i="20"/>
  <c r="AX14" i="20"/>
  <c r="AX15" i="20"/>
  <c r="AX16" i="20"/>
  <c r="AX17" i="20"/>
  <c r="AX18" i="20"/>
  <c r="AX19" i="20"/>
  <c r="AX20" i="20"/>
  <c r="AX21" i="20"/>
  <c r="AX22" i="20"/>
  <c r="AX23" i="20"/>
  <c r="AX24" i="20"/>
  <c r="AX25" i="20"/>
  <c r="AX26" i="20"/>
  <c r="AX27" i="20"/>
  <c r="AX28" i="20"/>
  <c r="AX29" i="20"/>
  <c r="AX30" i="20"/>
  <c r="AX31" i="20"/>
  <c r="AX32" i="20"/>
  <c r="AX33" i="20"/>
  <c r="AX34" i="20"/>
  <c r="AX35" i="20"/>
  <c r="AX36" i="20"/>
  <c r="AX37" i="20"/>
  <c r="AX38" i="20"/>
  <c r="AX39" i="20"/>
  <c r="AX40" i="20"/>
  <c r="AX41" i="20"/>
  <c r="AX42" i="20"/>
  <c r="AX43" i="20"/>
  <c r="AX44" i="20"/>
  <c r="AX45" i="20"/>
  <c r="AX46" i="20"/>
  <c r="AX47" i="20"/>
  <c r="AX48" i="20"/>
  <c r="AX49" i="20"/>
  <c r="AX50" i="20"/>
  <c r="AW11" i="15"/>
  <c r="AW20" i="15"/>
  <c r="AW24" i="15" s="1"/>
  <c r="AX24" i="15" s="1"/>
  <c r="AW21" i="15"/>
  <c r="AW25" i="15" s="1"/>
  <c r="AX25" i="15" s="1"/>
  <c r="G32" i="15"/>
  <c r="G33" i="15"/>
  <c r="G34" i="15"/>
  <c r="J26" i="15" l="1"/>
  <c r="M26" i="15"/>
  <c r="AY25" i="15"/>
</calcChain>
</file>

<file path=xl/sharedStrings.xml><?xml version="1.0" encoding="utf-8"?>
<sst xmlns="http://schemas.openxmlformats.org/spreadsheetml/2006/main" count="905" uniqueCount="596">
  <si>
    <t>（</t>
    <phoneticPr fontId="2"/>
  </si>
  <si>
    <t>）</t>
    <phoneticPr fontId="2"/>
  </si>
  <si>
    <t>(</t>
    <phoneticPr fontId="2"/>
  </si>
  <si>
    <t>)</t>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</si>
  <si>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</si>
  <si>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</si>
  <si>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</si>
  <si>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</si>
  <si>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</si>
  <si>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</si>
  <si>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</si>
  <si>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【1.建築主】</t>
    <phoneticPr fontId="2"/>
  </si>
  <si>
    <t>【ｲ.種別】</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</si>
  <si>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</si>
  <si>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</si>
  <si>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</si>
  <si>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</si>
  <si>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</si>
  <si>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</si>
  <si>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【ﾛ.業種】</t>
    <phoneticPr fontId="2"/>
  </si>
  <si>
    <t>(1) 農林水産業</t>
    <phoneticPr fontId="2"/>
  </si>
  <si>
    <t>(3)製造業</t>
    <phoneticPr fontId="2"/>
  </si>
  <si>
    <t>(4)電気・ガス・熱供給・水道業</t>
    <phoneticPr fontId="2"/>
  </si>
  <si>
    <t>(5)情報通信業</t>
    <phoneticPr fontId="2"/>
  </si>
  <si>
    <t>(6)運輸業</t>
    <phoneticPr fontId="2"/>
  </si>
  <si>
    <t>(9)不動産業</t>
    <phoneticPr fontId="2"/>
  </si>
  <si>
    <t>(11)医療、福祉</t>
    <phoneticPr fontId="2"/>
  </si>
  <si>
    <t>(12)教育、学習支援業</t>
    <phoneticPr fontId="2"/>
  </si>
  <si>
    <t>(13)その他のサービス業</t>
    <phoneticPr fontId="2"/>
  </si>
  <si>
    <t>(14)国家公務、地方公務</t>
    <phoneticPr fontId="2"/>
  </si>
  <si>
    <t>(15)他に分類されないもの</t>
    <phoneticPr fontId="2"/>
  </si>
  <si>
    <t>【ﾊ.資本の額又は出資の総額】</t>
    <phoneticPr fontId="2"/>
  </si>
  <si>
    <t>百万円</t>
    <phoneticPr fontId="2"/>
  </si>
  <si>
    <t>【2.敷地の位置】</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</si>
  <si>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</si>
  <si>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</si>
  <si>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</si>
  <si>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</si>
  <si>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</si>
  <si>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</si>
  <si>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</si>
  <si>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【3.工事予定期間】</t>
    <phoneticPr fontId="2"/>
  </si>
  <si>
    <t>間</t>
    <rPh sb="0" eb="1">
      <t>アイダ</t>
    </rPh>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</si>
  <si>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</si>
  <si>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</si>
  <si>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</si>
  <si>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</si>
  <si>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</si>
  <si>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t>
  </si>
  <si>
    <t>)</t>
  </si>
  <si>
    <t>【ﾍ.利用関係】</t>
  </si>
  <si>
    <t>戸</t>
    <rPh sb="0" eb="1">
      <t>ト</t>
    </rPh>
    <phoneticPr fontId="2"/>
  </si>
  <si>
    <t xml:space="preserve">【ﾁ.工事部分の      </t>
  </si>
  <si>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</si>
  <si>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</si>
  <si>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</si>
  <si>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</si>
  <si>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</si>
  <si>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</si>
  <si>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</si>
  <si>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</si>
  <si>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</si>
  <si>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</si>
  <si>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</si>
  <si>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</si>
  <si>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</si>
  <si>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</si>
  <si>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</si>
  <si>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</si>
  <si>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</si>
  <si>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</si>
  <si>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</si>
  <si>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</si>
  <si>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</si>
  <si>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月</t>
    <rPh sb="0" eb="1">
      <t>ガツ</t>
    </rPh>
    <phoneticPr fontId="2"/>
  </si>
  <si>
    <t>　</t>
  </si>
  <si>
    <t>( 多用途）</t>
    <rPh sb="2" eb="3">
      <t>タ</t>
    </rPh>
    <rPh sb="3" eb="5">
      <t>ヨウト</t>
    </rPh>
    <phoneticPr fontId="2"/>
  </si>
  <si>
    <t>【1.住宅部分の概要】</t>
    <phoneticPr fontId="2"/>
  </si>
  <si>
    <t xml:space="preserve">【ﾛ.新設とその他の別】    </t>
    <phoneticPr fontId="2"/>
  </si>
  <si>
    <t>工事監理者</t>
    <rPh sb="2" eb="4">
      <t>カンリ</t>
    </rPh>
    <rPh sb="4" eb="5">
      <t>シャ</t>
    </rPh>
    <phoneticPr fontId="2"/>
  </si>
  <si>
    <t xml:space="preserve">(1) 新築 </t>
    <phoneticPr fontId="2"/>
  </si>
  <si>
    <t xml:space="preserve">(2)増築  </t>
    <phoneticPr fontId="2"/>
  </si>
  <si>
    <t xml:space="preserve">【ﾊ.資金】  </t>
    <phoneticPr fontId="2"/>
  </si>
  <si>
    <t>(1) 民間資金</t>
    <phoneticPr fontId="2"/>
  </si>
  <si>
    <t>(2) 公営</t>
    <phoneticPr fontId="2"/>
  </si>
  <si>
    <t>(4) 独立行政法人都市再生機構</t>
    <rPh sb="4" eb="6">
      <t>ドクリツ</t>
    </rPh>
    <rPh sb="6" eb="8">
      <t>ギョウセイ</t>
    </rPh>
    <rPh sb="8" eb="10">
      <t>ホウジン</t>
    </rPh>
    <rPh sb="10" eb="12">
      <t>トシ</t>
    </rPh>
    <rPh sb="12" eb="14">
      <t>サイセイ</t>
    </rPh>
    <rPh sb="14" eb="16">
      <t>キコウ</t>
    </rPh>
    <phoneticPr fontId="2"/>
  </si>
  <si>
    <t>(5) その他</t>
    <rPh sb="6" eb="7">
      <t>タ</t>
    </rPh>
    <phoneticPr fontId="2"/>
  </si>
  <si>
    <t xml:space="preserve">【ﾆ.建築工法】 </t>
    <phoneticPr fontId="2"/>
  </si>
  <si>
    <t>(1) 在来工法</t>
    <rPh sb="4" eb="6">
      <t>ザイライ</t>
    </rPh>
    <rPh sb="6" eb="8">
      <t>コウホウ</t>
    </rPh>
    <phoneticPr fontId="2"/>
  </si>
  <si>
    <t>(3) 枠組壁工法</t>
    <phoneticPr fontId="2"/>
  </si>
  <si>
    <t>【ﾎ.種類】</t>
    <phoneticPr fontId="2"/>
  </si>
  <si>
    <t>(1) 専用住宅</t>
    <phoneticPr fontId="2"/>
  </si>
  <si>
    <t>(2) 併用住宅</t>
    <phoneticPr fontId="2"/>
  </si>
  <si>
    <t>(3) その他の住宅</t>
    <phoneticPr fontId="2"/>
  </si>
  <si>
    <t xml:space="preserve">【ﾄ.戸数】 </t>
    <phoneticPr fontId="2"/>
  </si>
  <si>
    <t>号</t>
    <rPh sb="0" eb="1">
      <t>ゴウ</t>
    </rPh>
    <phoneticPr fontId="2"/>
  </si>
  <si>
    <t>年</t>
    <rPh sb="0" eb="1">
      <t>ネン</t>
    </rPh>
    <phoneticPr fontId="2"/>
  </si>
  <si>
    <t>月</t>
    <rPh sb="0" eb="1">
      <t>ツキ</t>
    </rPh>
    <phoneticPr fontId="2"/>
  </si>
  <si>
    <t>日</t>
    <rPh sb="0" eb="1">
      <t>ヒ</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</si>
  <si>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</si>
  <si>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</si>
  <si>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</si>
  <si>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</si>
  <si>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</si>
  <si>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</si>
  <si>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</si>
  <si>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</si>
  <si>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</si>
  <si>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</si>
  <si>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</si>
  <si>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</si>
  <si>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</si>
  <si>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</si>
  <si>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新　設</t>
    <phoneticPr fontId="2"/>
  </si>
  <si>
    <t>その他</t>
    <phoneticPr fontId="2"/>
  </si>
  <si>
    <t>(3)共同住宅</t>
    <phoneticPr fontId="2"/>
  </si>
  <si>
    <t>(2)長屋建住宅</t>
    <phoneticPr fontId="2"/>
  </si>
  <si>
    <t>(1)一戸建住宅</t>
    <phoneticPr fontId="2"/>
  </si>
  <si>
    <r>
      <t>(4)分譲住宅</t>
    </r>
    <r>
      <rPr>
        <sz val="10.5"/>
        <rFont val="Century"/>
        <family val="1"/>
      </rPr>
      <t/>
    </r>
    <phoneticPr fontId="2"/>
  </si>
  <si>
    <t>(2) その他</t>
    <phoneticPr fontId="2"/>
  </si>
  <si>
    <t>棟</t>
    <rPh sb="0" eb="1">
      <t>ムネ</t>
    </rPh>
    <phoneticPr fontId="2"/>
  </si>
  <si>
    <t xml:space="preserve"> 除却工事施工者</t>
    <phoneticPr fontId="2"/>
  </si>
  <si>
    <t>※　申請日はあらかじめ入力できません。</t>
    <rPh sb="2" eb="4">
      <t>シンセイ</t>
    </rPh>
    <rPh sb="4" eb="5">
      <t>ビ</t>
    </rPh>
    <rPh sb="11" eb="13">
      <t>ニュウリョク</t>
    </rPh>
    <phoneticPr fontId="2"/>
  </si>
  <si>
    <t>　　本申請時に手書きしてください。</t>
    <rPh sb="2" eb="3">
      <t>ホン</t>
    </rPh>
    <rPh sb="3" eb="6">
      <t>シンセイジ</t>
    </rPh>
    <rPh sb="7" eb="9">
      <t>テガ</t>
    </rPh>
    <phoneticPr fontId="2"/>
  </si>
  <si>
    <t>※　申請地の県名を選択してください。</t>
    <rPh sb="2" eb="4">
      <t>シンセイ</t>
    </rPh>
    <rPh sb="4" eb="5">
      <t>チ</t>
    </rPh>
    <rPh sb="6" eb="8">
      <t>ケンメイ</t>
    </rPh>
    <rPh sb="9" eb="11">
      <t>センタク</t>
    </rPh>
    <phoneticPr fontId="2"/>
  </si>
  <si>
    <t>※　該当する項目の先頭をクリックし「＊」を選択してください。</t>
    <rPh sb="2" eb="4">
      <t>ガイトウ</t>
    </rPh>
    <rPh sb="6" eb="8">
      <t>コウモク</t>
    </rPh>
    <rPh sb="9" eb="11">
      <t>セントウ</t>
    </rPh>
    <rPh sb="21" eb="23">
      <t>センタク</t>
    </rPh>
    <phoneticPr fontId="2"/>
  </si>
  <si>
    <t>※　会社の場合、資本金の入力漏れ多し、注意</t>
    <rPh sb="2" eb="4">
      <t>カイシャ</t>
    </rPh>
    <rPh sb="5" eb="7">
      <t>バアイ</t>
    </rPh>
    <rPh sb="8" eb="11">
      <t>シホンキン</t>
    </rPh>
    <rPh sb="12" eb="14">
      <t>ニュウリョク</t>
    </rPh>
    <rPh sb="14" eb="15">
      <t>モ</t>
    </rPh>
    <rPh sb="16" eb="17">
      <t>オオ</t>
    </rPh>
    <rPh sb="19" eb="21">
      <t>チュウイ</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</si>
  <si>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</si>
  <si>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</si>
  <si>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</si>
  <si>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</si>
  <si>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</si>
  <si>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</si>
  <si>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</si>
  <si>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</si>
  <si>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</si>
  <si>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</si>
  <si>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</si>
  <si>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</si>
  <si>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</si>
  <si>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</si>
  <si>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</si>
  <si>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</si>
  <si>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</si>
  <si>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</si>
  <si>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</si>
  <si>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</si>
  <si>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</si>
  <si>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</si>
  <si>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</si>
  <si>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</si>
  <si>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</si>
  <si>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</si>
  <si>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</si>
  <si>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</si>
  <si>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</si>
  <si>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</si>
  <si>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</si>
  <si>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</si>
  <si>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</si>
  <si>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</si>
  <si>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</si>
  <si>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</si>
  <si>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</si>
  <si>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</si>
  <si>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</si>
  <si>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</si>
  <si>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</si>
  <si>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</si>
  <si>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</si>
  <si>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</si>
  <si>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</si>
  <si>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</si>
  <si>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</si>
  <si>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</si>
  <si>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</si>
  <si>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</si>
  <si>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</si>
  <si>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</si>
  <si>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</si>
  <si>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</si>
  <si>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</si>
  <si>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</si>
  <si>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</si>
  <si>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</si>
  <si>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</si>
  <si>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</si>
  <si>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</si>
  <si>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</si>
  <si>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</si>
  <si>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</si>
  <si>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</si>
  <si>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</si>
  <si>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</si>
  <si>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</si>
  <si>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</si>
  <si>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</si>
  <si>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</si>
  <si>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</si>
  <si>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</si>
  <si>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</si>
  <si>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</si>
  <si>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</si>
  <si>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</si>
  <si>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</si>
  <si>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</si>
  <si>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</si>
  <si>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</si>
  <si>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</si>
  <si>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</si>
  <si>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</si>
  <si>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</si>
  <si>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</si>
  <si>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</si>
  <si>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</si>
  <si>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</si>
  <si>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</si>
  <si>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</si>
  <si>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</si>
  <si>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</si>
  <si>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</si>
  <si>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</si>
  <si>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</si>
  <si>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から</t>
    <phoneticPr fontId="2"/>
  </si>
  <si>
    <t>まで</t>
    <phoneticPr fontId="2"/>
  </si>
  <si>
    <t xml:space="preserve"> </t>
    <phoneticPr fontId="2"/>
  </si>
  <si>
    <t xml:space="preserve">【4.工事種別】  </t>
    <phoneticPr fontId="2"/>
  </si>
  <si>
    <t>(1) 新築</t>
    <phoneticPr fontId="2"/>
  </si>
  <si>
    <t>(2) 増築</t>
    <phoneticPr fontId="2"/>
  </si>
  <si>
    <t>(3) 改築</t>
    <phoneticPr fontId="2"/>
  </si>
  <si>
    <t>(4) 移転</t>
    <phoneticPr fontId="2"/>
  </si>
  <si>
    <t xml:space="preserve">【5.主要用途】  </t>
    <phoneticPr fontId="2"/>
  </si>
  <si>
    <t>(1)居住専用建築物</t>
    <phoneticPr fontId="2"/>
  </si>
  <si>
    <t>)</t>
    <phoneticPr fontId="2"/>
  </si>
  <si>
    <t>(</t>
    <phoneticPr fontId="2"/>
  </si>
  <si>
    <t>(2)居住産業併用建築物</t>
    <phoneticPr fontId="2"/>
  </si>
  <si>
    <t>(3)産業専用建築物</t>
    <phoneticPr fontId="2"/>
  </si>
  <si>
    <t>【6.一の建築物ごとの内容】</t>
    <phoneticPr fontId="2"/>
  </si>
  <si>
    <t>【ｲ.番号】</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</si>
  <si>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</si>
  <si>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</si>
  <si>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</si>
  <si>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</si>
  <si>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</si>
  <si>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</si>
  <si>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</si>
  <si>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</si>
  <si>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</si>
  <si>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</si>
  <si>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</si>
  <si>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</si>
  <si>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【ﾆ.工事部分の床面積</t>
    <phoneticPr fontId="2"/>
  </si>
  <si>
    <t>　　の合計】</t>
    <phoneticPr fontId="2"/>
  </si>
  <si>
    <t>㎡</t>
    <phoneticPr fontId="2"/>
  </si>
  <si>
    <t>【ﾎ.建築工事費予定額】</t>
    <phoneticPr fontId="2"/>
  </si>
  <si>
    <t xml:space="preserve">【ﾍ.地上の階数】      </t>
    <phoneticPr fontId="2"/>
  </si>
  <si>
    <t xml:space="preserve">【ﾄ.地下の階数】      </t>
    <phoneticPr fontId="2"/>
  </si>
  <si>
    <t xml:space="preserve">【7.新築工事の場合における敷地面積】 </t>
    <phoneticPr fontId="2"/>
  </si>
  <si>
    <t>)</t>
    <phoneticPr fontId="2"/>
  </si>
  <si>
    <t>(</t>
    <phoneticPr fontId="2"/>
  </si>
  <si>
    <t>㎡</t>
    <phoneticPr fontId="2"/>
  </si>
  <si>
    <t xml:space="preserve">   床面積の合計】</t>
    <phoneticPr fontId="2"/>
  </si>
  <si>
    <t>(1)持家</t>
    <phoneticPr fontId="2"/>
  </si>
  <si>
    <t>(2)貸家</t>
    <phoneticPr fontId="2"/>
  </si>
  <si>
    <t>(3)給与住宅</t>
    <phoneticPr fontId="2"/>
  </si>
  <si>
    <t>【7.建築物の床面積の合計】</t>
    <phoneticPr fontId="2"/>
  </si>
  <si>
    <t>【8.建築物の評価額】</t>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</si>
  <si>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</si>
  <si>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</si>
  <si>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</si>
  <si>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</si>
  <si>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</si>
  <si>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</si>
  <si>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</si>
  <si>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</si>
  <si>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</si>
  <si>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</si>
  <si>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</si>
  <si>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</si>
  <si>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</si>
  <si>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</si>
  <si>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</si>
  <si>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</si>
  <si>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</si>
  <si>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</si>
  <si>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</si>
  <si>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</si>
  <si>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</si>
  <si>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</si>
  <si>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</si>
  <si>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</si>
  <si>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</si>
  <si>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</si>
  <si>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</si>
  <si>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</si>
  <si>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</si>
  <si>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</si>
  <si>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</si>
  <si>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</si>
  <si>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</si>
  <si>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</si>
  <si>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</si>
  <si>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</si>
  <si>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</si>
  <si>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</si>
  <si>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</si>
  <si>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</si>
  <si>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</si>
  <si>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</si>
  <si>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</si>
  <si>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</si>
  <si>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</si>
  <si>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</si>
  <si>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</si>
  <si>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</si>
  <si>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</si>
  <si>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</si>
  <si>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</si>
  <si>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</si>
  <si>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</si>
  <si>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</si>
  <si>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</si>
  <si>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</si>
  <si>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</si>
  <si>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</si>
  <si>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</si>
  <si>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</si>
  <si>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</si>
  <si>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</si>
  <si>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</si>
  <si>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</si>
  <si>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</si>
  <si>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</si>
  <si>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</si>
  <si>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</si>
  <si>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</si>
  <si>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</si>
  <si>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</si>
  <si>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</si>
  <si>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</si>
  <si>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</si>
  <si>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</si>
  <si>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</si>
  <si>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</si>
  <si>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</si>
  <si>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</si>
  <si>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</si>
  <si>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</si>
  <si>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</si>
  <si>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</si>
  <si>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</si>
  <si>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</si>
  <si>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</si>
  <si>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</si>
  <si>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</si>
  <si>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</si>
  <si>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</si>
  <si>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</si>
  <si>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</si>
  <si>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</si>
  <si>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</si>
  <si>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</si>
  <si>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</si>
  <si>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</si>
  <si>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</si>
  <si>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</si>
  <si>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</si>
  <si>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</si>
  <si>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</si>
  <si>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</si>
  <si>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</si>
  <si>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</si>
  <si>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</si>
  <si>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</si>
  <si>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</si>
  <si>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</si>
  <si>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</si>
  <si>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</si>
  <si>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</si>
  <si>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</si>
  <si>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</si>
  <si>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</si>
  <si>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</si>
  <si>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</si>
  <si>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</si>
  <si>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</si>
  <si>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</si>
  <si>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</si>
  <si>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</si>
  <si>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</si>
  <si>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</si>
  <si>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</si>
  <si>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</si>
  <si>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</si>
  <si>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</si>
  <si>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</si>
  <si>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</si>
  <si>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</si>
  <si>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</si>
  <si>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</si>
  <si>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</si>
  <si>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</si>
  <si>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</si>
  <si>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</si>
  <si>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</si>
  <si>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</si>
  <si>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</si>
  <si>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</si>
  <si>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</si>
  <si>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</si>
  <si>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</si>
  <si>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</si>
  <si>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</si>
  <si>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</si>
  <si>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</si>
  <si>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</si>
  <si>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</si>
  <si>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</si>
  <si>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</si>
  <si>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</si>
  <si>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</si>
  <si>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</si>
  <si>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</si>
  <si>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</si>
  <si>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</si>
  <si>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</si>
  <si>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</si>
  <si>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</si>
  <si>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</si>
  <si>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</si>
  <si>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</si>
  <si>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</si>
  <si>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</si>
  <si>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</si>
  <si>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</si>
  <si>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</si>
  <si>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</si>
  <si>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</si>
  <si>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</si>
  <si>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生活している主体がまだ存在するときは、戸数の計上しません。</t>
    <rPh sb="2" eb="4">
      <t>セイカツ</t>
    </rPh>
    <rPh sb="8" eb="10">
      <t>シュタイ</t>
    </rPh>
    <rPh sb="13" eb="15">
      <t>ソンザイ</t>
    </rPh>
    <rPh sb="21" eb="23">
      <t>コスウ</t>
    </rPh>
    <rPh sb="24" eb="26">
      <t>ケイジョウ</t>
    </rPh>
    <phoneticPr fontId="2"/>
  </si>
  <si>
    <t>第ＮＫＢＩ建－</t>
    <rPh sb="0" eb="1">
      <t>ダイ</t>
    </rPh>
    <rPh sb="5" eb="6">
      <t>ケン</t>
    </rPh>
    <phoneticPr fontId="2"/>
  </si>
  <si>
    <t>※　リストから選択してください。</t>
    <rPh sb="7" eb="9">
      <t>センタク</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</si>
  <si>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</si>
  <si>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</si>
  <si>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</si>
  <si>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</si>
  <si>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</si>
  <si>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</si>
  <si>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</si>
  <si>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</si>
  <si>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</si>
  <si>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</si>
  <si>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</si>
  <si>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</si>
  <si>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</si>
  <si>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</si>
  <si>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</si>
  <si>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</si>
  <si>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</si>
  <si>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</si>
  <si>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</si>
  <si>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</si>
  <si>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</si>
  <si>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図書館その他これに類するもの</t>
    <phoneticPr fontId="2"/>
  </si>
  <si>
    <t>博物館その他これに類するもの</t>
    <phoneticPr fontId="2"/>
  </si>
  <si>
    <t>保育所その他これに類するもの</t>
    <phoneticPr fontId="2"/>
  </si>
  <si>
    <t>児童福祉施設等（前3項に掲げるものを除く。）</t>
    <rPh sb="8" eb="9">
      <t>ゼン</t>
    </rPh>
    <rPh sb="10" eb="11">
      <t>コウ</t>
    </rPh>
    <rPh sb="12" eb="13">
      <t>カカ</t>
    </rPh>
    <rPh sb="18" eb="19">
      <t>ノゾ</t>
    </rPh>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</si>
  <si>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</si>
  <si>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</si>
  <si>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</si>
  <si>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</si>
  <si>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</si>
  <si>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</si>
  <si>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</si>
  <si>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</si>
  <si>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</si>
  <si>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</si>
  <si>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　自動計算します。</t>
    <rPh sb="2" eb="4">
      <t>ジドウ</t>
    </rPh>
    <rPh sb="4" eb="6">
      <t>ケイサン</t>
    </rPh>
    <phoneticPr fontId="2"/>
  </si>
  <si>
    <t>　(入力すると色が消えます。)</t>
    <rPh sb="2" eb="4">
      <t>ニュウリョク</t>
    </rPh>
    <rPh sb="7" eb="8">
      <t>イロ</t>
    </rPh>
    <rPh sb="9" eb="10">
      <t>キ</t>
    </rPh>
    <phoneticPr fontId="2"/>
  </si>
  <si>
    <t>※　下のセルで選択してください。選択したものに「＊」自動で付されます。</t>
    <rPh sb="2" eb="3">
      <t>シタ</t>
    </rPh>
    <rPh sb="7" eb="9">
      <t>センタク</t>
    </rPh>
    <rPh sb="16" eb="18">
      <t>センタク</t>
    </rPh>
    <rPh sb="26" eb="28">
      <t>ジドウ</t>
    </rPh>
    <rPh sb="29" eb="30">
      <t>フ</t>
    </rPh>
    <phoneticPr fontId="2"/>
  </si>
  <si>
    <t>※　2～6は該当する項目の先頭をクリックし「＊」を選択してください。</t>
    <rPh sb="6" eb="8">
      <t>ガイトウ</t>
    </rPh>
    <rPh sb="10" eb="12">
      <t>コウモク</t>
    </rPh>
    <rPh sb="13" eb="15">
      <t>セントウ</t>
    </rPh>
    <rPh sb="25" eb="27">
      <t>センタク</t>
    </rPh>
    <phoneticPr fontId="2"/>
  </si>
  <si>
    <t>※　1は上のセルを選択すると自動で先頭に「＊」が付されます。</t>
    <rPh sb="4" eb="5">
      <t>ウエ</t>
    </rPh>
    <rPh sb="9" eb="11">
      <t>センタク</t>
    </rPh>
    <rPh sb="14" eb="16">
      <t>ジドウ</t>
    </rPh>
    <rPh sb="17" eb="19">
      <t>セントウ</t>
    </rPh>
    <rPh sb="24" eb="25">
      <t>フ</t>
    </rPh>
    <phoneticPr fontId="2"/>
  </si>
  <si>
    <t>(3) 独立行政法人住宅金融支援機構</t>
    <rPh sb="4" eb="6">
      <t>ドクリツ</t>
    </rPh>
    <rPh sb="6" eb="8">
      <t>ギョウセイ</t>
    </rPh>
    <rPh sb="8" eb="10">
      <t>ホウジン</t>
    </rPh>
    <rPh sb="14" eb="16">
      <t>シエン</t>
    </rPh>
    <rPh sb="16" eb="18">
      <t>キコウ</t>
    </rPh>
    <phoneticPr fontId="2"/>
  </si>
  <si>
    <t xml:space="preserve">(2)鉱業、採石業、砂利採取業、建設業  </t>
    <rPh sb="6" eb="8">
      <t>サイセキ</t>
    </rPh>
    <rPh sb="8" eb="9">
      <t>ギョウ</t>
    </rPh>
    <rPh sb="10" eb="12">
      <t>ジャリ</t>
    </rPh>
    <rPh sb="12" eb="14">
      <t>サイシュ</t>
    </rPh>
    <rPh sb="14" eb="15">
      <t>ギョウ</t>
    </rPh>
    <phoneticPr fontId="2"/>
  </si>
  <si>
    <t xml:space="preserve">(8)金融業、保険業  </t>
    <rPh sb="5" eb="6">
      <t>ギョウ</t>
    </rPh>
    <phoneticPr fontId="2"/>
  </si>
  <si>
    <t>(10)宿泊業、飲食ｻｰﾋﾞｽ業</t>
    <rPh sb="8" eb="10">
      <t>インショク</t>
    </rPh>
    <rPh sb="15" eb="16">
      <t>ギョウ</t>
    </rPh>
    <phoneticPr fontId="2"/>
  </si>
  <si>
    <t>【ﾊ.工事部分の構造】</t>
    <phoneticPr fontId="2"/>
  </si>
  <si>
    <t>（</t>
    <phoneticPr fontId="2"/>
  </si>
  <si>
    <t>(7)卸売・小売業</t>
    <phoneticPr fontId="2"/>
  </si>
  <si>
    <t>群馬（前橋市）</t>
    <rPh sb="0" eb="2">
      <t>グンマ</t>
    </rPh>
    <rPh sb="3" eb="5">
      <t>マエバシ</t>
    </rPh>
    <rPh sb="5" eb="6">
      <t>シ</t>
    </rPh>
    <phoneticPr fontId="2"/>
  </si>
  <si>
    <t>栃木（小山市）</t>
    <rPh sb="0" eb="2">
      <t>トチギ</t>
    </rPh>
    <rPh sb="3" eb="6">
      <t>オヤマシ</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</si>
  <si>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</si>
  <si>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</si>
  <si>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</si>
  <si>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〒371-0804</t>
    <phoneticPr fontId="2"/>
  </si>
  <si>
    <t>〒323-0031</t>
    <phoneticPr fontId="2"/>
  </si>
  <si>
    <t>TEL 027-212-7575</t>
    <phoneticPr fontId="2"/>
  </si>
  <si>
    <t>TEL 0285-37-9211</t>
    <phoneticPr fontId="2"/>
  </si>
  <si>
    <t>FAX 027-212-7576</t>
    <phoneticPr fontId="2"/>
  </si>
  <si>
    <t>FAX 0285-37-9212</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</si>
  <si>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</si>
  <si>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</si>
  <si>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</si>
  <si>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</si>
  <si>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</si>
  <si>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</si>
  <si>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</si>
  <si>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</si>
  <si>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</si>
  <si>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</si>
  <si>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</si>
  <si>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</si>
  <si>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</si>
  <si>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</si>
  <si>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</si>
  <si>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</si>
  <si>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</si>
  <si>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</si>
  <si>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</si>
  <si>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</si>
  <si>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</si>
  <si>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</si>
  <si>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</si>
  <si>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</si>
  <si>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</si>
  <si>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</si>
  <si>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</si>
  <si>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</si>
  <si>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</si>
  <si>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</si>
  <si>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</si>
  <si>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</si>
  <si>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</si>
  <si>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事前申込書　（事前相談申込書　事前相談回答書　同継続用紙）</t>
    <rPh sb="0" eb="2">
      <t>ジゼン</t>
    </rPh>
    <rPh sb="2" eb="4">
      <t>モウシコミ</t>
    </rPh>
    <rPh sb="4" eb="5">
      <t>ショ</t>
    </rPh>
    <rPh sb="7" eb="9">
      <t>ジゼン</t>
    </rPh>
    <rPh sb="9" eb="11">
      <t>ソウダン</t>
    </rPh>
    <rPh sb="11" eb="14">
      <t>モウシコミショ</t>
    </rPh>
    <rPh sb="15" eb="17">
      <t>ジゼン</t>
    </rPh>
    <rPh sb="17" eb="19">
      <t>ソウダン</t>
    </rPh>
    <rPh sb="19" eb="22">
      <t>カイトウショ</t>
    </rPh>
    <rPh sb="23" eb="24">
      <t>ドウ</t>
    </rPh>
    <rPh sb="24" eb="26">
      <t>ケイゾク</t>
    </rPh>
    <rPh sb="26" eb="28">
      <t>ヨウシ</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</si>
  <si>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</si>
  <si>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</si>
  <si>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</si>
  <si>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</si>
  <si>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</si>
  <si>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</si>
  <si>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</si>
  <si>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</si>
  <si>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群馬県前橋市六供町1025番地</t>
    <rPh sb="0" eb="3">
      <t>グンマケン</t>
    </rPh>
    <rPh sb="3" eb="6">
      <t>マエバシシ</t>
    </rPh>
    <rPh sb="6" eb="9">
      <t>ロックマチ</t>
    </rPh>
    <rPh sb="13" eb="14">
      <t>バン</t>
    </rPh>
    <rPh sb="14" eb="15">
      <t>チ</t>
    </rPh>
    <phoneticPr fontId="2"/>
  </si>
  <si>
    <t>栃木県小山市八幡町2丁目9番地28</t>
    <rPh sb="0" eb="3">
      <t>トチギケン</t>
    </rPh>
    <rPh sb="3" eb="6">
      <t>オヤマシ</t>
    </rPh>
    <rPh sb="6" eb="9">
      <t>ヤハタチョウ</t>
    </rPh>
    <rPh sb="10" eb="12">
      <t>チョウメ</t>
    </rPh>
    <rPh sb="13" eb="15">
      <t>バンチ</t>
    </rPh>
    <phoneticPr fontId="2"/>
  </si>
  <si>
    <t>ゆえに、自由に改変はできませんので、ご了承ください。</t>
    <rPh sb="4" eb="6">
      <t>ジユウ</t>
    </rPh>
    <rPh sb="7" eb="9">
      <t>カイヘン</t>
    </rPh>
    <rPh sb="19" eb="21">
      <t>リョウショウ</t>
    </rPh>
    <phoneticPr fontId="2"/>
  </si>
  <si>
    <t>RK-</t>
    <phoneticPr fontId="2"/>
  </si>
  <si>
    <t>UM-</t>
    <phoneticPr fontId="2"/>
  </si>
  <si>
    <t>YH-</t>
    <phoneticPr fontId="2"/>
  </si>
  <si>
    <t>令和</t>
  </si>
  <si>
    <t>元年の読替え</t>
    <rPh sb="0" eb="2">
      <t>ガンネン</t>
    </rPh>
    <rPh sb="3" eb="5">
      <t>ヨミカ</t>
    </rPh>
    <phoneticPr fontId="2"/>
  </si>
  <si>
    <t>※　建築主の押印は、不要となりました。</t>
    <rPh sb="2" eb="4">
      <t>ケンチク</t>
    </rPh>
    <rPh sb="4" eb="5">
      <t>ヌシ</t>
    </rPh>
    <rPh sb="6" eb="8">
      <t>オウイン</t>
    </rPh>
    <rPh sb="10" eb="12">
      <t>フヨウ</t>
    </rPh>
    <phoneticPr fontId="2"/>
  </si>
  <si>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</si>
  <si>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</si>
  <si>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</si>
  <si>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</si>
  <si>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</si>
  <si>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08132</t>
    <phoneticPr fontId="2"/>
  </si>
  <si>
    <t>郵便の業務の用に供する施設</t>
    <rPh sb="0" eb="2">
      <t>ユウビン</t>
    </rPh>
    <rPh sb="3" eb="5">
      <t>ギョウム</t>
    </rPh>
    <rPh sb="6" eb="7">
      <t>ヨウ</t>
    </rPh>
    <rPh sb="8" eb="9">
      <t>キョウ</t>
    </rPh>
    <rPh sb="11" eb="13">
      <t>シセツ</t>
    </rPh>
    <phoneticPr fontId="2"/>
  </si>
  <si>
    <t>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1" eb="62">
      <t>ナラ</t>
    </rPh>
    <rPh sb="64" eb="66">
      <t>デンエン</t>
    </rPh>
    <rPh sb="66" eb="68">
      <t>ジュウキョ</t>
    </rPh>
    <rPh sb="68" eb="70">
      <t>チイキ</t>
    </rPh>
    <rPh sb="70" eb="71">
      <t>オヨ</t>
    </rPh>
    <rPh sb="74" eb="76">
      <t>シュウヘン</t>
    </rPh>
    <rPh sb="77" eb="79">
      <t>チイキ</t>
    </rPh>
    <rPh sb="80" eb="82">
      <t>セイサン</t>
    </rPh>
    <rPh sb="85" eb="88">
      <t>ノウサクブツ</t>
    </rPh>
    <rPh sb="89" eb="91">
      <t>ハンバイ</t>
    </rPh>
    <rPh sb="92" eb="93">
      <t>シュ</t>
    </rPh>
    <rPh sb="95" eb="97">
      <t>モクテキ</t>
    </rPh>
    <rPh sb="103" eb="104">
      <t>ノゾ</t>
    </rPh>
    <phoneticPr fontId="2"/>
  </si>
  <si>
    <t>飲食店（次項に掲げるもの並びに田園住居地域及びその周辺の地域で生産された農作物を材料とする料理の提供を主たる目的とするものを除く。）</t>
    <rPh sb="4" eb="5">
      <t>ツギ</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ノウサクモツ</t>
    </rPh>
    <rPh sb="40" eb="42">
      <t>ザイリョウ</t>
    </rPh>
    <rPh sb="45" eb="47">
      <t>リョウリ</t>
    </rPh>
    <rPh sb="48" eb="50">
      <t>テイキョウ</t>
    </rPh>
    <rPh sb="51" eb="52">
      <t>シュ</t>
    </rPh>
    <rPh sb="54" eb="56">
      <t>モクテキ</t>
    </rPh>
    <rPh sb="62" eb="63">
      <t>ノゾ</t>
    </rPh>
    <phoneticPr fontId="2"/>
  </si>
  <si>
    <t>08630</t>
    <phoneticPr fontId="2"/>
  </si>
  <si>
    <t>08640</t>
    <phoneticPr fontId="2"/>
  </si>
  <si>
    <t>08650</t>
    <phoneticPr fontId="2"/>
  </si>
  <si>
    <t>農作物の生産、出荷、処理又は貯蔵に供するもの</t>
    <rPh sb="0" eb="3">
      <t>ノウサクブツ</t>
    </rPh>
    <rPh sb="4" eb="6">
      <t>セイサン</t>
    </rPh>
    <rPh sb="7" eb="9">
      <t>シュッカ</t>
    </rPh>
    <rPh sb="10" eb="12">
      <t>ショリ</t>
    </rPh>
    <rPh sb="12" eb="13">
      <t>マタ</t>
    </rPh>
    <rPh sb="14" eb="16">
      <t>チョゾウ</t>
    </rPh>
    <rPh sb="17" eb="18">
      <t>キョウ</t>
    </rPh>
    <phoneticPr fontId="2"/>
  </si>
  <si>
    <t>農業の生産資材の貯蔵に供するもの</t>
    <rPh sb="0" eb="2">
      <t>ノウギョウ</t>
    </rPh>
    <rPh sb="3" eb="5">
      <t>セイサン</t>
    </rPh>
    <rPh sb="5" eb="7">
      <t>シザイ</t>
    </rPh>
    <rPh sb="8" eb="10">
      <t>チョゾウ</t>
    </rPh>
    <rPh sb="11" eb="12">
      <t>キョウ</t>
    </rPh>
    <phoneticPr fontId="2"/>
  </si>
  <si>
    <t>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t>
    <rPh sb="0" eb="2">
      <t>デンエン</t>
    </rPh>
    <rPh sb="2" eb="4">
      <t>ジュウキョ</t>
    </rPh>
    <rPh sb="4" eb="6">
      <t>チイキ</t>
    </rPh>
    <rPh sb="6" eb="7">
      <t>オヨ</t>
    </rPh>
    <rPh sb="10" eb="12">
      <t>シュウヘン</t>
    </rPh>
    <rPh sb="13" eb="15">
      <t>チイキ</t>
    </rPh>
    <rPh sb="16" eb="18">
      <t>セイサン</t>
    </rPh>
    <rPh sb="21" eb="24">
      <t>ノウサクブツ</t>
    </rPh>
    <rPh sb="25" eb="27">
      <t>ハンバイ</t>
    </rPh>
    <rPh sb="28" eb="29">
      <t>シュ</t>
    </rPh>
    <rPh sb="31" eb="33">
      <t>モクテキ</t>
    </rPh>
    <rPh sb="36" eb="38">
      <t>テンポ</t>
    </rPh>
    <rPh sb="39" eb="41">
      <t>トウガイ</t>
    </rPh>
    <rPh sb="41" eb="44">
      <t>ノウサクブツ</t>
    </rPh>
    <rPh sb="45" eb="47">
      <t>ザイリョウ</t>
    </rPh>
    <rPh sb="50" eb="52">
      <t>リョウリ</t>
    </rPh>
    <rPh sb="53" eb="55">
      <t>テイキョウ</t>
    </rPh>
    <rPh sb="56" eb="57">
      <t>シュ</t>
    </rPh>
    <rPh sb="59" eb="61">
      <t>モクテキ</t>
    </rPh>
    <rPh sb="64" eb="67">
      <t>インショクテン</t>
    </rPh>
    <rPh sb="67" eb="68">
      <t>マタ</t>
    </rPh>
    <rPh sb="69" eb="71">
      <t>ジカ</t>
    </rPh>
    <rPh sb="71" eb="73">
      <t>ハンバイ</t>
    </rPh>
    <rPh sb="77" eb="79">
      <t>ショクヒン</t>
    </rPh>
    <rPh sb="79" eb="82">
      <t>セイゾウギョウ</t>
    </rPh>
    <rPh sb="83" eb="84">
      <t>イトナ</t>
    </rPh>
    <rPh sb="87" eb="88">
      <t>ヤ</t>
    </rPh>
    <rPh sb="89" eb="91">
      <t>コメヤ</t>
    </rPh>
    <rPh sb="92" eb="95">
      <t>トウフヤ</t>
    </rPh>
    <rPh sb="96" eb="98">
      <t>カシ</t>
    </rPh>
    <rPh sb="98" eb="99">
      <t>ヤ</t>
    </rPh>
    <rPh sb="101" eb="102">
      <t>タ</t>
    </rPh>
    <rPh sb="107" eb="108">
      <t>ルイ</t>
    </rPh>
    <rPh sb="113" eb="115">
      <t>トウガイ</t>
    </rPh>
    <rPh sb="115" eb="118">
      <t>ノウサンブツ</t>
    </rPh>
    <rPh sb="119" eb="122">
      <t>ゲンザイリョウ</t>
    </rPh>
    <rPh sb="125" eb="127">
      <t>ショクヒン</t>
    </rPh>
    <rPh sb="128" eb="130">
      <t>セイゾウ</t>
    </rPh>
    <rPh sb="130" eb="131">
      <t>マタ</t>
    </rPh>
    <rPh sb="132" eb="134">
      <t>カコウ</t>
    </rPh>
    <rPh sb="135" eb="137">
      <t>モクテキ</t>
    </rPh>
    <rPh sb="143" eb="144">
      <t>カギ</t>
    </rPh>
    <rPh sb="148" eb="151">
      <t>サギョウバ</t>
    </rPh>
    <rPh sb="152" eb="155">
      <t>ユカメンセキ</t>
    </rPh>
    <rPh sb="156" eb="158">
      <t>ゴウケイ</t>
    </rPh>
    <rPh sb="161" eb="163">
      <t>ヘイホウ</t>
    </rPh>
    <rPh sb="167" eb="169">
      <t>イナイ</t>
    </rPh>
    <rPh sb="173" eb="176">
      <t>ゲンドウキ</t>
    </rPh>
    <rPh sb="177" eb="179">
      <t>シヨウ</t>
    </rPh>
    <rPh sb="181" eb="183">
      <t>バアイ</t>
    </rPh>
    <rPh sb="191" eb="193">
      <t>シュツリョク</t>
    </rPh>
    <rPh sb="203" eb="205">
      <t>イカ</t>
    </rPh>
    <rPh sb="209" eb="210">
      <t>カギ</t>
    </rPh>
    <phoneticPr fontId="2"/>
  </si>
  <si>
    <t>用　　途</t>
    <rPh sb="0" eb="1">
      <t>ヨウ</t>
    </rPh>
    <rPh sb="3" eb="4">
      <t>ト</t>
    </rPh>
    <phoneticPr fontId="2"/>
  </si>
  <si>
    <t>登　録</t>
    <rPh sb="0" eb="1">
      <t>ノボル</t>
    </rPh>
    <rPh sb="2" eb="3">
      <t>ロク</t>
    </rPh>
    <phoneticPr fontId="2"/>
  </si>
  <si>
    <t>工事届</t>
    <rPh sb="0" eb="2">
      <t>コウジ</t>
    </rPh>
    <rPh sb="2" eb="3">
      <t>トドケ</t>
    </rPh>
    <phoneticPr fontId="2"/>
  </si>
  <si>
    <t>用途地域</t>
    <rPh sb="0" eb="2">
      <t>ヨウト</t>
    </rPh>
    <rPh sb="2" eb="4">
      <t>チイキ</t>
    </rPh>
    <phoneticPr fontId="2"/>
  </si>
  <si>
    <t>地域指定なし</t>
    <rPh sb="0" eb="2">
      <t>チイキ</t>
    </rPh>
    <rPh sb="2" eb="4">
      <t>シテイ</t>
    </rPh>
    <phoneticPr fontId="2"/>
  </si>
  <si>
    <t>第一種低層住居専用地域</t>
    <rPh sb="0" eb="1">
      <t>ダイ</t>
    </rPh>
    <rPh sb="1" eb="3">
      <t>１シュ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</si>
  <si>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</si>
  <si>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3">
      <t>１シュ</t>
    </rPh>
    <rPh sb="3" eb="5">
      <t>チュウコウ</t>
    </rPh>
    <rPh sb="6" eb="8">
      <t>ジュウキョ</t>
    </rPh>
    <rPh sb="8" eb="10">
      <t>センヨウ</t>
    </rPh>
    <rPh sb="10" eb="12">
      <t>チイキ</t>
    </rPh>
    <phoneticPr fontId="2"/>
  </si>
  <si>
    <t>第二種中高層住居専用地域</t>
    <rPh sb="0" eb="1">
      <t>ダイ</t>
    </rPh>
    <rPh sb="1" eb="2">
      <t>２</t>
    </rPh>
    <rPh sb="2" eb="3">
      <t>シュ</t>
    </rPh>
    <rPh sb="3" eb="5">
      <t>チュウコウ</t>
    </rPh>
    <rPh sb="6" eb="8">
      <t>ジュウキョ</t>
    </rPh>
    <rPh sb="8" eb="10">
      <t>センヨウ</t>
    </rPh>
    <rPh sb="10" eb="12">
      <t>チイキ</t>
    </rPh>
    <phoneticPr fontId="2"/>
  </si>
  <si>
    <t>第一種住居地域</t>
    <rPh sb="0" eb="1">
      <t>ダイ</t>
    </rPh>
    <rPh sb="1" eb="3">
      <t>１シュ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</si>
  <si>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</si>
  <si>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</si>
  <si>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田園住居地域</t>
    <rPh sb="0" eb="2">
      <t>デンエン</t>
    </rPh>
    <rPh sb="2" eb="4">
      <t>ジュウキョ</t>
    </rPh>
    <rPh sb="4" eb="6">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</si>
  <si>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</si>
  <si>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</si>
  <si>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</si>
  <si>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</si>
  <si>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</si>
  <si>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08082</t>
    <phoneticPr fontId="2"/>
  </si>
  <si>
    <t>義務教育学校</t>
    <rPh sb="0" eb="2">
      <t>ギム</t>
    </rPh>
    <rPh sb="2" eb="4">
      <t>キョウイク</t>
    </rPh>
    <rPh sb="4" eb="6">
      <t>ガッコウ</t>
    </rPh>
    <phoneticPr fontId="2"/>
  </si>
  <si>
    <t>中学校又は高等学校又は中等教育学校</t>
    <rPh sb="3" eb="4">
      <t>マタ</t>
    </rPh>
    <rPh sb="9" eb="10">
      <t>マタ</t>
    </rPh>
    <rPh sb="11" eb="13">
      <t>チュウトウ</t>
    </rPh>
    <rPh sb="13" eb="15">
      <t>キョウイク</t>
    </rPh>
    <rPh sb="15" eb="17">
      <t>ガッコウ</t>
    </rPh>
    <phoneticPr fontId="2"/>
  </si>
  <si>
    <t>特別支援学校</t>
    <rPh sb="0" eb="2">
      <t>トクベツ</t>
    </rPh>
    <rPh sb="2" eb="4">
      <t>シエン</t>
    </rPh>
    <rPh sb="4" eb="6">
      <t>ガッコウ</t>
    </rPh>
    <phoneticPr fontId="2"/>
  </si>
  <si>
    <t>幼保連携型認定こども園</t>
    <rPh sb="0" eb="2">
      <t>ヨウホ</t>
    </rPh>
    <rPh sb="2" eb="4">
      <t>レンケイ</t>
    </rPh>
    <rPh sb="4" eb="5">
      <t>カタ</t>
    </rPh>
    <rPh sb="5" eb="7">
      <t>ニンテイ</t>
    </rPh>
    <rPh sb="10" eb="11">
      <t>エン</t>
    </rPh>
    <phoneticPr fontId="2"/>
  </si>
  <si>
    <t>老人ホーム、福祉ホームその他これに類するもの</t>
    <phoneticPr fontId="2"/>
  </si>
  <si>
    <t>08990</t>
    <phoneticPr fontId="2"/>
  </si>
  <si>
    <t>このシートは削除や改編しないでください。</t>
    <rPh sb="6" eb="8">
      <t>サクジョ</t>
    </rPh>
    <rPh sb="9" eb="11">
      <t>カイヘン</t>
    </rPh>
    <phoneticPr fontId="2"/>
  </si>
  <si>
    <t>ＮＫＢＩ事業所</t>
    <rPh sb="4" eb="7">
      <t>ジギョウショ</t>
    </rPh>
    <phoneticPr fontId="2"/>
  </si>
  <si>
    <t>令和</t>
    <rPh sb="0" eb="2">
      <t>レイワ</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</si>
  <si>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</si>
  <si>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本申請書は、Excell2007バージョンで作成しています。</t>
    <rPh sb="0" eb="1">
      <t>ホン</t>
    </rPh>
    <rPh sb="1" eb="3">
      <t>シンセイ</t>
    </rPh>
    <rPh sb="3" eb="4">
      <t>ショ</t>
    </rPh>
    <rPh sb="22" eb="2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</si>
</sst>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00_ "/>
    <numFmt numFmtId="178" formatCode="#,##0_ "/>
    <numFmt numFmtId="179" formatCode="#,##0.00_ "/>
    <numFmt numFmtId="180" formatCode="0_ "/>
    <numFmt numFmtId="181" formatCode="[$-411]ggge&quot;年&quot;m&quot;月&quot;d&quot;日&quot;;@"/>
    <numFmt numFmtId="182" formatCode="yyyy/m/d;@"/>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9"/>
      <name val="ＭＳ Ｐ明朝"/>
      <family val="1"/>
      <charset val="128"/>
    </font>
    <font>
      <b/>
      <sz val="22"/>
      <name val="ＭＳ Ｐ明朝"/>
      <family val="1"/>
      <charset val="128"/>
    </font>
    <font>
      <b/>
      <sz val="10.5"/>
      <name val="ＭＳ Ｐ明朝"/>
      <family val="1"/>
      <charset val="128"/>
    </font>
    <font>
      <sz val="10.5"/>
      <name val="ＭＳ Ｐゴシック"/>
      <family val="3"/>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0.5"/>
      <color theme="1"/>
      <name val="ＭＳ Ｐ明朝"/>
      <family val="1"/>
      <charset val="128"/>
    </font>
    <font>
      <sz val="11"/>
      <color theme="1"/>
      <name val="ＭＳ Ｐゴシック"/>
      <family val="3"/>
      <charset val="128"/>
    </font>
    <font>
      <sz val="10.5"/>
      <color rgb="FFFF0000"/>
      <name val="ＭＳ Ｐ明朝"/>
      <family val="1"/>
      <charset val="128"/>
    </font>
    <font>
      <sz val="10.5"/>
      <color theme="0" tint="-0.14999847407452621"/>
      <name val="ＭＳ Ｐ明朝"/>
      <family val="1"/>
      <charset val="128"/>
    </font>
    <font>
      <b/>
      <sz val="11"/>
      <color rgb="FFFFFF00"/>
      <name val="ＭＳ Ｐ明朝"/>
      <family val="1"/>
      <charset val="128"/>
    </font>
  </fonts>
  <fills count="8">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s>
  <cellStyleXfs count="6">
    <xf numFmtId="0" fontId="0" fillId="0" borderId="0"/>
    <xf numFmtId="0" fontId="1" fillId="0" borderId="0"/>
    <xf numFmtId="0" fontId="13" fillId="0" borderId="0">
      <alignment vertical="center"/>
    </xf>
    <xf numFmtId="0" fontId="12" fillId="0" borderId="0">
      <alignment vertical="center"/>
    </xf>
    <xf numFmtId="0" fontId="1" fillId="0" borderId="0">
      <alignment vertical="center"/>
    </xf>
    <xf numFmtId="0" fontId="1" fillId="0" borderId="0">
      <alignment vertical="center"/>
    </xf>
  </cellStyleXfs>
  <cellXfs count="132">
    <xf numFmtId="0" fontId="0" fillId="0" borderId="0" xfId="0"/>
    <xf numFmtId="0" fontId="3" fillId="0" borderId="0" xfId="0" applyFont="1" applyFill="1" applyAlignment="1">
      <alignment vertical="center"/>
    </xf>
    <xf numFmtId="0" fontId="3" fillId="0" borderId="1" xfId="0" applyFont="1" applyFill="1" applyBorder="1" applyAlignment="1">
      <alignment vertical="center"/>
    </xf>
    <xf numFmtId="0" fontId="4" fillId="0" borderId="0" xfId="0" applyFont="1" applyFill="1" applyProtection="1">
      <protection hidden="1"/>
    </xf>
    <xf numFmtId="0" fontId="4" fillId="0" borderId="0" xfId="0" applyFont="1" applyFill="1" applyAlignment="1" applyProtection="1">
      <alignment horizontal="left"/>
      <protection hidden="1"/>
    </xf>
    <xf numFmtId="0" fontId="4" fillId="0" borderId="0" xfId="0" applyFont="1" applyFill="1" applyAlignment="1" applyProtection="1">
      <protection hidden="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vertical="center"/>
    </xf>
    <xf numFmtId="0" fontId="3" fillId="0" borderId="0" xfId="0" applyFont="1"/>
    <xf numFmtId="0" fontId="9" fillId="0" borderId="0" xfId="0" applyFont="1" applyFill="1" applyBorder="1" applyAlignment="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1" xfId="0" applyFont="1" applyFill="1" applyBorder="1" applyAlignment="1" applyProtection="1">
      <alignment vertical="center"/>
      <protection hidden="1"/>
    </xf>
    <xf numFmtId="0" fontId="3" fillId="0" borderId="0" xfId="0" applyNumberFormat="1" applyFont="1" applyFill="1" applyAlignment="1" applyProtection="1">
      <protection hidden="1"/>
    </xf>
    <xf numFmtId="0" fontId="3" fillId="0" borderId="0" xfId="0" applyFont="1" applyFill="1" applyProtection="1">
      <protection hidden="1"/>
    </xf>
    <xf numFmtId="0" fontId="3" fillId="0" borderId="0" xfId="0" applyFont="1" applyFill="1" applyAlignment="1" applyProtection="1">
      <alignment horizontal="left" vertical="center"/>
      <protection hidden="1"/>
    </xf>
    <xf numFmtId="181" fontId="3" fillId="0" borderId="0" xfId="0" applyNumberFormat="1" applyFont="1" applyFill="1" applyAlignment="1" applyProtection="1">
      <alignment vertical="center"/>
      <protection hidden="1"/>
    </xf>
    <xf numFmtId="180" fontId="3" fillId="0" borderId="0" xfId="0" applyNumberFormat="1" applyFont="1" applyFill="1" applyAlignment="1" applyProtection="1">
      <alignment vertical="center"/>
      <protection hidden="1"/>
    </xf>
    <xf numFmtId="0" fontId="3" fillId="0" borderId="0" xfId="0" applyNumberFormat="1" applyFont="1" applyFill="1" applyBorder="1" applyAlignment="1">
      <alignment vertical="center" shrinkToFit="1"/>
    </xf>
    <xf numFmtId="179"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0" fontId="1" fillId="0" borderId="4" xfId="4" applyFill="1" applyBorder="1" applyProtection="1">
      <alignment vertical="center"/>
    </xf>
    <xf numFmtId="0" fontId="1" fillId="0" borderId="0" xfId="4" quotePrefix="1" applyFill="1" applyBorder="1" applyProtection="1">
      <alignment vertical="center"/>
    </xf>
    <xf numFmtId="0" fontId="1" fillId="0" borderId="0" xfId="5" applyFont="1" applyFill="1" applyBorder="1" applyProtection="1">
      <alignment vertical="center"/>
    </xf>
    <xf numFmtId="0" fontId="3" fillId="0" borderId="2"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 xfId="0" applyFont="1" applyFill="1" applyBorder="1" applyProtection="1">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0" fillId="0" borderId="0" xfId="0" applyFill="1" applyProtection="1"/>
    <xf numFmtId="0" fontId="1" fillId="0" borderId="4" xfId="5" applyFont="1" applyFill="1" applyBorder="1" applyProtection="1">
      <alignment vertical="center"/>
    </xf>
    <xf numFmtId="182" fontId="3" fillId="0" borderId="0" xfId="0" applyNumberFormat="1" applyFont="1" applyFill="1" applyAlignment="1" applyProtection="1">
      <alignment vertical="center"/>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protection hidden="1"/>
    </xf>
    <xf numFmtId="0" fontId="1" fillId="2" borderId="0" xfId="4" quotePrefix="1" applyFill="1" applyBorder="1" applyProtection="1">
      <alignment vertical="center"/>
      <protection hidden="1"/>
    </xf>
    <xf numFmtId="0" fontId="1" fillId="0" borderId="0" xfId="5" applyFont="1" applyFill="1" applyBorder="1" applyProtection="1">
      <alignment vertical="center"/>
      <protection hidden="1"/>
    </xf>
    <xf numFmtId="0" fontId="1" fillId="0" borderId="0" xfId="4" quotePrefix="1" applyFill="1" applyBorder="1" applyProtection="1">
      <alignment vertical="center"/>
      <protection hidden="1"/>
    </xf>
    <xf numFmtId="0" fontId="1" fillId="0" borderId="0" xfId="4" applyFill="1" applyBorder="1" applyProtection="1">
      <alignment vertical="center"/>
      <protection hidden="1"/>
    </xf>
    <xf numFmtId="0" fontId="0" fillId="0" borderId="0" xfId="0" applyFill="1" applyBorder="1" applyProtection="1">
      <protection hidden="1"/>
    </xf>
    <xf numFmtId="0" fontId="3" fillId="0" borderId="0" xfId="0" applyFont="1" applyAlignment="1" applyProtection="1">
      <alignment vertical="center"/>
      <protection hidden="1"/>
    </xf>
    <xf numFmtId="0" fontId="3" fillId="0" borderId="5" xfId="0" applyFont="1" applyFill="1" applyBorder="1" applyAlignment="1">
      <alignment vertical="center"/>
    </xf>
    <xf numFmtId="0" fontId="3" fillId="0" borderId="6" xfId="0"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0" fontId="4" fillId="0" borderId="6" xfId="0" applyFont="1" applyFill="1" applyBorder="1" applyProtection="1">
      <protection hidden="1"/>
    </xf>
    <xf numFmtId="0" fontId="4" fillId="0" borderId="5" xfId="0" applyFont="1" applyFill="1" applyBorder="1" applyProtection="1">
      <protection hidden="1"/>
    </xf>
    <xf numFmtId="0" fontId="4" fillId="0" borderId="7" xfId="0" applyFont="1" applyFill="1" applyBorder="1" applyProtection="1">
      <protection hidden="1"/>
    </xf>
    <xf numFmtId="0" fontId="3" fillId="0" borderId="6" xfId="0" applyFont="1" applyFill="1" applyBorder="1" applyAlignment="1">
      <alignment vertical="center"/>
    </xf>
    <xf numFmtId="0" fontId="3" fillId="0" borderId="7" xfId="0" applyFont="1" applyFill="1" applyBorder="1" applyAlignment="1">
      <alignment vertical="center"/>
    </xf>
    <xf numFmtId="0" fontId="1" fillId="0" borderId="0" xfId="4" quotePrefix="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1" fillId="2" borderId="0" xfId="4" applyFill="1" applyBorder="1" applyProtection="1">
      <alignment vertical="center"/>
      <protection hidden="1"/>
    </xf>
    <xf numFmtId="0" fontId="0" fillId="2" borderId="0" xfId="0" applyFill="1" applyBorder="1" applyProtection="1">
      <protection hidden="1"/>
    </xf>
    <xf numFmtId="0" fontId="14" fillId="0" borderId="0" xfId="2" applyFont="1" applyProtection="1">
      <alignment vertical="center"/>
      <protection hidden="1"/>
    </xf>
    <xf numFmtId="0" fontId="14" fillId="0" borderId="0" xfId="2" applyFont="1" applyAlignment="1" applyProtection="1">
      <alignment horizontal="right" vertical="center"/>
      <protection hidden="1"/>
    </xf>
    <xf numFmtId="0" fontId="14" fillId="0" borderId="0" xfId="3" applyFont="1" applyProtection="1">
      <alignment vertical="center"/>
      <protection hidden="1"/>
    </xf>
    <xf numFmtId="0" fontId="3" fillId="0" borderId="3" xfId="0" applyFont="1" applyFill="1" applyBorder="1" applyAlignment="1" applyProtection="1">
      <alignment vertical="center"/>
      <protection hidden="1"/>
    </xf>
    <xf numFmtId="0" fontId="3" fillId="0" borderId="0" xfId="0" applyFont="1" applyFill="1" applyAlignment="1" applyProtection="1">
      <protection hidden="1"/>
    </xf>
    <xf numFmtId="0" fontId="3" fillId="0" borderId="0" xfId="0" applyFont="1" applyFill="1" applyAlignment="1" applyProtection="1">
      <alignment shrinkToFit="1"/>
      <protection hidden="1"/>
    </xf>
    <xf numFmtId="0" fontId="3" fillId="0" borderId="0" xfId="0" applyFont="1" applyFill="1" applyAlignment="1" applyProtection="1">
      <alignment horizontal="left"/>
      <protection hidden="1"/>
    </xf>
    <xf numFmtId="176" fontId="3" fillId="0" borderId="0" xfId="0" applyNumberFormat="1" applyFont="1" applyFill="1" applyAlignment="1" applyProtection="1">
      <protection hidden="1"/>
    </xf>
    <xf numFmtId="0" fontId="3" fillId="0" borderId="1" xfId="0" applyFont="1" applyFill="1" applyBorder="1" applyAlignment="1" applyProtection="1">
      <protection hidden="1"/>
    </xf>
    <xf numFmtId="0" fontId="3" fillId="0" borderId="2" xfId="0" applyFont="1" applyFill="1" applyBorder="1" applyProtection="1">
      <protection hidden="1"/>
    </xf>
    <xf numFmtId="0" fontId="3" fillId="0" borderId="2" xfId="0" applyFont="1" applyFill="1" applyBorder="1" applyAlignment="1" applyProtection="1">
      <protection hidden="1"/>
    </xf>
    <xf numFmtId="49" fontId="3" fillId="0" borderId="0" xfId="0" applyNumberFormat="1" applyFont="1" applyFill="1" applyAlignment="1" applyProtection="1">
      <alignment horizontal="center"/>
      <protection hidden="1"/>
    </xf>
    <xf numFmtId="49" fontId="3" fillId="0" borderId="0" xfId="0" applyNumberFormat="1" applyFont="1" applyFill="1" applyAlignment="1" applyProtection="1">
      <protection hidden="1"/>
    </xf>
    <xf numFmtId="0" fontId="3" fillId="0" borderId="0" xfId="0" applyFont="1" applyFill="1" applyAlignment="1" applyProtection="1">
      <alignment horizontal="left"/>
    </xf>
    <xf numFmtId="0" fontId="6" fillId="0" borderId="0" xfId="0" applyFont="1" applyFill="1" applyProtection="1">
      <protection hidden="1"/>
    </xf>
    <xf numFmtId="0" fontId="9" fillId="0" borderId="0" xfId="0" applyFont="1" applyFill="1" applyAlignment="1" applyProtection="1">
      <alignment horizontal="right" vertical="center"/>
      <protection hidden="1"/>
    </xf>
    <xf numFmtId="0" fontId="9" fillId="0" borderId="0" xfId="0" applyFont="1" applyFill="1" applyAlignment="1">
      <alignment horizontal="right" vertical="center"/>
    </xf>
    <xf numFmtId="0" fontId="3" fillId="0" borderId="0" xfId="0" applyFont="1" applyAlignment="1">
      <alignment horizontal="center" vertical="center"/>
    </xf>
    <xf numFmtId="0" fontId="3" fillId="0" borderId="0" xfId="0" applyFont="1" applyFill="1" applyAlignment="1" applyProtection="1">
      <alignment vertical="center"/>
      <protection hidden="1"/>
    </xf>
    <xf numFmtId="0" fontId="3" fillId="0" borderId="0" xfId="0" applyFont="1" applyAlignment="1">
      <alignment horizontal="left"/>
    </xf>
    <xf numFmtId="0" fontId="3" fillId="4" borderId="0" xfId="0" applyFont="1" applyFill="1"/>
    <xf numFmtId="0" fontId="3" fillId="0" borderId="0" xfId="0" applyFont="1" applyAlignment="1">
      <alignment horizontal="left" vertical="center"/>
    </xf>
    <xf numFmtId="0" fontId="1" fillId="0" borderId="0" xfId="4" applyProtection="1">
      <alignment vertical="center"/>
      <protection hidden="1"/>
    </xf>
    <xf numFmtId="0" fontId="10" fillId="0" borderId="0" xfId="4" quotePrefix="1" applyFont="1" applyProtection="1">
      <alignment vertical="center"/>
      <protection hidden="1"/>
    </xf>
    <xf numFmtId="0" fontId="10" fillId="0" borderId="0" xfId="4" applyFont="1" applyProtection="1">
      <alignment vertical="center"/>
      <protection hidden="1"/>
    </xf>
    <xf numFmtId="0" fontId="3" fillId="0" borderId="0" xfId="0" applyFont="1" applyAlignment="1">
      <alignment vertical="center"/>
    </xf>
    <xf numFmtId="0" fontId="1" fillId="0" borderId="0" xfId="4" quotePrefix="1" applyAlignment="1" applyProtection="1">
      <alignment horizontal="center" vertical="center"/>
      <protection hidden="1"/>
    </xf>
    <xf numFmtId="0" fontId="1" fillId="0" borderId="0" xfId="5" applyProtection="1">
      <alignment vertical="center"/>
      <protection hidden="1"/>
    </xf>
    <xf numFmtId="0" fontId="11" fillId="0" borderId="0" xfId="0" applyFont="1" applyAlignment="1">
      <alignment horizontal="left" vertical="center"/>
    </xf>
    <xf numFmtId="0" fontId="17" fillId="0" borderId="0" xfId="0" applyFont="1" applyAlignment="1">
      <alignment horizontal="left" vertical="center"/>
    </xf>
    <xf numFmtId="0" fontId="16" fillId="0" borderId="0" xfId="3" applyFont="1" applyProtection="1">
      <alignment vertical="center"/>
      <protection hidden="1"/>
    </xf>
    <xf numFmtId="0" fontId="0" fillId="0" borderId="0" xfId="0" applyAlignment="1" applyProtection="1">
      <alignment horizontal="center"/>
      <protection hidden="1"/>
    </xf>
    <xf numFmtId="0" fontId="0" fillId="0" borderId="0" xfId="0" applyProtection="1">
      <protection hidden="1"/>
    </xf>
    <xf numFmtId="0" fontId="4" fillId="0" borderId="0" xfId="0" applyFont="1" applyAlignment="1">
      <alignment horizontal="left" vertical="center"/>
    </xf>
    <xf numFmtId="49" fontId="3" fillId="0" borderId="0" xfId="0" applyNumberFormat="1" applyFont="1" applyAlignment="1">
      <alignment horizontal="left" vertical="center"/>
    </xf>
    <xf numFmtId="176" fontId="3" fillId="0" borderId="0" xfId="0" applyNumberFormat="1" applyFont="1" applyAlignment="1">
      <alignment horizontal="left" vertical="center"/>
    </xf>
    <xf numFmtId="49" fontId="10" fillId="0" borderId="0" xfId="4" applyNumberFormat="1" applyFont="1" applyProtection="1">
      <alignment vertical="center"/>
      <protection hidden="1"/>
    </xf>
    <xf numFmtId="0" fontId="3" fillId="0" borderId="0" xfId="0" applyFont="1" applyAlignment="1" applyProtection="1">
      <alignment horizontal="left"/>
      <protection locked="0"/>
    </xf>
    <xf numFmtId="0" fontId="18" fillId="0" borderId="0" xfId="0" applyFont="1" applyAlignment="1">
      <alignment horizontal="left"/>
    </xf>
    <xf numFmtId="0" fontId="18" fillId="0" borderId="0" xfId="0" applyFont="1" applyAlignment="1">
      <alignment horizontal="left" vertical="center"/>
    </xf>
    <xf numFmtId="0" fontId="15" fillId="0" borderId="0" xfId="0" applyFont="1" applyAlignment="1">
      <alignment horizontal="left" vertical="center"/>
    </xf>
    <xf numFmtId="0" fontId="19" fillId="0" borderId="0" xfId="0" applyFont="1" applyProtection="1">
      <protection hidden="1"/>
    </xf>
    <xf numFmtId="0" fontId="3" fillId="3"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4" fillId="0" borderId="0" xfId="0" applyFont="1" applyFill="1" applyAlignment="1" applyProtection="1">
      <alignment horizontal="center"/>
      <protection hidden="1"/>
    </xf>
    <xf numFmtId="0" fontId="3" fillId="0" borderId="0" xfId="0" applyFont="1" applyFill="1" applyAlignment="1" applyProtection="1">
      <alignment horizontal="left" shrinkToFit="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3" fillId="0" borderId="0" xfId="0" applyFont="1" applyFill="1" applyAlignment="1" applyProtection="1">
      <protection hidden="1"/>
    </xf>
    <xf numFmtId="0" fontId="8" fillId="0" borderId="0" xfId="0" applyFont="1" applyFill="1" applyAlignment="1" applyProtection="1">
      <alignment horizontal="center" vertical="center"/>
      <protection hidden="1"/>
    </xf>
    <xf numFmtId="176" fontId="3" fillId="0" borderId="0" xfId="0" applyNumberFormat="1" applyFont="1" applyFill="1" applyAlignment="1" applyProtection="1">
      <alignment horizontal="left"/>
      <protection hidden="1"/>
    </xf>
    <xf numFmtId="49" fontId="3" fillId="0" borderId="0" xfId="0" applyNumberFormat="1" applyFont="1" applyFill="1" applyAlignment="1" applyProtection="1">
      <alignment horizontal="left"/>
    </xf>
    <xf numFmtId="0" fontId="3" fillId="0" borderId="0" xfId="0" applyFont="1" applyFill="1" applyAlignment="1" applyProtection="1">
      <alignment horizontal="left"/>
    </xf>
    <xf numFmtId="0" fontId="3" fillId="0" borderId="3" xfId="0" applyFont="1" applyFill="1" applyBorder="1" applyAlignment="1" applyProtection="1">
      <alignment horizontal="left" vertical="center"/>
      <protection hidden="1"/>
    </xf>
    <xf numFmtId="179" fontId="3" fillId="0" borderId="0" xfId="0" applyNumberFormat="1" applyFont="1" applyFill="1" applyAlignment="1" applyProtection="1">
      <alignment vertical="center"/>
      <protection hidden="1"/>
    </xf>
    <xf numFmtId="0" fontId="3" fillId="0" borderId="0" xfId="0" applyNumberFormat="1" applyFont="1" applyFill="1" applyAlignment="1" applyProtection="1">
      <alignment horizontal="center" vertical="center"/>
      <protection hidden="1"/>
    </xf>
    <xf numFmtId="0" fontId="7" fillId="0" borderId="0" xfId="0" applyNumberFormat="1" applyFont="1" applyFill="1" applyAlignment="1" applyProtection="1">
      <alignment horizontal="left" vertical="center"/>
      <protection hidden="1"/>
    </xf>
    <xf numFmtId="49" fontId="3" fillId="0" borderId="0" xfId="0" applyNumberFormat="1" applyFont="1" applyFill="1" applyAlignment="1" applyProtection="1">
      <alignment horizontal="center" vertical="center"/>
      <protection hidden="1"/>
    </xf>
    <xf numFmtId="178" fontId="3" fillId="0" borderId="0" xfId="0" applyNumberFormat="1" applyFont="1" applyFill="1" applyAlignment="1" applyProtection="1">
      <alignment horizontal="center" vertical="center"/>
      <protection hidden="1"/>
    </xf>
    <xf numFmtId="180" fontId="3" fillId="0" borderId="0" xfId="0" applyNumberFormat="1" applyFont="1" applyFill="1" applyAlignment="1" applyProtection="1">
      <alignment horizontal="center" vertical="center"/>
      <protection hidden="1"/>
    </xf>
    <xf numFmtId="178" fontId="3" fillId="0" borderId="0" xfId="0" applyNumberFormat="1" applyFont="1" applyFill="1" applyAlignment="1" applyProtection="1">
      <alignment horizontal="right" vertical="center"/>
      <protection hidden="1"/>
    </xf>
    <xf numFmtId="0" fontId="3" fillId="0" borderId="0" xfId="0" applyFont="1" applyFill="1" applyAlignment="1" applyProtection="1">
      <alignment horizontal="center" vertical="center"/>
      <protection hidden="1"/>
    </xf>
    <xf numFmtId="0" fontId="9" fillId="0" borderId="0" xfId="0" applyFont="1" applyFill="1" applyAlignment="1" applyProtection="1">
      <alignment horizontal="left" vertical="top"/>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3" fillId="0" borderId="0" xfId="0" applyFont="1" applyFill="1" applyAlignment="1" applyProtection="1">
      <alignment horizontal="left" vertical="top" wrapText="1" shrinkToFit="1"/>
      <protection hidden="1"/>
    </xf>
    <xf numFmtId="0" fontId="3" fillId="0" borderId="0" xfId="0" applyFont="1" applyFill="1" applyAlignment="1">
      <alignment horizontal="center" vertical="center"/>
    </xf>
    <xf numFmtId="177" fontId="3" fillId="0" borderId="0" xfId="0" applyNumberFormat="1" applyFont="1" applyFill="1" applyAlignment="1">
      <alignment vertical="center"/>
    </xf>
    <xf numFmtId="180" fontId="3" fillId="0" borderId="0" xfId="0" applyNumberFormat="1" applyFont="1" applyFill="1" applyAlignment="1">
      <alignment horizontal="right" vertical="center" indent="1"/>
    </xf>
    <xf numFmtId="0" fontId="3" fillId="0" borderId="3" xfId="0" applyFont="1" applyFill="1" applyBorder="1" applyAlignment="1" applyProtection="1">
      <alignment vertical="center"/>
    </xf>
    <xf numFmtId="178"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3" fillId="0" borderId="0" xfId="0" applyNumberFormat="1" applyFont="1" applyFill="1" applyAlignment="1" applyProtection="1">
      <alignment horizontal="left" vertical="center"/>
      <protection hidden="1"/>
    </xf>
  </cellXfs>
  <cellStyles count="6">
    <cellStyle name="標準" xfId="0" builtinId="0"/>
    <cellStyle name="標準 2" xfId="1" xr:uid="{00000000-0005-0000-0000-000002000000}"/>
    <cellStyle name="標準 3" xfId="2" xr:uid="{00000000-0005-0000-0000-000003000000}"/>
    <cellStyle name="標準 4" xfId="3" xr:uid="{00000000-0005-0000-0000-000004000000}"/>
    <cellStyle name="標準_主要用途" xfId="4" xr:uid="{00000000-0005-0000-0000-000007000000}"/>
    <cellStyle name="標準_値一覧" xfId="5" xr:uid="{00000000-0005-0000-0000-000008000000}"/>
  </cellStyles>
  <dxfs count="3">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142875</xdr:colOff>
      <xdr:row>39</xdr:row>
      <xdr:rowOff>28575</xdr:rowOff>
    </xdr:from>
    <xdr:to>
      <xdr:col>8</xdr:col>
      <xdr:colOff>19050</xdr:colOff>
      <xdr:row>45</xdr:row>
      <xdr:rowOff>123825</xdr:rowOff>
    </xdr:to>
    <xdr:sp macro="" textlink="">
      <xdr:nvSpPr>
        <xdr:cNvPr id="64679" name="AutoShape 14">
          <a:extLst>
            <a:ext uri="{FF2B5EF4-FFF2-40B4-BE49-F238E27FC236}">
              <a16:creationId xmlns:a16="http://schemas.microsoft.com/office/drawing/2014/main" id="{00000000-0008-0000-1000-0000A7FC0000}"/>
            </a:ext>
          </a:extLst>
        </xdr:cNvPr>
        <xdr:cNvSpPr>
          <a:spLocks/>
        </xdr:cNvSpPr>
      </xdr:nvSpPr>
      <xdr:spPr bwMode="auto">
        <a:xfrm>
          <a:off x="1533525" y="5543550"/>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64680" name="AutoShape 15">
          <a:extLst>
            <a:ext uri="{FF2B5EF4-FFF2-40B4-BE49-F238E27FC236}">
              <a16:creationId xmlns:a16="http://schemas.microsoft.com/office/drawing/2014/main" id="{00000000-0008-0000-1000-0000A8FC0000}"/>
            </a:ext>
          </a:extLst>
        </xdr:cNvPr>
        <xdr:cNvSpPr>
          <a:spLocks/>
        </xdr:cNvSpPr>
      </xdr:nvSpPr>
      <xdr:spPr bwMode="auto">
        <a:xfrm>
          <a:off x="3324225" y="553402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64681" name="AutoShape 16">
          <a:extLst>
            <a:ext uri="{FF2B5EF4-FFF2-40B4-BE49-F238E27FC236}">
              <a16:creationId xmlns:a16="http://schemas.microsoft.com/office/drawing/2014/main" id="{00000000-0008-0000-1000-0000A9FC0000}"/>
            </a:ext>
          </a:extLst>
        </xdr:cNvPr>
        <xdr:cNvSpPr>
          <a:spLocks/>
        </xdr:cNvSpPr>
      </xdr:nvSpPr>
      <xdr:spPr bwMode="auto">
        <a:xfrm>
          <a:off x="51530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64682" name="AutoShape 17">
          <a:extLst>
            <a:ext uri="{FF2B5EF4-FFF2-40B4-BE49-F238E27FC236}">
              <a16:creationId xmlns:a16="http://schemas.microsoft.com/office/drawing/2014/main" id="{00000000-0008-0000-1000-0000AAFC0000}"/>
            </a:ext>
          </a:extLst>
        </xdr:cNvPr>
        <xdr:cNvSpPr>
          <a:spLocks/>
        </xdr:cNvSpPr>
      </xdr:nvSpPr>
      <xdr:spPr bwMode="auto">
        <a:xfrm>
          <a:off x="1543050" y="673417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64683" name="AutoShape 18">
          <a:extLst>
            <a:ext uri="{FF2B5EF4-FFF2-40B4-BE49-F238E27FC236}">
              <a16:creationId xmlns:a16="http://schemas.microsoft.com/office/drawing/2014/main" id="{00000000-0008-0000-1000-0000ABFC0000}"/>
            </a:ext>
          </a:extLst>
        </xdr:cNvPr>
        <xdr:cNvSpPr>
          <a:spLocks/>
        </xdr:cNvSpPr>
      </xdr:nvSpPr>
      <xdr:spPr bwMode="auto">
        <a:xfrm>
          <a:off x="3324225"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64684" name="AutoShape 19">
          <a:extLst>
            <a:ext uri="{FF2B5EF4-FFF2-40B4-BE49-F238E27FC236}">
              <a16:creationId xmlns:a16="http://schemas.microsoft.com/office/drawing/2014/main" id="{00000000-0008-0000-1000-0000ACFC0000}"/>
            </a:ext>
          </a:extLst>
        </xdr:cNvPr>
        <xdr:cNvSpPr>
          <a:spLocks/>
        </xdr:cNvSpPr>
      </xdr:nvSpPr>
      <xdr:spPr bwMode="auto">
        <a:xfrm>
          <a:off x="5153025" y="6743700"/>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xdr:colOff>
      <xdr:row>39</xdr:row>
      <xdr:rowOff>28575</xdr:rowOff>
    </xdr:from>
    <xdr:to>
      <xdr:col>8</xdr:col>
      <xdr:colOff>19050</xdr:colOff>
      <xdr:row>45</xdr:row>
      <xdr:rowOff>123825</xdr:rowOff>
    </xdr:to>
    <xdr:sp macro="" textlink="">
      <xdr:nvSpPr>
        <xdr:cNvPr id="64685" name="AutoShape 14">
          <a:extLst>
            <a:ext uri="{FF2B5EF4-FFF2-40B4-BE49-F238E27FC236}">
              <a16:creationId xmlns:a16="http://schemas.microsoft.com/office/drawing/2014/main" id="{00000000-0008-0000-1000-0000ADFC0000}"/>
            </a:ext>
          </a:extLst>
        </xdr:cNvPr>
        <xdr:cNvSpPr>
          <a:spLocks/>
        </xdr:cNvSpPr>
      </xdr:nvSpPr>
      <xdr:spPr bwMode="auto">
        <a:xfrm>
          <a:off x="1533525" y="5543550"/>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64686" name="AutoShape 15">
          <a:extLst>
            <a:ext uri="{FF2B5EF4-FFF2-40B4-BE49-F238E27FC236}">
              <a16:creationId xmlns:a16="http://schemas.microsoft.com/office/drawing/2014/main" id="{00000000-0008-0000-1000-0000AEFC0000}"/>
            </a:ext>
          </a:extLst>
        </xdr:cNvPr>
        <xdr:cNvSpPr>
          <a:spLocks/>
        </xdr:cNvSpPr>
      </xdr:nvSpPr>
      <xdr:spPr bwMode="auto">
        <a:xfrm>
          <a:off x="3324225" y="553402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64687" name="AutoShape 16">
          <a:extLst>
            <a:ext uri="{FF2B5EF4-FFF2-40B4-BE49-F238E27FC236}">
              <a16:creationId xmlns:a16="http://schemas.microsoft.com/office/drawing/2014/main" id="{00000000-0008-0000-1000-0000AFFC0000}"/>
            </a:ext>
          </a:extLst>
        </xdr:cNvPr>
        <xdr:cNvSpPr>
          <a:spLocks/>
        </xdr:cNvSpPr>
      </xdr:nvSpPr>
      <xdr:spPr bwMode="auto">
        <a:xfrm>
          <a:off x="51530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64688" name="AutoShape 17">
          <a:extLst>
            <a:ext uri="{FF2B5EF4-FFF2-40B4-BE49-F238E27FC236}">
              <a16:creationId xmlns:a16="http://schemas.microsoft.com/office/drawing/2014/main" id="{00000000-0008-0000-1000-0000B0FC0000}"/>
            </a:ext>
          </a:extLst>
        </xdr:cNvPr>
        <xdr:cNvSpPr>
          <a:spLocks/>
        </xdr:cNvSpPr>
      </xdr:nvSpPr>
      <xdr:spPr bwMode="auto">
        <a:xfrm>
          <a:off x="1543050" y="673417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64689" name="AutoShape 18">
          <a:extLst>
            <a:ext uri="{FF2B5EF4-FFF2-40B4-BE49-F238E27FC236}">
              <a16:creationId xmlns:a16="http://schemas.microsoft.com/office/drawing/2014/main" id="{00000000-0008-0000-1000-0000B1FC0000}"/>
            </a:ext>
          </a:extLst>
        </xdr:cNvPr>
        <xdr:cNvSpPr>
          <a:spLocks/>
        </xdr:cNvSpPr>
      </xdr:nvSpPr>
      <xdr:spPr bwMode="auto">
        <a:xfrm>
          <a:off x="3324225"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64690" name="AutoShape 19">
          <a:extLst>
            <a:ext uri="{FF2B5EF4-FFF2-40B4-BE49-F238E27FC236}">
              <a16:creationId xmlns:a16="http://schemas.microsoft.com/office/drawing/2014/main" id="{00000000-0008-0000-1000-0000B2FC0000}"/>
            </a:ext>
          </a:extLst>
        </xdr:cNvPr>
        <xdr:cNvSpPr>
          <a:spLocks/>
        </xdr:cNvSpPr>
      </xdr:nvSpPr>
      <xdr:spPr bwMode="auto">
        <a:xfrm>
          <a:off x="5153025" y="6743700"/>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576DF-AFDD-4D42-840E-2837DB0E4DB5}">
  <dimension ref="A1:BT148"/>
  <sheetViews>
    <sheetView view="pageBreakPreview" zoomScaleNormal="100" zoomScaleSheetLayoutView="100" workbookViewId="0">
      <selection activeCell="M4" sqref="M4"/>
    </sheetView>
  </sheetViews>
  <sheetFormatPr defaultColWidth="4.125" defaultRowHeight="12.75" x14ac:dyDescent="0.15"/>
  <cols>
    <col min="1" max="38" width="2.625" style="76" customWidth="1"/>
    <col min="39" max="49" width="4.125" style="76"/>
    <col min="50" max="50" width="8.625" style="76" customWidth="1"/>
    <col min="51" max="72" width="8.625" style="76" hidden="1" customWidth="1"/>
    <col min="73" max="74" width="8.625" style="76" customWidth="1"/>
    <col min="75" max="16384" width="4.125" style="76"/>
  </cols>
  <sheetData>
    <row r="1" spans="1:72" x14ac:dyDescent="0.15">
      <c r="AX1" s="11"/>
      <c r="AY1" s="77" t="s">
        <v>569</v>
      </c>
      <c r="BA1" s="99" t="s">
        <v>566</v>
      </c>
      <c r="BB1" s="99"/>
      <c r="BC1" s="99"/>
      <c r="BE1" s="100" t="s">
        <v>567</v>
      </c>
      <c r="BF1" s="100"/>
      <c r="BG1" s="100"/>
      <c r="BI1" s="101" t="s">
        <v>568</v>
      </c>
      <c r="BJ1" s="101"/>
      <c r="BK1" s="101"/>
      <c r="BM1" s="102" t="s">
        <v>592</v>
      </c>
      <c r="BN1" s="102"/>
      <c r="BO1" s="102"/>
      <c r="BP1" s="102"/>
      <c r="BQ1" s="102"/>
      <c r="BR1" s="102"/>
      <c r="BS1" s="102"/>
      <c r="BT1" s="102"/>
    </row>
    <row r="2" spans="1:72" ht="15"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Y2" s="76" t="s">
        <v>570</v>
      </c>
      <c r="BA2" s="79" t="str">
        <f t="shared" ref="BA2:BA65" si="0">BB2&amp;" ： "&amp;BC2</f>
        <v>08010 ： 一戸建ての住宅</v>
      </c>
      <c r="BB2" s="80" t="s">
        <v>267</v>
      </c>
      <c r="BC2" s="81" t="s">
        <v>268</v>
      </c>
      <c r="BE2" s="74">
        <v>0</v>
      </c>
      <c r="BF2" s="82" t="s">
        <v>129</v>
      </c>
      <c r="BG2" s="82" t="s">
        <v>129</v>
      </c>
      <c r="BI2" s="79" t="str">
        <f>BJ2&amp;" ： "&amp;BK2</f>
        <v>01 ： 居住専用住宅（付属建築物を除く。）</v>
      </c>
      <c r="BJ2" s="83" t="s">
        <v>376</v>
      </c>
      <c r="BK2" s="84" t="s">
        <v>460</v>
      </c>
      <c r="BL2" s="84"/>
      <c r="BM2" s="58">
        <v>1</v>
      </c>
      <c r="BN2" s="57" t="s">
        <v>489</v>
      </c>
      <c r="BO2" s="57" t="s">
        <v>491</v>
      </c>
      <c r="BP2" s="57" t="s">
        <v>494</v>
      </c>
      <c r="BQ2" s="57" t="s">
        <v>542</v>
      </c>
      <c r="BR2" s="57" t="s">
        <v>496</v>
      </c>
      <c r="BS2" s="57" t="s">
        <v>498</v>
      </c>
      <c r="BT2" s="59" t="s">
        <v>545</v>
      </c>
    </row>
    <row r="3" spans="1:72" ht="15" customHeight="1" x14ac:dyDescent="0.15">
      <c r="A3" s="78"/>
      <c r="B3" s="85" t="s">
        <v>500</v>
      </c>
      <c r="C3" s="78"/>
      <c r="D3" s="78"/>
      <c r="E3" s="78"/>
      <c r="F3" s="78"/>
      <c r="G3" s="78"/>
      <c r="H3" s="78"/>
      <c r="I3" s="78"/>
      <c r="J3" s="78"/>
      <c r="K3" s="78"/>
      <c r="L3" s="78"/>
      <c r="M3" s="78"/>
      <c r="N3" s="78"/>
      <c r="O3" s="78"/>
      <c r="P3" s="78"/>
      <c r="Q3" s="78"/>
      <c r="R3" s="78"/>
      <c r="S3" s="78"/>
      <c r="T3" s="78"/>
      <c r="U3" s="78"/>
      <c r="V3" s="78"/>
      <c r="W3" s="78"/>
      <c r="X3" s="78"/>
      <c r="Y3" s="86" t="s">
        <v>591</v>
      </c>
      <c r="Z3" s="78"/>
      <c r="AA3" s="78"/>
      <c r="AB3" s="78"/>
      <c r="AC3" s="78"/>
      <c r="AD3" s="78"/>
      <c r="AE3" s="78"/>
      <c r="AF3" s="78"/>
      <c r="AG3" s="78"/>
      <c r="AH3" s="78"/>
      <c r="AI3" s="78"/>
      <c r="AY3" s="76" t="s">
        <v>571</v>
      </c>
      <c r="BA3" s="79" t="str">
        <f t="shared" si="0"/>
        <v>08020 ： 長屋</v>
      </c>
      <c r="BB3" s="81" t="s">
        <v>269</v>
      </c>
      <c r="BC3" s="81" t="s">
        <v>270</v>
      </c>
      <c r="BE3" s="74">
        <v>1</v>
      </c>
      <c r="BF3" s="82" t="s">
        <v>130</v>
      </c>
      <c r="BG3" s="82" t="s">
        <v>176</v>
      </c>
      <c r="BI3" s="79" t="str">
        <f>BJ3&amp;" ： "&amp;BK3</f>
        <v>02 ： 居住専用住宅付属建築物（物置、車庫等）</v>
      </c>
      <c r="BJ3" s="83" t="s">
        <v>377</v>
      </c>
      <c r="BK3" s="84" t="s">
        <v>378</v>
      </c>
      <c r="BL3" s="84"/>
      <c r="BM3" s="58">
        <v>2</v>
      </c>
      <c r="BN3" s="57" t="s">
        <v>555</v>
      </c>
      <c r="BO3" s="57" t="s">
        <v>492</v>
      </c>
      <c r="BP3" s="57" t="s">
        <v>551</v>
      </c>
      <c r="BQ3" s="57" t="s">
        <v>552</v>
      </c>
      <c r="BR3" s="57" t="s">
        <v>553</v>
      </c>
      <c r="BS3" s="57" t="s">
        <v>554</v>
      </c>
      <c r="BT3" s="87" t="s">
        <v>546</v>
      </c>
    </row>
    <row r="4" spans="1:72" ht="15" customHeight="1" x14ac:dyDescent="0.15">
      <c r="AY4" s="76" t="s">
        <v>572</v>
      </c>
      <c r="BA4" s="79" t="str">
        <f t="shared" si="0"/>
        <v>08030 ： 共同住宅</v>
      </c>
      <c r="BB4" s="81" t="s">
        <v>271</v>
      </c>
      <c r="BC4" s="81" t="s">
        <v>272</v>
      </c>
      <c r="BE4" s="74">
        <v>2</v>
      </c>
      <c r="BF4" s="82" t="s">
        <v>131</v>
      </c>
      <c r="BG4" s="82" t="s">
        <v>177</v>
      </c>
      <c r="BI4" s="79" t="str">
        <f>BJ4&amp;" ： "&amp;BK4</f>
        <v>03 ： 寮、寄宿舎、合宿所（付属建築物を除く。）</v>
      </c>
      <c r="BJ4" s="83" t="s">
        <v>379</v>
      </c>
      <c r="BK4" s="84" t="s">
        <v>461</v>
      </c>
      <c r="BL4" s="84"/>
      <c r="BM4" s="58">
        <v>3</v>
      </c>
      <c r="BN4" s="57" t="s">
        <v>490</v>
      </c>
      <c r="BO4" s="57" t="s">
        <v>493</v>
      </c>
      <c r="BP4" s="57" t="s">
        <v>495</v>
      </c>
      <c r="BQ4" s="57" t="s">
        <v>543</v>
      </c>
      <c r="BR4" s="57" t="s">
        <v>497</v>
      </c>
      <c r="BS4" s="57" t="s">
        <v>499</v>
      </c>
      <c r="BT4" s="87" t="s">
        <v>547</v>
      </c>
    </row>
    <row r="5" spans="1:72" ht="15" customHeight="1" x14ac:dyDescent="0.15">
      <c r="B5" s="76" t="s">
        <v>501</v>
      </c>
      <c r="AY5" s="76" t="s">
        <v>573</v>
      </c>
      <c r="BA5" s="79" t="str">
        <f t="shared" si="0"/>
        <v>08040 ： 寄宿舎</v>
      </c>
      <c r="BB5" s="81" t="s">
        <v>273</v>
      </c>
      <c r="BC5" s="81" t="s">
        <v>274</v>
      </c>
      <c r="BE5" s="74">
        <v>3</v>
      </c>
      <c r="BF5" s="82" t="s">
        <v>132</v>
      </c>
      <c r="BG5" s="82" t="s">
        <v>178</v>
      </c>
      <c r="BI5" s="79" t="str">
        <f>BJ5&amp;" ： "&amp;BK5</f>
        <v>04 ： 寮、寄宿舎、合宿所付属建築物（物置、車庫等）</v>
      </c>
      <c r="BJ5" s="83" t="s">
        <v>380</v>
      </c>
      <c r="BK5" s="84" t="s">
        <v>462</v>
      </c>
      <c r="BL5" s="84"/>
      <c r="BM5" s="83"/>
      <c r="BN5" s="84"/>
    </row>
    <row r="6" spans="1:72" ht="15" customHeight="1" x14ac:dyDescent="0.15">
      <c r="AY6" s="76" t="s">
        <v>574</v>
      </c>
      <c r="BA6" s="79" t="str">
        <f t="shared" si="0"/>
        <v>08050 ： 下宿</v>
      </c>
      <c r="BB6" s="81" t="s">
        <v>275</v>
      </c>
      <c r="BC6" s="81" t="s">
        <v>276</v>
      </c>
      <c r="BE6" s="74">
        <v>4</v>
      </c>
      <c r="BF6" s="82" t="s">
        <v>133</v>
      </c>
      <c r="BG6" s="82" t="s">
        <v>179</v>
      </c>
      <c r="BI6" s="79" t="str">
        <f>BJ6&amp;" ： "&amp;BK6</f>
        <v>05 ： 他に分類されない居住専用建築物</v>
      </c>
      <c r="BJ6" s="83" t="s">
        <v>381</v>
      </c>
      <c r="BK6" s="84" t="s">
        <v>382</v>
      </c>
      <c r="BL6" s="84"/>
      <c r="BM6" s="83"/>
      <c r="BN6" s="84"/>
    </row>
    <row r="7" spans="1:72" ht="15" customHeight="1" x14ac:dyDescent="0.15">
      <c r="C7" s="76">
        <v>1</v>
      </c>
      <c r="D7" s="76" t="s">
        <v>595</v>
      </c>
      <c r="AY7" s="76" t="s">
        <v>575</v>
      </c>
      <c r="BA7" s="79" t="str">
        <f t="shared" si="0"/>
        <v>08060 ： 住宅で事務所、店舗その他これらに類する用途を兼ねるもの</v>
      </c>
      <c r="BB7" s="81" t="s">
        <v>277</v>
      </c>
      <c r="BC7" s="81" t="s">
        <v>278</v>
      </c>
      <c r="BE7" s="74">
        <v>5</v>
      </c>
      <c r="BF7" s="82" t="s">
        <v>134</v>
      </c>
      <c r="BG7" s="82" t="s">
        <v>180</v>
      </c>
      <c r="BM7" s="88"/>
      <c r="BN7" s="89"/>
    </row>
    <row r="8" spans="1:72" ht="15" customHeight="1" x14ac:dyDescent="0.15">
      <c r="C8" s="78">
        <v>2</v>
      </c>
      <c r="D8" s="78" t="s">
        <v>502</v>
      </c>
      <c r="E8" s="78"/>
      <c r="F8" s="78"/>
      <c r="G8" s="78"/>
      <c r="H8" s="78"/>
      <c r="I8" s="78"/>
      <c r="K8" s="90"/>
      <c r="L8" s="90"/>
      <c r="M8" s="90"/>
      <c r="N8" s="90"/>
      <c r="O8" s="90"/>
      <c r="P8" s="90"/>
      <c r="Q8" s="90"/>
      <c r="R8" s="90"/>
      <c r="S8" s="90"/>
      <c r="T8" s="90"/>
      <c r="U8" s="90"/>
      <c r="V8" s="90"/>
      <c r="W8" s="90"/>
      <c r="X8" s="90"/>
      <c r="Y8" s="90"/>
      <c r="Z8" s="90"/>
      <c r="AA8" s="90"/>
      <c r="AB8" s="90"/>
      <c r="AC8" s="90"/>
      <c r="AD8" s="90"/>
      <c r="AE8" s="90"/>
      <c r="AF8" s="90"/>
      <c r="AG8" s="90"/>
      <c r="AH8" s="90"/>
      <c r="AI8" s="90"/>
      <c r="AY8" s="76" t="s">
        <v>576</v>
      </c>
      <c r="BA8" s="79" t="str">
        <f t="shared" si="0"/>
        <v>08070 ： 幼稚園</v>
      </c>
      <c r="BB8" s="81" t="s">
        <v>279</v>
      </c>
      <c r="BC8" s="81" t="s">
        <v>280</v>
      </c>
      <c r="BE8" s="74">
        <v>6</v>
      </c>
      <c r="BF8" s="82" t="s">
        <v>135</v>
      </c>
      <c r="BG8" s="82" t="s">
        <v>181</v>
      </c>
      <c r="BM8" s="88"/>
      <c r="BN8" s="89"/>
    </row>
    <row r="9" spans="1:72" ht="15" customHeight="1" x14ac:dyDescent="0.15">
      <c r="C9" s="78"/>
      <c r="D9" s="78" t="s">
        <v>544</v>
      </c>
      <c r="E9" s="78"/>
      <c r="F9" s="78"/>
      <c r="G9" s="78"/>
      <c r="H9" s="91"/>
      <c r="I9" s="91"/>
      <c r="K9" s="90"/>
      <c r="L9" s="90"/>
      <c r="M9" s="90"/>
      <c r="N9" s="90"/>
      <c r="O9" s="90"/>
      <c r="P9" s="90"/>
      <c r="Q9" s="90"/>
      <c r="R9" s="90"/>
      <c r="S9" s="90"/>
      <c r="T9" s="90"/>
      <c r="U9" s="90"/>
      <c r="V9" s="90"/>
      <c r="W9" s="90"/>
      <c r="X9" s="90"/>
      <c r="Y9" s="90"/>
      <c r="Z9" s="90"/>
      <c r="AA9" s="90"/>
      <c r="AB9" s="90"/>
      <c r="AC9" s="90"/>
      <c r="AD9" s="90"/>
      <c r="AE9" s="90"/>
      <c r="AF9" s="90"/>
      <c r="AG9" s="90"/>
      <c r="AH9" s="90"/>
      <c r="AI9" s="90"/>
      <c r="AL9" s="78"/>
      <c r="AY9" s="76" t="s">
        <v>577</v>
      </c>
      <c r="BA9" s="79" t="str">
        <f t="shared" si="0"/>
        <v>08080 ： 小学校</v>
      </c>
      <c r="BB9" s="81" t="s">
        <v>281</v>
      </c>
      <c r="BC9" s="81" t="s">
        <v>282</v>
      </c>
      <c r="BE9" s="74">
        <v>7</v>
      </c>
      <c r="BF9" s="82" t="s">
        <v>136</v>
      </c>
      <c r="BG9" s="82" t="s">
        <v>182</v>
      </c>
      <c r="BM9" s="83"/>
      <c r="BN9" s="84"/>
    </row>
    <row r="10" spans="1:72" ht="15" customHeight="1" x14ac:dyDescent="0.15">
      <c r="C10" s="78">
        <v>3</v>
      </c>
      <c r="D10" s="78" t="s">
        <v>509</v>
      </c>
      <c r="E10" s="78"/>
      <c r="F10" s="78"/>
      <c r="G10" s="78"/>
      <c r="H10" s="92"/>
      <c r="I10" s="92"/>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Y10" s="76" t="s">
        <v>578</v>
      </c>
      <c r="BA10" s="79" t="str">
        <f t="shared" si="0"/>
        <v>08082 ： 義務教育学校</v>
      </c>
      <c r="BB10" s="93" t="s">
        <v>584</v>
      </c>
      <c r="BC10" s="76" t="s">
        <v>585</v>
      </c>
      <c r="BE10" s="74">
        <v>8</v>
      </c>
      <c r="BF10" s="82" t="s">
        <v>137</v>
      </c>
      <c r="BG10" s="82" t="s">
        <v>183</v>
      </c>
      <c r="BM10" s="83"/>
      <c r="BN10" s="84"/>
    </row>
    <row r="11" spans="1:72" ht="15" customHeight="1" x14ac:dyDescent="0.15">
      <c r="C11" s="78">
        <v>4</v>
      </c>
      <c r="D11" s="78" t="s">
        <v>508</v>
      </c>
      <c r="E11" s="78"/>
      <c r="F11" s="78"/>
      <c r="G11" s="78"/>
      <c r="H11" s="92"/>
      <c r="I11" s="92"/>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Y11" s="76" t="s">
        <v>579</v>
      </c>
      <c r="BA11" s="79" t="str">
        <f t="shared" si="0"/>
        <v>08090 ： 中学校又は高等学校又は中等教育学校</v>
      </c>
      <c r="BB11" s="81" t="s">
        <v>283</v>
      </c>
      <c r="BC11" s="81" t="s">
        <v>586</v>
      </c>
      <c r="BE11" s="74">
        <v>9</v>
      </c>
      <c r="BF11" s="82" t="s">
        <v>138</v>
      </c>
      <c r="BG11" s="82" t="s">
        <v>184</v>
      </c>
      <c r="BI11" s="79" t="str">
        <f t="shared" ref="BI11:BI47" si="1">BJ11&amp;" ： "&amp;BK11</f>
        <v>11 ： 農業、林業、漁業、水産養殖業</v>
      </c>
      <c r="BJ11" s="83" t="s">
        <v>383</v>
      </c>
      <c r="BK11" s="84" t="s">
        <v>384</v>
      </c>
      <c r="BM11" s="83"/>
      <c r="BN11" s="84"/>
    </row>
    <row r="12" spans="1:72" ht="15" customHeight="1" x14ac:dyDescent="0.15">
      <c r="C12" s="78">
        <v>5</v>
      </c>
      <c r="D12" s="78" t="s">
        <v>503</v>
      </c>
      <c r="E12" s="78"/>
      <c r="F12" s="78"/>
      <c r="G12" s="78"/>
      <c r="H12" s="91"/>
      <c r="I12" s="91"/>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Y12" s="76" t="s">
        <v>580</v>
      </c>
      <c r="BA12" s="79" t="str">
        <f t="shared" si="0"/>
        <v>08100 ： 特別支援学校</v>
      </c>
      <c r="BB12" s="81" t="s">
        <v>284</v>
      </c>
      <c r="BC12" s="81" t="s">
        <v>587</v>
      </c>
      <c r="BE12" s="74">
        <v>10</v>
      </c>
      <c r="BF12" s="82" t="s">
        <v>139</v>
      </c>
      <c r="BG12" s="82" t="s">
        <v>185</v>
      </c>
      <c r="BI12" s="79" t="str">
        <f t="shared" si="1"/>
        <v>12 ： 鉱業、採石業、砂利採取業</v>
      </c>
      <c r="BJ12" s="83" t="s">
        <v>385</v>
      </c>
      <c r="BK12" s="84" t="s">
        <v>442</v>
      </c>
      <c r="BM12" s="83"/>
      <c r="BN12" s="84"/>
    </row>
    <row r="13" spans="1:72" ht="15" customHeight="1" x14ac:dyDescent="0.15">
      <c r="C13" s="78"/>
      <c r="D13" s="78"/>
      <c r="E13" s="78"/>
      <c r="F13" s="78"/>
      <c r="G13" s="78"/>
      <c r="H13" s="91"/>
      <c r="I13" s="91"/>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Y13" s="76" t="s">
        <v>581</v>
      </c>
      <c r="BA13" s="79" t="str">
        <f t="shared" si="0"/>
        <v>08110 ： 大学又は高等専門学校</v>
      </c>
      <c r="BB13" s="81" t="s">
        <v>285</v>
      </c>
      <c r="BC13" s="81" t="s">
        <v>286</v>
      </c>
      <c r="BE13" s="74">
        <v>11</v>
      </c>
      <c r="BF13" s="82" t="s">
        <v>140</v>
      </c>
      <c r="BG13" s="82" t="s">
        <v>186</v>
      </c>
      <c r="BI13" s="79" t="str">
        <f t="shared" si="1"/>
        <v>13 ： 建設業</v>
      </c>
      <c r="BJ13" s="83" t="s">
        <v>386</v>
      </c>
      <c r="BK13" s="84" t="s">
        <v>387</v>
      </c>
      <c r="BM13" s="83"/>
      <c r="BN13" s="84"/>
    </row>
    <row r="14" spans="1:72" ht="15" customHeight="1" x14ac:dyDescent="0.15">
      <c r="B14" s="76" t="s">
        <v>530</v>
      </c>
      <c r="AY14" s="76" t="s">
        <v>582</v>
      </c>
      <c r="BA14" s="79" t="str">
        <f t="shared" si="0"/>
        <v>08120 ： 専修学校</v>
      </c>
      <c r="BB14" s="81" t="s">
        <v>287</v>
      </c>
      <c r="BC14" s="81" t="s">
        <v>288</v>
      </c>
      <c r="BE14" s="74">
        <v>12</v>
      </c>
      <c r="BF14" s="82" t="s">
        <v>141</v>
      </c>
      <c r="BG14" s="82" t="s">
        <v>187</v>
      </c>
      <c r="BI14" s="79" t="str">
        <f t="shared" si="1"/>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J14" s="83" t="s">
        <v>388</v>
      </c>
      <c r="BK14" s="84" t="s">
        <v>443</v>
      </c>
      <c r="BM14" s="83"/>
      <c r="BN14" s="84"/>
    </row>
    <row r="15" spans="1:72" ht="15" customHeight="1" x14ac:dyDescent="0.15">
      <c r="AY15" s="76" t="s">
        <v>583</v>
      </c>
      <c r="BA15" s="79" t="str">
        <f t="shared" si="0"/>
        <v>08130 ： 各種学校</v>
      </c>
      <c r="BB15" s="81" t="s">
        <v>289</v>
      </c>
      <c r="BC15" s="81" t="s">
        <v>290</v>
      </c>
      <c r="BE15" s="74">
        <v>13</v>
      </c>
      <c r="BF15" s="82" t="s">
        <v>142</v>
      </c>
      <c r="BG15" s="82" t="s">
        <v>188</v>
      </c>
      <c r="BI15" s="79" t="str">
        <f t="shared" si="1"/>
        <v>15 ： 化学工業、石油製品・石炭製品製造業</v>
      </c>
      <c r="BJ15" s="83" t="s">
        <v>389</v>
      </c>
      <c r="BK15" s="84" t="s">
        <v>390</v>
      </c>
      <c r="BM15" s="83"/>
      <c r="BN15" s="84"/>
    </row>
    <row r="16" spans="1:72" ht="15" customHeight="1" x14ac:dyDescent="0.15">
      <c r="C16" s="76">
        <v>1</v>
      </c>
      <c r="D16" s="95" t="s">
        <v>505</v>
      </c>
      <c r="BA16" s="79" t="str">
        <f t="shared" si="0"/>
        <v>08132 ： 幼保連携型認定こども園</v>
      </c>
      <c r="BB16" s="93" t="s">
        <v>556</v>
      </c>
      <c r="BC16" s="81" t="s">
        <v>588</v>
      </c>
      <c r="BE16" s="74">
        <v>14</v>
      </c>
      <c r="BF16" s="82" t="s">
        <v>143</v>
      </c>
      <c r="BG16" s="82" t="s">
        <v>189</v>
      </c>
      <c r="BI16" s="79" t="str">
        <f t="shared" si="1"/>
        <v>16 ： 鉄鋼業、非鉄金属製造業、金属製品製造業</v>
      </c>
      <c r="BJ16" s="83" t="s">
        <v>391</v>
      </c>
      <c r="BK16" s="84" t="s">
        <v>392</v>
      </c>
      <c r="BM16" s="83"/>
      <c r="BN16" s="84"/>
    </row>
    <row r="17" spans="2:66" ht="15" customHeight="1" x14ac:dyDescent="0.15">
      <c r="C17" s="76">
        <v>2</v>
      </c>
      <c r="D17" s="95" t="s">
        <v>510</v>
      </c>
      <c r="BA17" s="79" t="str">
        <f t="shared" si="0"/>
        <v>08140 ： 図書館その他これに類するもの</v>
      </c>
      <c r="BB17" s="81" t="s">
        <v>291</v>
      </c>
      <c r="BC17" s="81" t="s">
        <v>463</v>
      </c>
      <c r="BE17" s="74">
        <v>15</v>
      </c>
      <c r="BF17" s="82" t="s">
        <v>144</v>
      </c>
      <c r="BG17" s="82" t="s">
        <v>190</v>
      </c>
      <c r="BI17" s="79" t="str">
        <f t="shared" si="1"/>
        <v>17 ： 汎用機械器具製造業、生産用機械器具製造業、業務用機械器具製造業、電子部品・デバイス・電子回路製造業、電気機械器具製造業、情報通信機械器具製造業、輸送用機械器具製造業</v>
      </c>
      <c r="BJ17" s="83" t="s">
        <v>393</v>
      </c>
      <c r="BK17" s="84" t="s">
        <v>444</v>
      </c>
      <c r="BM17" s="83"/>
      <c r="BN17" s="84"/>
    </row>
    <row r="18" spans="2:66" ht="15" customHeight="1" x14ac:dyDescent="0.15">
      <c r="C18" s="78">
        <v>3</v>
      </c>
      <c r="D18" s="96" t="s">
        <v>507</v>
      </c>
      <c r="E18" s="78"/>
      <c r="F18" s="78"/>
      <c r="G18" s="78"/>
      <c r="H18" s="78"/>
      <c r="I18" s="78"/>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BA18" s="79" t="str">
        <f t="shared" si="0"/>
        <v>08150 ： 博物館その他これに類するもの</v>
      </c>
      <c r="BB18" s="81" t="s">
        <v>292</v>
      </c>
      <c r="BC18" s="81" t="s">
        <v>464</v>
      </c>
      <c r="BE18" s="74">
        <v>16</v>
      </c>
      <c r="BF18" s="82" t="s">
        <v>145</v>
      </c>
      <c r="BG18" s="82" t="s">
        <v>191</v>
      </c>
      <c r="BI18" s="79" t="str">
        <f t="shared" si="1"/>
        <v>18 ： ゴム製品製造業、なめし革・同製品・毛皮製造業、その他の製造業</v>
      </c>
      <c r="BJ18" s="83" t="s">
        <v>394</v>
      </c>
      <c r="BK18" s="84" t="s">
        <v>395</v>
      </c>
      <c r="BM18" s="83"/>
      <c r="BN18" s="84"/>
    </row>
    <row r="19" spans="2:66" ht="15" customHeight="1" x14ac:dyDescent="0.15">
      <c r="C19" s="78">
        <v>4</v>
      </c>
      <c r="D19" s="97" t="s">
        <v>506</v>
      </c>
      <c r="E19" s="78"/>
      <c r="F19" s="78"/>
      <c r="G19" s="78"/>
      <c r="H19" s="91"/>
      <c r="I19" s="91"/>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BA19" s="79" t="str">
        <f t="shared" si="0"/>
        <v>08160 ： 神社、寺院、教会その他これらに類するもの</v>
      </c>
      <c r="BB19" s="81" t="s">
        <v>293</v>
      </c>
      <c r="BC19" s="81" t="s">
        <v>294</v>
      </c>
      <c r="BE19" s="74">
        <v>17</v>
      </c>
      <c r="BF19" s="82" t="s">
        <v>146</v>
      </c>
      <c r="BG19" s="82" t="s">
        <v>192</v>
      </c>
      <c r="BI19" s="79" t="str">
        <f t="shared" si="1"/>
        <v>19 ： 電気業</v>
      </c>
      <c r="BJ19" s="83" t="s">
        <v>396</v>
      </c>
      <c r="BK19" s="84" t="s">
        <v>397</v>
      </c>
      <c r="BM19" s="83"/>
      <c r="BN19" s="84"/>
    </row>
    <row r="20" spans="2:66" ht="15" customHeight="1" x14ac:dyDescent="0.15">
      <c r="C20" s="78">
        <v>5</v>
      </c>
      <c r="D20" s="96" t="s">
        <v>511</v>
      </c>
      <c r="E20" s="78"/>
      <c r="F20" s="78"/>
      <c r="G20" s="78"/>
      <c r="H20" s="92"/>
      <c r="I20" s="92"/>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BA20" s="79" t="str">
        <f t="shared" si="0"/>
        <v>08170 ： 老人ホーム、福祉ホームその他これに類するもの</v>
      </c>
      <c r="BB20" s="81" t="s">
        <v>295</v>
      </c>
      <c r="BC20" s="81" t="s">
        <v>589</v>
      </c>
      <c r="BE20" s="74">
        <v>18</v>
      </c>
      <c r="BF20" s="82" t="s">
        <v>147</v>
      </c>
      <c r="BG20" s="82" t="s">
        <v>193</v>
      </c>
      <c r="BI20" s="79" t="str">
        <f t="shared" si="1"/>
        <v>20 ： ガス業</v>
      </c>
      <c r="BJ20" s="83" t="s">
        <v>398</v>
      </c>
      <c r="BK20" s="84" t="s">
        <v>399</v>
      </c>
      <c r="BM20" s="83"/>
      <c r="BN20" s="84"/>
    </row>
    <row r="21" spans="2:66" ht="15" customHeight="1" x14ac:dyDescent="0.15">
      <c r="C21" s="78">
        <v>6</v>
      </c>
      <c r="D21" s="96" t="s">
        <v>531</v>
      </c>
      <c r="E21" s="78"/>
      <c r="F21" s="78"/>
      <c r="G21" s="78"/>
      <c r="H21" s="92"/>
      <c r="I21" s="92"/>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BA21" s="79" t="str">
        <f t="shared" si="0"/>
        <v>08180 ： 保育所その他これに類するもの</v>
      </c>
      <c r="BB21" s="81" t="s">
        <v>296</v>
      </c>
      <c r="BC21" s="81" t="s">
        <v>465</v>
      </c>
      <c r="BE21" s="74">
        <v>19</v>
      </c>
      <c r="BF21" s="82" t="s">
        <v>148</v>
      </c>
      <c r="BG21" s="82" t="s">
        <v>194</v>
      </c>
      <c r="BI21" s="79" t="str">
        <f t="shared" si="1"/>
        <v>21 ： 熱供給業</v>
      </c>
      <c r="BJ21" s="83" t="s">
        <v>400</v>
      </c>
      <c r="BK21" s="84" t="s">
        <v>401</v>
      </c>
      <c r="BM21" s="83"/>
      <c r="BN21" s="84"/>
    </row>
    <row r="22" spans="2:66" ht="15" customHeight="1" x14ac:dyDescent="0.15">
      <c r="C22" s="78">
        <v>7</v>
      </c>
      <c r="D22" s="96" t="s">
        <v>532</v>
      </c>
      <c r="E22" s="78"/>
      <c r="F22" s="78"/>
      <c r="G22" s="78"/>
      <c r="H22" s="92"/>
      <c r="I22" s="92"/>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BA22" s="79" t="str">
        <f t="shared" si="0"/>
        <v>08190 ： 助産所</v>
      </c>
      <c r="BB22" s="81" t="s">
        <v>297</v>
      </c>
      <c r="BC22" s="81" t="s">
        <v>298</v>
      </c>
      <c r="BE22" s="74">
        <v>20</v>
      </c>
      <c r="BF22" s="82" t="s">
        <v>149</v>
      </c>
      <c r="BG22" s="82" t="s">
        <v>195</v>
      </c>
      <c r="BI22" s="79" t="str">
        <f t="shared" si="1"/>
        <v>22 ： 水道業</v>
      </c>
      <c r="BJ22" s="83" t="s">
        <v>402</v>
      </c>
      <c r="BK22" s="84" t="s">
        <v>403</v>
      </c>
      <c r="BM22" s="83"/>
      <c r="BN22" s="84"/>
    </row>
    <row r="23" spans="2:66" ht="15" customHeight="1" x14ac:dyDescent="0.15">
      <c r="C23" s="78"/>
      <c r="D23" s="78"/>
      <c r="E23" s="78"/>
      <c r="F23" s="78"/>
      <c r="G23" s="78"/>
      <c r="H23" s="92"/>
      <c r="I23" s="92"/>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BA23" s="79" t="str">
        <f t="shared" si="0"/>
        <v>08210 ： 児童福祉施設等（前3項に掲げるものを除く。）</v>
      </c>
      <c r="BB23" s="81" t="s">
        <v>299</v>
      </c>
      <c r="BC23" s="81" t="s">
        <v>466</v>
      </c>
      <c r="BE23" s="74">
        <v>21</v>
      </c>
      <c r="BF23" s="82" t="s">
        <v>150</v>
      </c>
      <c r="BG23" s="82" t="s">
        <v>196</v>
      </c>
      <c r="BI23" s="79" t="str">
        <f t="shared" si="1"/>
        <v>23 ： 通信業</v>
      </c>
      <c r="BJ23" s="83" t="s">
        <v>404</v>
      </c>
      <c r="BK23" s="84" t="s">
        <v>445</v>
      </c>
      <c r="BM23" s="83"/>
      <c r="BN23" s="84"/>
    </row>
    <row r="24" spans="2:66" ht="15" customHeight="1" x14ac:dyDescent="0.15">
      <c r="C24" s="78"/>
      <c r="D24" s="78"/>
      <c r="E24" s="78"/>
      <c r="F24" s="78"/>
      <c r="G24" s="78"/>
      <c r="H24" s="91"/>
      <c r="I24" s="91"/>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BA24" s="79" t="str">
        <f t="shared" si="0"/>
        <v>08230 ： 公衆浴場（個室付浴場業に係る公衆浴場を除く。）</v>
      </c>
      <c r="BB24" s="81" t="s">
        <v>300</v>
      </c>
      <c r="BC24" s="81" t="s">
        <v>467</v>
      </c>
      <c r="BE24" s="74">
        <v>22</v>
      </c>
      <c r="BF24" s="82" t="s">
        <v>151</v>
      </c>
      <c r="BG24" s="82" t="s">
        <v>197</v>
      </c>
      <c r="BI24" s="79" t="str">
        <f t="shared" si="1"/>
        <v>24 ： 放送業、情報サービス業、インターネット附随サービス業</v>
      </c>
      <c r="BJ24" s="83" t="s">
        <v>405</v>
      </c>
      <c r="BK24" s="84" t="s">
        <v>406</v>
      </c>
      <c r="BM24" s="83"/>
      <c r="BN24" s="84"/>
    </row>
    <row r="25" spans="2:66" ht="15" customHeight="1" x14ac:dyDescent="0.15">
      <c r="B25" s="76" t="s">
        <v>512</v>
      </c>
      <c r="C25" s="78"/>
      <c r="D25" s="78"/>
      <c r="E25" s="78"/>
      <c r="F25" s="78"/>
      <c r="G25" s="78"/>
      <c r="H25" s="91"/>
      <c r="I25" s="91"/>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BA25" s="79" t="str">
        <f t="shared" si="0"/>
        <v>08240 ： 診療所（患者の収容施設のあるものに限る。）</v>
      </c>
      <c r="BB25" s="81" t="s">
        <v>301</v>
      </c>
      <c r="BC25" s="81" t="s">
        <v>302</v>
      </c>
      <c r="BE25" s="74">
        <v>23</v>
      </c>
      <c r="BF25" s="82" t="s">
        <v>128</v>
      </c>
      <c r="BG25" s="82" t="s">
        <v>198</v>
      </c>
      <c r="BI25" s="79" t="str">
        <f t="shared" si="1"/>
        <v>25 ： 映像・音声・文字情報制作業（新聞業及び出版業を除く。）</v>
      </c>
      <c r="BJ25" s="83" t="s">
        <v>407</v>
      </c>
      <c r="BK25" s="84" t="s">
        <v>446</v>
      </c>
      <c r="BM25" s="83"/>
      <c r="BN25" s="84"/>
    </row>
    <row r="26" spans="2:66" ht="15" customHeight="1" x14ac:dyDescent="0.15">
      <c r="BA26" s="79" t="str">
        <f t="shared" si="0"/>
        <v>08250 ： 診療所（患者の収容施設のないものに限る。）</v>
      </c>
      <c r="BB26" s="81" t="s">
        <v>303</v>
      </c>
      <c r="BC26" s="81" t="s">
        <v>304</v>
      </c>
      <c r="BE26" s="74">
        <v>24</v>
      </c>
      <c r="BF26" s="82" t="s">
        <v>152</v>
      </c>
      <c r="BG26" s="82" t="s">
        <v>199</v>
      </c>
      <c r="BI26" s="79" t="str">
        <f t="shared" si="1"/>
        <v>26 ： 映像・音声・文字情報制作業（新聞業及び出版業に限る。）</v>
      </c>
      <c r="BJ26" s="83" t="s">
        <v>408</v>
      </c>
      <c r="BK26" s="84" t="s">
        <v>447</v>
      </c>
      <c r="BM26" s="83"/>
      <c r="BN26" s="84"/>
    </row>
    <row r="27" spans="2:66" ht="15" customHeight="1" x14ac:dyDescent="0.15">
      <c r="C27" s="76">
        <v>1</v>
      </c>
      <c r="D27" s="76" t="s">
        <v>513</v>
      </c>
      <c r="BA27" s="79" t="str">
        <f t="shared" si="0"/>
        <v>08260 ： 病院</v>
      </c>
      <c r="BB27" s="81" t="s">
        <v>305</v>
      </c>
      <c r="BC27" s="81" t="s">
        <v>306</v>
      </c>
      <c r="BE27" s="74">
        <v>25</v>
      </c>
      <c r="BF27" s="82" t="s">
        <v>153</v>
      </c>
      <c r="BG27" s="82" t="s">
        <v>200</v>
      </c>
      <c r="BI27" s="79" t="str">
        <f t="shared" si="1"/>
        <v>27 ： 鉄道業、道路旅客運送業、道路貨物運送業、水運業、航空運輸業、倉庫業、運輸に附帯するサービス業</v>
      </c>
      <c r="BJ27" s="83" t="s">
        <v>409</v>
      </c>
      <c r="BK27" s="84" t="s">
        <v>410</v>
      </c>
      <c r="BM27" s="83"/>
      <c r="BN27" s="84"/>
    </row>
    <row r="28" spans="2:66" ht="15" customHeight="1" x14ac:dyDescent="0.15">
      <c r="C28" s="76">
        <v>2</v>
      </c>
      <c r="D28" s="76" t="s">
        <v>514</v>
      </c>
      <c r="BA28" s="79" t="str">
        <f t="shared" si="0"/>
        <v>08270 ： 巡査派出所</v>
      </c>
      <c r="BB28" s="81" t="s">
        <v>307</v>
      </c>
      <c r="BC28" s="81" t="s">
        <v>308</v>
      </c>
      <c r="BE28" s="74">
        <v>26</v>
      </c>
      <c r="BF28" s="82" t="s">
        <v>154</v>
      </c>
      <c r="BG28" s="82" t="s">
        <v>201</v>
      </c>
      <c r="BI28" s="79" t="str">
        <f t="shared" si="1"/>
        <v>28 ： 卸売・小売業</v>
      </c>
      <c r="BJ28" s="83" t="s">
        <v>411</v>
      </c>
      <c r="BK28" s="84" t="s">
        <v>412</v>
      </c>
      <c r="BM28" s="83"/>
      <c r="BN28" s="84"/>
    </row>
    <row r="29" spans="2:66" ht="15" customHeight="1" x14ac:dyDescent="0.15">
      <c r="C29" s="78">
        <v>3</v>
      </c>
      <c r="D29" s="78" t="s">
        <v>515</v>
      </c>
      <c r="E29" s="78"/>
      <c r="F29" s="78"/>
      <c r="G29" s="78"/>
      <c r="H29" s="78"/>
      <c r="I29" s="78"/>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BA29" s="79" t="str">
        <f t="shared" si="0"/>
        <v>08280 ： 公衆電話所</v>
      </c>
      <c r="BB29" s="93" t="s">
        <v>468</v>
      </c>
      <c r="BC29" s="44" t="s">
        <v>470</v>
      </c>
      <c r="BE29" s="74">
        <v>27</v>
      </c>
      <c r="BF29" s="82" t="s">
        <v>155</v>
      </c>
      <c r="BG29" s="82" t="s">
        <v>202</v>
      </c>
      <c r="BI29" s="79" t="str">
        <f t="shared" si="1"/>
        <v>29 ： 金融業、保険業</v>
      </c>
      <c r="BJ29" s="83" t="s">
        <v>413</v>
      </c>
      <c r="BK29" s="84" t="s">
        <v>448</v>
      </c>
      <c r="BM29" s="83"/>
      <c r="BN29" s="84"/>
    </row>
    <row r="30" spans="2:66" ht="15" customHeight="1" x14ac:dyDescent="0.15">
      <c r="C30" s="78"/>
      <c r="D30" s="78" t="s">
        <v>516</v>
      </c>
      <c r="E30" s="78"/>
      <c r="F30" s="78"/>
      <c r="G30" s="78"/>
      <c r="H30" s="91"/>
      <c r="I30" s="91"/>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BA30" s="79" t="str">
        <f t="shared" si="0"/>
        <v>08290 ： 郵便の業務の用に供する施設</v>
      </c>
      <c r="BB30" s="93" t="s">
        <v>469</v>
      </c>
      <c r="BC30" s="44" t="s">
        <v>557</v>
      </c>
      <c r="BE30" s="74">
        <v>28</v>
      </c>
      <c r="BF30" s="82" t="s">
        <v>156</v>
      </c>
      <c r="BG30" s="82" t="s">
        <v>203</v>
      </c>
      <c r="BI30" s="79" t="str">
        <f t="shared" si="1"/>
        <v>30 ： 不動産取引業、不動産賃貸業・管理業（駐車場業を除く。）</v>
      </c>
      <c r="BJ30" s="83" t="s">
        <v>414</v>
      </c>
      <c r="BK30" s="84" t="s">
        <v>415</v>
      </c>
      <c r="BM30" s="83"/>
      <c r="BN30" s="84"/>
    </row>
    <row r="31" spans="2:66" ht="15" customHeight="1" x14ac:dyDescent="0.15">
      <c r="C31" s="78"/>
      <c r="D31" s="78"/>
      <c r="E31" s="78"/>
      <c r="F31" s="78"/>
      <c r="G31" s="78"/>
      <c r="H31" s="92"/>
      <c r="I31" s="92"/>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BA31" s="79" t="str">
        <f t="shared" si="0"/>
        <v>08300 ： 地方公共団体の支庁又は支所</v>
      </c>
      <c r="BB31" s="81" t="s">
        <v>309</v>
      </c>
      <c r="BC31" s="81" t="s">
        <v>310</v>
      </c>
      <c r="BE31" s="74">
        <v>29</v>
      </c>
      <c r="BF31" s="82" t="s">
        <v>157</v>
      </c>
      <c r="BG31" s="82" t="s">
        <v>204</v>
      </c>
      <c r="BI31" s="79" t="str">
        <f t="shared" si="1"/>
        <v>31 ： 不動産賃貸業・管理業（駐車場業に限る。）</v>
      </c>
      <c r="BJ31" s="83" t="s">
        <v>416</v>
      </c>
      <c r="BK31" s="84" t="s">
        <v>449</v>
      </c>
      <c r="BM31" s="83"/>
      <c r="BN31" s="84"/>
    </row>
    <row r="32" spans="2:66" ht="15" customHeight="1" x14ac:dyDescent="0.15">
      <c r="B32" s="95" t="s">
        <v>527</v>
      </c>
      <c r="C32" s="78"/>
      <c r="D32" s="78"/>
      <c r="E32" s="78"/>
      <c r="F32" s="78"/>
      <c r="G32" s="78"/>
      <c r="H32" s="91"/>
      <c r="I32" s="91"/>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BA32" s="79" t="str">
        <f t="shared" si="0"/>
        <v>08310 ： 公衆便所、休憩所又は路線バスの停留所の上家</v>
      </c>
      <c r="BB32" s="81" t="s">
        <v>311</v>
      </c>
      <c r="BC32" s="81" t="s">
        <v>312</v>
      </c>
      <c r="BE32" s="74">
        <v>30</v>
      </c>
      <c r="BF32" s="82" t="s">
        <v>158</v>
      </c>
      <c r="BG32" s="82" t="s">
        <v>205</v>
      </c>
      <c r="BI32" s="79" t="str">
        <f t="shared" si="1"/>
        <v>32 ： 宿泊業</v>
      </c>
      <c r="BJ32" s="83" t="s">
        <v>417</v>
      </c>
      <c r="BK32" s="84" t="s">
        <v>450</v>
      </c>
      <c r="BM32" s="83"/>
      <c r="BN32" s="84"/>
    </row>
    <row r="33" spans="3:66" ht="15" customHeight="1" x14ac:dyDescent="0.15">
      <c r="C33" s="78"/>
      <c r="D33" s="78"/>
      <c r="E33" s="78"/>
      <c r="F33" s="78"/>
      <c r="G33" s="78"/>
      <c r="H33" s="91"/>
      <c r="I33" s="91"/>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BA33" s="79" t="str">
        <f t="shared" si="0"/>
        <v>08320 ： 建築基準法施行令第130条の4第5号に基づき国土交通大臣が指定する施設</v>
      </c>
      <c r="BB33" s="81" t="s">
        <v>313</v>
      </c>
      <c r="BC33" s="81" t="s">
        <v>471</v>
      </c>
      <c r="BE33" s="74">
        <v>31</v>
      </c>
      <c r="BF33" s="82" t="s">
        <v>159</v>
      </c>
      <c r="BG33" s="82" t="s">
        <v>206</v>
      </c>
      <c r="BI33" s="79" t="str">
        <f t="shared" si="1"/>
        <v>33 ： 飲食店、持ち帰り・配達飲食サービス業</v>
      </c>
      <c r="BJ33" s="83" t="s">
        <v>418</v>
      </c>
      <c r="BK33" s="84" t="s">
        <v>451</v>
      </c>
      <c r="BM33" s="83"/>
      <c r="BN33" s="84"/>
    </row>
    <row r="34" spans="3:66" ht="15" customHeight="1" x14ac:dyDescent="0.15">
      <c r="C34" s="95">
        <v>1</v>
      </c>
      <c r="D34" s="95" t="s">
        <v>504</v>
      </c>
      <c r="E34" s="95"/>
      <c r="BA34" s="79" t="str">
        <f t="shared" si="0"/>
        <v>08330 ： 税務署、警察署、保健所又は消防署その他これらに類するもの</v>
      </c>
      <c r="BB34" s="81" t="s">
        <v>314</v>
      </c>
      <c r="BC34" s="81" t="s">
        <v>315</v>
      </c>
      <c r="BE34" s="74">
        <v>32</v>
      </c>
      <c r="BF34" s="82" t="s">
        <v>160</v>
      </c>
      <c r="BG34" s="82" t="s">
        <v>207</v>
      </c>
      <c r="BI34" s="79" t="str">
        <f t="shared" si="1"/>
        <v>34 ： 学校教育</v>
      </c>
      <c r="BJ34" s="83" t="s">
        <v>419</v>
      </c>
      <c r="BK34" s="84" t="s">
        <v>422</v>
      </c>
      <c r="BM34" s="83"/>
      <c r="BN34" s="84"/>
    </row>
    <row r="35" spans="3:66" ht="15" customHeight="1" x14ac:dyDescent="0.15">
      <c r="D35" s="95" t="s">
        <v>517</v>
      </c>
      <c r="E35" s="95" t="s">
        <v>533</v>
      </c>
      <c r="BA35" s="79" t="str">
        <f t="shared" si="0"/>
        <v>08340 ： 工場（自動車修理工場を除く。）</v>
      </c>
      <c r="BB35" s="81" t="s">
        <v>316</v>
      </c>
      <c r="BC35" s="81" t="s">
        <v>472</v>
      </c>
      <c r="BE35" s="74">
        <v>33</v>
      </c>
      <c r="BF35" s="82" t="s">
        <v>161</v>
      </c>
      <c r="BG35" s="82" t="s">
        <v>208</v>
      </c>
      <c r="BI35" s="79" t="str">
        <f t="shared" si="1"/>
        <v>35 ： その他の教育、学習支援業（社会教育に限る。）</v>
      </c>
      <c r="BJ35" s="83" t="s">
        <v>420</v>
      </c>
      <c r="BK35" s="84" t="s">
        <v>452</v>
      </c>
      <c r="BM35" s="83"/>
      <c r="BN35" s="84"/>
    </row>
    <row r="36" spans="3:66" ht="15" customHeight="1" x14ac:dyDescent="0.15">
      <c r="D36" s="95" t="s">
        <v>518</v>
      </c>
      <c r="E36" s="95" t="s">
        <v>534</v>
      </c>
      <c r="BA36" s="79" t="str">
        <f t="shared" si="0"/>
        <v>08350 ： 自動車修理工場</v>
      </c>
      <c r="BB36" s="81" t="s">
        <v>317</v>
      </c>
      <c r="BC36" s="81" t="s">
        <v>318</v>
      </c>
      <c r="BE36" s="74">
        <v>34</v>
      </c>
      <c r="BF36" s="82" t="s">
        <v>162</v>
      </c>
      <c r="BG36" s="82" t="s">
        <v>209</v>
      </c>
      <c r="BI36" s="79" t="str">
        <f t="shared" si="1"/>
        <v>36 ： その他の教育、学習支援業（学習塾及び教養・技能教授業に限る。）</v>
      </c>
      <c r="BJ36" s="83" t="s">
        <v>421</v>
      </c>
      <c r="BK36" s="84" t="s">
        <v>453</v>
      </c>
      <c r="BM36" s="83"/>
      <c r="BN36" s="84"/>
    </row>
    <row r="37" spans="3:66" ht="15" customHeight="1" x14ac:dyDescent="0.15">
      <c r="D37" s="95" t="s">
        <v>519</v>
      </c>
      <c r="E37" s="95" t="s">
        <v>520</v>
      </c>
      <c r="BA37" s="79" t="str">
        <f t="shared" si="0"/>
        <v>08360 ： 危険物の貯蔵又は処理に供するもの</v>
      </c>
      <c r="BB37" s="81" t="s">
        <v>319</v>
      </c>
      <c r="BC37" s="81" t="s">
        <v>320</v>
      </c>
      <c r="BE37" s="74">
        <v>35</v>
      </c>
      <c r="BF37" s="82" t="s">
        <v>163</v>
      </c>
      <c r="BG37" s="82" t="s">
        <v>210</v>
      </c>
      <c r="BI37" s="79" t="str">
        <f t="shared" si="1"/>
        <v>37 ： その他の教育、学習支援業（記号35及び記号36に該当するものを除く。）</v>
      </c>
      <c r="BJ37" s="83" t="s">
        <v>423</v>
      </c>
      <c r="BK37" s="84" t="s">
        <v>454</v>
      </c>
      <c r="BM37" s="83"/>
      <c r="BN37" s="84"/>
    </row>
    <row r="38" spans="3:66" ht="15" customHeight="1" x14ac:dyDescent="0.15">
      <c r="D38" s="95" t="s">
        <v>521</v>
      </c>
      <c r="E38" s="95" t="s">
        <v>535</v>
      </c>
      <c r="BA38" s="79" t="str">
        <f t="shared" si="0"/>
        <v>08370 ： ボーリング場、スケート場、水泳場、スキー場、ゴルフ練習場又はバッティング練習場</v>
      </c>
      <c r="BB38" s="81" t="s">
        <v>321</v>
      </c>
      <c r="BC38" s="81" t="s">
        <v>322</v>
      </c>
      <c r="BE38" s="74">
        <v>36</v>
      </c>
      <c r="BF38" s="82" t="s">
        <v>164</v>
      </c>
      <c r="BG38" s="82" t="s">
        <v>211</v>
      </c>
      <c r="BI38" s="79" t="str">
        <f t="shared" si="1"/>
        <v>38 ： 医療業、保健衛生</v>
      </c>
      <c r="BJ38" s="83" t="s">
        <v>424</v>
      </c>
      <c r="BK38" s="84" t="s">
        <v>455</v>
      </c>
      <c r="BM38" s="83"/>
      <c r="BN38" s="84"/>
    </row>
    <row r="39" spans="3:66" ht="15" customHeight="1" x14ac:dyDescent="0.15">
      <c r="D39" s="95" t="s">
        <v>523</v>
      </c>
      <c r="E39" s="95" t="s">
        <v>536</v>
      </c>
      <c r="BA39" s="79" t="str">
        <f t="shared" si="0"/>
        <v>08380 ： 体育館又はスポーツの練習場（前項に掲げるものを除く。）</v>
      </c>
      <c r="BB39" s="81" t="s">
        <v>323</v>
      </c>
      <c r="BC39" s="81" t="s">
        <v>473</v>
      </c>
      <c r="BE39" s="74">
        <v>37</v>
      </c>
      <c r="BF39" s="82" t="s">
        <v>165</v>
      </c>
      <c r="BG39" s="82" t="s">
        <v>212</v>
      </c>
      <c r="BI39" s="79" t="str">
        <f t="shared" si="1"/>
        <v>39 ： 社会保険・社会福祉・介護事業</v>
      </c>
      <c r="BJ39" s="83" t="s">
        <v>425</v>
      </c>
      <c r="BK39" s="84" t="s">
        <v>456</v>
      </c>
      <c r="BM39" s="83"/>
      <c r="BN39" s="84"/>
    </row>
    <row r="40" spans="3:66" ht="15" customHeight="1" x14ac:dyDescent="0.15">
      <c r="D40" s="95" t="s">
        <v>525</v>
      </c>
      <c r="E40" s="95" t="s">
        <v>522</v>
      </c>
      <c r="BA40" s="79" t="str">
        <f t="shared" si="0"/>
        <v>08390 ： マージャン屋、ぱちんこ屋、射的場、勝馬投票券発売所、場外車券売場その他これらに類するもの又はカラオケボックスその他これらに類するもの</v>
      </c>
      <c r="BB40" s="81" t="s">
        <v>324</v>
      </c>
      <c r="BC40" s="81" t="s">
        <v>325</v>
      </c>
      <c r="BE40" s="74">
        <v>38</v>
      </c>
      <c r="BF40" s="82" t="s">
        <v>166</v>
      </c>
      <c r="BG40" s="82" t="s">
        <v>213</v>
      </c>
      <c r="BI40" s="79" t="str">
        <f t="shared" si="1"/>
        <v>40 ： 郵便業（信書便事業を含む。）、郵便局</v>
      </c>
      <c r="BJ40" s="83" t="s">
        <v>426</v>
      </c>
      <c r="BK40" s="84" t="s">
        <v>457</v>
      </c>
      <c r="BM40" s="83"/>
      <c r="BN40" s="84"/>
    </row>
    <row r="41" spans="3:66" ht="15" customHeight="1" x14ac:dyDescent="0.15">
      <c r="D41" s="95" t="s">
        <v>526</v>
      </c>
      <c r="E41" s="95" t="s">
        <v>524</v>
      </c>
      <c r="BA41" s="79" t="str">
        <f t="shared" si="0"/>
        <v>08400 ： ホテル又は旅館</v>
      </c>
      <c r="BB41" s="81" t="s">
        <v>326</v>
      </c>
      <c r="BC41" s="81" t="s">
        <v>327</v>
      </c>
      <c r="BE41" s="74">
        <v>39</v>
      </c>
      <c r="BF41" s="82" t="s">
        <v>167</v>
      </c>
      <c r="BG41" s="82" t="s">
        <v>214</v>
      </c>
      <c r="BI41" s="79" t="str">
        <f t="shared" si="1"/>
        <v>41 ： 学術・開発研究機関、政治・経済・文化団体</v>
      </c>
      <c r="BJ41" s="83" t="s">
        <v>427</v>
      </c>
      <c r="BK41" s="84" t="s">
        <v>428</v>
      </c>
      <c r="BM41" s="83"/>
      <c r="BN41" s="84"/>
    </row>
    <row r="42" spans="3:66" ht="15" customHeight="1" x14ac:dyDescent="0.15">
      <c r="BA42" s="79" t="str">
        <f t="shared" si="0"/>
        <v>08410 ： 自動車教習所</v>
      </c>
      <c r="BB42" s="81" t="s">
        <v>328</v>
      </c>
      <c r="BC42" s="81" t="s">
        <v>329</v>
      </c>
      <c r="BE42" s="74">
        <v>40</v>
      </c>
      <c r="BF42" s="82" t="s">
        <v>168</v>
      </c>
      <c r="BG42" s="82" t="s">
        <v>215</v>
      </c>
      <c r="BI42" s="79" t="str">
        <f t="shared" si="1"/>
        <v>42 ： その他の生活関連サービス業（旅行業に限る。）</v>
      </c>
      <c r="BJ42" s="83" t="s">
        <v>429</v>
      </c>
      <c r="BK42" s="84" t="s">
        <v>458</v>
      </c>
      <c r="BM42" s="83"/>
      <c r="BN42" s="84"/>
    </row>
    <row r="43" spans="3:66" ht="15" customHeight="1" x14ac:dyDescent="0.15">
      <c r="C43" s="95">
        <v>2</v>
      </c>
      <c r="D43" s="95" t="s">
        <v>539</v>
      </c>
      <c r="BA43" s="79" t="str">
        <f t="shared" si="0"/>
        <v>08420 ： 畜舎</v>
      </c>
      <c r="BB43" s="81" t="s">
        <v>330</v>
      </c>
      <c r="BC43" s="81" t="s">
        <v>331</v>
      </c>
      <c r="BE43" s="74">
        <v>41</v>
      </c>
      <c r="BF43" s="82" t="s">
        <v>169</v>
      </c>
      <c r="BG43" s="82" t="s">
        <v>216</v>
      </c>
      <c r="BI43" s="79" t="str">
        <f t="shared" si="1"/>
        <v>43 ： 娯楽業</v>
      </c>
      <c r="BJ43" s="83" t="s">
        <v>430</v>
      </c>
      <c r="BK43" s="84" t="s">
        <v>431</v>
      </c>
      <c r="BM43" s="83"/>
      <c r="BN43" s="84"/>
    </row>
    <row r="44" spans="3:66" ht="15" customHeight="1" x14ac:dyDescent="0.15">
      <c r="D44" s="95" t="s">
        <v>517</v>
      </c>
      <c r="E44" s="95" t="s">
        <v>537</v>
      </c>
      <c r="BA44" s="79" t="str">
        <f t="shared" si="0"/>
        <v>08430 ： 堆肥舎又は水産物の増殖場若しくは養殖場</v>
      </c>
      <c r="BB44" s="81" t="s">
        <v>332</v>
      </c>
      <c r="BC44" s="81" t="s">
        <v>333</v>
      </c>
      <c r="BE44" s="74">
        <v>42</v>
      </c>
      <c r="BF44" s="82" t="s">
        <v>170</v>
      </c>
      <c r="BG44" s="82" t="s">
        <v>217</v>
      </c>
      <c r="BI44" s="79" t="str">
        <f t="shared" si="1"/>
        <v>44 ： 宗教</v>
      </c>
      <c r="BJ44" s="83" t="s">
        <v>432</v>
      </c>
      <c r="BK44" s="84" t="s">
        <v>433</v>
      </c>
      <c r="BM44" s="83"/>
      <c r="BN44" s="84"/>
    </row>
    <row r="45" spans="3:66" ht="15" customHeight="1" x14ac:dyDescent="0.15">
      <c r="D45" s="95" t="s">
        <v>518</v>
      </c>
      <c r="E45" s="95" t="s">
        <v>541</v>
      </c>
      <c r="BA45" s="79" t="str">
        <f t="shared" si="0"/>
        <v>08438 ： 日用品の販売を主たる目的とする店舗</v>
      </c>
      <c r="BB45" s="81" t="s">
        <v>334</v>
      </c>
      <c r="BC45" s="81" t="s">
        <v>335</v>
      </c>
      <c r="BE45" s="74">
        <v>43</v>
      </c>
      <c r="BF45" s="82" t="s">
        <v>171</v>
      </c>
      <c r="BG45" s="82" t="s">
        <v>218</v>
      </c>
      <c r="BI45" s="79" t="str">
        <f t="shared" si="1"/>
        <v>45 ： 物品賃貸業、専門サービス業、広告業、技術サービス業、洗濯・理容・美容・浴場業、その他の生活関連サービス業（旅行業を除く。）、協同組合、サービス業（他に分類されないもの）（記号41及び記号44に該当するものを除く。）</v>
      </c>
      <c r="BJ45" s="83" t="s">
        <v>434</v>
      </c>
      <c r="BK45" s="84" t="s">
        <v>459</v>
      </c>
      <c r="BM45" s="83"/>
      <c r="BN45" s="84"/>
    </row>
    <row r="46" spans="3:66" ht="15" customHeight="1" x14ac:dyDescent="0.15">
      <c r="D46" s="95" t="s">
        <v>519</v>
      </c>
      <c r="E46" s="95" t="s">
        <v>524</v>
      </c>
      <c r="O46" s="95" t="s">
        <v>529</v>
      </c>
      <c r="BA46" s="79" t="str">
        <f t="shared" si="0"/>
        <v>08440 ： 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v>
      </c>
      <c r="BB46" s="81" t="s">
        <v>336</v>
      </c>
      <c r="BC46" s="81" t="s">
        <v>558</v>
      </c>
      <c r="BE46" s="74">
        <v>44</v>
      </c>
      <c r="BF46" s="82" t="s">
        <v>172</v>
      </c>
      <c r="BG46" s="82" t="s">
        <v>219</v>
      </c>
      <c r="BI46" s="79" t="str">
        <f t="shared" si="1"/>
        <v>46 ： 国家公務、地方公務</v>
      </c>
      <c r="BJ46" s="83" t="s">
        <v>435</v>
      </c>
      <c r="BK46" s="84" t="s">
        <v>436</v>
      </c>
    </row>
    <row r="47" spans="3:66" ht="15" customHeight="1" x14ac:dyDescent="0.15">
      <c r="D47" s="95" t="s">
        <v>521</v>
      </c>
      <c r="E47" s="95" t="s">
        <v>520</v>
      </c>
      <c r="O47" s="95" t="s">
        <v>528</v>
      </c>
      <c r="BA47" s="79" t="str">
        <f t="shared" si="0"/>
        <v>08450 ： 飲食店（次項に掲げるもの並びに田園住居地域及びその周辺の地域で生産された農作物を材料とする料理の提供を主たる目的とするものを除く。）</v>
      </c>
      <c r="BB47" s="81" t="s">
        <v>337</v>
      </c>
      <c r="BC47" s="81" t="s">
        <v>559</v>
      </c>
      <c r="BE47" s="74">
        <v>45</v>
      </c>
      <c r="BF47" s="82" t="s">
        <v>173</v>
      </c>
      <c r="BG47" s="82" t="s">
        <v>220</v>
      </c>
      <c r="BI47" s="79" t="str">
        <f t="shared" si="1"/>
        <v>99 ： 他に分類されないもの</v>
      </c>
      <c r="BJ47" s="83" t="s">
        <v>437</v>
      </c>
      <c r="BK47" s="84" t="s">
        <v>438</v>
      </c>
    </row>
    <row r="48" spans="3:66" ht="15" customHeight="1" x14ac:dyDescent="0.15">
      <c r="D48" s="95"/>
      <c r="E48" s="95"/>
      <c r="O48" s="95"/>
      <c r="BA48" s="79" t="str">
        <f t="shared" si="0"/>
        <v>08452 ： 食堂又は喫茶店</v>
      </c>
      <c r="BB48" s="81" t="s">
        <v>338</v>
      </c>
      <c r="BC48" s="81" t="s">
        <v>339</v>
      </c>
      <c r="BE48" s="74">
        <v>46</v>
      </c>
      <c r="BF48" s="82" t="s">
        <v>174</v>
      </c>
      <c r="BG48" s="82" t="s">
        <v>221</v>
      </c>
    </row>
    <row r="49" spans="3:59" ht="15" customHeight="1" x14ac:dyDescent="0.15">
      <c r="C49" s="95">
        <v>3</v>
      </c>
      <c r="D49" s="95" t="s">
        <v>540</v>
      </c>
      <c r="E49" s="95"/>
      <c r="O49" s="95"/>
      <c r="AD49" s="94"/>
      <c r="BA49" s="79" t="str">
        <f t="shared" si="0"/>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B49" s="81" t="s">
        <v>340</v>
      </c>
      <c r="BC49" s="81" t="s">
        <v>476</v>
      </c>
      <c r="BE49" s="74">
        <v>47</v>
      </c>
      <c r="BF49" s="82" t="s">
        <v>175</v>
      </c>
      <c r="BG49" s="82" t="s">
        <v>222</v>
      </c>
    </row>
    <row r="50" spans="3:59" ht="15" customHeight="1" x14ac:dyDescent="0.15">
      <c r="D50" s="95" t="s">
        <v>517</v>
      </c>
      <c r="E50" s="95" t="s">
        <v>538</v>
      </c>
      <c r="O50" s="95"/>
      <c r="BA50" s="79" t="str">
        <f t="shared" si="0"/>
        <v>08458 ： 銀行の支店、損害保険代理店、宅地建物取引業を営む店舗そのたこれらに類するサービス業を営む店舗</v>
      </c>
      <c r="BB50" s="81" t="s">
        <v>341</v>
      </c>
      <c r="BC50" s="81" t="s">
        <v>342</v>
      </c>
    </row>
    <row r="51" spans="3:59" ht="15" customHeight="1" x14ac:dyDescent="0.15">
      <c r="D51" s="95" t="s">
        <v>518</v>
      </c>
      <c r="E51" s="95" t="s">
        <v>541</v>
      </c>
      <c r="O51" s="95"/>
      <c r="BA51" s="79" t="str">
        <f t="shared" si="0"/>
        <v>08460 ： 物品販売業を営む店舗以外の店舗（前２項に掲げるものを除く。）</v>
      </c>
      <c r="BB51" s="81" t="s">
        <v>343</v>
      </c>
      <c r="BC51" s="81" t="s">
        <v>474</v>
      </c>
    </row>
    <row r="52" spans="3:59" ht="15" customHeight="1" x14ac:dyDescent="0.15">
      <c r="D52" s="95" t="s">
        <v>519</v>
      </c>
      <c r="E52" s="95" t="s">
        <v>524</v>
      </c>
      <c r="O52" s="95" t="s">
        <v>529</v>
      </c>
      <c r="BA52" s="79" t="str">
        <f t="shared" si="0"/>
        <v>08470 ： 事務所</v>
      </c>
      <c r="BB52" s="81" t="s">
        <v>344</v>
      </c>
      <c r="BC52" s="81" t="s">
        <v>345</v>
      </c>
    </row>
    <row r="53" spans="3:59" ht="15" customHeight="1" x14ac:dyDescent="0.15">
      <c r="D53" s="95" t="s">
        <v>521</v>
      </c>
      <c r="E53" s="95" t="s">
        <v>520</v>
      </c>
      <c r="O53" s="95" t="s">
        <v>528</v>
      </c>
      <c r="BA53" s="79" t="str">
        <f t="shared" si="0"/>
        <v>08480 ： 映画スタジオ又はテレビスタジオ</v>
      </c>
      <c r="BB53" s="81" t="s">
        <v>346</v>
      </c>
      <c r="BC53" s="81" t="s">
        <v>347</v>
      </c>
    </row>
    <row r="54" spans="3:59" ht="15" customHeight="1" x14ac:dyDescent="0.15">
      <c r="BA54" s="79" t="str">
        <f t="shared" si="0"/>
        <v>08490 ： 自動車車庫</v>
      </c>
      <c r="BB54" s="81" t="s">
        <v>348</v>
      </c>
      <c r="BC54" s="81" t="s">
        <v>349</v>
      </c>
    </row>
    <row r="55" spans="3:59" ht="15" customHeight="1" x14ac:dyDescent="0.15">
      <c r="BA55" s="79" t="str">
        <f t="shared" si="0"/>
        <v>08500 ： 自転車駐車場</v>
      </c>
      <c r="BB55" s="81" t="s">
        <v>350</v>
      </c>
      <c r="BC55" s="81" t="s">
        <v>351</v>
      </c>
    </row>
    <row r="56" spans="3:59" ht="15" customHeight="1" x14ac:dyDescent="0.15">
      <c r="BA56" s="79" t="str">
        <f t="shared" si="0"/>
        <v>08510 ： 倉庫業を営む倉庫</v>
      </c>
      <c r="BB56" s="81" t="s">
        <v>352</v>
      </c>
      <c r="BC56" s="81" t="s">
        <v>353</v>
      </c>
    </row>
    <row r="57" spans="3:59" ht="15" customHeight="1" x14ac:dyDescent="0.15">
      <c r="BA57" s="79" t="str">
        <f t="shared" si="0"/>
        <v>08520 ： 倉庫業を営まない倉庫</v>
      </c>
      <c r="BB57" s="81" t="s">
        <v>354</v>
      </c>
      <c r="BC57" s="81" t="s">
        <v>355</v>
      </c>
    </row>
    <row r="58" spans="3:59" ht="15" customHeight="1" x14ac:dyDescent="0.15">
      <c r="BA58" s="79" t="str">
        <f t="shared" si="0"/>
        <v>08530 ： 劇場、映画館又は演芸場</v>
      </c>
      <c r="BB58" s="81" t="s">
        <v>356</v>
      </c>
      <c r="BC58" s="81" t="s">
        <v>357</v>
      </c>
    </row>
    <row r="59" spans="3:59" ht="15" customHeight="1" x14ac:dyDescent="0.15">
      <c r="BA59" s="79" t="str">
        <f t="shared" si="0"/>
        <v>08540 ： 観覧場</v>
      </c>
      <c r="BB59" s="81" t="s">
        <v>358</v>
      </c>
      <c r="BC59" s="81" t="s">
        <v>359</v>
      </c>
    </row>
    <row r="60" spans="3:59" ht="15" customHeight="1" x14ac:dyDescent="0.15">
      <c r="BA60" s="79" t="str">
        <f t="shared" si="0"/>
        <v>08550 ： 公会堂又は集会場</v>
      </c>
      <c r="BB60" s="81" t="s">
        <v>360</v>
      </c>
      <c r="BC60" s="81" t="s">
        <v>361</v>
      </c>
    </row>
    <row r="61" spans="3:59" ht="15" customHeight="1" x14ac:dyDescent="0.15">
      <c r="BA61" s="79" t="str">
        <f t="shared" si="0"/>
        <v>08560 ： 展示場</v>
      </c>
      <c r="BB61" s="81" t="s">
        <v>362</v>
      </c>
      <c r="BC61" s="81" t="s">
        <v>363</v>
      </c>
    </row>
    <row r="62" spans="3:59" ht="15" customHeight="1" x14ac:dyDescent="0.15">
      <c r="BA62" s="79" t="str">
        <f t="shared" si="0"/>
        <v>08570 ： 料理店</v>
      </c>
      <c r="BB62" s="81" t="s">
        <v>364</v>
      </c>
      <c r="BC62" s="81" t="s">
        <v>365</v>
      </c>
    </row>
    <row r="63" spans="3:59" ht="15" customHeight="1" x14ac:dyDescent="0.15">
      <c r="BA63" s="79" t="str">
        <f t="shared" si="0"/>
        <v>08580 ： キャバレー、カフェー、ナイトクラブ又はバー</v>
      </c>
      <c r="BB63" s="81" t="s">
        <v>366</v>
      </c>
      <c r="BC63" s="81" t="s">
        <v>367</v>
      </c>
    </row>
    <row r="64" spans="3:59" ht="15" customHeight="1" x14ac:dyDescent="0.15">
      <c r="BA64" s="79" t="str">
        <f t="shared" si="0"/>
        <v>08590 ： ダンスホール</v>
      </c>
      <c r="BB64" s="81" t="s">
        <v>368</v>
      </c>
      <c r="BC64" s="81" t="s">
        <v>369</v>
      </c>
    </row>
    <row r="65" spans="53:55" ht="15" customHeight="1" x14ac:dyDescent="0.15">
      <c r="BA65" s="79" t="str">
        <f t="shared" si="0"/>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B65" s="81" t="s">
        <v>370</v>
      </c>
      <c r="BC65" s="81" t="s">
        <v>475</v>
      </c>
    </row>
    <row r="66" spans="53:55" ht="15" customHeight="1" x14ac:dyDescent="0.15">
      <c r="BA66" s="79" t="str">
        <f t="shared" ref="BA66:BA71" si="2">BB66&amp;" ： "&amp;BC66</f>
        <v>08610 ： 卸売市場</v>
      </c>
      <c r="BB66" s="81" t="s">
        <v>371</v>
      </c>
      <c r="BC66" s="81" t="s">
        <v>372</v>
      </c>
    </row>
    <row r="67" spans="53:55" ht="15" customHeight="1" x14ac:dyDescent="0.15">
      <c r="BA67" s="79" t="str">
        <f t="shared" si="2"/>
        <v>08620 ： 火葬場又はと畜場、汚物処理場、ごみ焼却場その他の処理施設</v>
      </c>
      <c r="BB67" s="81" t="s">
        <v>373</v>
      </c>
      <c r="BC67" s="81" t="s">
        <v>374</v>
      </c>
    </row>
    <row r="68" spans="53:55" ht="15" customHeight="1" x14ac:dyDescent="0.15">
      <c r="BA68" s="79" t="str">
        <f t="shared" si="2"/>
        <v>08630 ： 農作物の生産、出荷、処理又は貯蔵に供するもの</v>
      </c>
      <c r="BB68" s="93" t="s">
        <v>560</v>
      </c>
      <c r="BC68" s="81" t="s">
        <v>563</v>
      </c>
    </row>
    <row r="69" spans="53:55" ht="15" customHeight="1" x14ac:dyDescent="0.15">
      <c r="BA69" s="79" t="str">
        <f t="shared" si="2"/>
        <v>08640 ： 農業の生産資材の貯蔵に供するもの</v>
      </c>
      <c r="BB69" s="93" t="s">
        <v>561</v>
      </c>
      <c r="BC69" s="81" t="s">
        <v>564</v>
      </c>
    </row>
    <row r="70" spans="53:55" ht="15" customHeight="1" x14ac:dyDescent="0.15">
      <c r="BA70" s="79" t="str">
        <f t="shared" si="2"/>
        <v>08650 ： 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v>
      </c>
      <c r="BB70" s="93" t="s">
        <v>562</v>
      </c>
      <c r="BC70" s="81" t="s">
        <v>565</v>
      </c>
    </row>
    <row r="71" spans="53:55" ht="15" customHeight="1" x14ac:dyDescent="0.15">
      <c r="BA71" s="79" t="str">
        <f t="shared" si="2"/>
        <v>08990 ： その他</v>
      </c>
      <c r="BB71" s="93" t="s">
        <v>590</v>
      </c>
      <c r="BC71" s="81" t="s">
        <v>375</v>
      </c>
    </row>
    <row r="72" spans="53:55" ht="15" customHeight="1" x14ac:dyDescent="0.15"/>
    <row r="73" spans="53:55" ht="15" customHeight="1" x14ac:dyDescent="0.15"/>
    <row r="74" spans="53:55" ht="15" customHeight="1" x14ac:dyDescent="0.15"/>
    <row r="75" spans="53:55" ht="15" customHeight="1" x14ac:dyDescent="0.15"/>
    <row r="76" spans="53:55" ht="15" customHeight="1" x14ac:dyDescent="0.15"/>
    <row r="77" spans="53:55" ht="15" customHeight="1" x14ac:dyDescent="0.15"/>
    <row r="78" spans="53:55" ht="15" customHeight="1" x14ac:dyDescent="0.15"/>
    <row r="79" spans="53:55" ht="15" customHeight="1" x14ac:dyDescent="0.15"/>
    <row r="80" spans="53: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sheetData>
  <sheetProtection algorithmName="SHA-512" hashValue="Wphmr7FD8Xgzz/AzBsVBndO/avvHryDLLEyFcDJRhXzgz1LAq6768PyByfdXck7DDKY7ecq28DW1lTXNIEsjoQ==" saltValue="dXA9tpE7A7xKRknmjYavkg==" spinCount="100000" sheet="1" objects="1" scenarios="1"/>
  <protectedRanges>
    <protectedRange sqref="K29:AI33 K8:AI13 K18:AI25" name="範囲1"/>
  </protectedRanges>
  <mergeCells count="4">
    <mergeCell ref="BA1:BC1"/>
    <mergeCell ref="BE1:BG1"/>
    <mergeCell ref="BI1:BK1"/>
    <mergeCell ref="BM1:BT1"/>
  </mergeCells>
  <phoneticPr fontId="2"/>
  <dataValidations count="5">
    <dataValidation imeMode="hiragana" allowBlank="1" showInputMessage="1" showErrorMessage="1" sqref="H12:I12 H30:I30 H32:I32 H9:I9 H19:I19 H24:I24 BE4 BE6 BE10 BE8 BE12 BE14 BE16 BE18 BE20 BE22 BE24 BE26 BE28 BE30 BE32 BE34 BE36 BE38 BE40 BE42 BE44 BE46 BE48" xr:uid="{0A9583CE-DBDF-4A67-AFB7-05E65EC730E5}"/>
    <dataValidation imeMode="halfKatakana" allowBlank="1" showInputMessage="1" showErrorMessage="1" sqref="H8:I8 H29:I29 H18:I18 K8:AI8 K18:AI18 K29:AI29" xr:uid="{0D92DD3C-70ED-44C9-B039-D055CD18D6B4}"/>
    <dataValidation imeMode="off" allowBlank="1" showInputMessage="1" showErrorMessage="1" sqref="H20:I23 H33:I33 H31:I31 H13:I13 H10:I11 H25:I25" xr:uid="{D381DC24-4D65-40E4-99CF-99195668F548}"/>
    <dataValidation imeMode="halfAlpha" allowBlank="1" showInputMessage="1" showErrorMessage="1" sqref="K10:AI11 K31:AI31 K20:AI23" xr:uid="{A683023A-BC3D-4455-AEC8-AE1B350C08B0}"/>
    <dataValidation type="textLength" imeMode="halfAlpha" allowBlank="1" showInputMessage="1" showErrorMessage="1" sqref="K25:AI25 K13:AI13 K33:AI33" xr:uid="{7A21EFDF-9157-4FA3-9830-274CDB07D849}">
      <formula1>1</formula1>
      <formula2>15</formula2>
    </dataValidation>
  </dataValidations>
  <printOptions horizontalCentered="1"/>
  <pageMargins left="0.78740157480314965" right="0.19685039370078741" top="0.39370078740157483" bottom="0.39370078740157483" header="0" footer="0"/>
  <pageSetup paperSize="9" scale="92" orientation="portrait" blackAndWhite="1" r:id="rId1"/>
  <headerFooter alignWithMargins="0">
    <oddFooter>&amp;C&amp;"ＭＳ Ｐ明朝,標準"&amp;9NKBI-13enter Ver.10&amp;R&amp;"ＭＳ Ｐ明朝,標準"&amp;9(H2904）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AM70"/>
  <sheetViews>
    <sheetView tabSelected="1" view="pageBreakPreview" zoomScaleNormal="100" zoomScaleSheetLayoutView="100" workbookViewId="0">
      <selection activeCell="A2" sqref="A2"/>
    </sheetView>
  </sheetViews>
  <sheetFormatPr defaultColWidth="9" defaultRowHeight="13.5" x14ac:dyDescent="0.15"/>
  <cols>
    <col min="1" max="160" width="2.625" style="3" customWidth="1"/>
    <col min="161" max="16384" width="9" style="3"/>
  </cols>
  <sheetData>
    <row r="1" spans="1:39" x14ac:dyDescent="0.15">
      <c r="A1" s="3" t="s">
        <v>70</v>
      </c>
    </row>
    <row r="3" spans="1:39" x14ac:dyDescent="0.15">
      <c r="A3" s="103" t="s">
        <v>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5"/>
    </row>
    <row r="4" spans="1:39" x14ac:dyDescent="0.15">
      <c r="A4" s="4"/>
    </row>
    <row r="5" spans="1:39" ht="13.5" customHeight="1" x14ac:dyDescent="0.15">
      <c r="A5" s="108" t="s">
        <v>5</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35"/>
    </row>
    <row r="6" spans="1:39" ht="13.5" customHeight="1" x14ac:dyDescent="0.15">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35"/>
    </row>
    <row r="7" spans="1:39"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9" x14ac:dyDescent="0.15">
      <c r="A8" s="105" t="s">
        <v>6</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5"/>
    </row>
    <row r="9" spans="1:39"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M9" s="3" t="s">
        <v>122</v>
      </c>
    </row>
    <row r="10" spans="1:39"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05" t="s">
        <v>548</v>
      </c>
      <c r="Z10" s="105"/>
      <c r="AA10" s="107"/>
      <c r="AB10" s="107"/>
      <c r="AC10" s="17" t="s">
        <v>96</v>
      </c>
      <c r="AD10" s="107"/>
      <c r="AE10" s="107"/>
      <c r="AF10" s="17" t="s">
        <v>97</v>
      </c>
      <c r="AG10" s="107"/>
      <c r="AH10" s="107"/>
      <c r="AI10" s="17" t="s">
        <v>98</v>
      </c>
      <c r="AM10" s="3" t="s">
        <v>123</v>
      </c>
    </row>
    <row r="11" spans="1:39" x14ac:dyDescent="0.15">
      <c r="A11" s="105"/>
      <c r="B11" s="105"/>
      <c r="C11" s="105"/>
      <c r="D11" s="105"/>
      <c r="E11" s="105"/>
      <c r="F11" s="105"/>
      <c r="G11" s="105"/>
      <c r="H11" s="105"/>
      <c r="I11" s="17" t="s">
        <v>7</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9"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M12" s="3" t="s">
        <v>124</v>
      </c>
    </row>
    <row r="13" spans="1:39" ht="6.75" customHeight="1" x14ac:dyDescent="0.1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37"/>
    </row>
    <row r="14" spans="1:39" ht="6.7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37"/>
    </row>
    <row r="15" spans="1:39" x14ac:dyDescent="0.15">
      <c r="A15" s="17" t="s">
        <v>99</v>
      </c>
      <c r="B15" s="17" t="s">
        <v>100</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37"/>
    </row>
    <row r="16" spans="1:39" x14ac:dyDescent="0.15">
      <c r="A16" s="17"/>
      <c r="B16" s="17"/>
      <c r="C16" s="17"/>
      <c r="D16" s="17" t="s">
        <v>101</v>
      </c>
      <c r="E16" s="17"/>
      <c r="F16" s="17"/>
      <c r="G16" s="17"/>
      <c r="H16" s="17"/>
      <c r="I16" s="62"/>
      <c r="J16" s="62"/>
      <c r="K16" s="62"/>
      <c r="L16" s="104"/>
      <c r="M16" s="104"/>
      <c r="N16" s="104"/>
      <c r="O16" s="104"/>
      <c r="P16" s="104"/>
      <c r="Q16" s="104"/>
      <c r="R16" s="104"/>
      <c r="S16" s="104"/>
      <c r="T16" s="104"/>
      <c r="U16" s="104"/>
      <c r="V16" s="104"/>
      <c r="W16" s="104"/>
      <c r="X16" s="104"/>
      <c r="Y16" s="104"/>
      <c r="Z16" s="104"/>
      <c r="AA16" s="104"/>
      <c r="AB16" s="104"/>
      <c r="AC16" s="104"/>
      <c r="AD16" s="104"/>
      <c r="AE16" s="104"/>
      <c r="AF16" s="104"/>
      <c r="AG16" s="63"/>
      <c r="AH16" s="63"/>
      <c r="AI16" s="63"/>
      <c r="AJ16" s="38"/>
      <c r="AM16" s="71" t="s">
        <v>550</v>
      </c>
    </row>
    <row r="17" spans="1:36" x14ac:dyDescent="0.15">
      <c r="A17" s="17"/>
      <c r="B17" s="17"/>
      <c r="C17" s="17"/>
      <c r="D17" s="17" t="s">
        <v>8</v>
      </c>
      <c r="E17" s="17"/>
      <c r="F17" s="17"/>
      <c r="G17" s="17"/>
      <c r="H17" s="17"/>
      <c r="I17" s="64"/>
      <c r="J17" s="64"/>
      <c r="K17" s="64"/>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38"/>
    </row>
    <row r="18" spans="1:36" x14ac:dyDescent="0.15">
      <c r="A18" s="17"/>
      <c r="B18" s="17"/>
      <c r="C18" s="17"/>
      <c r="D18" s="17" t="s">
        <v>9</v>
      </c>
      <c r="E18" s="17"/>
      <c r="F18" s="17"/>
      <c r="G18" s="17"/>
      <c r="H18" s="17"/>
      <c r="I18" s="16"/>
      <c r="J18" s="16"/>
      <c r="K18" s="16"/>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38"/>
    </row>
    <row r="19" spans="1:36" x14ac:dyDescent="0.15">
      <c r="A19" s="17"/>
      <c r="B19" s="17"/>
      <c r="C19" s="17"/>
      <c r="D19" s="17" t="s">
        <v>102</v>
      </c>
      <c r="E19" s="17"/>
      <c r="F19" s="17"/>
      <c r="G19" s="17"/>
      <c r="H19" s="17"/>
      <c r="I19" s="16"/>
      <c r="J19" s="16"/>
      <c r="K19" s="16"/>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38"/>
    </row>
    <row r="20" spans="1:36" ht="6.75" customHeight="1" x14ac:dyDescent="0.15">
      <c r="A20" s="29"/>
      <c r="B20" s="29"/>
      <c r="C20" s="29"/>
      <c r="D20" s="29"/>
      <c r="E20" s="29"/>
      <c r="F20" s="29"/>
      <c r="G20" s="29"/>
      <c r="H20" s="29"/>
      <c r="I20" s="29"/>
      <c r="J20" s="29"/>
      <c r="K20" s="29"/>
      <c r="L20" s="29"/>
      <c r="M20" s="65"/>
      <c r="N20" s="65"/>
      <c r="O20" s="65"/>
      <c r="P20" s="65"/>
      <c r="Q20" s="65"/>
      <c r="R20" s="65"/>
      <c r="S20" s="65"/>
      <c r="T20" s="65"/>
      <c r="U20" s="65"/>
      <c r="V20" s="65"/>
      <c r="W20" s="65"/>
      <c r="X20" s="65"/>
      <c r="Y20" s="65"/>
      <c r="Z20" s="65"/>
      <c r="AA20" s="65"/>
      <c r="AB20" s="65"/>
      <c r="AC20" s="65"/>
      <c r="AD20" s="65"/>
      <c r="AE20" s="65"/>
      <c r="AF20" s="65"/>
      <c r="AG20" s="65"/>
      <c r="AH20" s="65"/>
      <c r="AI20" s="65"/>
      <c r="AJ20" s="38"/>
    </row>
    <row r="21" spans="1:36" ht="6.75" customHeight="1" x14ac:dyDescent="0.15">
      <c r="A21" s="66"/>
      <c r="B21" s="66"/>
      <c r="C21" s="66"/>
      <c r="D21" s="66"/>
      <c r="E21" s="66"/>
      <c r="F21" s="66"/>
      <c r="G21" s="66"/>
      <c r="H21" s="66"/>
      <c r="I21" s="66"/>
      <c r="J21" s="66"/>
      <c r="K21" s="66"/>
      <c r="L21" s="66"/>
      <c r="M21" s="67"/>
      <c r="N21" s="67"/>
      <c r="O21" s="67"/>
      <c r="P21" s="67"/>
      <c r="Q21" s="67"/>
      <c r="R21" s="67"/>
      <c r="S21" s="67"/>
      <c r="T21" s="67"/>
      <c r="U21" s="67"/>
      <c r="V21" s="67"/>
      <c r="W21" s="67"/>
      <c r="X21" s="67"/>
      <c r="Y21" s="67"/>
      <c r="Z21" s="67"/>
      <c r="AA21" s="67"/>
      <c r="AB21" s="67"/>
      <c r="AC21" s="67"/>
      <c r="AD21" s="67"/>
      <c r="AE21" s="67"/>
      <c r="AF21" s="67"/>
      <c r="AG21" s="67"/>
      <c r="AH21" s="67"/>
      <c r="AI21" s="67"/>
      <c r="AJ21" s="38"/>
    </row>
    <row r="22" spans="1:36" x14ac:dyDescent="0.15">
      <c r="A22" s="17"/>
      <c r="B22" s="17" t="s">
        <v>103</v>
      </c>
      <c r="C22" s="17"/>
      <c r="D22" s="17"/>
      <c r="E22" s="17"/>
      <c r="F22" s="17"/>
      <c r="G22" s="17"/>
      <c r="H22" s="17"/>
      <c r="I22" s="17"/>
      <c r="J22" s="17"/>
      <c r="K22" s="17"/>
      <c r="L22" s="17"/>
      <c r="M22" s="61"/>
      <c r="N22" s="61"/>
      <c r="O22" s="61"/>
      <c r="P22" s="61"/>
      <c r="Q22" s="61"/>
      <c r="R22" s="61"/>
      <c r="S22" s="61"/>
      <c r="T22" s="61"/>
      <c r="U22" s="61"/>
      <c r="V22" s="61"/>
      <c r="W22" s="61"/>
      <c r="X22" s="61"/>
      <c r="Y22" s="61"/>
      <c r="Z22" s="61"/>
      <c r="AA22" s="61"/>
      <c r="AB22" s="61"/>
      <c r="AC22" s="61"/>
      <c r="AD22" s="61"/>
      <c r="AE22" s="61"/>
      <c r="AF22" s="61"/>
      <c r="AG22" s="61"/>
      <c r="AH22" s="61"/>
      <c r="AI22" s="61"/>
      <c r="AJ22" s="38"/>
    </row>
    <row r="23" spans="1:36" x14ac:dyDescent="0.15">
      <c r="A23" s="17"/>
      <c r="B23" s="17"/>
      <c r="C23" s="17"/>
      <c r="D23" s="17" t="s">
        <v>101</v>
      </c>
      <c r="E23" s="17"/>
      <c r="F23" s="17"/>
      <c r="G23" s="17"/>
      <c r="H23" s="17"/>
      <c r="I23" s="61"/>
      <c r="J23" s="61"/>
      <c r="K23" s="61"/>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38"/>
    </row>
    <row r="24" spans="1:36" x14ac:dyDescent="0.15">
      <c r="A24" s="17"/>
      <c r="B24" s="17"/>
      <c r="C24" s="17"/>
      <c r="D24" s="17" t="s">
        <v>104</v>
      </c>
      <c r="E24" s="17"/>
      <c r="F24" s="17"/>
      <c r="G24" s="17"/>
      <c r="H24" s="17"/>
      <c r="I24" s="17"/>
      <c r="J24" s="17"/>
      <c r="K24" s="17"/>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38"/>
    </row>
    <row r="25" spans="1:36" x14ac:dyDescent="0.15">
      <c r="A25" s="17"/>
      <c r="B25" s="17"/>
      <c r="C25" s="17"/>
      <c r="D25" s="17"/>
      <c r="E25" s="17"/>
      <c r="F25" s="17"/>
      <c r="G25" s="17"/>
      <c r="H25" s="17"/>
      <c r="I25" s="61"/>
      <c r="J25" s="61"/>
      <c r="K25" s="61"/>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38"/>
    </row>
    <row r="26" spans="1:36" x14ac:dyDescent="0.15">
      <c r="A26" s="17"/>
      <c r="B26" s="17"/>
      <c r="C26" s="17"/>
      <c r="D26" s="17" t="s">
        <v>105</v>
      </c>
      <c r="E26" s="17"/>
      <c r="F26" s="17"/>
      <c r="G26" s="17"/>
      <c r="H26" s="17"/>
      <c r="I26" s="61"/>
      <c r="J26" s="61"/>
      <c r="K26" s="61"/>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38"/>
    </row>
    <row r="27" spans="1:36" x14ac:dyDescent="0.15">
      <c r="A27" s="17"/>
      <c r="B27" s="17"/>
      <c r="C27" s="17"/>
      <c r="D27" s="17" t="s">
        <v>106</v>
      </c>
      <c r="E27" s="17"/>
      <c r="F27" s="17"/>
      <c r="G27" s="17"/>
      <c r="H27" s="17"/>
      <c r="I27" s="61"/>
      <c r="J27" s="61"/>
      <c r="K27" s="61"/>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38"/>
    </row>
    <row r="28" spans="1:36" x14ac:dyDescent="0.15">
      <c r="A28" s="17"/>
      <c r="B28" s="17"/>
      <c r="C28" s="17"/>
      <c r="D28" s="17" t="s">
        <v>102</v>
      </c>
      <c r="E28" s="17"/>
      <c r="F28" s="17"/>
      <c r="G28" s="17"/>
      <c r="H28" s="17"/>
      <c r="I28" s="61"/>
      <c r="J28" s="61"/>
      <c r="K28" s="61"/>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38"/>
    </row>
    <row r="29" spans="1:36" ht="6.75" customHeight="1" x14ac:dyDescent="0.15">
      <c r="A29" s="29"/>
      <c r="B29" s="29"/>
      <c r="C29" s="29"/>
      <c r="D29" s="29"/>
      <c r="E29" s="29"/>
      <c r="F29" s="29"/>
      <c r="G29" s="29"/>
      <c r="H29" s="29"/>
      <c r="I29" s="29"/>
      <c r="J29" s="29"/>
      <c r="K29" s="29"/>
      <c r="L29" s="29"/>
      <c r="M29" s="29"/>
      <c r="N29" s="65"/>
      <c r="O29" s="65"/>
      <c r="P29" s="65"/>
      <c r="Q29" s="65"/>
      <c r="R29" s="65"/>
      <c r="S29" s="65"/>
      <c r="T29" s="65"/>
      <c r="U29" s="65"/>
      <c r="V29" s="65"/>
      <c r="W29" s="65"/>
      <c r="X29" s="65"/>
      <c r="Y29" s="65"/>
      <c r="Z29" s="65"/>
      <c r="AA29" s="65"/>
      <c r="AB29" s="65"/>
      <c r="AC29" s="65"/>
      <c r="AD29" s="65"/>
      <c r="AE29" s="65"/>
      <c r="AF29" s="65"/>
      <c r="AG29" s="65"/>
      <c r="AH29" s="65"/>
      <c r="AI29" s="65"/>
      <c r="AJ29" s="38"/>
    </row>
    <row r="30" spans="1:36" ht="6.75" customHeight="1" x14ac:dyDescent="0.15">
      <c r="A30" s="66"/>
      <c r="B30" s="66"/>
      <c r="C30" s="66"/>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38"/>
    </row>
    <row r="31" spans="1:36" x14ac:dyDescent="0.15">
      <c r="A31" s="17"/>
      <c r="B31" s="17" t="s">
        <v>79</v>
      </c>
      <c r="C31" s="17"/>
      <c r="D31" s="17"/>
      <c r="E31" s="17"/>
      <c r="F31" s="17"/>
      <c r="G31" s="17"/>
      <c r="H31" s="17"/>
      <c r="I31" s="17"/>
      <c r="J31" s="17"/>
      <c r="K31" s="17"/>
      <c r="L31" s="17"/>
      <c r="M31" s="61"/>
      <c r="N31" s="61"/>
      <c r="O31" s="61"/>
      <c r="P31" s="61"/>
      <c r="Q31" s="61"/>
      <c r="R31" s="61"/>
      <c r="S31" s="61"/>
      <c r="T31" s="61"/>
      <c r="U31" s="61"/>
      <c r="V31" s="61"/>
      <c r="W31" s="61"/>
      <c r="X31" s="61"/>
      <c r="Y31" s="61"/>
      <c r="Z31" s="61"/>
      <c r="AA31" s="61"/>
      <c r="AB31" s="61"/>
      <c r="AC31" s="61"/>
      <c r="AD31" s="61"/>
      <c r="AE31" s="61"/>
      <c r="AF31" s="61"/>
      <c r="AG31" s="61"/>
      <c r="AH31" s="61"/>
      <c r="AI31" s="61"/>
      <c r="AJ31" s="38"/>
    </row>
    <row r="32" spans="1:36" x14ac:dyDescent="0.15">
      <c r="A32" s="17"/>
      <c r="B32" s="17"/>
      <c r="C32" s="17"/>
      <c r="D32" s="17" t="s">
        <v>101</v>
      </c>
      <c r="E32" s="17"/>
      <c r="F32" s="17"/>
      <c r="G32" s="17"/>
      <c r="H32" s="17"/>
      <c r="I32" s="61"/>
      <c r="J32" s="61"/>
      <c r="K32" s="61"/>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38"/>
    </row>
    <row r="33" spans="1:39" x14ac:dyDescent="0.15">
      <c r="A33" s="17"/>
      <c r="B33" s="17"/>
      <c r="C33" s="17"/>
      <c r="D33" s="17" t="s">
        <v>104</v>
      </c>
      <c r="E33" s="17"/>
      <c r="F33" s="17"/>
      <c r="G33" s="17"/>
      <c r="H33" s="17"/>
      <c r="I33" s="17"/>
      <c r="J33" s="17"/>
      <c r="K33" s="17"/>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38"/>
    </row>
    <row r="34" spans="1:39" x14ac:dyDescent="0.15">
      <c r="A34" s="17"/>
      <c r="B34" s="17"/>
      <c r="C34" s="17"/>
      <c r="D34" s="17"/>
      <c r="E34" s="17"/>
      <c r="F34" s="17"/>
      <c r="G34" s="17"/>
      <c r="H34" s="17"/>
      <c r="I34" s="61"/>
      <c r="J34" s="61"/>
      <c r="K34" s="61"/>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38"/>
    </row>
    <row r="35" spans="1:39" x14ac:dyDescent="0.15">
      <c r="A35" s="17"/>
      <c r="B35" s="17"/>
      <c r="C35" s="17"/>
      <c r="D35" s="17" t="s">
        <v>105</v>
      </c>
      <c r="E35" s="17"/>
      <c r="F35" s="17"/>
      <c r="G35" s="17"/>
      <c r="H35" s="17"/>
      <c r="I35" s="61"/>
      <c r="J35" s="61"/>
      <c r="K35" s="61"/>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38"/>
    </row>
    <row r="36" spans="1:39" x14ac:dyDescent="0.15">
      <c r="A36" s="17"/>
      <c r="B36" s="17"/>
      <c r="C36" s="17"/>
      <c r="D36" s="17" t="s">
        <v>106</v>
      </c>
      <c r="E36" s="17"/>
      <c r="F36" s="17"/>
      <c r="G36" s="17"/>
      <c r="H36" s="17"/>
      <c r="I36" s="61"/>
      <c r="J36" s="61"/>
      <c r="K36" s="61"/>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38"/>
    </row>
    <row r="37" spans="1:39" x14ac:dyDescent="0.15">
      <c r="A37" s="17"/>
      <c r="B37" s="17"/>
      <c r="C37" s="17"/>
      <c r="D37" s="17" t="s">
        <v>102</v>
      </c>
      <c r="E37" s="17"/>
      <c r="F37" s="17"/>
      <c r="G37" s="17"/>
      <c r="H37" s="17"/>
      <c r="I37" s="61"/>
      <c r="J37" s="61"/>
      <c r="K37" s="61"/>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38"/>
    </row>
    <row r="38" spans="1:39" ht="6.75" customHeight="1" x14ac:dyDescent="0.15">
      <c r="A38" s="29"/>
      <c r="B38" s="29"/>
      <c r="C38" s="29"/>
      <c r="D38" s="29"/>
      <c r="E38" s="29"/>
      <c r="F38" s="29"/>
      <c r="G38" s="29"/>
      <c r="H38" s="29"/>
      <c r="I38" s="29"/>
      <c r="J38" s="29"/>
      <c r="K38" s="29"/>
      <c r="L38" s="29"/>
      <c r="M38" s="29"/>
      <c r="N38" s="65"/>
      <c r="O38" s="65"/>
      <c r="P38" s="65"/>
      <c r="Q38" s="65"/>
      <c r="R38" s="65"/>
      <c r="S38" s="65"/>
      <c r="T38" s="65"/>
      <c r="U38" s="65"/>
      <c r="V38" s="65"/>
      <c r="W38" s="65"/>
      <c r="X38" s="65"/>
      <c r="Y38" s="65"/>
      <c r="Z38" s="65"/>
      <c r="AA38" s="65"/>
      <c r="AB38" s="65"/>
      <c r="AC38" s="65"/>
      <c r="AD38" s="65"/>
      <c r="AE38" s="65"/>
      <c r="AF38" s="65"/>
      <c r="AG38" s="65"/>
      <c r="AH38" s="65"/>
      <c r="AI38" s="65"/>
      <c r="AJ38" s="38"/>
    </row>
    <row r="39" spans="1:39" ht="6.75" customHeight="1" x14ac:dyDescent="0.15">
      <c r="A39" s="66"/>
      <c r="B39" s="66"/>
      <c r="C39" s="66"/>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38"/>
    </row>
    <row r="40" spans="1:39" x14ac:dyDescent="0.15">
      <c r="A40" s="17"/>
      <c r="B40" s="17" t="s">
        <v>107</v>
      </c>
      <c r="C40" s="17"/>
      <c r="D40" s="17"/>
      <c r="E40" s="17"/>
      <c r="F40" s="17"/>
      <c r="G40" s="17"/>
      <c r="H40" s="17"/>
      <c r="I40" s="17"/>
      <c r="J40" s="17"/>
      <c r="K40" s="17"/>
      <c r="L40" s="17"/>
      <c r="M40" s="17"/>
      <c r="N40" s="61"/>
      <c r="O40" s="61"/>
      <c r="P40" s="61"/>
      <c r="Q40" s="61"/>
      <c r="R40" s="61"/>
      <c r="S40" s="61"/>
      <c r="T40" s="61"/>
      <c r="U40" s="61"/>
      <c r="V40" s="61"/>
      <c r="W40" s="61"/>
      <c r="X40" s="61"/>
      <c r="Y40" s="61"/>
      <c r="Z40" s="61"/>
      <c r="AA40" s="61"/>
      <c r="AB40" s="61"/>
      <c r="AC40" s="61"/>
      <c r="AD40" s="61"/>
      <c r="AE40" s="61"/>
      <c r="AF40" s="61"/>
      <c r="AG40" s="61"/>
      <c r="AH40" s="61"/>
      <c r="AI40" s="61"/>
      <c r="AJ40" s="38"/>
    </row>
    <row r="41" spans="1:39" x14ac:dyDescent="0.15">
      <c r="A41" s="17"/>
      <c r="B41" s="17"/>
      <c r="C41" s="17"/>
      <c r="D41" s="17" t="s">
        <v>108</v>
      </c>
      <c r="E41" s="17"/>
      <c r="F41" s="17"/>
      <c r="G41" s="17"/>
      <c r="H41" s="17"/>
      <c r="I41" s="17"/>
      <c r="J41" s="17"/>
      <c r="K41" s="17"/>
      <c r="L41" s="61" t="s">
        <v>440</v>
      </c>
      <c r="M41" s="68"/>
      <c r="N41" s="68"/>
      <c r="O41" s="68"/>
      <c r="P41" s="68"/>
      <c r="Q41" s="68"/>
      <c r="R41" s="68"/>
      <c r="S41" s="68"/>
      <c r="T41" s="68"/>
      <c r="U41" s="68"/>
      <c r="V41" s="61"/>
      <c r="W41" s="61" t="s">
        <v>95</v>
      </c>
      <c r="X41" s="61"/>
      <c r="Y41" s="61"/>
      <c r="Z41" s="61"/>
      <c r="AA41" s="61"/>
      <c r="AB41" s="61"/>
      <c r="AC41" s="61"/>
      <c r="AD41" s="61"/>
      <c r="AE41" s="61"/>
      <c r="AF41" s="61"/>
      <c r="AG41" s="61"/>
      <c r="AH41" s="61"/>
      <c r="AI41" s="61"/>
      <c r="AJ41" s="38"/>
    </row>
    <row r="42" spans="1:39" x14ac:dyDescent="0.15">
      <c r="A42" s="17"/>
      <c r="B42" s="17"/>
      <c r="C42" s="17"/>
      <c r="D42" s="17" t="s">
        <v>109</v>
      </c>
      <c r="E42" s="17"/>
      <c r="F42" s="17"/>
      <c r="G42" s="17"/>
      <c r="H42" s="17"/>
      <c r="I42" s="17"/>
      <c r="J42" s="17"/>
      <c r="K42" s="17"/>
      <c r="L42" s="61"/>
      <c r="M42" s="61"/>
      <c r="N42" s="61"/>
      <c r="O42" s="61"/>
      <c r="P42" s="61"/>
      <c r="Q42" s="61"/>
      <c r="R42" s="61"/>
      <c r="S42" s="61"/>
      <c r="T42" s="61"/>
      <c r="U42" s="61"/>
      <c r="V42" s="61"/>
      <c r="W42" s="61"/>
      <c r="X42" s="61"/>
      <c r="Y42" s="17"/>
      <c r="Z42" s="17"/>
      <c r="AA42" s="17"/>
      <c r="AB42" s="17"/>
      <c r="AC42" s="17"/>
      <c r="AD42" s="17"/>
      <c r="AE42" s="17"/>
      <c r="AF42" s="17"/>
      <c r="AG42" s="17"/>
      <c r="AH42" s="17"/>
      <c r="AI42" s="17"/>
      <c r="AJ42" s="37"/>
    </row>
    <row r="43" spans="1:39" ht="13.15" customHeight="1" x14ac:dyDescent="0.15">
      <c r="A43" s="17"/>
      <c r="B43" s="17"/>
      <c r="C43" s="17"/>
      <c r="D43" s="17" t="s">
        <v>110</v>
      </c>
      <c r="E43" s="17"/>
      <c r="F43" s="17"/>
      <c r="G43" s="17"/>
      <c r="H43" s="17"/>
      <c r="I43" s="17"/>
      <c r="J43" s="17"/>
      <c r="K43" s="17"/>
      <c r="L43" s="61" t="s">
        <v>71</v>
      </c>
      <c r="M43" s="61"/>
      <c r="N43" s="61"/>
      <c r="O43" s="61"/>
      <c r="P43" s="61"/>
      <c r="Q43" s="61"/>
      <c r="R43" s="61"/>
      <c r="S43" s="61"/>
      <c r="T43" s="61"/>
      <c r="U43" s="61"/>
      <c r="V43" s="61"/>
      <c r="W43" s="61"/>
      <c r="X43" s="61"/>
      <c r="Y43" s="61"/>
      <c r="Z43" s="61"/>
      <c r="AA43" s="61"/>
      <c r="AB43" s="61"/>
      <c r="AC43" s="61"/>
      <c r="AD43" s="61"/>
      <c r="AE43" s="61"/>
      <c r="AF43" s="61"/>
      <c r="AG43" s="61"/>
      <c r="AH43" s="61"/>
      <c r="AI43" s="61"/>
      <c r="AJ43" s="37"/>
    </row>
    <row r="44" spans="1:39" ht="6.75" customHeight="1" x14ac:dyDescent="0.15">
      <c r="A44" s="29"/>
      <c r="B44" s="29"/>
      <c r="C44" s="29"/>
      <c r="D44" s="29"/>
      <c r="E44" s="29"/>
      <c r="F44" s="29"/>
      <c r="G44" s="29"/>
      <c r="H44" s="29"/>
      <c r="I44" s="29"/>
      <c r="J44" s="29"/>
      <c r="K44" s="29"/>
      <c r="L44" s="29"/>
      <c r="M44" s="29"/>
      <c r="N44" s="65"/>
      <c r="O44" s="65"/>
      <c r="P44" s="65"/>
      <c r="Q44" s="65"/>
      <c r="R44" s="65"/>
      <c r="S44" s="65"/>
      <c r="T44" s="65"/>
      <c r="U44" s="65"/>
      <c r="V44" s="65"/>
      <c r="W44" s="65"/>
      <c r="X44" s="65"/>
      <c r="Y44" s="65"/>
      <c r="Z44" s="65"/>
      <c r="AA44" s="65"/>
      <c r="AB44" s="65"/>
      <c r="AC44" s="65"/>
      <c r="AD44" s="65"/>
      <c r="AE44" s="65"/>
      <c r="AF44" s="65"/>
      <c r="AG44" s="65"/>
      <c r="AH44" s="65"/>
      <c r="AI44" s="65"/>
      <c r="AJ44" s="38"/>
    </row>
    <row r="45" spans="1:39" ht="6.75" customHeight="1" x14ac:dyDescent="0.15">
      <c r="A45" s="66"/>
      <c r="B45" s="66"/>
      <c r="C45" s="66"/>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38"/>
    </row>
    <row r="46" spans="1:39" x14ac:dyDescent="0.15">
      <c r="A46" s="17"/>
      <c r="B46" s="17" t="s">
        <v>121</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37"/>
    </row>
    <row r="47" spans="1:39" x14ac:dyDescent="0.15">
      <c r="A47" s="17"/>
      <c r="B47" s="17"/>
      <c r="C47" s="17"/>
      <c r="D47" s="17" t="s">
        <v>101</v>
      </c>
      <c r="E47" s="17"/>
      <c r="F47" s="17"/>
      <c r="G47" s="17"/>
      <c r="H47" s="69"/>
      <c r="I47" s="69"/>
      <c r="J47" s="69"/>
      <c r="K47" s="69"/>
      <c r="L47" s="111"/>
      <c r="M47" s="111"/>
      <c r="N47" s="111"/>
      <c r="O47" s="111"/>
      <c r="P47" s="111"/>
      <c r="Q47" s="111"/>
      <c r="R47" s="111"/>
      <c r="S47" s="111"/>
      <c r="T47" s="111"/>
      <c r="U47" s="111"/>
      <c r="V47" s="111"/>
      <c r="W47" s="111"/>
      <c r="X47" s="111"/>
      <c r="Y47" s="111"/>
      <c r="Z47" s="111"/>
      <c r="AA47" s="111"/>
      <c r="AB47" s="111"/>
      <c r="AC47" s="111"/>
      <c r="AD47" s="111"/>
      <c r="AE47" s="111"/>
      <c r="AF47" s="111"/>
      <c r="AG47" s="70"/>
      <c r="AH47" s="70"/>
      <c r="AI47" s="70"/>
      <c r="AJ47" s="37"/>
      <c r="AM47" s="98" t="s">
        <v>594</v>
      </c>
    </row>
    <row r="48" spans="1:39" x14ac:dyDescent="0.15">
      <c r="A48" s="17"/>
      <c r="B48" s="17"/>
      <c r="C48" s="17"/>
      <c r="D48" s="17" t="s">
        <v>111</v>
      </c>
      <c r="E48" s="17"/>
      <c r="F48" s="17"/>
      <c r="G48" s="17"/>
      <c r="H48" s="69"/>
      <c r="I48" s="69"/>
      <c r="J48" s="69"/>
      <c r="K48" s="69"/>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37"/>
    </row>
    <row r="49" spans="1:36" x14ac:dyDescent="0.15">
      <c r="A49" s="17"/>
      <c r="B49" s="17"/>
      <c r="C49" s="17"/>
      <c r="D49" s="17" t="s">
        <v>105</v>
      </c>
      <c r="E49" s="17"/>
      <c r="F49" s="17"/>
      <c r="G49" s="17"/>
      <c r="H49" s="64"/>
      <c r="I49" s="64"/>
      <c r="J49" s="64"/>
      <c r="K49" s="64"/>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37"/>
    </row>
    <row r="50" spans="1:36" x14ac:dyDescent="0.15">
      <c r="A50" s="17"/>
      <c r="B50" s="17"/>
      <c r="C50" s="17"/>
      <c r="D50" s="17" t="s">
        <v>106</v>
      </c>
      <c r="E50" s="17"/>
      <c r="F50" s="17"/>
      <c r="G50" s="17"/>
      <c r="H50" s="69"/>
      <c r="I50" s="69"/>
      <c r="J50" s="69"/>
      <c r="K50" s="69"/>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37"/>
    </row>
    <row r="51" spans="1:36" x14ac:dyDescent="0.15">
      <c r="A51" s="17"/>
      <c r="B51" s="17"/>
      <c r="C51" s="17"/>
      <c r="D51" s="17" t="s">
        <v>102</v>
      </c>
      <c r="E51" s="17"/>
      <c r="F51" s="17"/>
      <c r="G51" s="17"/>
      <c r="H51" s="69"/>
      <c r="I51" s="69"/>
      <c r="J51" s="69"/>
      <c r="K51" s="69"/>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37"/>
    </row>
    <row r="52" spans="1:36" ht="6.75" customHeight="1" x14ac:dyDescent="0.15">
      <c r="A52" s="29"/>
      <c r="B52" s="29"/>
      <c r="C52" s="29"/>
      <c r="D52" s="29"/>
      <c r="E52" s="29"/>
      <c r="F52" s="29"/>
      <c r="G52" s="29"/>
      <c r="H52" s="29"/>
      <c r="I52" s="29"/>
      <c r="J52" s="29"/>
      <c r="K52" s="29"/>
      <c r="L52" s="29"/>
      <c r="M52" s="29"/>
      <c r="N52" s="65"/>
      <c r="O52" s="65"/>
      <c r="P52" s="65"/>
      <c r="Q52" s="65"/>
      <c r="R52" s="65"/>
      <c r="S52" s="65"/>
      <c r="T52" s="65"/>
      <c r="U52" s="65"/>
      <c r="V52" s="65"/>
      <c r="W52" s="65"/>
      <c r="X52" s="65"/>
      <c r="Y52" s="65"/>
      <c r="Z52" s="65"/>
      <c r="AA52" s="65"/>
      <c r="AB52" s="65"/>
      <c r="AC52" s="65"/>
      <c r="AD52" s="65"/>
      <c r="AE52" s="65"/>
      <c r="AF52" s="65"/>
      <c r="AG52" s="65"/>
      <c r="AH52" s="65"/>
      <c r="AI52" s="65"/>
      <c r="AJ52" s="38"/>
    </row>
    <row r="53" spans="1:36" ht="6.75" customHeight="1" x14ac:dyDescent="0.15">
      <c r="A53" s="17"/>
      <c r="B53" s="17"/>
      <c r="C53" s="17"/>
      <c r="D53" s="17"/>
      <c r="E53" s="17"/>
      <c r="F53" s="17"/>
      <c r="G53" s="17"/>
      <c r="H53" s="17"/>
      <c r="I53" s="17"/>
      <c r="J53" s="17"/>
      <c r="K53" s="17"/>
      <c r="L53" s="17"/>
      <c r="M53" s="17"/>
      <c r="N53" s="61"/>
      <c r="O53" s="61"/>
      <c r="P53" s="61"/>
      <c r="Q53" s="61"/>
      <c r="R53" s="61"/>
      <c r="S53" s="61"/>
      <c r="T53" s="61"/>
      <c r="U53" s="61"/>
      <c r="V53" s="61"/>
      <c r="W53" s="61"/>
      <c r="X53" s="61"/>
      <c r="Y53" s="61"/>
      <c r="Z53" s="61"/>
      <c r="AA53" s="61"/>
      <c r="AB53" s="61"/>
      <c r="AC53" s="61"/>
      <c r="AD53" s="61"/>
      <c r="AE53" s="61"/>
      <c r="AF53" s="61"/>
      <c r="AG53" s="61"/>
      <c r="AH53" s="61"/>
      <c r="AI53" s="61"/>
      <c r="AJ53" s="38"/>
    </row>
    <row r="54" spans="1:36" x14ac:dyDescent="0.15">
      <c r="A54" s="17"/>
      <c r="B54" s="17" t="s">
        <v>112</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37"/>
    </row>
    <row r="55" spans="1:36"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37"/>
    </row>
    <row r="56" spans="1:36"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37"/>
    </row>
    <row r="57" spans="1:36"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37"/>
    </row>
    <row r="58" spans="1:36"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37"/>
    </row>
    <row r="59" spans="1:36"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37"/>
    </row>
    <row r="60" spans="1:36"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37"/>
    </row>
    <row r="61" spans="1:36"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37"/>
    </row>
    <row r="62" spans="1:36"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37"/>
    </row>
    <row r="63" spans="1:36"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37"/>
    </row>
    <row r="64" spans="1:36"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37"/>
    </row>
    <row r="65" spans="1:37"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37"/>
    </row>
    <row r="66" spans="1:37"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37"/>
    </row>
    <row r="67" spans="1:37"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37"/>
    </row>
    <row r="68" spans="1:37" ht="14.25" thickBo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37"/>
    </row>
    <row r="69" spans="1:37" ht="14.25" thickTop="1" x14ac:dyDescent="0.15">
      <c r="AJ69" s="48"/>
      <c r="AK69" s="49"/>
    </row>
    <row r="70" spans="1:37" x14ac:dyDescent="0.15">
      <c r="AJ70" s="50"/>
      <c r="AK70" s="37"/>
    </row>
  </sheetData>
  <sheetProtection algorithmName="SHA-512" hashValue="IkUvEysADv3Yhosrxc0RUJaSU1F3LBrlYHkKY9owR+PR5l/lDp3MgipP0BJtqlFfA4Jl3qFNIqo9YBMgEyFF/A==" saltValue="4y0oBncvTmzQrxX02/T07A==" spinCount="100000" sheet="1"/>
  <protectedRanges>
    <protectedRange sqref="L23:AI23" name="範囲5"/>
    <protectedRange sqref="Y10" name="範囲3"/>
    <protectedRange sqref="L47 L48:AI51" name="範囲2"/>
    <protectedRange sqref="A11" name="範囲1"/>
    <protectedRange sqref="L16:AI19 L25:AI28 L32 L34:AI37" name="範囲4"/>
  </protectedRanges>
  <mergeCells count="27">
    <mergeCell ref="L51:AI51"/>
    <mergeCell ref="L47:AF47"/>
    <mergeCell ref="L28:AI28"/>
    <mergeCell ref="L32:AI32"/>
    <mergeCell ref="L34:AI34"/>
    <mergeCell ref="L48:AI48"/>
    <mergeCell ref="L49:AI49"/>
    <mergeCell ref="L50:AI50"/>
    <mergeCell ref="L35:AI35"/>
    <mergeCell ref="L36:AI36"/>
    <mergeCell ref="L37:AI37"/>
    <mergeCell ref="A3:AI3"/>
    <mergeCell ref="L16:AF16"/>
    <mergeCell ref="A8:AI8"/>
    <mergeCell ref="L26:AI26"/>
    <mergeCell ref="L27:AI27"/>
    <mergeCell ref="A11:H11"/>
    <mergeCell ref="AA10:AB10"/>
    <mergeCell ref="AD10:AE10"/>
    <mergeCell ref="A5:AI6"/>
    <mergeCell ref="AG10:AH10"/>
    <mergeCell ref="Y10:Z10"/>
    <mergeCell ref="L25:AI25"/>
    <mergeCell ref="L18:AI18"/>
    <mergeCell ref="L19:AI19"/>
    <mergeCell ref="L23:AI23"/>
    <mergeCell ref="L17:AI17"/>
  </mergeCells>
  <phoneticPr fontId="2"/>
  <conditionalFormatting sqref="A11:H11">
    <cfRule type="containsBlanks" dxfId="2" priority="3" stopIfTrue="1">
      <formula>LEN(TRIM(A11))=0</formula>
    </cfRule>
  </conditionalFormatting>
  <dataValidations count="4">
    <dataValidation imeMode="hiragana" allowBlank="1" showInputMessage="1" showErrorMessage="1" sqref="I16:L16 I32:AI32 H47:K47 I34:AI37 L51:AI51 I18:K18 H48:AI48 I23:AI23 H50:AI50 L49:AI49 I25:AI28" xr:uid="{00000000-0002-0000-0F00-000000000000}"/>
    <dataValidation imeMode="off" allowBlank="1" showInputMessage="1" showErrorMessage="1" sqref="H51:K51 I17:AI17 H49:K49 AA10:AB10 AD10:AE10 AG10:AH10 I19:AI19 L18:AI18" xr:uid="{00000000-0002-0000-0F00-000001000000}"/>
    <dataValidation type="list" errorStyle="information" imeMode="hiragana" allowBlank="1" showInputMessage="1" sqref="A11:H11" xr:uid="{00000000-0002-0000-0F00-000002000000}">
      <formula1>"茨城県,栃木県,群馬県,埼玉県,千葉県"</formula1>
    </dataValidation>
    <dataValidation type="list" allowBlank="1" showInputMessage="1" showErrorMessage="1" sqref="Y10" xr:uid="{00000000-0002-0000-0F00-000003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Ver.17&amp;R&amp;"ＭＳ Ｐ明朝,標準"&amp;9(R030101）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2:AY80"/>
  <sheetViews>
    <sheetView view="pageBreakPreview" zoomScaleNormal="100" zoomScaleSheetLayoutView="100" workbookViewId="0">
      <selection activeCell="B1" sqref="B1"/>
    </sheetView>
  </sheetViews>
  <sheetFormatPr defaultColWidth="9" defaultRowHeight="12.75" x14ac:dyDescent="0.15"/>
  <cols>
    <col min="1" max="4" width="2.625" style="13" customWidth="1"/>
    <col min="5" max="5" width="2.5" style="13" customWidth="1"/>
    <col min="6" max="18" width="2.625" style="13" customWidth="1"/>
    <col min="19" max="19" width="3" style="13" customWidth="1"/>
    <col min="20" max="35" width="2.625" style="13" customWidth="1"/>
    <col min="36" max="36" width="5.125" style="13" customWidth="1"/>
    <col min="37" max="40" width="10.25" style="13" customWidth="1"/>
    <col min="41" max="46" width="5.625" style="13" customWidth="1"/>
    <col min="47" max="47" width="5.375" style="13" customWidth="1"/>
    <col min="48" max="48" width="5.75" style="13" customWidth="1"/>
    <col min="49" max="49" width="9.125" style="13" hidden="1" customWidth="1"/>
    <col min="50" max="50" width="9.375" style="13" hidden="1" customWidth="1"/>
    <col min="51" max="51" width="11.5" style="13" hidden="1" customWidth="1"/>
    <col min="52" max="52" width="5.625" style="13" customWidth="1"/>
    <col min="53" max="53" width="7.25" style="13" customWidth="1"/>
    <col min="54" max="16384" width="9" style="13"/>
  </cols>
  <sheetData>
    <row r="2" spans="1:49" x14ac:dyDescent="0.15">
      <c r="A2" s="120" t="s">
        <v>10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K2" s="30"/>
    </row>
    <row r="3" spans="1:49" ht="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K3" s="121"/>
      <c r="AL3" s="121"/>
      <c r="AM3" s="121"/>
      <c r="AN3" s="121"/>
    </row>
    <row r="4" spans="1:49" ht="6.75" customHeight="1" x14ac:dyDescent="0.15">
      <c r="AK4" s="121"/>
      <c r="AL4" s="121"/>
      <c r="AM4" s="121"/>
      <c r="AN4" s="121"/>
    </row>
    <row r="5" spans="1:49" x14ac:dyDescent="0.15">
      <c r="A5" s="13" t="s">
        <v>11</v>
      </c>
      <c r="AK5" s="121"/>
      <c r="AL5" s="121"/>
      <c r="AM5" s="121"/>
      <c r="AN5" s="121"/>
    </row>
    <row r="6" spans="1:49" x14ac:dyDescent="0.15">
      <c r="B6" s="13" t="s">
        <v>12</v>
      </c>
      <c r="F6" s="72" t="s">
        <v>75</v>
      </c>
      <c r="G6" s="13" t="s">
        <v>13</v>
      </c>
      <c r="L6" s="72"/>
      <c r="M6" s="13" t="s">
        <v>14</v>
      </c>
      <c r="T6" s="72" t="s">
        <v>75</v>
      </c>
      <c r="U6" s="13" t="s">
        <v>15</v>
      </c>
      <c r="AK6" s="13" t="s">
        <v>125</v>
      </c>
    </row>
    <row r="7" spans="1:49" x14ac:dyDescent="0.15">
      <c r="F7" s="72"/>
      <c r="G7" s="13" t="s">
        <v>16</v>
      </c>
      <c r="L7" s="72"/>
      <c r="M7" s="13" t="s">
        <v>17</v>
      </c>
      <c r="T7" s="72"/>
      <c r="U7" s="13" t="s">
        <v>18</v>
      </c>
    </row>
    <row r="8" spans="1:49" x14ac:dyDescent="0.15">
      <c r="B8" s="13" t="s">
        <v>19</v>
      </c>
      <c r="F8" s="72" t="s">
        <v>75</v>
      </c>
      <c r="G8" s="13" t="s">
        <v>20</v>
      </c>
      <c r="L8" s="72" t="s">
        <v>75</v>
      </c>
      <c r="M8" s="13" t="s">
        <v>483</v>
      </c>
      <c r="U8" s="14"/>
      <c r="Z8" s="72"/>
      <c r="AA8" s="13" t="s">
        <v>21</v>
      </c>
    </row>
    <row r="9" spans="1:49" x14ac:dyDescent="0.15">
      <c r="F9" s="72"/>
      <c r="G9" s="13" t="s">
        <v>22</v>
      </c>
      <c r="T9" s="72"/>
      <c r="U9" s="13" t="s">
        <v>23</v>
      </c>
      <c r="Z9" s="72"/>
      <c r="AA9" s="13" t="s">
        <v>24</v>
      </c>
    </row>
    <row r="10" spans="1:49" x14ac:dyDescent="0.15">
      <c r="F10" s="72" t="s">
        <v>75</v>
      </c>
      <c r="G10" s="13" t="s">
        <v>488</v>
      </c>
      <c r="L10" s="72" t="s">
        <v>75</v>
      </c>
      <c r="M10" s="13" t="s">
        <v>484</v>
      </c>
      <c r="T10" s="72" t="s">
        <v>75</v>
      </c>
      <c r="U10" s="13" t="s">
        <v>25</v>
      </c>
      <c r="Z10" s="72" t="s">
        <v>75</v>
      </c>
      <c r="AA10" s="13" t="s">
        <v>485</v>
      </c>
    </row>
    <row r="11" spans="1:49" x14ac:dyDescent="0.15">
      <c r="F11" s="72"/>
      <c r="G11" s="13" t="s">
        <v>26</v>
      </c>
      <c r="L11" s="72"/>
      <c r="M11" s="13" t="s">
        <v>27</v>
      </c>
      <c r="T11" s="72"/>
      <c r="U11" s="13" t="s">
        <v>28</v>
      </c>
      <c r="AW11" s="13" t="str">
        <f>IF(H24="令和",(2018+J24)&amp;"/"&amp;(M24)&amp;"/"&amp;(P24),(1988+J24)&amp;"/"&amp;(M24)&amp;"/"&amp;(P24))</f>
        <v>2018//</v>
      </c>
    </row>
    <row r="12" spans="1:49" x14ac:dyDescent="0.15">
      <c r="F12" s="72" t="s">
        <v>75</v>
      </c>
      <c r="G12" s="13" t="s">
        <v>29</v>
      </c>
      <c r="T12" s="72" t="s">
        <v>75</v>
      </c>
      <c r="U12" s="13" t="s">
        <v>30</v>
      </c>
    </row>
    <row r="13" spans="1:49" x14ac:dyDescent="0.15">
      <c r="B13" s="13" t="s">
        <v>31</v>
      </c>
      <c r="M13" s="123"/>
      <c r="N13" s="123"/>
      <c r="O13" s="123"/>
      <c r="P13" s="123"/>
      <c r="Q13" s="13" t="s">
        <v>32</v>
      </c>
      <c r="AK13" s="13" t="s">
        <v>126</v>
      </c>
    </row>
    <row r="14" spans="1:49" ht="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49" ht="6.75"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49" x14ac:dyDescent="0.15">
      <c r="A16" s="13" t="s">
        <v>33</v>
      </c>
    </row>
    <row r="17" spans="1:51" x14ac:dyDescent="0.15">
      <c r="B17" s="13" t="s">
        <v>34</v>
      </c>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row>
    <row r="18" spans="1:51" x14ac:dyDescent="0.15">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1:51" x14ac:dyDescent="0.15">
      <c r="B19" s="13" t="s">
        <v>35</v>
      </c>
      <c r="G19" s="72"/>
      <c r="H19" s="13" t="s">
        <v>36</v>
      </c>
      <c r="T19" s="72" t="s">
        <v>75</v>
      </c>
      <c r="U19" s="13" t="s">
        <v>37</v>
      </c>
      <c r="AK19" s="75" t="s">
        <v>125</v>
      </c>
      <c r="AW19" s="13" t="s">
        <v>549</v>
      </c>
    </row>
    <row r="20" spans="1:51" x14ac:dyDescent="0.15">
      <c r="G20" s="72" t="s">
        <v>75</v>
      </c>
      <c r="H20" s="13" t="s">
        <v>38</v>
      </c>
      <c r="T20" s="72" t="s">
        <v>75</v>
      </c>
      <c r="U20" s="13" t="s">
        <v>39</v>
      </c>
      <c r="AW20" s="60">
        <f>IF(J24="元",1,J24)</f>
        <v>0</v>
      </c>
    </row>
    <row r="21" spans="1:51" x14ac:dyDescent="0.15">
      <c r="G21" s="72" t="s">
        <v>75</v>
      </c>
      <c r="H21" s="13" t="s">
        <v>40</v>
      </c>
      <c r="Q21" s="18"/>
      <c r="AW21" s="60">
        <f>IF(J25="元",1,J25)</f>
        <v>0</v>
      </c>
    </row>
    <row r="22" spans="1:51" ht="7.5"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51" ht="6.7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1:51" x14ac:dyDescent="0.15">
      <c r="A24" s="13" t="s">
        <v>41</v>
      </c>
      <c r="H24" s="19" t="s">
        <v>593</v>
      </c>
      <c r="I24" s="19"/>
      <c r="J24" s="114"/>
      <c r="K24" s="114"/>
      <c r="L24" s="19" t="s">
        <v>96</v>
      </c>
      <c r="M24" s="116"/>
      <c r="N24" s="116"/>
      <c r="O24" s="19" t="s">
        <v>74</v>
      </c>
      <c r="P24" s="116"/>
      <c r="Q24" s="116"/>
      <c r="R24" s="13" t="s">
        <v>98</v>
      </c>
      <c r="S24" s="13" t="s">
        <v>223</v>
      </c>
      <c r="AW24" s="13" t="str">
        <f>IF($H$24="令和",(2018+$AW$20)&amp;"/"&amp;($M$24)&amp;"/"&amp;($P$24),(1988+$AW$20)&amp;"/"&amp;($M$24)&amp;"/"&amp;($P$24))</f>
        <v>2018//</v>
      </c>
      <c r="AX24" s="34" t="str">
        <f>$AW$24</f>
        <v>2018//</v>
      </c>
    </row>
    <row r="25" spans="1:51" x14ac:dyDescent="0.15">
      <c r="G25" s="19"/>
      <c r="H25" s="19" t="s">
        <v>593</v>
      </c>
      <c r="I25" s="19"/>
      <c r="J25" s="116"/>
      <c r="K25" s="116"/>
      <c r="L25" s="19" t="s">
        <v>96</v>
      </c>
      <c r="M25" s="116"/>
      <c r="N25" s="116"/>
      <c r="O25" s="19" t="s">
        <v>74</v>
      </c>
      <c r="P25" s="116"/>
      <c r="Q25" s="116"/>
      <c r="R25" s="13" t="s">
        <v>98</v>
      </c>
      <c r="S25" s="13" t="s">
        <v>224</v>
      </c>
      <c r="AW25" s="13" t="str">
        <f>IF($H$25="令和",(2018+$AW$21)&amp;"/"&amp;($M$25)&amp;"/"&amp;($P$25),(1988+$AW$21)&amp;"/"&amp;($M$25)&amp;"/"&amp;($P$25))</f>
        <v>2018//</v>
      </c>
      <c r="AX25" s="34" t="str">
        <f>$AW$25</f>
        <v>2018//</v>
      </c>
      <c r="AY25" s="13" t="e">
        <f>$AX$25-$AX$24</f>
        <v>#VALUE!</v>
      </c>
    </row>
    <row r="26" spans="1:51" x14ac:dyDescent="0.15">
      <c r="I26" s="20"/>
      <c r="J26" s="118" t="e">
        <f>YEAR($AX$25-$AX$24)-1900</f>
        <v>#VALUE!</v>
      </c>
      <c r="K26" s="118"/>
      <c r="L26" s="13" t="s">
        <v>96</v>
      </c>
      <c r="M26" s="118" t="e">
        <f>ROUNDDOWN(MONTH($AX$25-$AX$24),0)</f>
        <v>#VALUE!</v>
      </c>
      <c r="N26" s="118"/>
      <c r="O26" s="13" t="s">
        <v>97</v>
      </c>
      <c r="P26" s="13" t="s">
        <v>42</v>
      </c>
      <c r="AK26" s="13" t="s">
        <v>477</v>
      </c>
    </row>
    <row r="27" spans="1:51" ht="7.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51" ht="6.75"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1:51" x14ac:dyDescent="0.15">
      <c r="A29" s="13" t="s">
        <v>226</v>
      </c>
      <c r="G29" s="72" t="s">
        <v>75</v>
      </c>
      <c r="H29" s="13" t="s">
        <v>227</v>
      </c>
      <c r="L29" s="72" t="s">
        <v>75</v>
      </c>
      <c r="M29" s="13" t="s">
        <v>228</v>
      </c>
      <c r="Q29" s="72"/>
      <c r="R29" s="13" t="s">
        <v>229</v>
      </c>
      <c r="V29" s="72" t="s">
        <v>75</v>
      </c>
      <c r="W29" s="13" t="s">
        <v>230</v>
      </c>
      <c r="AK29" s="31"/>
      <c r="AL29" s="28"/>
      <c r="AM29" s="28"/>
    </row>
    <row r="30" spans="1:51" ht="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K30" s="122" t="s">
        <v>441</v>
      </c>
      <c r="AL30" s="122"/>
      <c r="AM30" s="122"/>
      <c r="AN30" s="122"/>
    </row>
    <row r="31" spans="1:51" ht="6.7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K31" s="122"/>
      <c r="AL31" s="122"/>
      <c r="AM31" s="122"/>
      <c r="AN31" s="122"/>
    </row>
    <row r="32" spans="1:51" ht="13.5" x14ac:dyDescent="0.15">
      <c r="A32" s="13" t="s">
        <v>231</v>
      </c>
      <c r="G32" s="72" t="str">
        <f>IF(AK32="","","＊")</f>
        <v/>
      </c>
      <c r="H32" s="13" t="s">
        <v>232</v>
      </c>
      <c r="Q32" s="14" t="s">
        <v>487</v>
      </c>
      <c r="R32" s="114" t="str">
        <f>IF($AK32="","",VLOOKUP($AK32,利用方法!$BI$2:$BK$6,2))</f>
        <v/>
      </c>
      <c r="S32" s="114"/>
      <c r="T32" s="13" t="s">
        <v>233</v>
      </c>
      <c r="U32" s="14" t="s">
        <v>234</v>
      </c>
      <c r="V32" s="115" t="str">
        <f>IF($AK32="","",VLOOKUP($AK32,利用方法!$BI$2:$BK$6,3))</f>
        <v/>
      </c>
      <c r="W32" s="115"/>
      <c r="X32" s="115"/>
      <c r="Y32" s="115"/>
      <c r="Z32" s="115"/>
      <c r="AA32" s="115"/>
      <c r="AB32" s="115"/>
      <c r="AC32" s="115"/>
      <c r="AD32" s="115"/>
      <c r="AE32" s="115"/>
      <c r="AF32" s="115"/>
      <c r="AG32" s="115"/>
      <c r="AH32" s="115"/>
      <c r="AI32" s="13" t="s">
        <v>233</v>
      </c>
      <c r="AK32" s="112"/>
      <c r="AL32" s="112"/>
      <c r="AM32" s="112"/>
      <c r="AN32" s="112"/>
      <c r="AO32" s="28"/>
      <c r="AP32" s="28"/>
      <c r="AQ32" s="28"/>
      <c r="AT32" s="55"/>
      <c r="AU32" s="39"/>
      <c r="AV32" s="40"/>
      <c r="AW32" s="42"/>
      <c r="AX32" s="53"/>
      <c r="AY32" s="40"/>
    </row>
    <row r="33" spans="1:51" ht="13.5" x14ac:dyDescent="0.15">
      <c r="G33" s="72" t="str">
        <f>IF(AK33="","","＊")</f>
        <v/>
      </c>
      <c r="H33" s="13" t="s">
        <v>235</v>
      </c>
      <c r="Q33" s="14" t="s">
        <v>487</v>
      </c>
      <c r="R33" s="114" t="str">
        <f>IF($AK33="","",VLOOKUP($AK33,利用方法!$BI$11:$BK$47,2))</f>
        <v/>
      </c>
      <c r="S33" s="114"/>
      <c r="T33" s="13" t="s">
        <v>233</v>
      </c>
      <c r="U33" s="14" t="s">
        <v>234</v>
      </c>
      <c r="V33" s="115" t="str">
        <f>IF($AK33="","",VLOOKUP($AK33,利用方法!$BI$11:$BK$47,3))</f>
        <v/>
      </c>
      <c r="W33" s="115"/>
      <c r="X33" s="115"/>
      <c r="Y33" s="115"/>
      <c r="Z33" s="115"/>
      <c r="AA33" s="115"/>
      <c r="AB33" s="115"/>
      <c r="AC33" s="115"/>
      <c r="AD33" s="115"/>
      <c r="AE33" s="115"/>
      <c r="AF33" s="115"/>
      <c r="AG33" s="115"/>
      <c r="AH33" s="115"/>
      <c r="AI33" s="13" t="s">
        <v>233</v>
      </c>
      <c r="AK33" s="112"/>
      <c r="AL33" s="112"/>
      <c r="AM33" s="112"/>
      <c r="AN33" s="112"/>
      <c r="AT33" s="55"/>
      <c r="AU33" s="39"/>
      <c r="AV33" s="40"/>
      <c r="AW33" s="42"/>
      <c r="AX33" s="53"/>
      <c r="AY33" s="40"/>
    </row>
    <row r="34" spans="1:51" ht="13.5" x14ac:dyDescent="0.15">
      <c r="G34" s="72" t="str">
        <f>IF(AK34="","","＊")</f>
        <v/>
      </c>
      <c r="H34" s="13" t="s">
        <v>236</v>
      </c>
      <c r="Q34" s="14" t="s">
        <v>487</v>
      </c>
      <c r="R34" s="114" t="str">
        <f>IF($AK34="","",VLOOKUP($AK34,利用方法!$BI$11:$BK$47,2))</f>
        <v/>
      </c>
      <c r="S34" s="114"/>
      <c r="T34" s="13" t="s">
        <v>233</v>
      </c>
      <c r="U34" s="14" t="s">
        <v>234</v>
      </c>
      <c r="V34" s="115" t="str">
        <f>IF($AK34="","",VLOOKUP($AK34,利用方法!$BI$11:$BK$47,3))</f>
        <v/>
      </c>
      <c r="W34" s="115"/>
      <c r="X34" s="115"/>
      <c r="Y34" s="115"/>
      <c r="Z34" s="115"/>
      <c r="AA34" s="115"/>
      <c r="AB34" s="115"/>
      <c r="AC34" s="115"/>
      <c r="AD34" s="115"/>
      <c r="AE34" s="115"/>
      <c r="AF34" s="115"/>
      <c r="AG34" s="115"/>
      <c r="AH34" s="115"/>
      <c r="AI34" s="13" t="s">
        <v>233</v>
      </c>
      <c r="AK34" s="112"/>
      <c r="AL34" s="112"/>
      <c r="AM34" s="112"/>
      <c r="AN34" s="112"/>
      <c r="AT34" s="55"/>
      <c r="AU34" s="39"/>
      <c r="AV34" s="40"/>
      <c r="AW34" s="42"/>
      <c r="AX34" s="53"/>
      <c r="AY34" s="40"/>
    </row>
    <row r="35" spans="1:51" ht="7.5" customHeight="1" x14ac:dyDescent="0.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T35" s="55"/>
      <c r="AU35" s="39"/>
      <c r="AV35" s="40"/>
      <c r="AW35" s="42"/>
      <c r="AX35" s="53"/>
      <c r="AY35" s="40"/>
    </row>
    <row r="36" spans="1:51" ht="6.75" customHeight="1"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T36" s="55"/>
      <c r="AU36" s="39"/>
      <c r="AV36" s="40"/>
      <c r="AW36" s="42"/>
      <c r="AX36" s="53"/>
      <c r="AY36" s="40"/>
    </row>
    <row r="37" spans="1:51" ht="13.5" x14ac:dyDescent="0.15">
      <c r="A37" s="13" t="s">
        <v>237</v>
      </c>
      <c r="AT37" s="56"/>
      <c r="AU37" s="56"/>
      <c r="AV37" s="56"/>
      <c r="AW37" s="43"/>
      <c r="AX37" s="54"/>
      <c r="AY37" s="43"/>
    </row>
    <row r="38" spans="1:51" ht="13.5" x14ac:dyDescent="0.15">
      <c r="B38" s="13" t="s">
        <v>238</v>
      </c>
      <c r="J38" s="14" t="s">
        <v>234</v>
      </c>
      <c r="K38" s="120">
        <v>1</v>
      </c>
      <c r="L38" s="120"/>
      <c r="M38" s="13" t="s">
        <v>233</v>
      </c>
      <c r="S38" s="14" t="s">
        <v>234</v>
      </c>
      <c r="T38" s="120" t="s">
        <v>225</v>
      </c>
      <c r="U38" s="120"/>
      <c r="V38" s="13" t="s">
        <v>233</v>
      </c>
      <c r="AB38" s="14" t="s">
        <v>234</v>
      </c>
      <c r="AC38" s="120"/>
      <c r="AD38" s="120"/>
      <c r="AE38" s="13" t="s">
        <v>233</v>
      </c>
      <c r="AT38" s="56"/>
      <c r="AU38" s="56"/>
      <c r="AV38" s="56"/>
      <c r="AW38" s="43"/>
      <c r="AX38" s="54"/>
      <c r="AY38" s="43"/>
    </row>
    <row r="39" spans="1:51" ht="13.5" x14ac:dyDescent="0.15">
      <c r="B39" s="13" t="s">
        <v>239</v>
      </c>
      <c r="I39" s="14" t="s">
        <v>75</v>
      </c>
      <c r="J39" s="120" t="s">
        <v>76</v>
      </c>
      <c r="K39" s="120"/>
      <c r="L39" s="120"/>
      <c r="M39" s="120"/>
      <c r="R39" s="14"/>
      <c r="S39" s="120" t="s">
        <v>76</v>
      </c>
      <c r="T39" s="120"/>
      <c r="U39" s="120"/>
      <c r="V39" s="120"/>
      <c r="Z39" s="14"/>
      <c r="AA39" s="14" t="s">
        <v>75</v>
      </c>
      <c r="AB39" s="120" t="s">
        <v>76</v>
      </c>
      <c r="AC39" s="120"/>
      <c r="AD39" s="120"/>
      <c r="AE39" s="120"/>
      <c r="AT39" s="55"/>
      <c r="AU39" s="39"/>
      <c r="AV39" s="40"/>
      <c r="AW39" s="42"/>
      <c r="AX39" s="53"/>
      <c r="AY39" s="40"/>
    </row>
    <row r="40" spans="1:51" ht="13.5" x14ac:dyDescent="0.15">
      <c r="I40" s="72" t="s">
        <v>75</v>
      </c>
      <c r="J40" s="13" t="s">
        <v>43</v>
      </c>
      <c r="R40" s="72" t="s">
        <v>75</v>
      </c>
      <c r="S40" s="13" t="s">
        <v>43</v>
      </c>
      <c r="AA40" s="72" t="s">
        <v>75</v>
      </c>
      <c r="AB40" s="13" t="s">
        <v>43</v>
      </c>
      <c r="AT40" s="55"/>
      <c r="AU40" s="39"/>
      <c r="AV40" s="40"/>
      <c r="AW40" s="42"/>
      <c r="AX40" s="53"/>
      <c r="AY40" s="40"/>
    </row>
    <row r="41" spans="1:51" ht="13.5" x14ac:dyDescent="0.15">
      <c r="I41" s="72"/>
      <c r="J41" s="13" t="s">
        <v>44</v>
      </c>
      <c r="R41" s="72"/>
      <c r="S41" s="13" t="s">
        <v>44</v>
      </c>
      <c r="AA41" s="72"/>
      <c r="AB41" s="13" t="s">
        <v>44</v>
      </c>
      <c r="AK41" s="13" t="s">
        <v>125</v>
      </c>
      <c r="AT41" s="55"/>
      <c r="AU41" s="39"/>
      <c r="AV41" s="40"/>
      <c r="AW41" s="42"/>
      <c r="AX41" s="53"/>
      <c r="AY41" s="40"/>
    </row>
    <row r="42" spans="1:51" ht="13.5" x14ac:dyDescent="0.15">
      <c r="I42" s="72" t="s">
        <v>75</v>
      </c>
      <c r="J42" s="13" t="s">
        <v>240</v>
      </c>
      <c r="R42" s="72" t="s">
        <v>75</v>
      </c>
      <c r="S42" s="13" t="s">
        <v>240</v>
      </c>
      <c r="AA42" s="72" t="s">
        <v>75</v>
      </c>
      <c r="AB42" s="13" t="s">
        <v>240</v>
      </c>
      <c r="AT42" s="55"/>
      <c r="AU42" s="39"/>
      <c r="AV42" s="40"/>
      <c r="AW42" s="42"/>
      <c r="AX42" s="53"/>
      <c r="AY42" s="40"/>
    </row>
    <row r="43" spans="1:51" ht="13.5" x14ac:dyDescent="0.15">
      <c r="I43" s="72"/>
      <c r="J43" s="13" t="s">
        <v>241</v>
      </c>
      <c r="R43" s="72"/>
      <c r="S43" s="13" t="s">
        <v>241</v>
      </c>
      <c r="AA43" s="72"/>
      <c r="AB43" s="13" t="s">
        <v>241</v>
      </c>
      <c r="AT43" s="55"/>
      <c r="AU43" s="39"/>
      <c r="AV43" s="40"/>
      <c r="AW43" s="42"/>
      <c r="AX43" s="53"/>
      <c r="AY43" s="40"/>
    </row>
    <row r="44" spans="1:51" ht="13.5" x14ac:dyDescent="0.15">
      <c r="I44" s="72" t="s">
        <v>75</v>
      </c>
      <c r="J44" s="13" t="s">
        <v>242</v>
      </c>
      <c r="R44" s="72" t="s">
        <v>75</v>
      </c>
      <c r="S44" s="13" t="s">
        <v>242</v>
      </c>
      <c r="AA44" s="72" t="s">
        <v>75</v>
      </c>
      <c r="AB44" s="13" t="s">
        <v>242</v>
      </c>
      <c r="AT44" s="55"/>
      <c r="AU44" s="39"/>
      <c r="AV44" s="40"/>
      <c r="AW44" s="42"/>
      <c r="AX44" s="53"/>
      <c r="AY44" s="40"/>
    </row>
    <row r="45" spans="1:51" ht="13.5" x14ac:dyDescent="0.15">
      <c r="I45" s="72"/>
      <c r="J45" s="13" t="s">
        <v>243</v>
      </c>
      <c r="R45" s="72"/>
      <c r="S45" s="13" t="s">
        <v>243</v>
      </c>
      <c r="AA45" s="72"/>
      <c r="AB45" s="13" t="s">
        <v>243</v>
      </c>
      <c r="AT45" s="55"/>
      <c r="AU45" s="39"/>
      <c r="AV45" s="40"/>
      <c r="AW45" s="42"/>
      <c r="AX45" s="53"/>
      <c r="AY45" s="40"/>
    </row>
    <row r="46" spans="1:51" ht="13.5" x14ac:dyDescent="0.15">
      <c r="I46" s="72" t="s">
        <v>75</v>
      </c>
      <c r="J46" s="13" t="s">
        <v>244</v>
      </c>
      <c r="R46" s="72" t="s">
        <v>75</v>
      </c>
      <c r="S46" s="13" t="s">
        <v>244</v>
      </c>
      <c r="AA46" s="72" t="s">
        <v>75</v>
      </c>
      <c r="AB46" s="13" t="s">
        <v>244</v>
      </c>
      <c r="AT46" s="55"/>
      <c r="AU46" s="39"/>
      <c r="AV46" s="40"/>
      <c r="AW46" s="42"/>
      <c r="AX46" s="53"/>
      <c r="AY46" s="40"/>
    </row>
    <row r="47" spans="1:51" ht="13.5" x14ac:dyDescent="0.15">
      <c r="B47" s="13" t="s">
        <v>486</v>
      </c>
      <c r="I47" s="72"/>
      <c r="J47" s="13" t="s">
        <v>245</v>
      </c>
      <c r="R47" s="72"/>
      <c r="S47" s="13" t="s">
        <v>245</v>
      </c>
      <c r="AA47" s="72"/>
      <c r="AB47" s="13" t="s">
        <v>245</v>
      </c>
      <c r="AK47" s="13" t="s">
        <v>125</v>
      </c>
      <c r="AT47" s="55"/>
      <c r="AU47" s="39"/>
      <c r="AV47" s="40"/>
      <c r="AW47" s="42"/>
      <c r="AX47" s="53"/>
      <c r="AY47" s="40"/>
    </row>
    <row r="48" spans="1:51" ht="13.5" x14ac:dyDescent="0.15">
      <c r="I48" s="72" t="s">
        <v>75</v>
      </c>
      <c r="J48" s="13" t="s">
        <v>246</v>
      </c>
      <c r="R48" s="72" t="s">
        <v>75</v>
      </c>
      <c r="S48" s="13" t="s">
        <v>246</v>
      </c>
      <c r="AA48" s="72" t="s">
        <v>75</v>
      </c>
      <c r="AB48" s="13" t="s">
        <v>246</v>
      </c>
      <c r="AT48" s="55"/>
      <c r="AU48" s="39"/>
      <c r="AV48" s="40"/>
      <c r="AW48" s="42"/>
      <c r="AX48" s="53"/>
      <c r="AY48" s="40"/>
    </row>
    <row r="49" spans="1:51" ht="13.5" x14ac:dyDescent="0.15">
      <c r="I49" s="72"/>
      <c r="J49" s="13" t="s">
        <v>247</v>
      </c>
      <c r="R49" s="72"/>
      <c r="S49" s="13" t="s">
        <v>247</v>
      </c>
      <c r="AA49" s="72"/>
      <c r="AB49" s="13" t="s">
        <v>247</v>
      </c>
      <c r="AT49" s="55"/>
      <c r="AU49" s="39"/>
      <c r="AV49" s="40"/>
      <c r="AW49" s="42"/>
      <c r="AX49" s="53"/>
      <c r="AY49" s="40"/>
    </row>
    <row r="50" spans="1:51" ht="13.5" x14ac:dyDescent="0.15">
      <c r="I50" s="72" t="s">
        <v>75</v>
      </c>
      <c r="J50" s="13" t="s">
        <v>248</v>
      </c>
      <c r="R50" s="72" t="s">
        <v>75</v>
      </c>
      <c r="S50" s="13" t="s">
        <v>248</v>
      </c>
      <c r="AA50" s="72" t="s">
        <v>75</v>
      </c>
      <c r="AB50" s="13" t="s">
        <v>248</v>
      </c>
      <c r="AT50" s="55"/>
      <c r="AU50" s="39"/>
      <c r="AV50" s="40"/>
      <c r="AW50" s="42"/>
      <c r="AX50" s="53"/>
      <c r="AY50" s="40"/>
    </row>
    <row r="51" spans="1:51" ht="13.5" x14ac:dyDescent="0.15">
      <c r="I51" s="72"/>
      <c r="J51" s="13" t="s">
        <v>249</v>
      </c>
      <c r="R51" s="72"/>
      <c r="S51" s="13" t="s">
        <v>249</v>
      </c>
      <c r="AA51" s="72"/>
      <c r="AB51" s="13" t="s">
        <v>249</v>
      </c>
      <c r="AT51" s="55"/>
      <c r="AU51" s="39"/>
      <c r="AV51" s="40"/>
      <c r="AW51" s="42"/>
      <c r="AX51" s="53"/>
      <c r="AY51" s="40"/>
    </row>
    <row r="52" spans="1:51" ht="13.5" x14ac:dyDescent="0.15">
      <c r="I52" s="72" t="s">
        <v>75</v>
      </c>
      <c r="J52" s="13" t="s">
        <v>250</v>
      </c>
      <c r="R52" s="72" t="s">
        <v>75</v>
      </c>
      <c r="S52" s="13" t="s">
        <v>250</v>
      </c>
      <c r="AA52" s="72" t="s">
        <v>75</v>
      </c>
      <c r="AB52" s="13" t="s">
        <v>250</v>
      </c>
      <c r="AT52" s="55"/>
      <c r="AU52" s="39"/>
      <c r="AV52" s="40"/>
      <c r="AW52" s="42"/>
      <c r="AX52" s="53"/>
      <c r="AY52" s="40"/>
    </row>
    <row r="53" spans="1:51" ht="13.5" x14ac:dyDescent="0.15">
      <c r="B53" s="13" t="s">
        <v>251</v>
      </c>
      <c r="AT53" s="55"/>
      <c r="AU53" s="39"/>
      <c r="AV53" s="40"/>
      <c r="AW53" s="42"/>
      <c r="AX53" s="53"/>
      <c r="AY53" s="40"/>
    </row>
    <row r="54" spans="1:51" ht="13.5" x14ac:dyDescent="0.15">
      <c r="B54" s="13" t="s">
        <v>252</v>
      </c>
      <c r="J54" s="13" t="s">
        <v>234</v>
      </c>
      <c r="K54" s="113"/>
      <c r="L54" s="113"/>
      <c r="M54" s="113"/>
      <c r="N54" s="113"/>
      <c r="O54" s="13" t="s">
        <v>253</v>
      </c>
      <c r="Q54" s="13" t="s">
        <v>233</v>
      </c>
      <c r="S54" s="13" t="s">
        <v>234</v>
      </c>
      <c r="T54" s="113"/>
      <c r="U54" s="113"/>
      <c r="V54" s="113"/>
      <c r="W54" s="113"/>
      <c r="X54" s="13" t="s">
        <v>253</v>
      </c>
      <c r="Z54" s="13" t="s">
        <v>233</v>
      </c>
      <c r="AB54" s="13" t="s">
        <v>234</v>
      </c>
      <c r="AC54" s="113"/>
      <c r="AD54" s="113"/>
      <c r="AE54" s="113"/>
      <c r="AF54" s="113"/>
      <c r="AG54" s="13" t="s">
        <v>253</v>
      </c>
      <c r="AI54" s="13" t="s">
        <v>233</v>
      </c>
      <c r="AT54" s="55"/>
      <c r="AU54" s="39"/>
      <c r="AV54" s="40"/>
      <c r="AW54" s="42"/>
      <c r="AX54" s="53"/>
      <c r="AY54" s="40"/>
    </row>
    <row r="55" spans="1:51" ht="13.5" x14ac:dyDescent="0.15">
      <c r="B55" s="13" t="s">
        <v>254</v>
      </c>
      <c r="J55" s="13" t="s">
        <v>234</v>
      </c>
      <c r="K55" s="119"/>
      <c r="L55" s="119"/>
      <c r="M55" s="119"/>
      <c r="N55" s="119"/>
      <c r="O55" s="13" t="s">
        <v>45</v>
      </c>
      <c r="Q55" s="13" t="s">
        <v>233</v>
      </c>
      <c r="S55" s="13" t="s">
        <v>234</v>
      </c>
      <c r="T55" s="119"/>
      <c r="U55" s="119"/>
      <c r="V55" s="119"/>
      <c r="W55" s="119"/>
      <c r="X55" s="13" t="s">
        <v>45</v>
      </c>
      <c r="Z55" s="13" t="s">
        <v>233</v>
      </c>
      <c r="AB55" s="13" t="s">
        <v>234</v>
      </c>
      <c r="AC55" s="119"/>
      <c r="AD55" s="119"/>
      <c r="AE55" s="119"/>
      <c r="AF55" s="119"/>
      <c r="AG55" s="13" t="s">
        <v>45</v>
      </c>
      <c r="AI55" s="13" t="s">
        <v>233</v>
      </c>
      <c r="AK55" s="13" t="s">
        <v>127</v>
      </c>
      <c r="AT55" s="55"/>
      <c r="AU55" s="39"/>
      <c r="AV55" s="40"/>
      <c r="AW55" s="42"/>
      <c r="AX55" s="53"/>
      <c r="AY55" s="40"/>
    </row>
    <row r="56" spans="1:51" ht="13.5" x14ac:dyDescent="0.15">
      <c r="B56" s="13" t="s">
        <v>255</v>
      </c>
      <c r="J56" s="13" t="s">
        <v>234</v>
      </c>
      <c r="K56" s="118"/>
      <c r="L56" s="118"/>
      <c r="M56" s="118"/>
      <c r="N56" s="118"/>
      <c r="O56" s="118"/>
      <c r="P56" s="118"/>
      <c r="Q56" s="13" t="s">
        <v>233</v>
      </c>
      <c r="S56" s="13" t="s">
        <v>234</v>
      </c>
      <c r="T56" s="118"/>
      <c r="U56" s="118"/>
      <c r="V56" s="118"/>
      <c r="W56" s="118"/>
      <c r="X56" s="118"/>
      <c r="Y56" s="118"/>
      <c r="Z56" s="13" t="s">
        <v>233</v>
      </c>
      <c r="AB56" s="13" t="s">
        <v>234</v>
      </c>
      <c r="AC56" s="118"/>
      <c r="AD56" s="118"/>
      <c r="AE56" s="118"/>
      <c r="AF56" s="118"/>
      <c r="AG56" s="118"/>
      <c r="AH56" s="118"/>
      <c r="AI56" s="13" t="s">
        <v>233</v>
      </c>
      <c r="AK56" s="13" t="s">
        <v>478</v>
      </c>
      <c r="AT56" s="55"/>
      <c r="AU56" s="39"/>
      <c r="AV56" s="40"/>
      <c r="AW56" s="42"/>
      <c r="AX56" s="53"/>
      <c r="AY56" s="40"/>
    </row>
    <row r="57" spans="1:51" ht="13.5" x14ac:dyDescent="0.15">
      <c r="B57" s="13" t="s">
        <v>256</v>
      </c>
      <c r="J57" s="13" t="s">
        <v>234</v>
      </c>
      <c r="K57" s="118"/>
      <c r="L57" s="118"/>
      <c r="M57" s="118"/>
      <c r="N57" s="118"/>
      <c r="O57" s="118"/>
      <c r="P57" s="118"/>
      <c r="Q57" s="13" t="s">
        <v>233</v>
      </c>
      <c r="S57" s="13" t="s">
        <v>234</v>
      </c>
      <c r="T57" s="117"/>
      <c r="U57" s="117"/>
      <c r="V57" s="117"/>
      <c r="W57" s="117"/>
      <c r="X57" s="117"/>
      <c r="Y57" s="117"/>
      <c r="Z57" s="13" t="s">
        <v>233</v>
      </c>
      <c r="AB57" s="13" t="s">
        <v>234</v>
      </c>
      <c r="AC57" s="117"/>
      <c r="AD57" s="117"/>
      <c r="AE57" s="117"/>
      <c r="AF57" s="117"/>
      <c r="AG57" s="117"/>
      <c r="AH57" s="117"/>
      <c r="AI57" s="13" t="s">
        <v>233</v>
      </c>
      <c r="AT57" s="55"/>
      <c r="AU57" s="39"/>
      <c r="AV57" s="40"/>
      <c r="AW57" s="42"/>
      <c r="AX57" s="53"/>
      <c r="AY57" s="40"/>
    </row>
    <row r="58" spans="1:51" ht="7.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T58" s="55"/>
      <c r="AU58" s="39"/>
      <c r="AV58" s="40"/>
      <c r="AW58" s="42"/>
      <c r="AX58" s="53"/>
      <c r="AY58" s="40"/>
    </row>
    <row r="59" spans="1:51" ht="6.7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T59" s="55"/>
      <c r="AU59" s="39"/>
      <c r="AV59" s="40"/>
      <c r="AW59" s="42"/>
      <c r="AX59" s="53"/>
      <c r="AY59" s="40"/>
    </row>
    <row r="60" spans="1:51" ht="13.5" x14ac:dyDescent="0.15">
      <c r="B60" s="13" t="s">
        <v>257</v>
      </c>
      <c r="Q60" s="113"/>
      <c r="R60" s="113"/>
      <c r="S60" s="113"/>
      <c r="T60" s="113"/>
      <c r="U60" s="113"/>
      <c r="V60" s="13" t="s">
        <v>253</v>
      </c>
      <c r="AT60" s="55"/>
      <c r="AU60" s="39"/>
      <c r="AV60" s="40"/>
      <c r="AW60" s="42"/>
      <c r="AX60" s="53"/>
      <c r="AY60" s="40"/>
    </row>
    <row r="61" spans="1:51" ht="7.5"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T61" s="55"/>
      <c r="AU61" s="39"/>
      <c r="AV61" s="40"/>
      <c r="AW61" s="42"/>
      <c r="AX61" s="53"/>
      <c r="AY61" s="40"/>
    </row>
    <row r="62" spans="1:51" ht="12.75" customHeight="1" thickBot="1" x14ac:dyDescent="0.2">
      <c r="AT62" s="55"/>
      <c r="AU62" s="39"/>
      <c r="AV62" s="40"/>
      <c r="AW62" s="42"/>
      <c r="AX62" s="53"/>
      <c r="AY62" s="40"/>
    </row>
    <row r="63" spans="1:51" ht="14.25" thickTop="1" x14ac:dyDescent="0.15">
      <c r="AJ63" s="46"/>
      <c r="AT63" s="55"/>
      <c r="AU63" s="39"/>
      <c r="AV63" s="40"/>
      <c r="AW63" s="42"/>
      <c r="AX63" s="53"/>
      <c r="AY63" s="40"/>
    </row>
    <row r="64" spans="1:51" ht="13.5" x14ac:dyDescent="0.15">
      <c r="AJ64" s="47"/>
      <c r="AT64" s="55"/>
      <c r="AU64" s="39"/>
      <c r="AV64" s="40"/>
      <c r="AW64" s="42"/>
      <c r="AX64" s="53"/>
      <c r="AY64" s="40"/>
    </row>
    <row r="65" spans="36:51" ht="13.5" x14ac:dyDescent="0.15">
      <c r="AJ65" s="47"/>
      <c r="AT65" s="55"/>
      <c r="AU65" s="39"/>
      <c r="AV65" s="40"/>
      <c r="AW65" s="42"/>
      <c r="AX65" s="53"/>
      <c r="AY65" s="40"/>
    </row>
    <row r="66" spans="36:51" ht="13.5" x14ac:dyDescent="0.15">
      <c r="AT66" s="55"/>
      <c r="AU66" s="39"/>
      <c r="AV66" s="40"/>
      <c r="AW66" s="42"/>
      <c r="AX66" s="53"/>
      <c r="AY66" s="40"/>
    </row>
    <row r="67" spans="36:51" ht="13.5" x14ac:dyDescent="0.15">
      <c r="AT67" s="55"/>
      <c r="AU67" s="39"/>
      <c r="AV67" s="40"/>
      <c r="AW67" s="42"/>
      <c r="AX67" s="53"/>
      <c r="AY67" s="40"/>
    </row>
    <row r="68" spans="36:51" ht="13.5" x14ac:dyDescent="0.15">
      <c r="AT68" s="55"/>
      <c r="AU68" s="39"/>
      <c r="AV68" s="40"/>
      <c r="AW68" s="42"/>
      <c r="AX68" s="53"/>
      <c r="AY68" s="40"/>
    </row>
    <row r="69" spans="36:51" ht="13.5" x14ac:dyDescent="0.15">
      <c r="AT69" s="55"/>
      <c r="AU69" s="39"/>
      <c r="AV69" s="40"/>
      <c r="AW69" s="42"/>
      <c r="AX69" s="53"/>
      <c r="AY69" s="40"/>
    </row>
    <row r="70" spans="36:51" ht="13.5" x14ac:dyDescent="0.15">
      <c r="AT70" s="55"/>
      <c r="AU70" s="39"/>
      <c r="AV70" s="40"/>
      <c r="AW70" s="42"/>
      <c r="AX70" s="53"/>
      <c r="AY70" s="40"/>
    </row>
    <row r="71" spans="36:51" ht="13.5" x14ac:dyDescent="0.15">
      <c r="AT71" s="55"/>
      <c r="AU71" s="39"/>
      <c r="AV71" s="40"/>
      <c r="AW71" s="42"/>
      <c r="AX71" s="53"/>
      <c r="AY71" s="40"/>
    </row>
    <row r="72" spans="36:51" ht="13.5" x14ac:dyDescent="0.15">
      <c r="AT72" s="55"/>
      <c r="AU72" s="39"/>
      <c r="AV72" s="40"/>
      <c r="AW72" s="42"/>
      <c r="AX72" s="53"/>
      <c r="AY72" s="40"/>
    </row>
    <row r="73" spans="36:51" ht="13.5" x14ac:dyDescent="0.15">
      <c r="AT73" s="55"/>
      <c r="AU73" s="39"/>
      <c r="AV73" s="40"/>
      <c r="AW73" s="42"/>
      <c r="AX73" s="53"/>
      <c r="AY73" s="40"/>
    </row>
    <row r="74" spans="36:51" ht="13.5" x14ac:dyDescent="0.15">
      <c r="AT74" s="55"/>
      <c r="AU74" s="39"/>
      <c r="AV74" s="40"/>
      <c r="AW74" s="42"/>
      <c r="AX74" s="53"/>
      <c r="AY74" s="40"/>
    </row>
    <row r="75" spans="36:51" ht="13.5" x14ac:dyDescent="0.15">
      <c r="AT75" s="42"/>
      <c r="AU75" s="41"/>
      <c r="AV75" s="40"/>
      <c r="AW75" s="42"/>
      <c r="AX75" s="53"/>
      <c r="AY75" s="40"/>
    </row>
    <row r="76" spans="36:51" x14ac:dyDescent="0.15">
      <c r="AT76" s="28"/>
      <c r="AU76" s="28"/>
      <c r="AV76" s="28"/>
    </row>
    <row r="77" spans="36:51" x14ac:dyDescent="0.15">
      <c r="AT77" s="28"/>
      <c r="AU77" s="28"/>
      <c r="AV77" s="28"/>
    </row>
    <row r="78" spans="36:51" x14ac:dyDescent="0.15">
      <c r="AT78" s="28"/>
      <c r="AU78" s="28"/>
      <c r="AV78" s="28"/>
    </row>
    <row r="79" spans="36:51" x14ac:dyDescent="0.15">
      <c r="AT79" s="28"/>
      <c r="AU79" s="28"/>
      <c r="AV79" s="28"/>
    </row>
    <row r="80" spans="36:51" x14ac:dyDescent="0.15">
      <c r="AT80" s="28"/>
      <c r="AU80" s="28"/>
      <c r="AV80" s="28"/>
    </row>
  </sheetData>
  <sheetProtection algorithmName="SHA-512" hashValue="xSc5LQZA4ZFJ/BwmyMEkQTdvW1aecw8GFZsNqp+i6KQBuKQaXXSA5w9tBDvngXgP54wC3FWeW6UxOKWF9Ot2hw==" saltValue="uYHcFDxtpDVuSc1IkVIEwQ==" spinCount="100000" sheet="1"/>
  <protectedRanges>
    <protectedRange sqref="J24:K25 M24:N25 P24:Q25" name="範囲7"/>
    <protectedRange sqref="K55:N55" name="範囲5"/>
    <protectedRange sqref="AK32:AN34" name="範囲3"/>
    <protectedRange sqref="F6:F12 L6:L11 T6:T12 Z8:Z10 M13 AK32:AN34 G19:G21 T19:T20 G29 L29 Q29 V29" name="範囲1"/>
    <protectedRange sqref="K38 T38 AC38 I39:I52 R39:R52 AA39:AA52 T54:W55 T56:Y57 AC54:AF55 AC56:AH57" name="範囲4"/>
    <protectedRange sqref="G17 G19:G21 T19:T20 G29 L29 Q29 V29 K56 Q60 K57 K54" name="範囲6"/>
  </protectedRanges>
  <mergeCells count="41">
    <mergeCell ref="A2:AI2"/>
    <mergeCell ref="M13:P13"/>
    <mergeCell ref="J24:K24"/>
    <mergeCell ref="J25:K25"/>
    <mergeCell ref="M24:N24"/>
    <mergeCell ref="G17:AI18"/>
    <mergeCell ref="AK33:AN33"/>
    <mergeCell ref="P25:Q25"/>
    <mergeCell ref="AK3:AN5"/>
    <mergeCell ref="M25:N25"/>
    <mergeCell ref="V33:AH33"/>
    <mergeCell ref="AK30:AN31"/>
    <mergeCell ref="AK32:AN32"/>
    <mergeCell ref="M26:N26"/>
    <mergeCell ref="R33:S33"/>
    <mergeCell ref="K56:P56"/>
    <mergeCell ref="V32:AH32"/>
    <mergeCell ref="K54:N54"/>
    <mergeCell ref="AC38:AD38"/>
    <mergeCell ref="T38:U38"/>
    <mergeCell ref="R32:S32"/>
    <mergeCell ref="AC54:AF54"/>
    <mergeCell ref="J39:M39"/>
    <mergeCell ref="S39:V39"/>
    <mergeCell ref="AB39:AE39"/>
    <mergeCell ref="AK34:AN34"/>
    <mergeCell ref="Q60:U60"/>
    <mergeCell ref="R34:S34"/>
    <mergeCell ref="V34:AH34"/>
    <mergeCell ref="P24:Q24"/>
    <mergeCell ref="T54:W54"/>
    <mergeCell ref="T57:Y57"/>
    <mergeCell ref="AC57:AH57"/>
    <mergeCell ref="K57:P57"/>
    <mergeCell ref="AC55:AF55"/>
    <mergeCell ref="T56:Y56"/>
    <mergeCell ref="AC56:AH56"/>
    <mergeCell ref="K55:N55"/>
    <mergeCell ref="J26:K26"/>
    <mergeCell ref="K38:L38"/>
    <mergeCell ref="T55:W55"/>
  </mergeCells>
  <phoneticPr fontId="2"/>
  <conditionalFormatting sqref="K55:N55">
    <cfRule type="containsBlanks" dxfId="1" priority="2" stopIfTrue="1">
      <formula>LEN(TRIM(K55))=0</formula>
    </cfRule>
  </conditionalFormatting>
  <dataValidations count="4">
    <dataValidation type="list" allowBlank="1" showInputMessage="1" showErrorMessage="1" sqref="L6:L8 T6:T7 Z8:Z10 L10:L11 F6:F12 T9:T12 I39:I52 R39:R52 AA39:AA52 G19:G21 T19:T20 G29 L29 Q29 V29" xr:uid="{00000000-0002-0000-1000-000000000000}">
      <formula1>"　,＊"</formula1>
    </dataValidation>
    <dataValidation imeMode="off" allowBlank="1" showInputMessage="1" showErrorMessage="1" sqref="I26 T38:U38 AC54:AF55 Q60:U60 AC56:AH57 K38:N38 T56:Y57 W38 AF38 K54:N55 T54:W55 K56:P57 AC38:AD38 R32:S34" xr:uid="{00000000-0002-0000-1000-000001000000}"/>
    <dataValidation imeMode="hiragana" allowBlank="1" showInputMessage="1" showErrorMessage="1" sqref="V32:V34" xr:uid="{00000000-0002-0000-1000-000002000000}"/>
    <dataValidation type="list" allowBlank="1" showInputMessage="1" showErrorMessage="1" sqref="U8" xr:uid="{00000000-0002-0000-1000-000003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Ver.17&amp;R&amp;"ＭＳ Ｐ明朝,標準"&amp;9(R030101）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4000000}">
          <x14:formula1>
            <xm:f>利用方法!$BI$2:$BI$6</xm:f>
          </x14:formula1>
          <xm:sqref>AK32:AN32</xm:sqref>
        </x14:dataValidation>
        <x14:dataValidation type="list" allowBlank="1" showInputMessage="1" showErrorMessage="1" xr:uid="{00000000-0002-0000-1000-000005000000}">
          <x14:formula1>
            <xm:f>利用方法!$BI$11:$BI$47</xm:f>
          </x14:formula1>
          <xm:sqref>AK33:AN34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AM27"/>
  <sheetViews>
    <sheetView view="pageBreakPreview" zoomScaleNormal="100" zoomScaleSheetLayoutView="100" workbookViewId="0">
      <selection activeCell="AO14" sqref="AO14"/>
    </sheetView>
  </sheetViews>
  <sheetFormatPr defaultColWidth="9" defaultRowHeight="12.75" x14ac:dyDescent="0.15"/>
  <cols>
    <col min="1" max="99" width="2.625" style="1" customWidth="1"/>
    <col min="100" max="16384" width="9" style="1"/>
  </cols>
  <sheetData>
    <row r="1" spans="1:39" ht="15" customHeight="1" x14ac:dyDescent="0.15"/>
    <row r="2" spans="1:39" ht="15" customHeight="1" x14ac:dyDescent="0.15">
      <c r="A2" s="125" t="s">
        <v>46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9" ht="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9" ht="7.5" customHeight="1" x14ac:dyDescent="0.15"/>
    <row r="5" spans="1:39" ht="15" customHeight="1" x14ac:dyDescent="0.15">
      <c r="A5" s="1" t="s">
        <v>77</v>
      </c>
    </row>
    <row r="6" spans="1:39" ht="15" customHeight="1" x14ac:dyDescent="0.15">
      <c r="B6" s="1" t="s">
        <v>73</v>
      </c>
      <c r="G6" s="125"/>
      <c r="H6" s="125"/>
    </row>
    <row r="7" spans="1:39" ht="15" customHeight="1" x14ac:dyDescent="0.15">
      <c r="B7" s="1" t="s">
        <v>78</v>
      </c>
      <c r="L7" s="73" t="s">
        <v>75</v>
      </c>
      <c r="M7" s="1" t="s">
        <v>113</v>
      </c>
      <c r="P7" s="6" t="s">
        <v>2</v>
      </c>
      <c r="Q7" s="73" t="s">
        <v>75</v>
      </c>
      <c r="R7" s="1" t="s">
        <v>80</v>
      </c>
      <c r="V7" s="73" t="s">
        <v>75</v>
      </c>
      <c r="W7" s="1" t="s">
        <v>81</v>
      </c>
      <c r="AA7" s="73"/>
      <c r="AB7" s="1" t="s">
        <v>72</v>
      </c>
      <c r="AE7" s="6" t="s">
        <v>3</v>
      </c>
      <c r="AM7" s="1" t="s">
        <v>125</v>
      </c>
    </row>
    <row r="8" spans="1:39" ht="15" customHeight="1" x14ac:dyDescent="0.15">
      <c r="L8" s="73" t="s">
        <v>75</v>
      </c>
      <c r="M8" s="1" t="s">
        <v>114</v>
      </c>
      <c r="P8" s="6" t="s">
        <v>0</v>
      </c>
      <c r="V8" s="73" t="s">
        <v>75</v>
      </c>
      <c r="W8" s="1" t="s">
        <v>81</v>
      </c>
      <c r="AA8" s="73" t="s">
        <v>75</v>
      </c>
      <c r="AB8" s="1" t="s">
        <v>72</v>
      </c>
      <c r="AE8" s="6" t="s">
        <v>3</v>
      </c>
    </row>
    <row r="9" spans="1:39" ht="15" customHeight="1" x14ac:dyDescent="0.15">
      <c r="B9" s="1" t="s">
        <v>82</v>
      </c>
      <c r="G9" s="73"/>
      <c r="H9" s="1" t="s">
        <v>83</v>
      </c>
      <c r="N9" s="73" t="s">
        <v>75</v>
      </c>
      <c r="O9" s="1" t="s">
        <v>84</v>
      </c>
      <c r="V9" s="73" t="s">
        <v>75</v>
      </c>
      <c r="W9" s="1" t="s">
        <v>482</v>
      </c>
    </row>
    <row r="10" spans="1:39" ht="15" customHeight="1" x14ac:dyDescent="0.15">
      <c r="G10" s="73" t="s">
        <v>75</v>
      </c>
      <c r="H10" s="1" t="s">
        <v>85</v>
      </c>
      <c r="V10" s="73" t="s">
        <v>75</v>
      </c>
      <c r="W10" s="1" t="s">
        <v>86</v>
      </c>
    </row>
    <row r="11" spans="1:39" ht="15" customHeight="1" x14ac:dyDescent="0.15">
      <c r="B11" s="1" t="s">
        <v>87</v>
      </c>
      <c r="G11" s="73" t="s">
        <v>75</v>
      </c>
      <c r="H11" s="1" t="s">
        <v>88</v>
      </c>
      <c r="N11" s="73" t="s">
        <v>75</v>
      </c>
      <c r="O11" s="1" t="s">
        <v>47</v>
      </c>
      <c r="V11" s="73" t="s">
        <v>75</v>
      </c>
      <c r="W11" s="1" t="s">
        <v>89</v>
      </c>
    </row>
    <row r="12" spans="1:39" ht="15" customHeight="1" x14ac:dyDescent="0.15">
      <c r="B12" s="1" t="s">
        <v>90</v>
      </c>
      <c r="G12" s="73" t="s">
        <v>75</v>
      </c>
      <c r="H12" s="1" t="s">
        <v>91</v>
      </c>
      <c r="M12" s="7"/>
      <c r="O12" s="7" t="s">
        <v>48</v>
      </c>
      <c r="P12" s="73"/>
      <c r="Q12" s="1" t="s">
        <v>117</v>
      </c>
      <c r="W12" s="73" t="s">
        <v>75</v>
      </c>
      <c r="X12" s="1" t="s">
        <v>116</v>
      </c>
      <c r="AD12" s="73" t="s">
        <v>75</v>
      </c>
      <c r="AE12" s="1" t="s">
        <v>115</v>
      </c>
      <c r="AI12" s="8" t="s">
        <v>49</v>
      </c>
    </row>
    <row r="13" spans="1:39" ht="15" customHeight="1" x14ac:dyDescent="0.15">
      <c r="G13" s="73" t="s">
        <v>75</v>
      </c>
      <c r="H13" s="1" t="s">
        <v>92</v>
      </c>
      <c r="M13" s="7"/>
      <c r="O13" s="7" t="s">
        <v>48</v>
      </c>
      <c r="P13" s="73" t="s">
        <v>75</v>
      </c>
      <c r="Q13" s="1" t="s">
        <v>117</v>
      </c>
      <c r="W13" s="73" t="s">
        <v>75</v>
      </c>
      <c r="X13" s="1" t="s">
        <v>116</v>
      </c>
      <c r="AD13" s="73" t="s">
        <v>75</v>
      </c>
      <c r="AE13" s="1" t="s">
        <v>115</v>
      </c>
      <c r="AI13" s="8" t="s">
        <v>49</v>
      </c>
    </row>
    <row r="14" spans="1:39" ht="15" customHeight="1" x14ac:dyDescent="0.15">
      <c r="G14" s="73" t="s">
        <v>75</v>
      </c>
      <c r="H14" s="1" t="s">
        <v>93</v>
      </c>
      <c r="M14" s="7"/>
      <c r="O14" s="7" t="s">
        <v>48</v>
      </c>
      <c r="P14" s="73" t="s">
        <v>75</v>
      </c>
      <c r="Q14" s="1" t="s">
        <v>117</v>
      </c>
      <c r="W14" s="73" t="s">
        <v>75</v>
      </c>
      <c r="X14" s="1" t="s">
        <v>116</v>
      </c>
      <c r="AD14" s="73" t="s">
        <v>75</v>
      </c>
      <c r="AE14" s="1" t="s">
        <v>115</v>
      </c>
      <c r="AI14" s="8" t="s">
        <v>49</v>
      </c>
    </row>
    <row r="15" spans="1:39" ht="15" customHeight="1" x14ac:dyDescent="0.15">
      <c r="B15" s="1" t="s">
        <v>50</v>
      </c>
      <c r="H15" s="7" t="s">
        <v>2</v>
      </c>
      <c r="I15" s="73"/>
      <c r="J15" s="1" t="s">
        <v>66</v>
      </c>
      <c r="N15" s="1" t="s">
        <v>3</v>
      </c>
      <c r="O15" s="7" t="s">
        <v>2</v>
      </c>
      <c r="P15" s="73" t="s">
        <v>75</v>
      </c>
      <c r="Q15" s="1" t="s">
        <v>67</v>
      </c>
      <c r="U15" s="8" t="s">
        <v>3</v>
      </c>
      <c r="V15" s="7" t="s">
        <v>2</v>
      </c>
      <c r="W15" s="73" t="s">
        <v>75</v>
      </c>
      <c r="X15" s="1" t="s">
        <v>68</v>
      </c>
      <c r="AB15" s="8" t="s">
        <v>3</v>
      </c>
      <c r="AC15" s="7" t="s">
        <v>2</v>
      </c>
      <c r="AD15" s="73"/>
      <c r="AE15" s="1" t="s">
        <v>118</v>
      </c>
      <c r="AI15" s="8" t="s">
        <v>3</v>
      </c>
    </row>
    <row r="16" spans="1:39" ht="15" customHeight="1" x14ac:dyDescent="0.15">
      <c r="B16" s="1" t="s">
        <v>94</v>
      </c>
      <c r="H16" s="7" t="s">
        <v>2</v>
      </c>
      <c r="I16" s="127"/>
      <c r="J16" s="127"/>
      <c r="K16" s="127"/>
      <c r="L16" s="127"/>
      <c r="M16" s="1" t="s">
        <v>51</v>
      </c>
      <c r="N16" s="1" t="s">
        <v>258</v>
      </c>
      <c r="O16" s="7" t="s">
        <v>259</v>
      </c>
      <c r="P16" s="127"/>
      <c r="Q16" s="127"/>
      <c r="R16" s="127"/>
      <c r="S16" s="127"/>
      <c r="T16" s="1" t="s">
        <v>51</v>
      </c>
      <c r="U16" s="8" t="s">
        <v>258</v>
      </c>
      <c r="V16" s="7" t="s">
        <v>259</v>
      </c>
      <c r="W16" s="127"/>
      <c r="X16" s="127"/>
      <c r="Y16" s="127"/>
      <c r="Z16" s="127"/>
      <c r="AA16" s="1" t="s">
        <v>51</v>
      </c>
      <c r="AB16" s="8" t="s">
        <v>258</v>
      </c>
      <c r="AC16" s="7" t="s">
        <v>259</v>
      </c>
      <c r="AD16" s="127"/>
      <c r="AE16" s="127"/>
      <c r="AF16" s="127"/>
      <c r="AG16" s="127"/>
      <c r="AH16" s="1" t="s">
        <v>51</v>
      </c>
      <c r="AI16" s="8" t="s">
        <v>258</v>
      </c>
    </row>
    <row r="17" spans="1:37" ht="15" customHeight="1" x14ac:dyDescent="0.15">
      <c r="B17" s="1" t="s">
        <v>52</v>
      </c>
      <c r="H17" s="7" t="s">
        <v>259</v>
      </c>
      <c r="I17" s="126"/>
      <c r="J17" s="126"/>
      <c r="K17" s="126"/>
      <c r="L17" s="126"/>
      <c r="M17" s="1" t="s">
        <v>260</v>
      </c>
      <c r="N17" s="1" t="s">
        <v>258</v>
      </c>
      <c r="O17" s="7" t="s">
        <v>259</v>
      </c>
      <c r="P17" s="126"/>
      <c r="Q17" s="126"/>
      <c r="R17" s="126"/>
      <c r="S17" s="126"/>
      <c r="T17" s="1" t="s">
        <v>260</v>
      </c>
      <c r="U17" s="8" t="s">
        <v>258</v>
      </c>
      <c r="V17" s="7" t="s">
        <v>259</v>
      </c>
      <c r="W17" s="126"/>
      <c r="X17" s="126"/>
      <c r="Y17" s="126"/>
      <c r="Z17" s="126"/>
      <c r="AA17" s="1" t="s">
        <v>260</v>
      </c>
      <c r="AB17" s="8" t="s">
        <v>258</v>
      </c>
      <c r="AC17" s="7" t="s">
        <v>259</v>
      </c>
      <c r="AD17" s="126"/>
      <c r="AE17" s="126"/>
      <c r="AF17" s="126"/>
      <c r="AG17" s="126"/>
      <c r="AH17" s="1" t="s">
        <v>260</v>
      </c>
      <c r="AI17" s="8" t="s">
        <v>258</v>
      </c>
    </row>
    <row r="18" spans="1:37" ht="15" customHeight="1" x14ac:dyDescent="0.15">
      <c r="B18" s="1" t="s">
        <v>261</v>
      </c>
      <c r="X18" s="9"/>
    </row>
    <row r="19" spans="1:37" ht="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7" ht="7.5" customHeight="1" x14ac:dyDescent="0.15"/>
    <row r="25" spans="1:37" ht="13.5" thickBot="1" x14ac:dyDescent="0.2"/>
    <row r="26" spans="1:37" ht="13.5" thickTop="1" x14ac:dyDescent="0.15">
      <c r="AJ26" s="51"/>
      <c r="AK26" s="45"/>
    </row>
    <row r="27" spans="1:37" x14ac:dyDescent="0.15">
      <c r="AJ27" s="52"/>
      <c r="AK27" s="9"/>
    </row>
  </sheetData>
  <sheetProtection password="C15D" sheet="1"/>
  <protectedRanges>
    <protectedRange sqref="G6 L7:L8 Q7 AA7:AA8 N9 N11 V7:V11 G9:G14 I15:I17 P12:P17 W12:W17 AD12:AD17" name="範囲1"/>
  </protectedRanges>
  <mergeCells count="10">
    <mergeCell ref="G6:H6"/>
    <mergeCell ref="A2:AI2"/>
    <mergeCell ref="I17:L17"/>
    <mergeCell ref="P17:S17"/>
    <mergeCell ref="AD17:AG17"/>
    <mergeCell ref="I16:L16"/>
    <mergeCell ref="P16:S16"/>
    <mergeCell ref="AD16:AG16"/>
    <mergeCell ref="W16:Z16"/>
    <mergeCell ref="W17:Z17"/>
  </mergeCells>
  <phoneticPr fontId="2"/>
  <conditionalFormatting sqref="G6:H6">
    <cfRule type="containsBlanks" dxfId="0" priority="2" stopIfTrue="1">
      <formula>LEN(TRIM(G6))=0</formula>
    </cfRule>
  </conditionalFormatting>
  <dataValidations count="2">
    <dataValidation type="list" allowBlank="1" showInputMessage="1" showErrorMessage="1" sqref="Q7 AA7:AA8 G9:G14 V7:V11 N11 I15 P12:P15 W12:W15 AD12:AD15 L7:L8 N9" xr:uid="{00000000-0002-0000-1100-000000000000}">
      <formula1>"　,＊"</formula1>
    </dataValidation>
    <dataValidation imeMode="off" allowBlank="1" showInputMessage="1" showErrorMessage="1" sqref="F6:H6 AD16:AG17 I16:L17 W16:W17 P16:S17" xr:uid="{00000000-0002-0000-1100-000001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Ver.17&amp;R&amp;"ＭＳ Ｐ明朝,標準"&amp;9(R030101）</oddFooter>
  </headerFooter>
  <rowBreaks count="1" manualBreakCount="1">
    <brk id="25" max="16383" man="1"/>
  </rowBreaks>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2:AZ50"/>
  <sheetViews>
    <sheetView view="pageBreakPreview" zoomScaleNormal="100" zoomScaleSheetLayoutView="100" workbookViewId="0">
      <selection activeCell="AN14" sqref="AN14"/>
    </sheetView>
  </sheetViews>
  <sheetFormatPr defaultColWidth="9" defaultRowHeight="12.75" x14ac:dyDescent="0.15"/>
  <cols>
    <col min="1" max="35" width="2.625" style="1" customWidth="1"/>
    <col min="36" max="36" width="6.5" style="1" customWidth="1"/>
    <col min="37" max="42" width="9" style="1"/>
    <col min="43" max="43" width="8.375" style="1" customWidth="1"/>
    <col min="44" max="48" width="9" style="1"/>
    <col min="49" max="49" width="8.75" style="1" customWidth="1"/>
    <col min="50" max="52" width="9" style="1" hidden="1" customWidth="1"/>
    <col min="53" max="16384" width="9" style="1"/>
  </cols>
  <sheetData>
    <row r="2" spans="1:52" x14ac:dyDescent="0.15">
      <c r="A2" s="125" t="s">
        <v>53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0"/>
      <c r="AK2" s="1" t="s">
        <v>479</v>
      </c>
      <c r="AL2" s="10"/>
    </row>
    <row r="3" spans="1:52" ht="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10"/>
      <c r="AK3" s="10"/>
      <c r="AL3" s="10"/>
    </row>
    <row r="4" spans="1:52" ht="6.75" customHeight="1" x14ac:dyDescent="0.15">
      <c r="AJ4" s="10"/>
      <c r="AK4" s="10"/>
      <c r="AL4" s="10"/>
    </row>
    <row r="5" spans="1:52" ht="13.5" customHeight="1" x14ac:dyDescent="0.15">
      <c r="A5" s="1" t="s">
        <v>54</v>
      </c>
      <c r="K5" s="73" t="str">
        <f>IF(AK5="","","＊")</f>
        <v/>
      </c>
      <c r="L5" s="1" t="s">
        <v>55</v>
      </c>
      <c r="T5" s="7" t="s">
        <v>2</v>
      </c>
      <c r="U5" s="131" t="str">
        <f>IF($AK5="","",VLOOKUP($AK5,利用方法!$BI$2:$BK$6,3))</f>
        <v/>
      </c>
      <c r="V5" s="131"/>
      <c r="W5" s="131"/>
      <c r="X5" s="131"/>
      <c r="Y5" s="131"/>
      <c r="Z5" s="131"/>
      <c r="AA5" s="131"/>
      <c r="AB5" s="131"/>
      <c r="AC5" s="131"/>
      <c r="AD5" s="131"/>
      <c r="AE5" s="131"/>
      <c r="AF5" s="131"/>
      <c r="AG5" s="131"/>
      <c r="AH5" s="131"/>
      <c r="AI5" s="21" t="s">
        <v>1</v>
      </c>
      <c r="AJ5" s="12"/>
      <c r="AK5" s="128"/>
      <c r="AL5" s="128"/>
      <c r="AM5" s="128"/>
      <c r="AN5" s="128"/>
      <c r="AO5" s="128"/>
      <c r="AP5" s="128"/>
      <c r="AQ5" s="128"/>
    </row>
    <row r="6" spans="1:52" ht="13.5" customHeight="1" x14ac:dyDescent="0.15">
      <c r="K6" s="73" t="str">
        <f>IF(AK6="","","＊")</f>
        <v/>
      </c>
      <c r="L6" s="1" t="s">
        <v>56</v>
      </c>
      <c r="T6" s="7" t="s">
        <v>2</v>
      </c>
      <c r="U6" s="131" t="str">
        <f>IF($AK6="","",VLOOKUP($AK6,利用方法!$BI$11:$BK$47,3))</f>
        <v/>
      </c>
      <c r="V6" s="131"/>
      <c r="W6" s="131"/>
      <c r="X6" s="131"/>
      <c r="Y6" s="131"/>
      <c r="Z6" s="131"/>
      <c r="AA6" s="131"/>
      <c r="AB6" s="131"/>
      <c r="AC6" s="131"/>
      <c r="AD6" s="131"/>
      <c r="AE6" s="131"/>
      <c r="AF6" s="131"/>
      <c r="AG6" s="131"/>
      <c r="AH6" s="131"/>
      <c r="AI6" s="21" t="s">
        <v>1</v>
      </c>
      <c r="AJ6" s="12"/>
      <c r="AK6" s="128"/>
      <c r="AL6" s="128"/>
      <c r="AM6" s="128"/>
      <c r="AN6" s="128"/>
      <c r="AO6" s="128"/>
      <c r="AP6" s="128"/>
      <c r="AQ6" s="128"/>
    </row>
    <row r="7" spans="1:52" ht="13.5" customHeight="1" x14ac:dyDescent="0.15">
      <c r="K7" s="73" t="str">
        <f>IF(AK7="","","＊")</f>
        <v/>
      </c>
      <c r="L7" s="1" t="s">
        <v>57</v>
      </c>
      <c r="T7" s="7" t="s">
        <v>2</v>
      </c>
      <c r="U7" s="131" t="str">
        <f>IF($AK7="","",VLOOKUP($AK7,利用方法!$BI$11:$BK$47,3))</f>
        <v/>
      </c>
      <c r="V7" s="131"/>
      <c r="W7" s="131"/>
      <c r="X7" s="131"/>
      <c r="Y7" s="131"/>
      <c r="Z7" s="131"/>
      <c r="AA7" s="131"/>
      <c r="AB7" s="131"/>
      <c r="AC7" s="131"/>
      <c r="AD7" s="131"/>
      <c r="AE7" s="131"/>
      <c r="AF7" s="131"/>
      <c r="AG7" s="131"/>
      <c r="AH7" s="131"/>
      <c r="AI7" s="21" t="s">
        <v>1</v>
      </c>
      <c r="AJ7" s="12"/>
      <c r="AK7" s="128"/>
      <c r="AL7" s="128"/>
      <c r="AM7" s="128"/>
      <c r="AN7" s="128"/>
      <c r="AO7" s="128"/>
      <c r="AP7" s="128"/>
      <c r="AQ7" s="128"/>
      <c r="AX7" s="24" t="str">
        <f>AY7&amp;":"&amp;AZ7</f>
        <v>01:居住専用住宅（付属建築物を除く。）</v>
      </c>
      <c r="AY7" s="25" t="s">
        <v>376</v>
      </c>
      <c r="AZ7" s="33" t="s">
        <v>460</v>
      </c>
    </row>
    <row r="8" spans="1:52" ht="13.5" x14ac:dyDescent="0.15">
      <c r="A8" s="1" t="s">
        <v>58</v>
      </c>
      <c r="K8" s="73"/>
      <c r="L8" s="1" t="s">
        <v>59</v>
      </c>
      <c r="V8" s="73"/>
      <c r="W8" s="1" t="s">
        <v>60</v>
      </c>
      <c r="AK8" s="1" t="s">
        <v>481</v>
      </c>
      <c r="AX8" s="24" t="str">
        <f>AY8&amp;":"&amp;AZ8</f>
        <v>02:居住専用住宅付属建築物（物置、車庫等）</v>
      </c>
      <c r="AY8" s="25" t="s">
        <v>377</v>
      </c>
      <c r="AZ8" s="33" t="s">
        <v>378</v>
      </c>
    </row>
    <row r="9" spans="1:52" ht="13.5" x14ac:dyDescent="0.15">
      <c r="A9" s="1" t="s">
        <v>61</v>
      </c>
      <c r="K9" s="73"/>
      <c r="L9" s="1" t="s">
        <v>62</v>
      </c>
      <c r="V9" s="73" t="s">
        <v>75</v>
      </c>
      <c r="W9" s="1" t="s">
        <v>119</v>
      </c>
      <c r="AK9" s="1" t="s">
        <v>480</v>
      </c>
      <c r="AX9" s="24" t="str">
        <f>AY9&amp;":"&amp;AZ9</f>
        <v>03:寮、寄宿舎、合宿所（付属建築物を除く。）</v>
      </c>
      <c r="AY9" s="25" t="s">
        <v>379</v>
      </c>
      <c r="AZ9" s="33" t="s">
        <v>461</v>
      </c>
    </row>
    <row r="10" spans="1:52" ht="13.5" x14ac:dyDescent="0.15">
      <c r="A10" s="1" t="s">
        <v>63</v>
      </c>
      <c r="K10" s="125"/>
      <c r="L10" s="125"/>
      <c r="N10" s="6" t="s">
        <v>120</v>
      </c>
      <c r="O10" s="6"/>
      <c r="AX10" s="24" t="str">
        <f>AY10&amp;":"&amp;AZ10</f>
        <v>04:寮、寄宿舎、合宿所付属建築物（物置、車庫等）</v>
      </c>
      <c r="AY10" s="25" t="s">
        <v>380</v>
      </c>
      <c r="AZ10" s="33" t="s">
        <v>462</v>
      </c>
    </row>
    <row r="11" spans="1:52" ht="13.5" x14ac:dyDescent="0.15">
      <c r="A11" s="1" t="s">
        <v>64</v>
      </c>
      <c r="K11" s="125"/>
      <c r="L11" s="125"/>
      <c r="N11" s="1" t="s">
        <v>51</v>
      </c>
      <c r="AK11" s="1" t="s">
        <v>439</v>
      </c>
      <c r="AX11" s="24" t="str">
        <f>AY11&amp;":"&amp;AZ11</f>
        <v>05:他に分類されない居住専用建築物</v>
      </c>
      <c r="AY11" s="25" t="s">
        <v>381</v>
      </c>
      <c r="AZ11" s="33" t="s">
        <v>382</v>
      </c>
    </row>
    <row r="12" spans="1:52" ht="13.5" x14ac:dyDescent="0.15">
      <c r="A12" s="1" t="s">
        <v>65</v>
      </c>
      <c r="K12" s="7"/>
      <c r="L12" s="1" t="s">
        <v>262</v>
      </c>
      <c r="P12" s="7"/>
      <c r="Q12" s="1" t="s">
        <v>263</v>
      </c>
      <c r="U12" s="7"/>
      <c r="V12" s="1" t="s">
        <v>264</v>
      </c>
      <c r="AX12" s="32"/>
      <c r="AY12" s="32"/>
      <c r="AZ12" s="32"/>
    </row>
    <row r="13" spans="1:52" ht="13.5" x14ac:dyDescent="0.15">
      <c r="A13" s="1" t="s">
        <v>265</v>
      </c>
      <c r="K13" s="130"/>
      <c r="L13" s="130"/>
      <c r="M13" s="130"/>
      <c r="N13" s="1" t="s">
        <v>260</v>
      </c>
      <c r="P13" s="22"/>
      <c r="AX13" s="32"/>
      <c r="AY13" s="32"/>
      <c r="AZ13" s="32"/>
    </row>
    <row r="14" spans="1:52" ht="13.5" x14ac:dyDescent="0.15">
      <c r="A14" s="1" t="s">
        <v>266</v>
      </c>
      <c r="K14" s="129"/>
      <c r="L14" s="129"/>
      <c r="M14" s="129"/>
      <c r="N14" s="1" t="s">
        <v>69</v>
      </c>
      <c r="P14" s="23"/>
      <c r="AX14" s="24" t="e">
        <f>#N/A</f>
        <v>#N/A</v>
      </c>
      <c r="AY14" s="25" t="s">
        <v>383</v>
      </c>
      <c r="AZ14" s="26" t="s">
        <v>384</v>
      </c>
    </row>
    <row r="15" spans="1:52" ht="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X15" s="24" t="e">
        <f>#N/A</f>
        <v>#N/A</v>
      </c>
      <c r="AY15" s="25" t="s">
        <v>385</v>
      </c>
      <c r="AZ15" s="26" t="s">
        <v>442</v>
      </c>
    </row>
    <row r="16" spans="1:52" ht="6.75" customHeight="1" x14ac:dyDescent="0.15">
      <c r="AX16" s="24" t="e">
        <f>#N/A</f>
        <v>#N/A</v>
      </c>
      <c r="AY16" s="25" t="s">
        <v>386</v>
      </c>
      <c r="AZ16" s="26" t="s">
        <v>387</v>
      </c>
    </row>
    <row r="17" spans="36:52" ht="13.5" x14ac:dyDescent="0.15">
      <c r="AX17" s="24" t="e">
        <f>#N/A</f>
        <v>#N/A</v>
      </c>
      <c r="AY17" s="25" t="s">
        <v>388</v>
      </c>
      <c r="AZ17" s="26" t="s">
        <v>443</v>
      </c>
    </row>
    <row r="18" spans="36:52" ht="13.5" x14ac:dyDescent="0.15">
      <c r="AX18" s="24" t="e">
        <f>#N/A</f>
        <v>#N/A</v>
      </c>
      <c r="AY18" s="25" t="s">
        <v>389</v>
      </c>
      <c r="AZ18" s="26" t="s">
        <v>390</v>
      </c>
    </row>
    <row r="19" spans="36:52" ht="13.5" x14ac:dyDescent="0.15">
      <c r="AX19" s="24" t="e">
        <f>#N/A</f>
        <v>#N/A</v>
      </c>
      <c r="AY19" s="25" t="s">
        <v>391</v>
      </c>
      <c r="AZ19" s="26" t="s">
        <v>392</v>
      </c>
    </row>
    <row r="20" spans="36:52" ht="13.5" x14ac:dyDescent="0.15">
      <c r="AX20" s="24" t="e">
        <f>#N/A</f>
        <v>#N/A</v>
      </c>
      <c r="AY20" s="25" t="s">
        <v>393</v>
      </c>
      <c r="AZ20" s="26" t="s">
        <v>444</v>
      </c>
    </row>
    <row r="21" spans="36:52" ht="14.25" thickBot="1" x14ac:dyDescent="0.2">
      <c r="AX21" s="24" t="e">
        <f>#N/A</f>
        <v>#N/A</v>
      </c>
      <c r="AY21" s="25" t="s">
        <v>394</v>
      </c>
      <c r="AZ21" s="26" t="s">
        <v>395</v>
      </c>
    </row>
    <row r="22" spans="36:52" ht="14.25" thickTop="1" x14ac:dyDescent="0.15">
      <c r="AJ22" s="51"/>
      <c r="AX22" s="24" t="e">
        <f>#N/A</f>
        <v>#N/A</v>
      </c>
      <c r="AY22" s="25" t="s">
        <v>396</v>
      </c>
      <c r="AZ22" s="26" t="s">
        <v>397</v>
      </c>
    </row>
    <row r="23" spans="36:52" ht="13.5" x14ac:dyDescent="0.15">
      <c r="AJ23" s="52"/>
      <c r="AX23" s="24" t="e">
        <f>#N/A</f>
        <v>#N/A</v>
      </c>
      <c r="AY23" s="25" t="s">
        <v>398</v>
      </c>
      <c r="AZ23" s="26" t="s">
        <v>399</v>
      </c>
    </row>
    <row r="24" spans="36:52" ht="13.5" x14ac:dyDescent="0.15">
      <c r="AX24" s="24" t="e">
        <f>#N/A</f>
        <v>#N/A</v>
      </c>
      <c r="AY24" s="25" t="s">
        <v>400</v>
      </c>
      <c r="AZ24" s="26" t="s">
        <v>401</v>
      </c>
    </row>
    <row r="25" spans="36:52" ht="13.5" x14ac:dyDescent="0.15">
      <c r="AX25" s="24" t="e">
        <f>#N/A</f>
        <v>#N/A</v>
      </c>
      <c r="AY25" s="25" t="s">
        <v>402</v>
      </c>
      <c r="AZ25" s="26" t="s">
        <v>403</v>
      </c>
    </row>
    <row r="26" spans="36:52" ht="13.5" x14ac:dyDescent="0.15">
      <c r="AX26" s="24" t="e">
        <f>#N/A</f>
        <v>#N/A</v>
      </c>
      <c r="AY26" s="25" t="s">
        <v>404</v>
      </c>
      <c r="AZ26" s="26" t="s">
        <v>445</v>
      </c>
    </row>
    <row r="27" spans="36:52" ht="13.5" x14ac:dyDescent="0.15">
      <c r="AX27" s="24" t="e">
        <f>#N/A</f>
        <v>#N/A</v>
      </c>
      <c r="AY27" s="25" t="s">
        <v>405</v>
      </c>
      <c r="AZ27" s="26" t="s">
        <v>406</v>
      </c>
    </row>
    <row r="28" spans="36:52" ht="13.5" x14ac:dyDescent="0.15">
      <c r="AX28" s="24" t="e">
        <f>#N/A</f>
        <v>#N/A</v>
      </c>
      <c r="AY28" s="25" t="s">
        <v>407</v>
      </c>
      <c r="AZ28" s="26" t="s">
        <v>446</v>
      </c>
    </row>
    <row r="29" spans="36:52" ht="13.5" x14ac:dyDescent="0.15">
      <c r="AX29" s="24" t="e">
        <f>#N/A</f>
        <v>#N/A</v>
      </c>
      <c r="AY29" s="25" t="s">
        <v>408</v>
      </c>
      <c r="AZ29" s="26" t="s">
        <v>447</v>
      </c>
    </row>
    <row r="30" spans="36:52" ht="13.5" x14ac:dyDescent="0.15">
      <c r="AX30" s="24" t="e">
        <f>#N/A</f>
        <v>#N/A</v>
      </c>
      <c r="AY30" s="25" t="s">
        <v>409</v>
      </c>
      <c r="AZ30" s="26" t="s">
        <v>410</v>
      </c>
    </row>
    <row r="31" spans="36:52" ht="13.5" x14ac:dyDescent="0.15">
      <c r="AX31" s="24" t="e">
        <f>#N/A</f>
        <v>#N/A</v>
      </c>
      <c r="AY31" s="25" t="s">
        <v>411</v>
      </c>
      <c r="AZ31" s="26" t="s">
        <v>412</v>
      </c>
    </row>
    <row r="32" spans="36:52" ht="13.5" x14ac:dyDescent="0.15">
      <c r="AX32" s="24" t="e">
        <f>#N/A</f>
        <v>#N/A</v>
      </c>
      <c r="AY32" s="25" t="s">
        <v>413</v>
      </c>
      <c r="AZ32" s="26" t="s">
        <v>448</v>
      </c>
    </row>
    <row r="33" spans="50:52" ht="13.5" x14ac:dyDescent="0.15">
      <c r="AX33" s="24" t="e">
        <f>#N/A</f>
        <v>#N/A</v>
      </c>
      <c r="AY33" s="25" t="s">
        <v>414</v>
      </c>
      <c r="AZ33" s="26" t="s">
        <v>415</v>
      </c>
    </row>
    <row r="34" spans="50:52" ht="13.5" x14ac:dyDescent="0.15">
      <c r="AX34" s="24" t="e">
        <f>#N/A</f>
        <v>#N/A</v>
      </c>
      <c r="AY34" s="25" t="s">
        <v>416</v>
      </c>
      <c r="AZ34" s="26" t="s">
        <v>449</v>
      </c>
    </row>
    <row r="35" spans="50:52" ht="13.5" x14ac:dyDescent="0.15">
      <c r="AX35" s="24" t="e">
        <f>#N/A</f>
        <v>#N/A</v>
      </c>
      <c r="AY35" s="25" t="s">
        <v>417</v>
      </c>
      <c r="AZ35" s="26" t="s">
        <v>450</v>
      </c>
    </row>
    <row r="36" spans="50:52" ht="13.5" x14ac:dyDescent="0.15">
      <c r="AX36" s="24" t="e">
        <f>#N/A</f>
        <v>#N/A</v>
      </c>
      <c r="AY36" s="25" t="s">
        <v>418</v>
      </c>
      <c r="AZ36" s="26" t="s">
        <v>451</v>
      </c>
    </row>
    <row r="37" spans="50:52" ht="13.5" x14ac:dyDescent="0.15">
      <c r="AX37" s="24" t="e">
        <f>#N/A</f>
        <v>#N/A</v>
      </c>
      <c r="AY37" s="25" t="s">
        <v>419</v>
      </c>
      <c r="AZ37" s="26" t="s">
        <v>422</v>
      </c>
    </row>
    <row r="38" spans="50:52" ht="13.5" x14ac:dyDescent="0.15">
      <c r="AX38" s="24" t="e">
        <f>#N/A</f>
        <v>#N/A</v>
      </c>
      <c r="AY38" s="25" t="s">
        <v>420</v>
      </c>
      <c r="AZ38" s="26" t="s">
        <v>452</v>
      </c>
    </row>
    <row r="39" spans="50:52" ht="13.5" x14ac:dyDescent="0.15">
      <c r="AX39" s="24" t="e">
        <f>#N/A</f>
        <v>#N/A</v>
      </c>
      <c r="AY39" s="25" t="s">
        <v>421</v>
      </c>
      <c r="AZ39" s="26" t="s">
        <v>453</v>
      </c>
    </row>
    <row r="40" spans="50:52" ht="13.5" x14ac:dyDescent="0.15">
      <c r="AX40" s="24" t="e">
        <f>#N/A</f>
        <v>#N/A</v>
      </c>
      <c r="AY40" s="25" t="s">
        <v>423</v>
      </c>
      <c r="AZ40" s="26" t="s">
        <v>454</v>
      </c>
    </row>
    <row r="41" spans="50:52" ht="13.5" x14ac:dyDescent="0.15">
      <c r="AX41" s="24" t="e">
        <f>#N/A</f>
        <v>#N/A</v>
      </c>
      <c r="AY41" s="25" t="s">
        <v>424</v>
      </c>
      <c r="AZ41" s="26" t="s">
        <v>455</v>
      </c>
    </row>
    <row r="42" spans="50:52" ht="13.5" x14ac:dyDescent="0.15">
      <c r="AX42" s="24" t="e">
        <f>#N/A</f>
        <v>#N/A</v>
      </c>
      <c r="AY42" s="25" t="s">
        <v>425</v>
      </c>
      <c r="AZ42" s="26" t="s">
        <v>456</v>
      </c>
    </row>
    <row r="43" spans="50:52" ht="13.5" x14ac:dyDescent="0.15">
      <c r="AX43" s="24" t="e">
        <f>#N/A</f>
        <v>#N/A</v>
      </c>
      <c r="AY43" s="25" t="s">
        <v>426</v>
      </c>
      <c r="AZ43" s="26" t="s">
        <v>457</v>
      </c>
    </row>
    <row r="44" spans="50:52" ht="13.5" x14ac:dyDescent="0.15">
      <c r="AX44" s="24" t="e">
        <f>#N/A</f>
        <v>#N/A</v>
      </c>
      <c r="AY44" s="25" t="s">
        <v>427</v>
      </c>
      <c r="AZ44" s="26" t="s">
        <v>428</v>
      </c>
    </row>
    <row r="45" spans="50:52" ht="13.5" x14ac:dyDescent="0.15">
      <c r="AX45" s="24" t="e">
        <f>#N/A</f>
        <v>#N/A</v>
      </c>
      <c r="AY45" s="25" t="s">
        <v>429</v>
      </c>
      <c r="AZ45" s="26" t="s">
        <v>458</v>
      </c>
    </row>
    <row r="46" spans="50:52" ht="13.5" x14ac:dyDescent="0.15">
      <c r="AX46" s="24" t="e">
        <f>#N/A</f>
        <v>#N/A</v>
      </c>
      <c r="AY46" s="25" t="s">
        <v>430</v>
      </c>
      <c r="AZ46" s="26" t="s">
        <v>431</v>
      </c>
    </row>
    <row r="47" spans="50:52" ht="13.5" x14ac:dyDescent="0.15">
      <c r="AX47" s="24" t="e">
        <f>#N/A</f>
        <v>#N/A</v>
      </c>
      <c r="AY47" s="25" t="s">
        <v>432</v>
      </c>
      <c r="AZ47" s="26" t="s">
        <v>433</v>
      </c>
    </row>
    <row r="48" spans="50:52" ht="13.5" x14ac:dyDescent="0.15">
      <c r="AX48" s="24" t="e">
        <f>#N/A</f>
        <v>#N/A</v>
      </c>
      <c r="AY48" s="25" t="s">
        <v>434</v>
      </c>
      <c r="AZ48" s="26" t="s">
        <v>459</v>
      </c>
    </row>
    <row r="49" spans="50:52" ht="13.5" x14ac:dyDescent="0.15">
      <c r="AX49" s="24" t="e">
        <f>#N/A</f>
        <v>#N/A</v>
      </c>
      <c r="AY49" s="25" t="s">
        <v>435</v>
      </c>
      <c r="AZ49" s="26" t="s">
        <v>436</v>
      </c>
    </row>
    <row r="50" spans="50:52" ht="13.5" x14ac:dyDescent="0.15">
      <c r="AX50" s="24" t="e">
        <f>#N/A</f>
        <v>#N/A</v>
      </c>
      <c r="AY50" s="25" t="s">
        <v>437</v>
      </c>
      <c r="AZ50" s="26" t="s">
        <v>438</v>
      </c>
    </row>
  </sheetData>
  <sheetProtection algorithmName="SHA-512" hashValue="yq9C50k77R6SxeEHRlKrWsX+NdM6t257+8LpWzplQGUwhww/8gw7/59/RhGFvQ3y7SYjVQZe/jAXunKFm5tAlA==" saltValue="OyYBR95sVpXF+sxNGumbiA==" spinCount="100000" sheet="1" objects="1" scenarios="1"/>
  <protectedRanges>
    <protectedRange sqref="AK5:AN7" name="範囲2"/>
    <protectedRange sqref="K8:K9 V8:V9 K10:L11 K12 P12 U12 K13:M14" name="範囲1"/>
  </protectedRanges>
  <mergeCells count="11">
    <mergeCell ref="A2:AI2"/>
    <mergeCell ref="AK5:AQ5"/>
    <mergeCell ref="AK6:AQ6"/>
    <mergeCell ref="AK7:AQ7"/>
    <mergeCell ref="K14:M14"/>
    <mergeCell ref="K10:L10"/>
    <mergeCell ref="K11:L11"/>
    <mergeCell ref="K13:M13"/>
    <mergeCell ref="U5:AH5"/>
    <mergeCell ref="U6:AH6"/>
    <mergeCell ref="U7:AH7"/>
  </mergeCells>
  <phoneticPr fontId="2"/>
  <dataValidations count="3">
    <dataValidation imeMode="hiragana" allowBlank="1" showInputMessage="1" showErrorMessage="1" sqref="U5:U7" xr:uid="{00000000-0002-0000-1200-000000000000}"/>
    <dataValidation imeMode="off" allowBlank="1" showInputMessage="1" showErrorMessage="1" sqref="K13:K14 N10:Q10 P13:P14 K11" xr:uid="{00000000-0002-0000-1200-000001000000}"/>
    <dataValidation type="list" allowBlank="1" showInputMessage="1" showErrorMessage="1" sqref="V8:V9 P12 K12 U12 K8:K9" xr:uid="{00000000-0002-0000-1200-000002000000}">
      <formula1>"　,＊"</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Ｐ明朝,標準"&amp;9NKBI-01kakunin   Ver.17&amp;R&amp;"ＭＳ Ｐ明朝,標準"&amp;9(R030101）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3000000}">
          <x14:formula1>
            <xm:f>利用方法!$BI$2:$BI$6</xm:f>
          </x14:formula1>
          <xm:sqref>AK5:AQ5</xm:sqref>
        </x14:dataValidation>
        <x14:dataValidation type="list" allowBlank="1" showInputMessage="1" showErrorMessage="1" xr:uid="{00000000-0002-0000-1200-000004000000}">
          <x14:formula1>
            <xm:f>利用方法!$BI$11:$BI$47</xm:f>
          </x14:formula1>
          <xm:sqref>AK6:AQ7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利用方法</vt:lpstr>
      <vt:lpstr>工１面</vt:lpstr>
      <vt:lpstr>工２面</vt:lpstr>
      <vt:lpstr>工３面</vt:lpstr>
      <vt:lpstr>工４面</vt:lpstr>
      <vt:lpstr>Sheet1</vt:lpstr>
      <vt:lpstr>工１面!Print_Area</vt:lpstr>
      <vt:lpstr>工２面!Print_Area</vt:lpstr>
      <vt:lpstr>工３面!Print_Area</vt:lpstr>
      <vt:lpstr>工４面!Print_Area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2020-10-20T00:14:58Z</cp:lastPrinted>
  <dcterms:created xsi:type="dcterms:W3CDTF">2002-01-04T01:03:19Z</dcterms:created>
  <dcterms:modified xsi:type="dcterms:W3CDTF">2020-12-28T07:16:24Z</dcterms:modified>
</cp:coreProperties>
</file>