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aveExternalLinkValues="0" codeName="ThisWorkbook"/>
  <mc:AlternateContent xmlns:mc="http://schemas.openxmlformats.org/markup-compatibility/2006">
    <mc:Choice Requires="x15">
      <x15ac:absPath xmlns:x15ac="http://schemas.microsoft.com/office/spreadsheetml/2010/11/ac" url="C:\Users\NKBI01\Desktop\令和　改正申請書式\令和5年4月1日改正\"/>
    </mc:Choice>
  </mc:AlternateContent>
  <xr:revisionPtr revIDLastSave="0" documentId="13_ncr:1_{4879E8D4-40DC-4347-8DB6-C9C5331895DF}" xr6:coauthVersionLast="47" xr6:coauthVersionMax="47" xr10:uidLastSave="{00000000-0000-0000-0000-000000000000}"/>
  <bookViews>
    <workbookView xWindow="-108" yWindow="-108" windowWidth="23256" windowHeight="12576" tabRatio="945" activeTab="2" xr2:uid="{00000000-000D-0000-FFFF-FFFF00000000}"/>
  </bookViews>
  <sheets>
    <sheet name="利用方法" sheetId="80" r:id="rId1"/>
    <sheet name="業者date" sheetId="90" r:id="rId2"/>
    <sheet name="変確申込" sheetId="92" r:id="rId3"/>
    <sheet name="変確１面" sheetId="93" r:id="rId4"/>
    <sheet name="１面別紙" sheetId="94" r:id="rId5"/>
    <sheet name="確２面" sheetId="1" r:id="rId6"/>
    <sheet name="確２面その２" sheetId="18" r:id="rId7"/>
    <sheet name="確３面" sheetId="2" r:id="rId8"/>
    <sheet name="確４面" sheetId="73" r:id="rId9"/>
    <sheet name="確５面(1F)" sheetId="4" r:id="rId10"/>
    <sheet name="確５面(2F)" sheetId="95" r:id="rId11"/>
    <sheet name="確６面" sheetId="71" r:id="rId12"/>
    <sheet name="委任状" sheetId="34" r:id="rId13"/>
    <sheet name="調査書" sheetId="24" r:id="rId14"/>
    <sheet name="制限業種" sheetId="38" r:id="rId15"/>
    <sheet name="概１面" sheetId="19" r:id="rId16"/>
    <sheet name="概１面その２" sheetId="49" r:id="rId17"/>
    <sheet name="概２面" sheetId="72" r:id="rId18"/>
    <sheet name="概３面" sheetId="35" r:id="rId19"/>
    <sheet name="追加説明" sheetId="91" r:id="rId20"/>
    <sheet name="連絡票（中間）" sheetId="74" r:id="rId21"/>
    <sheet name="中間１面" sheetId="48" r:id="rId22"/>
    <sheet name="中間２面" sheetId="60" r:id="rId23"/>
    <sheet name="中間２面その２" sheetId="66" r:id="rId24"/>
    <sheet name="中間３面" sheetId="28" r:id="rId25"/>
    <sheet name="中間４面" sheetId="27" r:id="rId26"/>
    <sheet name="制限業種 (2)" sheetId="62" r:id="rId27"/>
    <sheet name="連絡票 (完了)" sheetId="75" r:id="rId28"/>
    <sheet name="完了１面" sheetId="54" r:id="rId29"/>
    <sheet name="完了２面" sheetId="65" r:id="rId30"/>
    <sheet name="完了２面その２ " sheetId="64" r:id="rId31"/>
    <sheet name="完了３面" sheetId="61" r:id="rId32"/>
    <sheet name="完了４面" sheetId="68" r:id="rId33"/>
    <sheet name="制限業種 (3)" sheetId="63" r:id="rId34"/>
    <sheet name="Sheet1" sheetId="83" r:id="rId35"/>
  </sheets>
  <definedNames>
    <definedName name="_xlnm.Print_Area" localSheetId="4">'１面別紙'!$A$1:$AI$62</definedName>
    <definedName name="_xlnm.Print_Area" localSheetId="12">委任状!$A$1:$AI$65</definedName>
    <definedName name="_xlnm.Print_Area" localSheetId="15">概１面!$A$1:$AI$203</definedName>
    <definedName name="_xlnm.Print_Area" localSheetId="16">概１面その２!$A$1:$AI$66</definedName>
    <definedName name="_xlnm.Print_Area" localSheetId="17">概２面!$A$1:$AI$161</definedName>
    <definedName name="_xlnm.Print_Area" localSheetId="18">概３面!$A$1:$AI$65</definedName>
    <definedName name="_xlnm.Print_Area" localSheetId="5">確２面!$A$1:$AI$205</definedName>
    <definedName name="_xlnm.Print_Area" localSheetId="6">確２面その２!$A$1:$AI$67</definedName>
    <definedName name="_xlnm.Print_Area" localSheetId="7">確３面!$A$1:$AI$147</definedName>
    <definedName name="_xlnm.Print_Area" localSheetId="8">確４面!$A$1:$AI$121</definedName>
    <definedName name="_xlnm.Print_Area" localSheetId="9">'確５面(1F)'!$A$1:$AI$73</definedName>
    <definedName name="_xlnm.Print_Area" localSheetId="10">'確５面(2F)'!$A$1:$AI$73</definedName>
    <definedName name="_xlnm.Print_Area" localSheetId="11">確６面!$A$1:$AI$72</definedName>
    <definedName name="_xlnm.Print_Area" localSheetId="28">完了１面!$A$1:$AI$70</definedName>
    <definedName name="_xlnm.Print_Area" localSheetId="29">完了２面!$A$1:$AI$173</definedName>
    <definedName name="_xlnm.Print_Area" localSheetId="30">'完了２面その２ '!$A$1:$AI$61</definedName>
    <definedName name="_xlnm.Print_Area" localSheetId="31">完了３面!$A$1:$AI$75</definedName>
    <definedName name="_xlnm.Print_Area" localSheetId="32">完了４面!$A$1:$G$62</definedName>
    <definedName name="_xlnm.Print_Area" localSheetId="14">制限業種!$A$1:$M$61</definedName>
    <definedName name="_xlnm.Print_Area" localSheetId="26">'制限業種 (2)'!$A$1:$M$61</definedName>
    <definedName name="_xlnm.Print_Area" localSheetId="33">'制限業種 (3)'!$A$1:$M$61</definedName>
    <definedName name="_xlnm.Print_Area" localSheetId="21">中間１面!$A$1:$AI$70</definedName>
    <definedName name="_xlnm.Print_Area" localSheetId="22">中間２面!$A$1:$AI$172</definedName>
    <definedName name="_xlnm.Print_Area" localSheetId="23">中間２面その２!$A$1:$AI$60</definedName>
    <definedName name="_xlnm.Print_Area" localSheetId="24">中間３面!$A$1:$AI$75</definedName>
    <definedName name="_xlnm.Print_Area" localSheetId="25">中間４面!$A$1:$G$62</definedName>
    <definedName name="_xlnm.Print_Area" localSheetId="13">調査書!$A$1:$AJ$229</definedName>
    <definedName name="_xlnm.Print_Area" localSheetId="19">追加説明!$A$1:$AG$61</definedName>
    <definedName name="_xlnm.Print_Area" localSheetId="3">変確１面!$A$1:$AI$70</definedName>
    <definedName name="_xlnm.Print_Area" localSheetId="2">変確申込!$A$1:$V$55</definedName>
    <definedName name="_xlnm.Print_Area" localSheetId="0">利用方法!$A$2:$AL$58</definedName>
    <definedName name="_xlnm.Print_Area" localSheetId="27">'連絡票 (完了)'!$A$1:$N$42</definedName>
    <definedName name="_xlnm.Print_Area" localSheetId="20">'連絡票（中間）'!$A$1:$N$42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52" i="72" l="1"/>
  <c r="Z181" i="1"/>
  <c r="X181" i="1"/>
  <c r="B53" i="92"/>
  <c r="C5" i="92"/>
  <c r="AB1" i="19"/>
  <c r="S20" i="28" s="1"/>
  <c r="S20" i="61" l="1"/>
  <c r="S152" i="72"/>
  <c r="P152" i="72"/>
  <c r="M152" i="72"/>
  <c r="L151" i="72"/>
  <c r="K155" i="72"/>
  <c r="K156" i="72"/>
  <c r="K157" i="72"/>
  <c r="K158" i="72"/>
  <c r="K159" i="72"/>
  <c r="K153" i="72"/>
  <c r="E147" i="72"/>
  <c r="E146" i="72"/>
  <c r="E144" i="72"/>
  <c r="E145" i="72"/>
  <c r="E143" i="72"/>
  <c r="AO36" i="95"/>
  <c r="G33" i="95"/>
  <c r="G32" i="95"/>
  <c r="G31" i="95"/>
  <c r="G30" i="95"/>
  <c r="G29" i="95"/>
  <c r="G28" i="95"/>
  <c r="Y2" i="19" l="1"/>
  <c r="T23" i="28" s="1"/>
  <c r="V29" i="93"/>
  <c r="V27" i="93"/>
  <c r="V25" i="93"/>
  <c r="V23" i="93"/>
  <c r="S56" i="72"/>
  <c r="K56" i="72"/>
  <c r="K54" i="72"/>
  <c r="P57" i="72"/>
  <c r="O57" i="72"/>
  <c r="N57" i="72"/>
  <c r="L57" i="72"/>
  <c r="AA56" i="2"/>
  <c r="AA56" i="72" s="1"/>
  <c r="H21" i="91"/>
  <c r="H19" i="91"/>
  <c r="K74" i="72"/>
  <c r="S74" i="72"/>
  <c r="K67" i="72"/>
  <c r="S67" i="72"/>
  <c r="AA74" i="2"/>
  <c r="AA74" i="72" s="1"/>
  <c r="AA67" i="2"/>
  <c r="AL67" i="2" s="1"/>
  <c r="K55" i="61"/>
  <c r="K180" i="1"/>
  <c r="AC181" i="1"/>
  <c r="Q181" i="1"/>
  <c r="K182" i="1"/>
  <c r="K183" i="1"/>
  <c r="K184" i="1"/>
  <c r="K185" i="1"/>
  <c r="K21" i="1"/>
  <c r="V38" i="93" s="1"/>
  <c r="K20" i="1"/>
  <c r="K19" i="1"/>
  <c r="K18" i="1"/>
  <c r="V35" i="93" s="1"/>
  <c r="AB17" i="1"/>
  <c r="S17" i="1"/>
  <c r="K17" i="1"/>
  <c r="K16" i="1"/>
  <c r="V36" i="93" s="1"/>
  <c r="AB15" i="1"/>
  <c r="S15" i="1"/>
  <c r="K15" i="1"/>
  <c r="BA26" i="80"/>
  <c r="BA24" i="80"/>
  <c r="BA19" i="80"/>
  <c r="K175" i="1"/>
  <c r="K174" i="1"/>
  <c r="K173" i="1"/>
  <c r="K172" i="1"/>
  <c r="AB171" i="1"/>
  <c r="S171" i="1"/>
  <c r="K171" i="1"/>
  <c r="K170" i="1"/>
  <c r="AB169" i="1"/>
  <c r="S169" i="1"/>
  <c r="K169" i="1"/>
  <c r="K165" i="1"/>
  <c r="K164" i="1"/>
  <c r="K163" i="1"/>
  <c r="K162" i="1"/>
  <c r="AB161" i="1"/>
  <c r="S161" i="1"/>
  <c r="K161" i="1"/>
  <c r="K160" i="1"/>
  <c r="AB159" i="1"/>
  <c r="S159" i="1"/>
  <c r="K159" i="1"/>
  <c r="K155" i="1"/>
  <c r="K154" i="1"/>
  <c r="K153" i="1"/>
  <c r="K152" i="1"/>
  <c r="AB151" i="1"/>
  <c r="S151" i="1"/>
  <c r="K151" i="1"/>
  <c r="K150" i="1"/>
  <c r="AB149" i="1"/>
  <c r="S149" i="1"/>
  <c r="K149" i="1"/>
  <c r="K144" i="1"/>
  <c r="K143" i="1"/>
  <c r="K142" i="1"/>
  <c r="K141" i="1"/>
  <c r="AB140" i="1"/>
  <c r="S140" i="1"/>
  <c r="K140" i="1"/>
  <c r="K139" i="1"/>
  <c r="AB138" i="1"/>
  <c r="S138" i="1"/>
  <c r="K138" i="1"/>
  <c r="K63" i="1"/>
  <c r="K62" i="1"/>
  <c r="K61" i="1"/>
  <c r="K60" i="1"/>
  <c r="AB59" i="1"/>
  <c r="S59" i="1"/>
  <c r="K59" i="1"/>
  <c r="K58" i="1"/>
  <c r="AB57" i="1"/>
  <c r="S57" i="1"/>
  <c r="K57" i="1"/>
  <c r="K53" i="1"/>
  <c r="K52" i="1"/>
  <c r="K51" i="1"/>
  <c r="K50" i="1"/>
  <c r="AB49" i="1"/>
  <c r="S49" i="1"/>
  <c r="K49" i="1"/>
  <c r="K48" i="1"/>
  <c r="AB47" i="1"/>
  <c r="S47" i="1"/>
  <c r="K47" i="1"/>
  <c r="K32" i="1"/>
  <c r="K31" i="1"/>
  <c r="K30" i="1"/>
  <c r="K29" i="1"/>
  <c r="AB28" i="1"/>
  <c r="S28" i="1"/>
  <c r="K28" i="1"/>
  <c r="K27" i="1"/>
  <c r="V32" i="93" s="1"/>
  <c r="AB26" i="1"/>
  <c r="S26" i="1"/>
  <c r="K26" i="1"/>
  <c r="V32" i="54" l="1"/>
  <c r="V32" i="48"/>
  <c r="V30" i="54"/>
  <c r="V30" i="48"/>
  <c r="V28" i="54"/>
  <c r="V28" i="48"/>
  <c r="V26" i="54"/>
  <c r="V26" i="48"/>
  <c r="V37" i="54"/>
  <c r="V37" i="48"/>
  <c r="U10" i="91"/>
  <c r="U12" i="91"/>
  <c r="W23" i="61"/>
  <c r="Q23" i="28"/>
  <c r="Q23" i="61"/>
  <c r="T23" i="61"/>
  <c r="W23" i="28"/>
  <c r="AL74" i="2"/>
  <c r="AA67" i="72"/>
  <c r="K43" i="1"/>
  <c r="K42" i="1"/>
  <c r="K41" i="1"/>
  <c r="K40" i="1"/>
  <c r="AB39" i="1"/>
  <c r="S39" i="1"/>
  <c r="K39" i="1"/>
  <c r="K38" i="1"/>
  <c r="AB37" i="1"/>
  <c r="S37" i="1"/>
  <c r="K37" i="1"/>
  <c r="H128" i="72" l="1"/>
  <c r="E128" i="72"/>
  <c r="H123" i="72"/>
  <c r="E123" i="72"/>
  <c r="Z23" i="72"/>
  <c r="O24" i="72"/>
  <c r="D24" i="72"/>
  <c r="J92" i="72"/>
  <c r="E134" i="72"/>
  <c r="E135" i="72"/>
  <c r="E136" i="72"/>
  <c r="E137" i="72"/>
  <c r="E138" i="72"/>
  <c r="E139" i="72"/>
  <c r="E133" i="72"/>
  <c r="AG24" i="72"/>
  <c r="AD24" i="72"/>
  <c r="N24" i="72"/>
  <c r="Y23" i="72"/>
  <c r="N23" i="72"/>
  <c r="C24" i="72"/>
  <c r="O23" i="72"/>
  <c r="H60" i="73"/>
  <c r="K60" i="34" l="1"/>
  <c r="K53" i="34"/>
  <c r="K46" i="34"/>
  <c r="K39" i="34"/>
  <c r="AC160" i="65" l="1"/>
  <c r="Z160" i="65"/>
  <c r="AC160" i="60"/>
  <c r="Z160" i="60"/>
  <c r="Z186" i="19"/>
  <c r="X186" i="19"/>
  <c r="AC186" i="19"/>
  <c r="I9" i="63" l="1"/>
  <c r="B12" i="63"/>
  <c r="I12" i="63"/>
  <c r="B13" i="63"/>
  <c r="I13" i="63"/>
  <c r="K10" i="75"/>
  <c r="L11" i="75"/>
  <c r="L12" i="75"/>
  <c r="E18" i="75"/>
  <c r="E19" i="75"/>
  <c r="H7" i="61"/>
  <c r="H10" i="61"/>
  <c r="AA14" i="61"/>
  <c r="K15" i="61"/>
  <c r="O15" i="61"/>
  <c r="S15" i="61"/>
  <c r="W15" i="61"/>
  <c r="K16" i="61"/>
  <c r="S16" i="61"/>
  <c r="Z16" i="61"/>
  <c r="O35" i="61"/>
  <c r="K7" i="64"/>
  <c r="H8" i="64"/>
  <c r="K8" i="64"/>
  <c r="H9" i="64"/>
  <c r="K9" i="64"/>
  <c r="H10" i="64"/>
  <c r="K10" i="64"/>
  <c r="K11" i="64"/>
  <c r="K15" i="64"/>
  <c r="H16" i="64"/>
  <c r="K16" i="64"/>
  <c r="H17" i="64"/>
  <c r="K17" i="64"/>
  <c r="H18" i="64"/>
  <c r="K18" i="64"/>
  <c r="K19" i="64"/>
  <c r="K23" i="64"/>
  <c r="H24" i="64"/>
  <c r="K24" i="64"/>
  <c r="H25" i="64"/>
  <c r="K25" i="64"/>
  <c r="H26" i="64"/>
  <c r="K26" i="64"/>
  <c r="K27" i="64"/>
  <c r="K7" i="65"/>
  <c r="H8" i="65"/>
  <c r="K8" i="65"/>
  <c r="H9" i="65"/>
  <c r="K9" i="65"/>
  <c r="H10" i="65"/>
  <c r="K10" i="65"/>
  <c r="K11" i="65"/>
  <c r="K15" i="65"/>
  <c r="S15" i="65"/>
  <c r="AB15" i="65"/>
  <c r="K16" i="65"/>
  <c r="K17" i="65"/>
  <c r="S17" i="65"/>
  <c r="AB17" i="65"/>
  <c r="H18" i="65"/>
  <c r="K18" i="65"/>
  <c r="H19" i="65"/>
  <c r="K19" i="65"/>
  <c r="H20" i="65"/>
  <c r="K20" i="65"/>
  <c r="H21" i="65"/>
  <c r="K21" i="65"/>
  <c r="K26" i="65"/>
  <c r="S26" i="65"/>
  <c r="AB26" i="65"/>
  <c r="K27" i="65"/>
  <c r="K28" i="65"/>
  <c r="S28" i="65"/>
  <c r="AB28" i="65"/>
  <c r="K29" i="65"/>
  <c r="K30" i="65"/>
  <c r="K31" i="65"/>
  <c r="K32" i="65"/>
  <c r="M33" i="65"/>
  <c r="K37" i="65"/>
  <c r="S37" i="65"/>
  <c r="AB37" i="65"/>
  <c r="K38" i="65"/>
  <c r="K39" i="65"/>
  <c r="S39" i="65"/>
  <c r="AB39" i="65"/>
  <c r="K40" i="65"/>
  <c r="K41" i="65"/>
  <c r="K42" i="65"/>
  <c r="K43" i="65"/>
  <c r="M44" i="65"/>
  <c r="K47" i="65"/>
  <c r="S47" i="65"/>
  <c r="AB47" i="65"/>
  <c r="K48" i="65"/>
  <c r="K49" i="65"/>
  <c r="S49" i="65"/>
  <c r="AB49" i="65"/>
  <c r="K50" i="65"/>
  <c r="K51" i="65"/>
  <c r="K52" i="65"/>
  <c r="K53" i="65"/>
  <c r="M54" i="65"/>
  <c r="K57" i="65"/>
  <c r="S57" i="65"/>
  <c r="AB57" i="65"/>
  <c r="K58" i="65"/>
  <c r="K59" i="65"/>
  <c r="S59" i="65"/>
  <c r="AB59" i="65"/>
  <c r="K60" i="65"/>
  <c r="K61" i="65"/>
  <c r="K62" i="65"/>
  <c r="K63" i="65"/>
  <c r="M64" i="65"/>
  <c r="K72" i="65"/>
  <c r="S72" i="65"/>
  <c r="AB72" i="65"/>
  <c r="K73" i="65"/>
  <c r="K74" i="65"/>
  <c r="S74" i="65"/>
  <c r="AB74" i="65"/>
  <c r="K75" i="65"/>
  <c r="K76" i="65"/>
  <c r="K77" i="65"/>
  <c r="K78" i="65"/>
  <c r="M79" i="65"/>
  <c r="K84" i="65"/>
  <c r="S84" i="65"/>
  <c r="AB84" i="65"/>
  <c r="K85" i="65"/>
  <c r="K86" i="65"/>
  <c r="S86" i="65"/>
  <c r="AB86" i="65"/>
  <c r="K87" i="65"/>
  <c r="K88" i="65"/>
  <c r="K89" i="65"/>
  <c r="K90" i="65"/>
  <c r="M91" i="65"/>
  <c r="K95" i="65"/>
  <c r="S95" i="65"/>
  <c r="AB95" i="65"/>
  <c r="K96" i="65"/>
  <c r="K97" i="65"/>
  <c r="S97" i="65"/>
  <c r="AB97" i="65"/>
  <c r="K98" i="65"/>
  <c r="K99" i="65"/>
  <c r="K100" i="65"/>
  <c r="K101" i="65"/>
  <c r="M102" i="65"/>
  <c r="K106" i="65"/>
  <c r="S106" i="65"/>
  <c r="AB106" i="65"/>
  <c r="K107" i="65"/>
  <c r="K108" i="65"/>
  <c r="S108" i="65"/>
  <c r="AB108" i="65"/>
  <c r="K109" i="65"/>
  <c r="K110" i="65"/>
  <c r="K111" i="65"/>
  <c r="K112" i="65"/>
  <c r="M113" i="65"/>
  <c r="K121" i="65"/>
  <c r="K122" i="65"/>
  <c r="K123" i="65"/>
  <c r="K124" i="65"/>
  <c r="K125" i="65"/>
  <c r="K126" i="65"/>
  <c r="M127" i="65"/>
  <c r="K131" i="65"/>
  <c r="K132" i="65"/>
  <c r="K133" i="65"/>
  <c r="K134" i="65"/>
  <c r="K135" i="65"/>
  <c r="K136" i="65"/>
  <c r="M137" i="65"/>
  <c r="K140" i="65"/>
  <c r="K141" i="65"/>
  <c r="K142" i="65"/>
  <c r="K143" i="65"/>
  <c r="K144" i="65"/>
  <c r="M145" i="65"/>
  <c r="M146" i="65"/>
  <c r="K149" i="65"/>
  <c r="K150" i="65"/>
  <c r="K151" i="65"/>
  <c r="K152" i="65"/>
  <c r="K153" i="65"/>
  <c r="K154" i="65"/>
  <c r="M155" i="65"/>
  <c r="H159" i="65"/>
  <c r="K159" i="65"/>
  <c r="Q160" i="65"/>
  <c r="X160" i="65"/>
  <c r="K161" i="65"/>
  <c r="K162" i="65"/>
  <c r="K163" i="65"/>
  <c r="K164" i="65"/>
  <c r="K169" i="65"/>
  <c r="K170" i="65"/>
  <c r="I9" i="62"/>
  <c r="B12" i="62"/>
  <c r="I12" i="62"/>
  <c r="B13" i="62"/>
  <c r="I13" i="62"/>
  <c r="K10" i="74"/>
  <c r="L11" i="74"/>
  <c r="L12" i="74"/>
  <c r="E18" i="74"/>
  <c r="E19" i="74"/>
  <c r="H7" i="28"/>
  <c r="H10" i="28"/>
  <c r="AA14" i="28"/>
  <c r="K15" i="28"/>
  <c r="O15" i="28"/>
  <c r="S15" i="28"/>
  <c r="W15" i="28"/>
  <c r="K16" i="28"/>
  <c r="S16" i="28"/>
  <c r="Z16" i="28"/>
  <c r="O36" i="28"/>
  <c r="K7" i="66"/>
  <c r="H8" i="66"/>
  <c r="K8" i="66"/>
  <c r="H9" i="66"/>
  <c r="K9" i="66"/>
  <c r="H10" i="66"/>
  <c r="K10" i="66"/>
  <c r="K11" i="66"/>
  <c r="K15" i="66"/>
  <c r="H16" i="66"/>
  <c r="K16" i="66"/>
  <c r="H17" i="66"/>
  <c r="K17" i="66"/>
  <c r="H18" i="66"/>
  <c r="K18" i="66"/>
  <c r="K19" i="66"/>
  <c r="K23" i="66"/>
  <c r="H24" i="66"/>
  <c r="K24" i="66"/>
  <c r="H25" i="66"/>
  <c r="K25" i="66"/>
  <c r="H26" i="66"/>
  <c r="K26" i="66"/>
  <c r="K27" i="66"/>
  <c r="K7" i="60"/>
  <c r="H8" i="60"/>
  <c r="K8" i="60"/>
  <c r="H9" i="60"/>
  <c r="K9" i="60"/>
  <c r="H10" i="60"/>
  <c r="K10" i="60"/>
  <c r="K11" i="60"/>
  <c r="K15" i="60"/>
  <c r="S15" i="60"/>
  <c r="AB15" i="60"/>
  <c r="K16" i="60"/>
  <c r="K17" i="60"/>
  <c r="S17" i="60"/>
  <c r="AB17" i="60"/>
  <c r="H18" i="60"/>
  <c r="K18" i="60"/>
  <c r="H19" i="60"/>
  <c r="K19" i="60"/>
  <c r="H20" i="60"/>
  <c r="K20" i="60"/>
  <c r="H21" i="60"/>
  <c r="K21" i="60"/>
  <c r="K26" i="60"/>
  <c r="S26" i="60"/>
  <c r="AB26" i="60"/>
  <c r="K27" i="60"/>
  <c r="K28" i="60"/>
  <c r="S28" i="60"/>
  <c r="AB28" i="60"/>
  <c r="K29" i="60"/>
  <c r="K30" i="60"/>
  <c r="K31" i="60"/>
  <c r="K32" i="60"/>
  <c r="M33" i="60"/>
  <c r="K37" i="60"/>
  <c r="S37" i="60"/>
  <c r="AB37" i="60"/>
  <c r="K38" i="60"/>
  <c r="K39" i="60"/>
  <c r="S39" i="60"/>
  <c r="AB39" i="60"/>
  <c r="K40" i="60"/>
  <c r="K41" i="60"/>
  <c r="K42" i="60"/>
  <c r="K43" i="60"/>
  <c r="M44" i="60"/>
  <c r="K47" i="60"/>
  <c r="S47" i="60"/>
  <c r="AB47" i="60"/>
  <c r="K48" i="60"/>
  <c r="K49" i="60"/>
  <c r="S49" i="60"/>
  <c r="AB49" i="60"/>
  <c r="K50" i="60"/>
  <c r="K51" i="60"/>
  <c r="K52" i="60"/>
  <c r="K53" i="60"/>
  <c r="M54" i="60"/>
  <c r="K57" i="60"/>
  <c r="S57" i="60"/>
  <c r="AB57" i="60"/>
  <c r="K58" i="60"/>
  <c r="K59" i="60"/>
  <c r="S59" i="60"/>
  <c r="AB59" i="60"/>
  <c r="K60" i="60"/>
  <c r="K61" i="60"/>
  <c r="K62" i="60"/>
  <c r="K63" i="60"/>
  <c r="M64" i="60"/>
  <c r="K72" i="60"/>
  <c r="S72" i="60"/>
  <c r="AB72" i="60"/>
  <c r="K73" i="60"/>
  <c r="K74" i="60"/>
  <c r="S74" i="60"/>
  <c r="AB74" i="60"/>
  <c r="K75" i="60"/>
  <c r="K76" i="60"/>
  <c r="K77" i="60"/>
  <c r="K78" i="60"/>
  <c r="M79" i="60"/>
  <c r="K84" i="60"/>
  <c r="S84" i="60"/>
  <c r="AB84" i="60"/>
  <c r="K85" i="60"/>
  <c r="K86" i="60"/>
  <c r="S86" i="60"/>
  <c r="AB86" i="60"/>
  <c r="K87" i="60"/>
  <c r="K88" i="60"/>
  <c r="K89" i="60"/>
  <c r="K90" i="60"/>
  <c r="M91" i="60"/>
  <c r="K95" i="60"/>
  <c r="S95" i="60"/>
  <c r="AB95" i="60"/>
  <c r="K96" i="60"/>
  <c r="K97" i="60"/>
  <c r="S97" i="60"/>
  <c r="AB97" i="60"/>
  <c r="K98" i="60"/>
  <c r="K99" i="60"/>
  <c r="K100" i="60"/>
  <c r="K101" i="60"/>
  <c r="M102" i="60"/>
  <c r="K106" i="60"/>
  <c r="S106" i="60"/>
  <c r="AB106" i="60"/>
  <c r="K107" i="60"/>
  <c r="K108" i="60"/>
  <c r="S108" i="60"/>
  <c r="AB108" i="60"/>
  <c r="K109" i="60"/>
  <c r="K110" i="60"/>
  <c r="K111" i="60"/>
  <c r="K112" i="60"/>
  <c r="M113" i="60"/>
  <c r="K121" i="60"/>
  <c r="K122" i="60"/>
  <c r="K123" i="60"/>
  <c r="K124" i="60"/>
  <c r="K125" i="60"/>
  <c r="K126" i="60"/>
  <c r="M127" i="60"/>
  <c r="K131" i="60"/>
  <c r="K132" i="60"/>
  <c r="K133" i="60"/>
  <c r="K134" i="60"/>
  <c r="K135" i="60"/>
  <c r="K136" i="60"/>
  <c r="M137" i="60"/>
  <c r="K140" i="60"/>
  <c r="K141" i="60"/>
  <c r="K142" i="60"/>
  <c r="K143" i="60"/>
  <c r="K144" i="60"/>
  <c r="K145" i="60"/>
  <c r="M146" i="60"/>
  <c r="K149" i="60"/>
  <c r="K150" i="60"/>
  <c r="K151" i="60"/>
  <c r="K152" i="60"/>
  <c r="K153" i="60"/>
  <c r="K154" i="60"/>
  <c r="M155" i="60"/>
  <c r="H159" i="60"/>
  <c r="K159" i="60"/>
  <c r="Q160" i="60"/>
  <c r="X160" i="60"/>
  <c r="K161" i="60"/>
  <c r="K162" i="60"/>
  <c r="K163" i="60"/>
  <c r="K164" i="60"/>
  <c r="K169" i="60"/>
  <c r="K170" i="60"/>
  <c r="I9" i="38"/>
  <c r="B12" i="38"/>
  <c r="I12" i="38"/>
  <c r="B13" i="38"/>
  <c r="I13" i="38"/>
  <c r="I7" i="24"/>
  <c r="I8" i="24"/>
  <c r="I9" i="24"/>
  <c r="I10" i="24"/>
  <c r="I11" i="24"/>
  <c r="H6" i="72"/>
  <c r="H11" i="72"/>
  <c r="C15" i="72"/>
  <c r="K15" i="72"/>
  <c r="R15" i="72"/>
  <c r="Y15" i="72"/>
  <c r="C16" i="72"/>
  <c r="K16" i="72"/>
  <c r="H19" i="72"/>
  <c r="N19" i="72"/>
  <c r="T19" i="72"/>
  <c r="C23" i="72"/>
  <c r="L23" i="72"/>
  <c r="M28" i="72"/>
  <c r="M29" i="72"/>
  <c r="K33" i="72"/>
  <c r="S33" i="72"/>
  <c r="AA33" i="72"/>
  <c r="K34" i="72"/>
  <c r="S34" i="72"/>
  <c r="AA34" i="72"/>
  <c r="K35" i="72"/>
  <c r="S35" i="72"/>
  <c r="AA35" i="72"/>
  <c r="K37" i="72"/>
  <c r="S37" i="72"/>
  <c r="AA37" i="72"/>
  <c r="K39" i="72"/>
  <c r="S39" i="72"/>
  <c r="AA39" i="72"/>
  <c r="K41" i="72"/>
  <c r="U42" i="72"/>
  <c r="V42" i="72"/>
  <c r="W42" i="72"/>
  <c r="U43" i="72"/>
  <c r="V43" i="72"/>
  <c r="W43" i="72"/>
  <c r="J44" i="72"/>
  <c r="Q44" i="72"/>
  <c r="O47" i="72"/>
  <c r="G50" i="72"/>
  <c r="J50" i="72"/>
  <c r="M50" i="72"/>
  <c r="P50" i="72"/>
  <c r="S50" i="72"/>
  <c r="W50" i="72"/>
  <c r="AC50" i="72"/>
  <c r="S54" i="72"/>
  <c r="K61" i="72"/>
  <c r="S61" i="72"/>
  <c r="K63" i="72"/>
  <c r="S63" i="72"/>
  <c r="K64" i="72"/>
  <c r="S64" i="72"/>
  <c r="K66" i="72"/>
  <c r="S66" i="72"/>
  <c r="K68" i="72"/>
  <c r="S68" i="72"/>
  <c r="K69" i="72"/>
  <c r="S69" i="72"/>
  <c r="K70" i="72"/>
  <c r="S70" i="72"/>
  <c r="K71" i="72"/>
  <c r="S71" i="72"/>
  <c r="K72" i="72"/>
  <c r="S72" i="72"/>
  <c r="K73" i="72"/>
  <c r="S73" i="72"/>
  <c r="K75" i="72"/>
  <c r="S75" i="72"/>
  <c r="K76" i="72"/>
  <c r="S76" i="72"/>
  <c r="N84" i="72"/>
  <c r="N85" i="72"/>
  <c r="K89" i="72"/>
  <c r="S89" i="72"/>
  <c r="K90" i="72"/>
  <c r="S90" i="72"/>
  <c r="K91" i="72"/>
  <c r="S91" i="72"/>
  <c r="T92" i="72"/>
  <c r="W93" i="72"/>
  <c r="Z93" i="72"/>
  <c r="H95" i="72"/>
  <c r="Q95" i="72"/>
  <c r="Z95" i="72"/>
  <c r="E100" i="72"/>
  <c r="E101" i="72"/>
  <c r="E102" i="72"/>
  <c r="E103" i="72"/>
  <c r="E104" i="72"/>
  <c r="E105" i="72"/>
  <c r="E106" i="72"/>
  <c r="K109" i="72"/>
  <c r="M109" i="72"/>
  <c r="O109" i="72"/>
  <c r="Q109" i="72"/>
  <c r="K112" i="72"/>
  <c r="M112" i="72"/>
  <c r="O112" i="72"/>
  <c r="Q112" i="72"/>
  <c r="F116" i="72"/>
  <c r="I116" i="72"/>
  <c r="K116" i="72"/>
  <c r="M116" i="72"/>
  <c r="O116" i="72"/>
  <c r="R116" i="72"/>
  <c r="F117" i="72"/>
  <c r="I117" i="72"/>
  <c r="K117" i="72"/>
  <c r="M117" i="72"/>
  <c r="O117" i="72"/>
  <c r="R117" i="72"/>
  <c r="F118" i="72"/>
  <c r="I118" i="72"/>
  <c r="K118" i="72"/>
  <c r="M118" i="72"/>
  <c r="O118" i="72"/>
  <c r="R118" i="72"/>
  <c r="K7" i="49"/>
  <c r="H8" i="49"/>
  <c r="K8" i="49"/>
  <c r="H9" i="49"/>
  <c r="K9" i="49"/>
  <c r="H10" i="49"/>
  <c r="K10" i="49"/>
  <c r="K15" i="49"/>
  <c r="H16" i="49"/>
  <c r="K16" i="49"/>
  <c r="H17" i="49"/>
  <c r="K17" i="49"/>
  <c r="H18" i="49"/>
  <c r="K18" i="49"/>
  <c r="K23" i="49"/>
  <c r="H24" i="49"/>
  <c r="K24" i="49"/>
  <c r="H25" i="49"/>
  <c r="K25" i="49"/>
  <c r="H26" i="49"/>
  <c r="K26" i="49"/>
  <c r="K12" i="19"/>
  <c r="H13" i="19"/>
  <c r="K13" i="19"/>
  <c r="H14" i="19"/>
  <c r="K14" i="19"/>
  <c r="H15" i="19"/>
  <c r="K15" i="19"/>
  <c r="K20" i="19"/>
  <c r="S20" i="19"/>
  <c r="AB20" i="19"/>
  <c r="K21" i="19"/>
  <c r="K22" i="19"/>
  <c r="S22" i="19"/>
  <c r="AB22" i="19"/>
  <c r="H23" i="19"/>
  <c r="K23" i="19"/>
  <c r="H24" i="19"/>
  <c r="K24" i="19"/>
  <c r="H25" i="19"/>
  <c r="K25" i="19"/>
  <c r="H26" i="19"/>
  <c r="K26" i="19"/>
  <c r="K31" i="19"/>
  <c r="S31" i="19"/>
  <c r="AB31" i="19"/>
  <c r="K32" i="19"/>
  <c r="K33" i="19"/>
  <c r="S33" i="19"/>
  <c r="AB33" i="19"/>
  <c r="K34" i="19"/>
  <c r="K35" i="19"/>
  <c r="K36" i="19"/>
  <c r="K37" i="19"/>
  <c r="M38" i="19"/>
  <c r="K42" i="19"/>
  <c r="S42" i="19"/>
  <c r="AB42" i="19"/>
  <c r="K43" i="19"/>
  <c r="K44" i="19"/>
  <c r="S44" i="19"/>
  <c r="AB44" i="19"/>
  <c r="K45" i="19"/>
  <c r="K46" i="19"/>
  <c r="K47" i="19"/>
  <c r="K48" i="19"/>
  <c r="M49" i="19"/>
  <c r="K52" i="19"/>
  <c r="S52" i="19"/>
  <c r="AB52" i="19"/>
  <c r="K53" i="19"/>
  <c r="K54" i="19"/>
  <c r="S54" i="19"/>
  <c r="AB54" i="19"/>
  <c r="K55" i="19"/>
  <c r="K56" i="19"/>
  <c r="K57" i="19"/>
  <c r="K58" i="19"/>
  <c r="M59" i="19"/>
  <c r="K62" i="19"/>
  <c r="S62" i="19"/>
  <c r="AB62" i="19"/>
  <c r="K63" i="19"/>
  <c r="K64" i="19"/>
  <c r="S64" i="19"/>
  <c r="AB64" i="19"/>
  <c r="K65" i="19"/>
  <c r="K66" i="19"/>
  <c r="K67" i="19"/>
  <c r="K68" i="19"/>
  <c r="M69" i="19"/>
  <c r="B77" i="19"/>
  <c r="K78" i="19"/>
  <c r="S79" i="19"/>
  <c r="B80" i="19"/>
  <c r="K81" i="19"/>
  <c r="S82" i="19"/>
  <c r="B83" i="19"/>
  <c r="K84" i="19"/>
  <c r="S85" i="19"/>
  <c r="K86" i="19"/>
  <c r="S87" i="19"/>
  <c r="K88" i="19"/>
  <c r="S89" i="19"/>
  <c r="B90" i="19"/>
  <c r="K91" i="19"/>
  <c r="S92" i="19"/>
  <c r="K93" i="19"/>
  <c r="S94" i="19"/>
  <c r="K95" i="19"/>
  <c r="S96" i="19"/>
  <c r="K101" i="19"/>
  <c r="K102" i="19"/>
  <c r="K103" i="19"/>
  <c r="K104" i="19"/>
  <c r="K105" i="19"/>
  <c r="K106" i="19"/>
  <c r="M107" i="19"/>
  <c r="K111" i="19"/>
  <c r="K112" i="19"/>
  <c r="K113" i="19"/>
  <c r="K114" i="19"/>
  <c r="K115" i="19"/>
  <c r="K116" i="19"/>
  <c r="M117" i="19"/>
  <c r="K120" i="19"/>
  <c r="K121" i="19"/>
  <c r="K122" i="19"/>
  <c r="K123" i="19"/>
  <c r="K124" i="19"/>
  <c r="K125" i="19"/>
  <c r="M126" i="19"/>
  <c r="K129" i="19"/>
  <c r="K130" i="19"/>
  <c r="K131" i="19"/>
  <c r="K132" i="19"/>
  <c r="K133" i="19"/>
  <c r="K134" i="19"/>
  <c r="M135" i="19"/>
  <c r="K143" i="19"/>
  <c r="S143" i="19"/>
  <c r="AB143" i="19"/>
  <c r="K144" i="19"/>
  <c r="K145" i="19"/>
  <c r="S145" i="19"/>
  <c r="AB145" i="19"/>
  <c r="K146" i="19"/>
  <c r="K147" i="19"/>
  <c r="K148" i="19"/>
  <c r="K149" i="19"/>
  <c r="M150" i="19"/>
  <c r="K154" i="19"/>
  <c r="S154" i="19"/>
  <c r="AB154" i="19"/>
  <c r="K155" i="19"/>
  <c r="K156" i="19"/>
  <c r="S156" i="19"/>
  <c r="AB156" i="19"/>
  <c r="K157" i="19"/>
  <c r="K158" i="19"/>
  <c r="K159" i="19"/>
  <c r="K160" i="19"/>
  <c r="M161" i="19"/>
  <c r="K164" i="19"/>
  <c r="S164" i="19"/>
  <c r="AB164" i="19"/>
  <c r="K165" i="19"/>
  <c r="K166" i="19"/>
  <c r="S166" i="19"/>
  <c r="AB166" i="19"/>
  <c r="K167" i="19"/>
  <c r="K168" i="19"/>
  <c r="K169" i="19"/>
  <c r="K170" i="19"/>
  <c r="M171" i="19"/>
  <c r="K174" i="19"/>
  <c r="S174" i="19"/>
  <c r="AB174" i="19"/>
  <c r="K175" i="19"/>
  <c r="K176" i="19"/>
  <c r="S176" i="19"/>
  <c r="AB176" i="19"/>
  <c r="K177" i="19"/>
  <c r="K178" i="19"/>
  <c r="K179" i="19"/>
  <c r="K180" i="19"/>
  <c r="M181" i="19"/>
  <c r="H185" i="19"/>
  <c r="K185" i="19"/>
  <c r="Q186" i="19"/>
  <c r="K187" i="19"/>
  <c r="K188" i="19"/>
  <c r="K189" i="19"/>
  <c r="K190" i="19"/>
  <c r="K195" i="19"/>
  <c r="K196" i="19"/>
  <c r="K7" i="34"/>
  <c r="S7" i="34"/>
  <c r="U7" i="34"/>
  <c r="AB7" i="34"/>
  <c r="AD7" i="34"/>
  <c r="AF7" i="34"/>
  <c r="K8" i="34"/>
  <c r="K9" i="34"/>
  <c r="S9" i="34"/>
  <c r="U9" i="34"/>
  <c r="AB9" i="34"/>
  <c r="AD9" i="34"/>
  <c r="AF9" i="34"/>
  <c r="H10" i="34"/>
  <c r="K10" i="34"/>
  <c r="H11" i="34"/>
  <c r="K11" i="34"/>
  <c r="H12" i="34"/>
  <c r="K12" i="34"/>
  <c r="H13" i="34"/>
  <c r="K13" i="34"/>
  <c r="I19" i="34"/>
  <c r="I22" i="34"/>
  <c r="I24" i="34"/>
  <c r="K38" i="34"/>
  <c r="K40" i="34"/>
  <c r="K41" i="34"/>
  <c r="K42" i="34"/>
  <c r="C44" i="34"/>
  <c r="D45" i="34"/>
  <c r="K45" i="34"/>
  <c r="D46" i="34"/>
  <c r="D47" i="34"/>
  <c r="K47" i="34"/>
  <c r="D48" i="34"/>
  <c r="K48" i="34"/>
  <c r="D49" i="34"/>
  <c r="K49" i="34"/>
  <c r="C51" i="34"/>
  <c r="D52" i="34"/>
  <c r="K52" i="34"/>
  <c r="D53" i="34"/>
  <c r="D54" i="34"/>
  <c r="K54" i="34"/>
  <c r="D55" i="34"/>
  <c r="K55" i="34"/>
  <c r="D56" i="34"/>
  <c r="K56" i="34"/>
  <c r="C58" i="34"/>
  <c r="D59" i="34"/>
  <c r="K59" i="34"/>
  <c r="D60" i="34"/>
  <c r="D61" i="34"/>
  <c r="K61" i="34"/>
  <c r="D62" i="34"/>
  <c r="K62" i="34"/>
  <c r="D63" i="34"/>
  <c r="K63" i="34"/>
  <c r="G28" i="4"/>
  <c r="G29" i="4"/>
  <c r="G30" i="4"/>
  <c r="G31" i="4"/>
  <c r="G32" i="4"/>
  <c r="G33" i="4"/>
  <c r="AO36" i="4"/>
  <c r="H8" i="73"/>
  <c r="H9" i="73"/>
  <c r="H10" i="73"/>
  <c r="H11" i="73"/>
  <c r="H12" i="73"/>
  <c r="Y81" i="73"/>
  <c r="Y82" i="73"/>
  <c r="Y83" i="73"/>
  <c r="Y84" i="73"/>
  <c r="Y85" i="73"/>
  <c r="Y86" i="73"/>
  <c r="K87" i="73"/>
  <c r="R87" i="73"/>
  <c r="K40" i="2"/>
  <c r="K57" i="2" s="1"/>
  <c r="K57" i="72" s="1"/>
  <c r="U42" i="2"/>
  <c r="V42" i="2"/>
  <c r="W42" i="2"/>
  <c r="J47" i="2"/>
  <c r="J47" i="72" s="1"/>
  <c r="AA54" i="2"/>
  <c r="AA54" i="72" s="1"/>
  <c r="M57" i="72" s="1"/>
  <c r="L57" i="2"/>
  <c r="N57" i="2"/>
  <c r="O57" i="2"/>
  <c r="P57" i="2"/>
  <c r="AA61" i="2"/>
  <c r="AA61" i="72" s="1"/>
  <c r="AA63" i="2"/>
  <c r="AA63" i="72" s="1"/>
  <c r="AA64" i="2"/>
  <c r="AK64" i="2" s="1"/>
  <c r="AA66" i="2"/>
  <c r="AL66" i="2" s="1"/>
  <c r="AA68" i="2"/>
  <c r="AA68" i="72" s="1"/>
  <c r="AA69" i="2"/>
  <c r="AA69" i="72" s="1"/>
  <c r="AA70" i="2"/>
  <c r="AK70" i="2" s="1"/>
  <c r="AA71" i="2"/>
  <c r="AA72" i="2"/>
  <c r="AA72" i="72" s="1"/>
  <c r="AA73" i="2"/>
  <c r="AA73" i="72" s="1"/>
  <c r="AA75" i="2"/>
  <c r="AA75" i="72" s="1"/>
  <c r="AA76" i="2"/>
  <c r="AA76" i="72" s="1"/>
  <c r="L78" i="2"/>
  <c r="M78" i="2"/>
  <c r="N78" i="2"/>
  <c r="O78" i="2"/>
  <c r="P78" i="2"/>
  <c r="H8" i="1"/>
  <c r="H9" i="1"/>
  <c r="H10" i="1"/>
  <c r="H18" i="1"/>
  <c r="H19" i="1"/>
  <c r="H20" i="1"/>
  <c r="H21" i="1"/>
  <c r="H180" i="1"/>
  <c r="AB181" i="1"/>
  <c r="BA2" i="80"/>
  <c r="BI2" i="80"/>
  <c r="BA3" i="80"/>
  <c r="BI3" i="80"/>
  <c r="BA4" i="80"/>
  <c r="BI4" i="80"/>
  <c r="BA5" i="80"/>
  <c r="BI5" i="80"/>
  <c r="BA6" i="80"/>
  <c r="BI6" i="80"/>
  <c r="BA7" i="80"/>
  <c r="BA8" i="80"/>
  <c r="BA9" i="80"/>
  <c r="BA10" i="80"/>
  <c r="BA11" i="80"/>
  <c r="BI11" i="80"/>
  <c r="BA12" i="80"/>
  <c r="BI12" i="80"/>
  <c r="BA13" i="80"/>
  <c r="BI13" i="80"/>
  <c r="BA14" i="80"/>
  <c r="BI14" i="80"/>
  <c r="BA15" i="80"/>
  <c r="BI15" i="80"/>
  <c r="BA16" i="80"/>
  <c r="BI16" i="80"/>
  <c r="BA17" i="80"/>
  <c r="BI17" i="80"/>
  <c r="BA18" i="80"/>
  <c r="BI18" i="80"/>
  <c r="BA20" i="80"/>
  <c r="BI19" i="80"/>
  <c r="BA21" i="80"/>
  <c r="BI20" i="80"/>
  <c r="BA22" i="80"/>
  <c r="BI21" i="80"/>
  <c r="BA23" i="80"/>
  <c r="BI22" i="80"/>
  <c r="BA25" i="80"/>
  <c r="BI23" i="80"/>
  <c r="BA27" i="80"/>
  <c r="BI24" i="80"/>
  <c r="BA28" i="80"/>
  <c r="BI25" i="80"/>
  <c r="BA29" i="80"/>
  <c r="BI26" i="80"/>
  <c r="BA30" i="80"/>
  <c r="BI27" i="80"/>
  <c r="BA31" i="80"/>
  <c r="BI28" i="80"/>
  <c r="BA32" i="80"/>
  <c r="BI29" i="80"/>
  <c r="BA33" i="80"/>
  <c r="BI30" i="80"/>
  <c r="BA34" i="80"/>
  <c r="BI31" i="80"/>
  <c r="BA35" i="80"/>
  <c r="BI32" i="80"/>
  <c r="BA36" i="80"/>
  <c r="BI33" i="80"/>
  <c r="BA37" i="80"/>
  <c r="BI34" i="80"/>
  <c r="BA38" i="80"/>
  <c r="BI35" i="80"/>
  <c r="BA39" i="80"/>
  <c r="BI36" i="80"/>
  <c r="BA40" i="80"/>
  <c r="BI37" i="80"/>
  <c r="BA41" i="80"/>
  <c r="BI38" i="80"/>
  <c r="BA42" i="80"/>
  <c r="BI39" i="80"/>
  <c r="BA43" i="80"/>
  <c r="BI40" i="80"/>
  <c r="BA44" i="80"/>
  <c r="BI41" i="80"/>
  <c r="BA45" i="80"/>
  <c r="BI42" i="80"/>
  <c r="BA46" i="80"/>
  <c r="BI43" i="80"/>
  <c r="BA47" i="80"/>
  <c r="BI44" i="80"/>
  <c r="BA48" i="80"/>
  <c r="BI45" i="80"/>
  <c r="BA49" i="80"/>
  <c r="BI46" i="80"/>
  <c r="BA50" i="80"/>
  <c r="BI47" i="80"/>
  <c r="BA51" i="80"/>
  <c r="BA52" i="80"/>
  <c r="BA53" i="80"/>
  <c r="BA54" i="80"/>
  <c r="BA55" i="80"/>
  <c r="BA56" i="80"/>
  <c r="BA57" i="80"/>
  <c r="BA58" i="80"/>
  <c r="BA59" i="80"/>
  <c r="BA60" i="80"/>
  <c r="BA61" i="80"/>
  <c r="BA62" i="80"/>
  <c r="BA63" i="80"/>
  <c r="BA64" i="80"/>
  <c r="BA65" i="80"/>
  <c r="BA66" i="80"/>
  <c r="BA67" i="80"/>
  <c r="BA68" i="80"/>
  <c r="BA69" i="80"/>
  <c r="BA70" i="80"/>
  <c r="BA71" i="80"/>
  <c r="BA72" i="80"/>
  <c r="BA73" i="80"/>
  <c r="BA74" i="80"/>
  <c r="AL71" i="2" l="1"/>
  <c r="AL73" i="2"/>
  <c r="AB160" i="60"/>
  <c r="AB160" i="65"/>
  <c r="AB186" i="19"/>
  <c r="AK73" i="2"/>
  <c r="AL63" i="2"/>
  <c r="AL69" i="2"/>
  <c r="AK71" i="2"/>
  <c r="AK69" i="2"/>
  <c r="AK66" i="2"/>
  <c r="AK63" i="2"/>
  <c r="AL72" i="2"/>
  <c r="AK72" i="2"/>
  <c r="AL68" i="2"/>
  <c r="M57" i="2"/>
  <c r="AK68" i="2"/>
  <c r="AA70" i="72"/>
  <c r="AA64" i="72"/>
  <c r="AL70" i="2"/>
  <c r="AL64" i="2"/>
  <c r="AA71" i="72"/>
  <c r="AA66" i="72"/>
  <c r="K40" i="72"/>
  <c r="Y87" i="73"/>
  <c r="AL43" i="2"/>
  <c r="AL44" i="2" s="1"/>
  <c r="T43" i="2" s="1"/>
  <c r="T43" i="72" s="1"/>
  <c r="T42" i="2"/>
  <c r="AL75" i="2" l="1"/>
  <c r="AL77" i="2" s="1"/>
  <c r="K77" i="2" s="1"/>
  <c r="T42" i="72"/>
  <c r="Y57" i="2"/>
  <c r="Y57" i="72" s="1"/>
  <c r="K77" i="72" l="1"/>
  <c r="K78" i="2"/>
  <c r="K78" i="72" l="1"/>
  <c r="Y78" i="72" s="1"/>
  <c r="Y78" i="2"/>
</calcChain>
</file>

<file path=xl/sharedStrings.xml><?xml version="1.0" encoding="utf-8"?>
<sst xmlns="http://schemas.openxmlformats.org/spreadsheetml/2006/main" count="4394" uniqueCount="1433">
  <si>
    <t>【建築物の名称又は工事名】</t>
    <rPh sb="1" eb="4">
      <t>ケンチクブツ</t>
    </rPh>
    <rPh sb="5" eb="7">
      <t>メイショウ</t>
    </rPh>
    <rPh sb="7" eb="8">
      <t>マタ</t>
    </rPh>
    <rPh sb="9" eb="12">
      <t>コウジメイ</t>
    </rPh>
    <phoneticPr fontId="2"/>
  </si>
  <si>
    <t>【名称のフリガナ】</t>
    <rPh sb="1" eb="3">
      <t>メイショウ</t>
    </rPh>
    <phoneticPr fontId="2"/>
  </si>
  <si>
    <t>【名称】</t>
    <rPh sb="1" eb="3">
      <t>メイショウ</t>
    </rPh>
    <phoneticPr fontId="2"/>
  </si>
  <si>
    <t>　（代表となる設計者）</t>
    <rPh sb="2" eb="4">
      <t>ダイヒョウ</t>
    </rPh>
    <rPh sb="7" eb="10">
      <t>セッケイシャ</t>
    </rPh>
    <phoneticPr fontId="2"/>
  </si>
  <si>
    <t>　（その他の設計者）</t>
    <rPh sb="4" eb="5">
      <t>タ</t>
    </rPh>
    <rPh sb="6" eb="9">
      <t>セッケイシャ</t>
    </rPh>
    <phoneticPr fontId="2"/>
  </si>
  <si>
    <t>　（代表となる工事監理者）</t>
    <rPh sb="2" eb="4">
      <t>ダイヒョウ</t>
    </rPh>
    <rPh sb="7" eb="11">
      <t>コウジカンリ</t>
    </rPh>
    <rPh sb="11" eb="12">
      <t>シャ</t>
    </rPh>
    <phoneticPr fontId="2"/>
  </si>
  <si>
    <t>　（その他の工事監理者）</t>
    <rPh sb="4" eb="5">
      <t>タ</t>
    </rPh>
    <rPh sb="6" eb="10">
      <t>コウジカンリ</t>
    </rPh>
    <rPh sb="10" eb="11">
      <t>シャ</t>
    </rPh>
    <phoneticPr fontId="2"/>
  </si>
  <si>
    <t>【１７．特定工程工事終了予定年月日】</t>
    <rPh sb="4" eb="6">
      <t>トクテイ</t>
    </rPh>
    <rPh sb="6" eb="8">
      <t>コウテイ</t>
    </rPh>
    <rPh sb="8" eb="10">
      <t>コウジ</t>
    </rPh>
    <rPh sb="10" eb="12">
      <t>シュウリョウ</t>
    </rPh>
    <rPh sb="12" eb="14">
      <t>ヨテイ</t>
    </rPh>
    <rPh sb="14" eb="17">
      <t>ネンガッピ</t>
    </rPh>
    <phoneticPr fontId="2"/>
  </si>
  <si>
    <t>申請者氏名</t>
    <rPh sb="0" eb="3">
      <t>シンセイシャ</t>
    </rPh>
    <rPh sb="3" eb="5">
      <t>シメイ</t>
    </rPh>
    <phoneticPr fontId="2"/>
  </si>
  <si>
    <t>※受付欄</t>
    <rPh sb="1" eb="3">
      <t>ウケツケ</t>
    </rPh>
    <rPh sb="3" eb="4">
      <t>ラン</t>
    </rPh>
    <phoneticPr fontId="2"/>
  </si>
  <si>
    <t>※確認番号欄</t>
    <rPh sb="1" eb="3">
      <t>カクニン</t>
    </rPh>
    <rPh sb="3" eb="5">
      <t>バンゴウ</t>
    </rPh>
    <rPh sb="5" eb="6">
      <t>ラン</t>
    </rPh>
    <phoneticPr fontId="2"/>
  </si>
  <si>
    <t>（第一面）</t>
    <rPh sb="1" eb="2">
      <t>ダイ</t>
    </rPh>
    <rPh sb="2" eb="3">
      <t>イチ</t>
    </rPh>
    <rPh sb="3" eb="4">
      <t>メン</t>
    </rPh>
    <phoneticPr fontId="2"/>
  </si>
  <si>
    <t>（</t>
    <phoneticPr fontId="2"/>
  </si>
  <si>
    <t>建築計画概要書</t>
    <rPh sb="0" eb="2">
      <t>ケンチク</t>
    </rPh>
    <rPh sb="2" eb="4">
      <t>ケイカク</t>
    </rPh>
    <rPh sb="4" eb="7">
      <t>ガイヨウショ</t>
    </rPh>
    <phoneticPr fontId="2"/>
  </si>
  <si>
    <t>交付年月日</t>
    <rPh sb="0" eb="2">
      <t>コウフ</t>
    </rPh>
    <rPh sb="2" eb="5">
      <t>ネンガッピ</t>
    </rPh>
    <phoneticPr fontId="2"/>
  </si>
  <si>
    <t>）</t>
    <phoneticPr fontId="2"/>
  </si>
  <si>
    <t>□</t>
  </si>
  <si>
    <t>(</t>
    <phoneticPr fontId="2"/>
  </si>
  <si>
    <t>)</t>
    <phoneticPr fontId="2"/>
  </si>
  <si>
    <t>【ﾊ．建築基準法第52条第1項及び第２項の規定による建築物の容積率】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3">
      <t>ヨウセキリツ</t>
    </rPh>
    <phoneticPr fontId="2"/>
  </si>
  <si>
    <t>現　　地　　調　　査　　表</t>
    <rPh sb="0" eb="1">
      <t>ウツツ</t>
    </rPh>
    <rPh sb="3" eb="4">
      <t>チ</t>
    </rPh>
    <rPh sb="6" eb="7">
      <t>チョウ</t>
    </rPh>
    <rPh sb="9" eb="10">
      <t>サ</t>
    </rPh>
    <rPh sb="12" eb="13">
      <t>ヒョウ</t>
    </rPh>
    <phoneticPr fontId="2"/>
  </si>
  <si>
    <t>この現地調査表に記載の事項は事実に相違ありません。</t>
    <rPh sb="2" eb="4">
      <t>ゲンチ</t>
    </rPh>
    <rPh sb="4" eb="6">
      <t>チョウサ</t>
    </rPh>
    <rPh sb="6" eb="7">
      <t>ヒョウ</t>
    </rPh>
    <rPh sb="8" eb="10">
      <t>キサイ</t>
    </rPh>
    <rPh sb="11" eb="13">
      <t>ジコウ</t>
    </rPh>
    <rPh sb="14" eb="16">
      <t>ジジツ</t>
    </rPh>
    <rPh sb="17" eb="19">
      <t>ソウイ</t>
    </rPh>
    <phoneticPr fontId="2"/>
  </si>
  <si>
    <t>電話番号</t>
    <rPh sb="0" eb="2">
      <t>デンワ</t>
    </rPh>
    <rPh sb="2" eb="4">
      <t>バンゴウ</t>
    </rPh>
    <phoneticPr fontId="2"/>
  </si>
  <si>
    <t>道　　路　　種　　別</t>
    <rPh sb="0" eb="1">
      <t>ミチ</t>
    </rPh>
    <rPh sb="3" eb="4">
      <t>ロ</t>
    </rPh>
    <rPh sb="6" eb="7">
      <t>タネ</t>
    </rPh>
    <rPh sb="9" eb="10">
      <t>ベツ</t>
    </rPh>
    <phoneticPr fontId="2"/>
  </si>
  <si>
    <t>４２条１項：</t>
    <rPh sb="2" eb="3">
      <t>ジョウ</t>
    </rPh>
    <rPh sb="4" eb="5">
      <t>コウ</t>
    </rPh>
    <phoneticPr fontId="2"/>
  </si>
  <si>
    <t>１号</t>
    <rPh sb="1" eb="2">
      <t>ゴウ</t>
    </rPh>
    <phoneticPr fontId="2"/>
  </si>
  <si>
    <t>３号</t>
    <rPh sb="1" eb="2">
      <t>ゴウ</t>
    </rPh>
    <phoneticPr fontId="2"/>
  </si>
  <si>
    <t>市町村道</t>
    <rPh sb="0" eb="3">
      <t>シチョウソン</t>
    </rPh>
    <rPh sb="3" eb="4">
      <t>ドウ</t>
    </rPh>
    <phoneticPr fontId="2"/>
  </si>
  <si>
    <t>里道等</t>
    <rPh sb="0" eb="1">
      <t>サト</t>
    </rPh>
    <rPh sb="1" eb="2">
      <t>ドウ</t>
    </rPh>
    <rPh sb="2" eb="3">
      <t>トウ</t>
    </rPh>
    <phoneticPr fontId="2"/>
  </si>
  <si>
    <t>私道</t>
    <rPh sb="0" eb="2">
      <t>シドウ</t>
    </rPh>
    <phoneticPr fontId="2"/>
  </si>
  <si>
    <t>有</t>
    <rPh sb="0" eb="1">
      <t>アリ</t>
    </rPh>
    <phoneticPr fontId="2"/>
  </si>
  <si>
    <t>外</t>
    <rPh sb="0" eb="1">
      <t>ガイ</t>
    </rPh>
    <phoneticPr fontId="2"/>
  </si>
  <si>
    <t>法２２条区域</t>
    <rPh sb="0" eb="1">
      <t>ホウ</t>
    </rPh>
    <rPh sb="3" eb="4">
      <t>ジョウ</t>
    </rPh>
    <rPh sb="4" eb="6">
      <t>クイキ</t>
    </rPh>
    <phoneticPr fontId="2"/>
  </si>
  <si>
    <t>備考</t>
    <rPh sb="0" eb="2">
      <t>ビコウ</t>
    </rPh>
    <phoneticPr fontId="2"/>
  </si>
  <si>
    <t>　この申請書及び添付図書に記載の事項は、事実に相違ありません。</t>
    <phoneticPr fontId="2"/>
  </si>
  <si>
    <t>　第四面に記載の事項は、事実に相違ありません。</t>
    <rPh sb="1" eb="2">
      <t>ダイ</t>
    </rPh>
    <rPh sb="2" eb="3">
      <t>４</t>
    </rPh>
    <rPh sb="3" eb="4">
      <t>メン</t>
    </rPh>
    <rPh sb="5" eb="7">
      <t>キサイ</t>
    </rPh>
    <rPh sb="8" eb="10">
      <t>ジコウ</t>
    </rPh>
    <rPh sb="12" eb="14">
      <t>ジジツ</t>
    </rPh>
    <rPh sb="15" eb="17">
      <t>ソウイ</t>
    </rPh>
    <phoneticPr fontId="2"/>
  </si>
  <si>
    <t>工事監理者氏名</t>
    <rPh sb="0" eb="2">
      <t>コウジ</t>
    </rPh>
    <rPh sb="2" eb="5">
      <t>カンリシャ</t>
    </rPh>
    <rPh sb="5" eb="7">
      <t>シメイ</t>
    </rPh>
    <phoneticPr fontId="2"/>
  </si>
  <si>
    <t>【検査を申請する建築物等】</t>
    <rPh sb="4" eb="6">
      <t>シンセイ</t>
    </rPh>
    <rPh sb="8" eb="11">
      <t>ケンチクブツ</t>
    </rPh>
    <rPh sb="11" eb="12">
      <t>トウ</t>
    </rPh>
    <phoneticPr fontId="2"/>
  </si>
  <si>
    <t>■</t>
    <phoneticPr fontId="2"/>
  </si>
  <si>
    <t>建築物</t>
    <rPh sb="0" eb="3">
      <t>ケンチクブツ</t>
    </rPh>
    <phoneticPr fontId="2"/>
  </si>
  <si>
    <t>建築設備（昇降機）</t>
    <rPh sb="0" eb="2">
      <t>ケンチク</t>
    </rPh>
    <rPh sb="2" eb="4">
      <t>セツビ</t>
    </rPh>
    <rPh sb="5" eb="8">
      <t>ショウコウキ</t>
    </rPh>
    <phoneticPr fontId="2"/>
  </si>
  <si>
    <t>建築設備（昇降機以外）</t>
    <rPh sb="0" eb="2">
      <t>ケンチク</t>
    </rPh>
    <rPh sb="2" eb="4">
      <t>セツビ</t>
    </rPh>
    <rPh sb="5" eb="8">
      <t>ショウコウキ</t>
    </rPh>
    <rPh sb="8" eb="10">
      <t>イガイ</t>
    </rPh>
    <phoneticPr fontId="2"/>
  </si>
  <si>
    <t>工作物（昇降機）</t>
    <rPh sb="0" eb="3">
      <t>コウサクブツ</t>
    </rPh>
    <rPh sb="4" eb="7">
      <t>ショウコウキ</t>
    </rPh>
    <phoneticPr fontId="2"/>
  </si>
  <si>
    <t>工作物（法第88条第1項）</t>
    <rPh sb="0" eb="3">
      <t>コウサクブツ</t>
    </rPh>
    <rPh sb="4" eb="5">
      <t>ホウ</t>
    </rPh>
    <rPh sb="5" eb="6">
      <t>ダイ</t>
    </rPh>
    <rPh sb="8" eb="9">
      <t>ジョウ</t>
    </rPh>
    <rPh sb="9" eb="10">
      <t>ダイ</t>
    </rPh>
    <rPh sb="11" eb="12">
      <t>コウ</t>
    </rPh>
    <phoneticPr fontId="2"/>
  </si>
  <si>
    <t>※検査の特例欄</t>
    <rPh sb="1" eb="3">
      <t>ケンサ</t>
    </rPh>
    <rPh sb="4" eb="6">
      <t>トクレイ</t>
    </rPh>
    <rPh sb="6" eb="7">
      <t>ラン</t>
    </rPh>
    <phoneticPr fontId="2"/>
  </si>
  <si>
    <t>※検査欄</t>
    <rPh sb="1" eb="3">
      <t>ケンサ</t>
    </rPh>
    <rPh sb="3" eb="4">
      <t>ラン</t>
    </rPh>
    <phoneticPr fontId="2"/>
  </si>
  <si>
    <t>申請する工事の概要</t>
    <rPh sb="0" eb="2">
      <t>シンセイ</t>
    </rPh>
    <rPh sb="4" eb="6">
      <t>コウジ</t>
    </rPh>
    <rPh sb="7" eb="9">
      <t>ガイヨウ</t>
    </rPh>
    <phoneticPr fontId="2"/>
  </si>
  <si>
    <t>確認済証番号</t>
    <rPh sb="0" eb="2">
      <t>カクニン</t>
    </rPh>
    <rPh sb="2" eb="3">
      <t>ズミ</t>
    </rPh>
    <rPh sb="3" eb="4">
      <t>ショウ</t>
    </rPh>
    <rPh sb="4" eb="6">
      <t>バンゴウ</t>
    </rPh>
    <phoneticPr fontId="2"/>
  </si>
  <si>
    <t>㎡</t>
    <phoneticPr fontId="2"/>
  </si>
  <si>
    <t>氏名</t>
    <rPh sb="0" eb="2">
      <t>シメイ</t>
    </rPh>
    <phoneticPr fontId="2"/>
  </si>
  <si>
    <t>回</t>
    <rPh sb="0" eb="1">
      <t>カイ</t>
    </rPh>
    <phoneticPr fontId="2"/>
  </si>
  <si>
    <t>工事監理の状況</t>
    <rPh sb="0" eb="2">
      <t>コウジ</t>
    </rPh>
    <rPh sb="2" eb="4">
      <t>カンリ</t>
    </rPh>
    <rPh sb="5" eb="7">
      <t>ジョウキョウ</t>
    </rPh>
    <phoneticPr fontId="2"/>
  </si>
  <si>
    <t>照合内容</t>
    <rPh sb="0" eb="2">
      <t>ショウゴウ</t>
    </rPh>
    <rPh sb="2" eb="4">
      <t>ナイヨウ</t>
    </rPh>
    <phoneticPr fontId="2"/>
  </si>
  <si>
    <t>照合を行った設計図書</t>
    <rPh sb="0" eb="2">
      <t>ショウゴウ</t>
    </rPh>
    <rPh sb="3" eb="4">
      <t>オコナ</t>
    </rPh>
    <phoneticPr fontId="2"/>
  </si>
  <si>
    <t>設計図書の内容について設計者に確認した事項</t>
    <rPh sb="0" eb="2">
      <t>セッケイ</t>
    </rPh>
    <rPh sb="2" eb="4">
      <t>トショ</t>
    </rPh>
    <rPh sb="5" eb="6">
      <t>ウチ</t>
    </rPh>
    <phoneticPr fontId="2"/>
  </si>
  <si>
    <t>照合方法</t>
    <rPh sb="0" eb="2">
      <t>ショウゴウ</t>
    </rPh>
    <rPh sb="2" eb="4">
      <t>ホウホウ</t>
    </rPh>
    <phoneticPr fontId="2"/>
  </si>
  <si>
    <t>照合結果</t>
    <rPh sb="0" eb="2">
      <t>ショウゴウ</t>
    </rPh>
    <rPh sb="2" eb="4">
      <t>ケッカ</t>
    </rPh>
    <phoneticPr fontId="2"/>
  </si>
  <si>
    <t>（不適の場合には建築主に対して行った報告の内容）</t>
    <rPh sb="1" eb="3">
      <t>フテキ</t>
    </rPh>
    <rPh sb="4" eb="6">
      <t>バアイ</t>
    </rPh>
    <phoneticPr fontId="2"/>
  </si>
  <si>
    <t>主要構造部及び主要構造部以外の構造耐力上主要な部分に用いる材料の接合状況、接合部分の形状等</t>
    <rPh sb="0" eb="2">
      <t>シュヨウ</t>
    </rPh>
    <rPh sb="2" eb="4">
      <t>コウゾウ</t>
    </rPh>
    <rPh sb="4" eb="5">
      <t>ブ</t>
    </rPh>
    <rPh sb="5" eb="6">
      <t>オヨ</t>
    </rPh>
    <rPh sb="7" eb="9">
      <t>シュヨウ</t>
    </rPh>
    <phoneticPr fontId="2"/>
  </si>
  <si>
    <t>建築物の各部分の位置、形状及び大きさ</t>
    <rPh sb="0" eb="3">
      <t>ケンチクブツ</t>
    </rPh>
    <rPh sb="4" eb="7">
      <t>カクブブン</t>
    </rPh>
    <rPh sb="8" eb="9">
      <t>クライ</t>
    </rPh>
    <phoneticPr fontId="2"/>
  </si>
  <si>
    <t>構造耐力上主要な部分の防錆、防腐及び防蟻措置及び状況</t>
    <rPh sb="0" eb="2">
      <t>コウゾウ</t>
    </rPh>
    <rPh sb="2" eb="4">
      <t>タイリョク</t>
    </rPh>
    <rPh sb="4" eb="5">
      <t>ジョウ</t>
    </rPh>
    <rPh sb="5" eb="7">
      <t>シュヨウ</t>
    </rPh>
    <rPh sb="8" eb="9">
      <t>ブ</t>
    </rPh>
    <phoneticPr fontId="2"/>
  </si>
  <si>
    <t>居室の内装の仕上げに用いる建築材料の種別及び当該建築材料を用いる部分の面積</t>
    <rPh sb="0" eb="2">
      <t>キョシツ</t>
    </rPh>
    <rPh sb="3" eb="5">
      <t>ナイソウ</t>
    </rPh>
    <rPh sb="6" eb="8">
      <t>シア</t>
    </rPh>
    <rPh sb="10" eb="11">
      <t>モチ</t>
    </rPh>
    <rPh sb="13" eb="15">
      <t>ケンチク</t>
    </rPh>
    <rPh sb="15" eb="17">
      <t>ザイリョウ</t>
    </rPh>
    <rPh sb="18" eb="20">
      <t>シュベツ</t>
    </rPh>
    <rPh sb="20" eb="21">
      <t>オヨ</t>
    </rPh>
    <rPh sb="22" eb="24">
      <t>トウガイ</t>
    </rPh>
    <rPh sb="24" eb="26">
      <t>ケンチク</t>
    </rPh>
    <rPh sb="26" eb="28">
      <t>ザイリョウ</t>
    </rPh>
    <rPh sb="29" eb="30">
      <t>モチ</t>
    </rPh>
    <rPh sb="32" eb="34">
      <t>ブブン</t>
    </rPh>
    <rPh sb="35" eb="37">
      <t>メンセキ</t>
    </rPh>
    <phoneticPr fontId="2"/>
  </si>
  <si>
    <t>天井及び壁の室内に面する部分に係る仕上げの材料の種別及び厚さ</t>
    <rPh sb="0" eb="2">
      <t>テンジョウ</t>
    </rPh>
    <rPh sb="2" eb="3">
      <t>オヨ</t>
    </rPh>
    <rPh sb="4" eb="5">
      <t>カベ</t>
    </rPh>
    <rPh sb="6" eb="8">
      <t>シツナイ</t>
    </rPh>
    <phoneticPr fontId="2"/>
  </si>
  <si>
    <t>開口部に設ける建具の種類及び大きさ</t>
    <rPh sb="0" eb="3">
      <t>カイコウブ</t>
    </rPh>
    <rPh sb="4" eb="5">
      <t>モウ</t>
    </rPh>
    <rPh sb="7" eb="9">
      <t>タテグ</t>
    </rPh>
    <phoneticPr fontId="2"/>
  </si>
  <si>
    <t>備　　　　　　考　</t>
    <rPh sb="0" eb="1">
      <t>ビ</t>
    </rPh>
    <rPh sb="7" eb="8">
      <t>コウ</t>
    </rPh>
    <phoneticPr fontId="2"/>
  </si>
  <si>
    <t>（第一面）</t>
    <rPh sb="1" eb="2">
      <t>ダイ</t>
    </rPh>
    <rPh sb="2" eb="4">
      <t>イチメン</t>
    </rPh>
    <phoneticPr fontId="2"/>
  </si>
  <si>
    <t>大規模の模様替</t>
    <phoneticPr fontId="2"/>
  </si>
  <si>
    <t>建築設備の設置</t>
    <phoneticPr fontId="2"/>
  </si>
  <si>
    <t>【ｲ．氏名のフリガナ】</t>
    <rPh sb="3" eb="5">
      <t>シメイ</t>
    </rPh>
    <phoneticPr fontId="2"/>
  </si>
  <si>
    <t>【ﾛ．氏名】</t>
    <rPh sb="3" eb="5">
      <t>シメイ</t>
    </rPh>
    <phoneticPr fontId="2"/>
  </si>
  <si>
    <t>【ﾊ．郵便番号】</t>
    <rPh sb="3" eb="5">
      <t>ユウビン</t>
    </rPh>
    <rPh sb="5" eb="7">
      <t>バンゴウ</t>
    </rPh>
    <phoneticPr fontId="2"/>
  </si>
  <si>
    <t>【ﾆ．住所】</t>
    <rPh sb="3" eb="5">
      <t>ジュウショ</t>
    </rPh>
    <phoneticPr fontId="2"/>
  </si>
  <si>
    <t>【ﾎ．電話番号】</t>
    <rPh sb="3" eb="5">
      <t>デンワ</t>
    </rPh>
    <rPh sb="5" eb="7">
      <t>バンゴウ</t>
    </rPh>
    <phoneticPr fontId="2"/>
  </si>
  <si>
    <t>【ｲ．資格】</t>
    <rPh sb="3" eb="5">
      <t>シカク</t>
    </rPh>
    <phoneticPr fontId="2"/>
  </si>
  <si>
    <t>）知事登録第</t>
    <rPh sb="1" eb="3">
      <t>チジ</t>
    </rPh>
    <rPh sb="3" eb="5">
      <t>トウロク</t>
    </rPh>
    <rPh sb="5" eb="6">
      <t>ダイ</t>
    </rPh>
    <phoneticPr fontId="2"/>
  </si>
  <si>
    <t>）建築士事務所</t>
    <rPh sb="1" eb="4">
      <t>ケンチクシ</t>
    </rPh>
    <rPh sb="4" eb="6">
      <t>ジム</t>
    </rPh>
    <rPh sb="6" eb="7">
      <t>ショ</t>
    </rPh>
    <phoneticPr fontId="2"/>
  </si>
  <si>
    <t>）建築士</t>
    <rPh sb="1" eb="4">
      <t>ケンチクシ</t>
    </rPh>
    <phoneticPr fontId="2"/>
  </si>
  <si>
    <t>【ﾆ．郵便番号】</t>
    <rPh sb="3" eb="5">
      <t>ユウビン</t>
    </rPh>
    <rPh sb="5" eb="7">
      <t>バンゴウ</t>
    </rPh>
    <phoneticPr fontId="2"/>
  </si>
  <si>
    <t>【ﾎ．所在地】</t>
    <rPh sb="3" eb="6">
      <t>ショザイチ</t>
    </rPh>
    <phoneticPr fontId="2"/>
  </si>
  <si>
    <t>【ﾍ．電話番号】</t>
    <rPh sb="3" eb="5">
      <t>デンワ</t>
    </rPh>
    <rPh sb="5" eb="7">
      <t>バンゴウ</t>
    </rPh>
    <phoneticPr fontId="2"/>
  </si>
  <si>
    <t>【ﾊ．建築士事務所名】</t>
    <rPh sb="3" eb="6">
      <t>ケンチクシ</t>
    </rPh>
    <rPh sb="6" eb="9">
      <t>ジムショ</t>
    </rPh>
    <rPh sb="9" eb="10">
      <t>メイ</t>
    </rPh>
    <phoneticPr fontId="2"/>
  </si>
  <si>
    <t>（　特定工程　）</t>
    <rPh sb="2" eb="4">
      <t>トクテイ</t>
    </rPh>
    <rPh sb="4" eb="6">
      <t>コウテイ</t>
    </rPh>
    <phoneticPr fontId="2"/>
  </si>
  <si>
    <t>）登録　　　第</t>
    <rPh sb="1" eb="3">
      <t>トウロク</t>
    </rPh>
    <rPh sb="6" eb="7">
      <t>ダイ</t>
    </rPh>
    <phoneticPr fontId="2"/>
  </si>
  <si>
    <t>【ｲ．氏名】</t>
    <rPh sb="3" eb="5">
      <t>シメイ</t>
    </rPh>
    <phoneticPr fontId="2"/>
  </si>
  <si>
    <t>【ﾛ．資格】</t>
    <rPh sb="3" eb="5">
      <t>シカク</t>
    </rPh>
    <phoneticPr fontId="2"/>
  </si>
  <si>
    <t>【ﾛ．勤務先】</t>
    <rPh sb="3" eb="6">
      <t>キンムサキ</t>
    </rPh>
    <phoneticPr fontId="2"/>
  </si>
  <si>
    <t>【ﾆ．所在地】</t>
    <rPh sb="3" eb="6">
      <t>ショザイチ</t>
    </rPh>
    <phoneticPr fontId="2"/>
  </si>
  <si>
    <t>【ﾍ．意見を聞いた設計図書】</t>
    <rPh sb="3" eb="5">
      <t>イケン</t>
    </rPh>
    <rPh sb="6" eb="7">
      <t>キ</t>
    </rPh>
    <rPh sb="9" eb="11">
      <t>セッケイ</t>
    </rPh>
    <rPh sb="11" eb="13">
      <t>トショ</t>
    </rPh>
    <phoneticPr fontId="2"/>
  </si>
  <si>
    <t>【ト．工事と照合する設計図書】</t>
    <rPh sb="3" eb="5">
      <t>コウジ</t>
    </rPh>
    <rPh sb="6" eb="8">
      <t>ショウゴウ</t>
    </rPh>
    <rPh sb="10" eb="14">
      <t>セッケイトショ</t>
    </rPh>
    <phoneticPr fontId="2"/>
  </si>
  <si>
    <t>【ﾛ．営業所名】</t>
    <rPh sb="3" eb="6">
      <t>エイギョウショ</t>
    </rPh>
    <rPh sb="6" eb="7">
      <t>メイ</t>
    </rPh>
    <phoneticPr fontId="2"/>
  </si>
  <si>
    <t>合　計</t>
    <rPh sb="0" eb="1">
      <t>アイ</t>
    </rPh>
    <rPh sb="2" eb="3">
      <t>ケイ</t>
    </rPh>
    <phoneticPr fontId="2"/>
  </si>
  <si>
    <t>mm</t>
    <phoneticPr fontId="2"/>
  </si>
  <si>
    <t>【ト．作成又は確認した設計図書】</t>
    <rPh sb="3" eb="5">
      <t>サクセイ</t>
    </rPh>
    <rPh sb="5" eb="6">
      <t>マタ</t>
    </rPh>
    <rPh sb="7" eb="9">
      <t>カクニン</t>
    </rPh>
    <rPh sb="11" eb="15">
      <t>セッケイトショ</t>
    </rPh>
    <phoneticPr fontId="2"/>
  </si>
  <si>
    <t>建築士法第20条の２第１項の表示をした者</t>
    <rPh sb="0" eb="3">
      <t>ケンチクシ</t>
    </rPh>
    <rPh sb="3" eb="4">
      <t>ホウ</t>
    </rPh>
    <rPh sb="4" eb="5">
      <t>ダイ</t>
    </rPh>
    <rPh sb="7" eb="8">
      <t>ジョウ</t>
    </rPh>
    <rPh sb="10" eb="11">
      <t>ダイ</t>
    </rPh>
    <rPh sb="12" eb="13">
      <t>コウ</t>
    </rPh>
    <rPh sb="14" eb="16">
      <t>ヒョウジ</t>
    </rPh>
    <rPh sb="19" eb="20">
      <t>モノ</t>
    </rPh>
    <phoneticPr fontId="2"/>
  </si>
  <si>
    <t>建築士法第20条の２第３項の表示をした者</t>
    <rPh sb="0" eb="3">
      <t>ケンチクシ</t>
    </rPh>
    <rPh sb="3" eb="4">
      <t>ホウ</t>
    </rPh>
    <rPh sb="4" eb="5">
      <t>ダイ</t>
    </rPh>
    <rPh sb="7" eb="8">
      <t>ジョウ</t>
    </rPh>
    <rPh sb="10" eb="11">
      <t>ダイ</t>
    </rPh>
    <rPh sb="12" eb="13">
      <t>コウ</t>
    </rPh>
    <rPh sb="14" eb="16">
      <t>ヒョウジ</t>
    </rPh>
    <rPh sb="19" eb="20">
      <t>モノ</t>
    </rPh>
    <phoneticPr fontId="2"/>
  </si>
  <si>
    <t>建築士法第20条の３第１項の表示をした者</t>
    <rPh sb="0" eb="3">
      <t>ケンチクシ</t>
    </rPh>
    <rPh sb="3" eb="4">
      <t>ホウ</t>
    </rPh>
    <rPh sb="4" eb="5">
      <t>ダイ</t>
    </rPh>
    <rPh sb="7" eb="8">
      <t>ジョウ</t>
    </rPh>
    <rPh sb="10" eb="11">
      <t>ダイ</t>
    </rPh>
    <rPh sb="12" eb="13">
      <t>コウ</t>
    </rPh>
    <rPh sb="14" eb="16">
      <t>ヒョウジ</t>
    </rPh>
    <rPh sb="19" eb="20">
      <t>モノ</t>
    </rPh>
    <phoneticPr fontId="2"/>
  </si>
  <si>
    <t>建築士法第20条の３第３項の表示をした者</t>
    <rPh sb="0" eb="3">
      <t>ケンチクシ</t>
    </rPh>
    <rPh sb="3" eb="4">
      <t>ホウ</t>
    </rPh>
    <rPh sb="4" eb="5">
      <t>ダイ</t>
    </rPh>
    <rPh sb="7" eb="8">
      <t>ジョウ</t>
    </rPh>
    <rPh sb="10" eb="11">
      <t>ダイ</t>
    </rPh>
    <rPh sb="12" eb="13">
      <t>コウ</t>
    </rPh>
    <rPh sb="14" eb="16">
      <t>ヒョウジ</t>
    </rPh>
    <rPh sb="19" eb="20">
      <t>モノ</t>
    </rPh>
    <phoneticPr fontId="2"/>
  </si>
  <si>
    <t>該当なし</t>
    <rPh sb="0" eb="2">
      <t>ガイトウ</t>
    </rPh>
    <phoneticPr fontId="2"/>
  </si>
  <si>
    <t>確認検査員</t>
    <rPh sb="0" eb="2">
      <t>カクニン</t>
    </rPh>
    <rPh sb="2" eb="5">
      <t>ケンサイン</t>
    </rPh>
    <phoneticPr fontId="2"/>
  </si>
  <si>
    <t>審査担当</t>
    <rPh sb="0" eb="2">
      <t>シンサ</t>
    </rPh>
    <rPh sb="2" eb="4">
      <t>タントウ</t>
    </rPh>
    <phoneticPr fontId="2"/>
  </si>
  <si>
    <t>引受できない</t>
    <rPh sb="0" eb="2">
      <t>ヒキウケ</t>
    </rPh>
    <phoneticPr fontId="2"/>
  </si>
  <si>
    <t>担当はずし</t>
    <rPh sb="0" eb="2">
      <t>タントウ</t>
    </rPh>
    <phoneticPr fontId="2"/>
  </si>
  <si>
    <t>該当あり　⇒</t>
    <rPh sb="0" eb="2">
      <t>ガイトウ</t>
    </rPh>
    <phoneticPr fontId="2"/>
  </si>
  <si>
    <t>引受可</t>
    <rPh sb="0" eb="2">
      <t>ヒキウケ</t>
    </rPh>
    <rPh sb="2" eb="3">
      <t>カ</t>
    </rPh>
    <phoneticPr fontId="2"/>
  </si>
  <si>
    <t>役　員</t>
    <rPh sb="0" eb="1">
      <t>ヤク</t>
    </rPh>
    <rPh sb="2" eb="3">
      <t>イン</t>
    </rPh>
    <phoneticPr fontId="2"/>
  </si>
  <si>
    <t>【10．建築面積】</t>
    <rPh sb="4" eb="6">
      <t>ケンチク</t>
    </rPh>
    <rPh sb="6" eb="8">
      <t>メンセキ</t>
    </rPh>
    <phoneticPr fontId="2"/>
  </si>
  <si>
    <t>【11．延べ面積】</t>
    <rPh sb="4" eb="5">
      <t>ノ</t>
    </rPh>
    <rPh sb="6" eb="8">
      <t>メンセキ</t>
    </rPh>
    <phoneticPr fontId="2"/>
  </si>
  <si>
    <t>【12．建築物の数】</t>
    <rPh sb="4" eb="7">
      <t>ケンチクブツ</t>
    </rPh>
    <rPh sb="8" eb="9">
      <t>カズ</t>
    </rPh>
    <phoneticPr fontId="2"/>
  </si>
  <si>
    <t>【13．建築物の高さ等】</t>
    <rPh sb="4" eb="7">
      <t>ケンチクブツ</t>
    </rPh>
    <rPh sb="8" eb="9">
      <t>タカ</t>
    </rPh>
    <rPh sb="10" eb="11">
      <t>トウ</t>
    </rPh>
    <phoneticPr fontId="2"/>
  </si>
  <si>
    <t>下水道区域</t>
    <rPh sb="0" eb="3">
      <t>ゲスイドウ</t>
    </rPh>
    <rPh sb="3" eb="5">
      <t>クイキ</t>
    </rPh>
    <phoneticPr fontId="2"/>
  </si>
  <si>
    <t>内</t>
    <rPh sb="0" eb="1">
      <t>ナイ</t>
    </rPh>
    <phoneticPr fontId="2"/>
  </si>
  <si>
    <t>ｍ</t>
    <phoneticPr fontId="2"/>
  </si>
  <si>
    <t>(1)</t>
    <phoneticPr fontId="2"/>
  </si>
  <si>
    <t>　</t>
    <phoneticPr fontId="2"/>
  </si>
  <si>
    <t>【ｲ．】</t>
    <phoneticPr fontId="2"/>
  </si>
  <si>
    <t>【ﾛ．】</t>
    <phoneticPr fontId="2"/>
  </si>
  <si>
    <t>【ﾊ．】</t>
    <phoneticPr fontId="2"/>
  </si>
  <si>
    <t>【ﾆ．】</t>
    <phoneticPr fontId="2"/>
  </si>
  <si>
    <t>【ﾎ．】</t>
    <phoneticPr fontId="2"/>
  </si>
  <si>
    <t>【ﾍ．】</t>
    <phoneticPr fontId="2"/>
  </si>
  <si>
    <t>代理者氏名</t>
    <rPh sb="0" eb="2">
      <t>ダイリ</t>
    </rPh>
    <rPh sb="2" eb="3">
      <t>シャ</t>
    </rPh>
    <rPh sb="3" eb="5">
      <t>シメイ</t>
    </rPh>
    <phoneticPr fontId="2"/>
  </si>
  <si>
    <t>※　決　裁　欄</t>
    <rPh sb="2" eb="3">
      <t>ケツ</t>
    </rPh>
    <rPh sb="4" eb="5">
      <t>サイ</t>
    </rPh>
    <rPh sb="6" eb="7">
      <t>ラン</t>
    </rPh>
    <phoneticPr fontId="2"/>
  </si>
  <si>
    <t>※　受　付　欄</t>
    <rPh sb="2" eb="3">
      <t>ウケ</t>
    </rPh>
    <rPh sb="4" eb="5">
      <t>ヅケ</t>
    </rPh>
    <rPh sb="6" eb="7">
      <t>ラン</t>
    </rPh>
    <phoneticPr fontId="2"/>
  </si>
  <si>
    <t>月</t>
    <rPh sb="0" eb="1">
      <t>ゲツ</t>
    </rPh>
    <phoneticPr fontId="2"/>
  </si>
  <si>
    <t>月</t>
    <rPh sb="0" eb="1">
      <t>ガツ</t>
    </rPh>
    <phoneticPr fontId="2"/>
  </si>
  <si>
    <t>委　　任　　状</t>
    <rPh sb="0" eb="1">
      <t>イ</t>
    </rPh>
    <rPh sb="3" eb="4">
      <t>ニン</t>
    </rPh>
    <rPh sb="6" eb="7">
      <t>ジョウ</t>
    </rPh>
    <phoneticPr fontId="2"/>
  </si>
  <si>
    <t>　上記の者を代理人と定め、下記の建築物について建築に関する法令の規定による申請手続きを</t>
    <rPh sb="1" eb="2">
      <t>ジョウ</t>
    </rPh>
    <rPh sb="2" eb="3">
      <t>キ</t>
    </rPh>
    <rPh sb="4" eb="5">
      <t>モノ</t>
    </rPh>
    <rPh sb="6" eb="9">
      <t>ダイリニン</t>
    </rPh>
    <rPh sb="10" eb="11">
      <t>サダ</t>
    </rPh>
    <rPh sb="13" eb="15">
      <t>カキ</t>
    </rPh>
    <rPh sb="16" eb="19">
      <t>ケンチクブツ</t>
    </rPh>
    <rPh sb="23" eb="24">
      <t>ケン</t>
    </rPh>
    <rPh sb="24" eb="25">
      <t>チク</t>
    </rPh>
    <rPh sb="26" eb="27">
      <t>カン</t>
    </rPh>
    <rPh sb="29" eb="31">
      <t>ホウレイ</t>
    </rPh>
    <rPh sb="32" eb="34">
      <t>キテイ</t>
    </rPh>
    <rPh sb="37" eb="39">
      <t>シンセイ</t>
    </rPh>
    <rPh sb="39" eb="41">
      <t>テツヅ</t>
    </rPh>
    <phoneticPr fontId="2"/>
  </si>
  <si>
    <t>委任する。</t>
    <rPh sb="0" eb="2">
      <t>イニン</t>
    </rPh>
    <phoneticPr fontId="2"/>
  </si>
  <si>
    <t>【２．主要用途】</t>
    <rPh sb="3" eb="5">
      <t>シュヨウ</t>
    </rPh>
    <rPh sb="5" eb="7">
      <t>ヨウト</t>
    </rPh>
    <phoneticPr fontId="2"/>
  </si>
  <si>
    <t>【４．委任事項】</t>
    <rPh sb="3" eb="5">
      <t>イニン</t>
    </rPh>
    <rPh sb="5" eb="7">
      <t>ジコウ</t>
    </rPh>
    <phoneticPr fontId="2"/>
  </si>
  <si>
    <t>建築工事届提出</t>
    <rPh sb="0" eb="1">
      <t>ケン</t>
    </rPh>
    <rPh sb="1" eb="2">
      <t>チク</t>
    </rPh>
    <rPh sb="2" eb="4">
      <t>コウジ</t>
    </rPh>
    <rPh sb="4" eb="5">
      <t>トドケ</t>
    </rPh>
    <rPh sb="5" eb="7">
      <t>テイシュツ</t>
    </rPh>
    <phoneticPr fontId="2"/>
  </si>
  <si>
    <t>中間検査申請手続</t>
    <rPh sb="0" eb="2">
      <t>チュウカン</t>
    </rPh>
    <rPh sb="2" eb="4">
      <t>ケンサ</t>
    </rPh>
    <rPh sb="4" eb="6">
      <t>シンセイ</t>
    </rPh>
    <rPh sb="6" eb="8">
      <t>テツヅ</t>
    </rPh>
    <phoneticPr fontId="2"/>
  </si>
  <si>
    <t>中間検査合格証受取</t>
    <rPh sb="0" eb="2">
      <t>チュウカン</t>
    </rPh>
    <rPh sb="2" eb="4">
      <t>ケンサ</t>
    </rPh>
    <rPh sb="4" eb="6">
      <t>ゴウカク</t>
    </rPh>
    <rPh sb="6" eb="7">
      <t>ショウ</t>
    </rPh>
    <rPh sb="7" eb="9">
      <t>ウケトリ</t>
    </rPh>
    <phoneticPr fontId="2"/>
  </si>
  <si>
    <t>完了検査申請手続</t>
    <rPh sb="0" eb="2">
      <t>カンリョウ</t>
    </rPh>
    <rPh sb="2" eb="4">
      <t>ケンサ</t>
    </rPh>
    <rPh sb="4" eb="6">
      <t>シンセイ</t>
    </rPh>
    <rPh sb="6" eb="8">
      <t>テツヅ</t>
    </rPh>
    <phoneticPr fontId="2"/>
  </si>
  <si>
    <t>検査済証受取</t>
    <rPh sb="0" eb="2">
      <t>ケンサ</t>
    </rPh>
    <rPh sb="2" eb="3">
      <t>ズ</t>
    </rPh>
    <rPh sb="3" eb="4">
      <t>ショウ</t>
    </rPh>
    <rPh sb="4" eb="6">
      <t>ウケトリ</t>
    </rPh>
    <phoneticPr fontId="2"/>
  </si>
  <si>
    <t>取止・取下届提出</t>
    <rPh sb="0" eb="2">
      <t>トリヤ</t>
    </rPh>
    <rPh sb="3" eb="5">
      <t>トリサ</t>
    </rPh>
    <rPh sb="5" eb="6">
      <t>トド</t>
    </rPh>
    <rPh sb="6" eb="8">
      <t>テイシュツ</t>
    </rPh>
    <phoneticPr fontId="2"/>
  </si>
  <si>
    <t>現場検査立会</t>
    <rPh sb="0" eb="2">
      <t>ゲンバ</t>
    </rPh>
    <rPh sb="2" eb="4">
      <t>ケンサ</t>
    </rPh>
    <rPh sb="4" eb="6">
      <t>タチア</t>
    </rPh>
    <phoneticPr fontId="2"/>
  </si>
  <si>
    <t>■</t>
  </si>
  <si>
    <t>【５．その他の区域、地域、地区又は街区】</t>
    <rPh sb="5" eb="6">
      <t>タ</t>
    </rPh>
    <rPh sb="7" eb="9">
      <t>クイキ</t>
    </rPh>
    <rPh sb="10" eb="12">
      <t>チイキ</t>
    </rPh>
    <rPh sb="13" eb="15">
      <t>チク</t>
    </rPh>
    <rPh sb="15" eb="16">
      <t>マタ</t>
    </rPh>
    <rPh sb="17" eb="18">
      <t>ガイ</t>
    </rPh>
    <rPh sb="18" eb="19">
      <t>ク</t>
    </rPh>
    <phoneticPr fontId="2"/>
  </si>
  <si>
    <t>（第二面）その２</t>
    <rPh sb="1" eb="2">
      <t>ダイ</t>
    </rPh>
    <rPh sb="2" eb="3">
      <t>２</t>
    </rPh>
    <rPh sb="3" eb="4">
      <t>メン</t>
    </rPh>
    <phoneticPr fontId="2"/>
  </si>
  <si>
    <t>建築計画概要書（第三面）</t>
    <rPh sb="0" eb="2">
      <t>ケンチク</t>
    </rPh>
    <rPh sb="2" eb="4">
      <t>ケイカク</t>
    </rPh>
    <rPh sb="4" eb="7">
      <t>ガイヨウショ</t>
    </rPh>
    <rPh sb="8" eb="9">
      <t>ダイ</t>
    </rPh>
    <rPh sb="9" eb="10">
      <t>３</t>
    </rPh>
    <rPh sb="10" eb="11">
      <t>メン</t>
    </rPh>
    <phoneticPr fontId="2"/>
  </si>
  <si>
    <t>付近見取図</t>
    <rPh sb="0" eb="2">
      <t>フキン</t>
    </rPh>
    <rPh sb="2" eb="4">
      <t>ミト</t>
    </rPh>
    <rPh sb="4" eb="5">
      <t>ズ</t>
    </rPh>
    <phoneticPr fontId="2"/>
  </si>
  <si>
    <t>配置図</t>
    <rPh sb="0" eb="2">
      <t>ハイチ</t>
    </rPh>
    <rPh sb="2" eb="3">
      <t>ズ</t>
    </rPh>
    <phoneticPr fontId="2"/>
  </si>
  <si>
    <t>制限業種調査書</t>
  </si>
  <si>
    <t>　この申請の建築計画に係る制限業種（指定確認検査機関指定準則に定めるものをいいます。）に係る</t>
  </si>
  <si>
    <t>業務を行う企業等は次の通りです。</t>
  </si>
  <si>
    <t>申請代理人</t>
    <rPh sb="0" eb="2">
      <t>シンセイ</t>
    </rPh>
    <rPh sb="2" eb="5">
      <t>ダイリニン</t>
    </rPh>
    <phoneticPr fontId="2"/>
  </si>
  <si>
    <t>【建築主氏名】</t>
  </si>
  <si>
    <t>　　　</t>
  </si>
  <si>
    <t>について確認検査を行えません。この調書は、関係者が含まれていないかどうかを調査するためのものです。</t>
  </si>
  <si>
    <t>中 間 検 査 申 請 書</t>
    <rPh sb="0" eb="1">
      <t>ナカ</t>
    </rPh>
    <rPh sb="2" eb="3">
      <t>アイダ</t>
    </rPh>
    <phoneticPr fontId="2"/>
  </si>
  <si>
    <t>その他</t>
    <rPh sb="2" eb="3">
      <t>タ</t>
    </rPh>
    <phoneticPr fontId="2"/>
  </si>
  <si>
    <t>①　申請をする上で、図面等に表現することが困難な事項で、特に知らせておくべき事項について記述ください。</t>
    <rPh sb="2" eb="4">
      <t>シンセイ</t>
    </rPh>
    <rPh sb="7" eb="8">
      <t>ウエ</t>
    </rPh>
    <rPh sb="10" eb="13">
      <t>ズメントウ</t>
    </rPh>
    <rPh sb="14" eb="16">
      <t>ヒョウゲン</t>
    </rPh>
    <rPh sb="21" eb="23">
      <t>コンナン</t>
    </rPh>
    <rPh sb="24" eb="26">
      <t>ジコウ</t>
    </rPh>
    <rPh sb="28" eb="29">
      <t>トク</t>
    </rPh>
    <rPh sb="30" eb="31">
      <t>シ</t>
    </rPh>
    <rPh sb="38" eb="40">
      <t>ジコウ</t>
    </rPh>
    <rPh sb="44" eb="46">
      <t>キジュツ</t>
    </rPh>
    <phoneticPr fontId="2"/>
  </si>
  <si>
    <t>項　　目</t>
    <rPh sb="0" eb="1">
      <t>コウ</t>
    </rPh>
    <rPh sb="3" eb="4">
      <t>モク</t>
    </rPh>
    <phoneticPr fontId="2"/>
  </si>
  <si>
    <t>ご氏名</t>
    <rPh sb="1" eb="3">
      <t>シメイ</t>
    </rPh>
    <phoneticPr fontId="2"/>
  </si>
  <si>
    <t>建築主等の概要</t>
    <rPh sb="0" eb="3">
      <t>ケンチクヌシ</t>
    </rPh>
    <rPh sb="3" eb="4">
      <t>トウ</t>
    </rPh>
    <rPh sb="5" eb="7">
      <t>ガイヨウ</t>
    </rPh>
    <phoneticPr fontId="2"/>
  </si>
  <si>
    <t>【１．建築主】</t>
    <rPh sb="3" eb="6">
      <t>ケンチクヌシ</t>
    </rPh>
    <phoneticPr fontId="2"/>
  </si>
  <si>
    <t>【２．代理者】</t>
    <rPh sb="3" eb="6">
      <t>ダイリシャ</t>
    </rPh>
    <phoneticPr fontId="2"/>
  </si>
  <si>
    <t>号</t>
    <rPh sb="0" eb="1">
      <t>ゴウ</t>
    </rPh>
    <phoneticPr fontId="2"/>
  </si>
  <si>
    <t>【３．設計者】</t>
    <rPh sb="3" eb="6">
      <t>セッケイシャ</t>
    </rPh>
    <phoneticPr fontId="2"/>
  </si>
  <si>
    <t>【５．工事監理者】</t>
    <rPh sb="3" eb="5">
      <t>コウジ</t>
    </rPh>
    <rPh sb="5" eb="7">
      <t>カンリ</t>
    </rPh>
    <rPh sb="7" eb="8">
      <t>シャ</t>
    </rPh>
    <phoneticPr fontId="2"/>
  </si>
  <si>
    <t>【６．工事施工者】</t>
    <rPh sb="3" eb="5">
      <t>コウジ</t>
    </rPh>
    <rPh sb="5" eb="7">
      <t>セコウ</t>
    </rPh>
    <rPh sb="7" eb="8">
      <t>シャ</t>
    </rPh>
    <phoneticPr fontId="2"/>
  </si>
  <si>
    <t>建設業の許可</t>
    <rPh sb="0" eb="3">
      <t>ケンセツギョウ</t>
    </rPh>
    <rPh sb="4" eb="6">
      <t>キョカ</t>
    </rPh>
    <phoneticPr fontId="2"/>
  </si>
  <si>
    <t>第</t>
    <rPh sb="0" eb="1">
      <t>ダイ</t>
    </rPh>
    <phoneticPr fontId="2"/>
  </si>
  <si>
    <t>【７．備考】</t>
    <rPh sb="3" eb="5">
      <t>ビコウ</t>
    </rPh>
    <phoneticPr fontId="2"/>
  </si>
  <si>
    <t>（第三面）</t>
    <rPh sb="1" eb="2">
      <t>ダイ</t>
    </rPh>
    <rPh sb="2" eb="3">
      <t>サン</t>
    </rPh>
    <rPh sb="3" eb="4">
      <t>メン</t>
    </rPh>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</si>
  <si>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</si>
  <si>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</si>
  <si>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</si>
  <si>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市街化区域</t>
    <rPh sb="0" eb="3">
      <t>シガイカ</t>
    </rPh>
    <rPh sb="3" eb="5">
      <t>クイキ</t>
    </rPh>
    <phoneticPr fontId="2"/>
  </si>
  <si>
    <t>市街化調整区域</t>
    <rPh sb="0" eb="3">
      <t>シガイカ</t>
    </rPh>
    <rPh sb="3" eb="5">
      <t>チョウセイ</t>
    </rPh>
    <rPh sb="5" eb="7">
      <t>クイキ</t>
    </rPh>
    <phoneticPr fontId="2"/>
  </si>
  <si>
    <t>区域区分非設定</t>
    <rPh sb="0" eb="2">
      <t>クイキ</t>
    </rPh>
    <rPh sb="2" eb="4">
      <t>クブン</t>
    </rPh>
    <rPh sb="4" eb="5">
      <t>ヒ</t>
    </rPh>
    <rPh sb="5" eb="7">
      <t>セッテイ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</si>
  <si>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</si>
  <si>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2"/>
  </si>
  <si>
    <t>【４．防火地域】</t>
    <rPh sb="3" eb="5">
      <t>ボウカ</t>
    </rPh>
    <rPh sb="5" eb="7">
      <t>チイキ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</si>
  <si>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</si>
  <si>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</si>
  <si>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</si>
  <si>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【７．敷地面積】</t>
    <rPh sb="3" eb="5">
      <t>シキチ</t>
    </rPh>
    <rPh sb="5" eb="7">
      <t>メンセキ</t>
    </rPh>
    <phoneticPr fontId="2"/>
  </si>
  <si>
    <t>【６．道路】</t>
    <rPh sb="3" eb="5">
      <t>ドウロ</t>
    </rPh>
    <phoneticPr fontId="2"/>
  </si>
  <si>
    <t>【ｲ．幅員】</t>
    <rPh sb="3" eb="5">
      <t>フクイン</t>
    </rPh>
    <phoneticPr fontId="2"/>
  </si>
  <si>
    <t>【ﾛ．敷地と接している部分の長さ】</t>
    <rPh sb="3" eb="5">
      <t>シキチ</t>
    </rPh>
    <rPh sb="6" eb="7">
      <t>セッ</t>
    </rPh>
    <rPh sb="11" eb="13">
      <t>ブブン</t>
    </rPh>
    <rPh sb="14" eb="15">
      <t>ナガ</t>
    </rPh>
    <phoneticPr fontId="2"/>
  </si>
  <si>
    <t>【ｲ．敷地面積】</t>
    <rPh sb="3" eb="5">
      <t>シキチ</t>
    </rPh>
    <rPh sb="5" eb="7">
      <t>メンセキ</t>
    </rPh>
    <phoneticPr fontId="2"/>
  </si>
  <si>
    <t>【ﾛ．用途地域等】</t>
    <rPh sb="3" eb="5">
      <t>ヨウト</t>
    </rPh>
    <rPh sb="5" eb="7">
      <t>チイキ</t>
    </rPh>
    <rPh sb="7" eb="8">
      <t>トウ</t>
    </rPh>
    <phoneticPr fontId="2"/>
  </si>
  <si>
    <t>【ﾎ．敷地面積の合計】</t>
    <rPh sb="3" eb="5">
      <t>シキチ</t>
    </rPh>
    <rPh sb="5" eb="7">
      <t>メンセキ</t>
    </rPh>
    <rPh sb="8" eb="10">
      <t>ゴウケイ</t>
    </rPh>
    <phoneticPr fontId="2"/>
  </si>
  <si>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2"/>
  </si>
  <si>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2"/>
  </si>
  <si>
    <t>【ﾁ．備考】</t>
    <rPh sb="3" eb="5">
      <t>ビコウ</t>
    </rPh>
    <phoneticPr fontId="2"/>
  </si>
  <si>
    <t>(2)</t>
  </si>
  <si>
    <t>【８．主要用途】</t>
    <rPh sb="3" eb="5">
      <t>シュヨウ</t>
    </rPh>
    <rPh sb="5" eb="7">
      <t>ヨウト</t>
    </rPh>
    <phoneticPr fontId="2"/>
  </si>
  <si>
    <t>区分</t>
    <rPh sb="0" eb="2">
      <t>クブン</t>
    </rPh>
    <phoneticPr fontId="2"/>
  </si>
  <si>
    <t>【９．工事種別】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</si>
  <si>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</si>
  <si>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</si>
  <si>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</si>
  <si>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用途変更</t>
    <rPh sb="0" eb="2">
      <t>ヨウト</t>
    </rPh>
    <rPh sb="2" eb="4">
      <t>ヘンコウ</t>
    </rPh>
    <phoneticPr fontId="2"/>
  </si>
  <si>
    <t>大規模の修繕</t>
    <rPh sb="0" eb="3">
      <t>ダイキボ</t>
    </rPh>
    <rPh sb="4" eb="6">
      <t>シュウゼン</t>
    </rPh>
    <phoneticPr fontId="2"/>
  </si>
  <si>
    <t>【ｲ．建築面積】</t>
    <rPh sb="3" eb="5">
      <t>ケンチク</t>
    </rPh>
    <rPh sb="5" eb="7">
      <t>メンセキ</t>
    </rPh>
    <phoneticPr fontId="2"/>
  </si>
  <si>
    <t>申請部分</t>
    <rPh sb="0" eb="2">
      <t>シンセイ</t>
    </rPh>
    <rPh sb="2" eb="4">
      <t>ブブン</t>
    </rPh>
    <phoneticPr fontId="2"/>
  </si>
  <si>
    <t>申請以外の部分</t>
    <rPh sb="0" eb="2">
      <t>シンセイ</t>
    </rPh>
    <rPh sb="2" eb="4">
      <t>イガイ</t>
    </rPh>
    <rPh sb="5" eb="7">
      <t>ブブン</t>
    </rPh>
    <phoneticPr fontId="2"/>
  </si>
  <si>
    <t>【ｲ．建築物全体】</t>
    <rPh sb="3" eb="5">
      <t>ケンチク</t>
    </rPh>
    <rPh sb="5" eb="6">
      <t>ブツ</t>
    </rPh>
    <rPh sb="6" eb="8">
      <t>ゼンタイ</t>
    </rPh>
    <phoneticPr fontId="2"/>
  </si>
  <si>
    <t>合計</t>
    <rPh sb="0" eb="2">
      <t>ゴウケイ</t>
    </rPh>
    <phoneticPr fontId="2"/>
  </si>
  <si>
    <t>【ｲ．申請に係る建築物の数】</t>
    <rPh sb="3" eb="5">
      <t>シンセイ</t>
    </rPh>
    <rPh sb="6" eb="7">
      <t>カカ</t>
    </rPh>
    <rPh sb="8" eb="11">
      <t>ケンチクブツ</t>
    </rPh>
    <rPh sb="12" eb="13">
      <t>カズ</t>
    </rPh>
    <phoneticPr fontId="2"/>
  </si>
  <si>
    <t>【ﾛ．同一敷地内の他の建築物の数】</t>
    <rPh sb="3" eb="4">
      <t>ドウ</t>
    </rPh>
    <rPh sb="4" eb="5">
      <t>イチ</t>
    </rPh>
    <rPh sb="5" eb="7">
      <t>シキチ</t>
    </rPh>
    <rPh sb="7" eb="8">
      <t>ナイ</t>
    </rPh>
    <rPh sb="9" eb="10">
      <t>ホカ</t>
    </rPh>
    <rPh sb="11" eb="14">
      <t>ケンチクブツ</t>
    </rPh>
    <rPh sb="15" eb="16">
      <t>カズ</t>
    </rPh>
    <phoneticPr fontId="2"/>
  </si>
  <si>
    <t>【ｲ．最高の高さ】</t>
    <rPh sb="3" eb="5">
      <t>サイコウ</t>
    </rPh>
    <rPh sb="6" eb="7">
      <t>タカ</t>
    </rPh>
    <phoneticPr fontId="2"/>
  </si>
  <si>
    <t>【ﾛ．階数】</t>
    <rPh sb="3" eb="5">
      <t>カイスウ</t>
    </rPh>
    <phoneticPr fontId="2"/>
  </si>
  <si>
    <t>地上</t>
    <rPh sb="0" eb="2">
      <t>チジョウ</t>
    </rPh>
    <phoneticPr fontId="2"/>
  </si>
  <si>
    <t>地下</t>
    <rPh sb="0" eb="2">
      <t>チカ</t>
    </rPh>
    <phoneticPr fontId="2"/>
  </si>
  <si>
    <t>【ﾊ．構造】</t>
    <rPh sb="3" eb="5">
      <t>コウゾウ</t>
    </rPh>
    <phoneticPr fontId="2"/>
  </si>
  <si>
    <t>【１４．許可・認定等】</t>
    <rPh sb="4" eb="6">
      <t>キョカ</t>
    </rPh>
    <rPh sb="7" eb="9">
      <t>ニンテイ</t>
    </rPh>
    <rPh sb="9" eb="10">
      <t>トウ</t>
    </rPh>
    <phoneticPr fontId="2"/>
  </si>
  <si>
    <t>【１５．工事着手予定年月日】</t>
    <rPh sb="4" eb="6">
      <t>コウジ</t>
    </rPh>
    <rPh sb="6" eb="8">
      <t>チャクシュ</t>
    </rPh>
    <rPh sb="8" eb="10">
      <t>ヨテイ</t>
    </rPh>
    <rPh sb="10" eb="13">
      <t>ネンガッピ</t>
    </rPh>
    <phoneticPr fontId="2"/>
  </si>
  <si>
    <t>年</t>
    <rPh sb="0" eb="1">
      <t>ネン</t>
    </rPh>
    <phoneticPr fontId="2"/>
  </si>
  <si>
    <t>月</t>
    <rPh sb="0" eb="1">
      <t>ツキ</t>
    </rPh>
    <phoneticPr fontId="2"/>
  </si>
  <si>
    <t>日</t>
    <rPh sb="0" eb="1">
      <t>ヒ</t>
    </rPh>
    <phoneticPr fontId="2"/>
  </si>
  <si>
    <t>【１６．工事完了予定年月日】</t>
    <rPh sb="4" eb="6">
      <t>コウジ</t>
    </rPh>
    <rPh sb="6" eb="8">
      <t>カンリョウ</t>
    </rPh>
    <rPh sb="8" eb="10">
      <t>ヨテイ</t>
    </rPh>
    <rPh sb="10" eb="13">
      <t>ネンガッピ</t>
    </rPh>
    <phoneticPr fontId="2"/>
  </si>
  <si>
    <t>【１８．その他必要な事項】</t>
    <rPh sb="6" eb="7">
      <t>タ</t>
    </rPh>
    <rPh sb="7" eb="9">
      <t>ヒツヨウ</t>
    </rPh>
    <rPh sb="10" eb="12">
      <t>ジコウ</t>
    </rPh>
    <phoneticPr fontId="2"/>
  </si>
  <si>
    <t>【１９．備考】</t>
    <rPh sb="4" eb="6">
      <t>ビコウ</t>
    </rPh>
    <phoneticPr fontId="2"/>
  </si>
  <si>
    <t>（第四面）</t>
    <rPh sb="1" eb="2">
      <t>ダイ</t>
    </rPh>
    <rPh sb="2" eb="3">
      <t>ヨン</t>
    </rPh>
    <rPh sb="3" eb="4">
      <t>メン</t>
    </rPh>
    <phoneticPr fontId="2"/>
  </si>
  <si>
    <t>【１．番号】</t>
    <rPh sb="3" eb="5">
      <t>バンゴウ</t>
    </rPh>
    <phoneticPr fontId="2"/>
  </si>
  <si>
    <t>【２．用途】</t>
    <rPh sb="3" eb="5">
      <t>ヨウト</t>
    </rPh>
    <phoneticPr fontId="2"/>
  </si>
  <si>
    <t>【３．工事種別】</t>
    <rPh sb="3" eb="5">
      <t>コウジ</t>
    </rPh>
    <rPh sb="5" eb="7">
      <t>シュベツ</t>
    </rPh>
    <phoneticPr fontId="2"/>
  </si>
  <si>
    <t>移転</t>
    <rPh sb="0" eb="2">
      <t>イテン</t>
    </rPh>
    <phoneticPr fontId="2"/>
  </si>
  <si>
    <t>大規模の修繕</t>
    <rPh sb="0" eb="1">
      <t>オオ</t>
    </rPh>
    <rPh sb="1" eb="3">
      <t>キボ</t>
    </rPh>
    <rPh sb="4" eb="6">
      <t>シュウゼン</t>
    </rPh>
    <phoneticPr fontId="2"/>
  </si>
  <si>
    <t>【４．構造】</t>
    <rPh sb="3" eb="5">
      <t>コウゾウ</t>
    </rPh>
    <phoneticPr fontId="2"/>
  </si>
  <si>
    <t>【ｲ．地階を除く階数】</t>
    <rPh sb="3" eb="5">
      <t>チカイ</t>
    </rPh>
    <rPh sb="6" eb="7">
      <t>ノゾ</t>
    </rPh>
    <rPh sb="8" eb="10">
      <t>カイスウ</t>
    </rPh>
    <phoneticPr fontId="2"/>
  </si>
  <si>
    <t>【ﾛ．地階の階数】</t>
    <rPh sb="3" eb="5">
      <t>チカイ</t>
    </rPh>
    <rPh sb="6" eb="8">
      <t>カイスウ</t>
    </rPh>
    <phoneticPr fontId="2"/>
  </si>
  <si>
    <t>【ﾊ．昇降機塔等の階の数】</t>
    <rPh sb="3" eb="6">
      <t>ショウコウキ</t>
    </rPh>
    <rPh sb="6" eb="7">
      <t>トウ</t>
    </rPh>
    <rPh sb="7" eb="8">
      <t>トウ</t>
    </rPh>
    <rPh sb="9" eb="10">
      <t>カイ</t>
    </rPh>
    <rPh sb="11" eb="12">
      <t>カズ</t>
    </rPh>
    <phoneticPr fontId="2"/>
  </si>
  <si>
    <t>【ﾆ．地階の倉庫等の階の数】</t>
    <rPh sb="3" eb="5">
      <t>チカイ</t>
    </rPh>
    <rPh sb="6" eb="8">
      <t>ソウコ</t>
    </rPh>
    <rPh sb="8" eb="9">
      <t>トウ</t>
    </rPh>
    <rPh sb="10" eb="11">
      <t>カイ</t>
    </rPh>
    <rPh sb="12" eb="13">
      <t>カズ</t>
    </rPh>
    <phoneticPr fontId="2"/>
  </si>
  <si>
    <t>【ﾛ．最高の軒の高さ】</t>
    <rPh sb="3" eb="5">
      <t>サイコウ</t>
    </rPh>
    <rPh sb="6" eb="7">
      <t>ノキ</t>
    </rPh>
    <rPh sb="8" eb="9">
      <t>タカ</t>
    </rPh>
    <phoneticPr fontId="2"/>
  </si>
  <si>
    <t>有</t>
    <rPh sb="0" eb="1">
      <t>ア</t>
    </rPh>
    <phoneticPr fontId="2"/>
  </si>
  <si>
    <t>無</t>
    <rPh sb="0" eb="1">
      <t>ナ</t>
    </rPh>
    <phoneticPr fontId="2"/>
  </si>
  <si>
    <t>【ｲ．階別】</t>
    <rPh sb="3" eb="4">
      <t>カイ</t>
    </rPh>
    <rPh sb="4" eb="5">
      <t>ベツ</t>
    </rPh>
    <phoneticPr fontId="2"/>
  </si>
  <si>
    <t>【ﾛ．合計】</t>
    <rPh sb="3" eb="5">
      <t>ゴウケイ</t>
    </rPh>
    <phoneticPr fontId="2"/>
  </si>
  <si>
    <t>（第五面）</t>
    <rPh sb="1" eb="2">
      <t>ダイ</t>
    </rPh>
    <rPh sb="2" eb="3">
      <t>ゴ</t>
    </rPh>
    <rPh sb="3" eb="4">
      <t>メン</t>
    </rPh>
    <phoneticPr fontId="2"/>
  </si>
  <si>
    <t>建築物の階別概要</t>
    <rPh sb="0" eb="3">
      <t>ケンチクブツ</t>
    </rPh>
    <rPh sb="4" eb="5">
      <t>カイ</t>
    </rPh>
    <rPh sb="5" eb="6">
      <t>ベツ</t>
    </rPh>
    <rPh sb="6" eb="8">
      <t>ガイヨウ</t>
    </rPh>
    <phoneticPr fontId="2"/>
  </si>
  <si>
    <t>【２．階】</t>
    <rPh sb="3" eb="4">
      <t>カイ</t>
    </rPh>
    <phoneticPr fontId="2"/>
  </si>
  <si>
    <t>【３．柱の小径】</t>
    <rPh sb="3" eb="4">
      <t>ハシラ</t>
    </rPh>
    <rPh sb="5" eb="6">
      <t>ショウ</t>
    </rPh>
    <rPh sb="6" eb="7">
      <t>ケイ</t>
    </rPh>
    <phoneticPr fontId="2"/>
  </si>
  <si>
    <t>【４．横架材間の垂直距離】</t>
    <rPh sb="3" eb="4">
      <t>オウ</t>
    </rPh>
    <rPh sb="4" eb="5">
      <t>カ</t>
    </rPh>
    <rPh sb="5" eb="6">
      <t>ザイ</t>
    </rPh>
    <rPh sb="6" eb="7">
      <t>カン</t>
    </rPh>
    <rPh sb="8" eb="10">
      <t>スイチョク</t>
    </rPh>
    <rPh sb="10" eb="12">
      <t>キョリ</t>
    </rPh>
    <phoneticPr fontId="2"/>
  </si>
  <si>
    <t>【５．階の高さ】</t>
    <rPh sb="3" eb="4">
      <t>カイ</t>
    </rPh>
    <rPh sb="5" eb="6">
      <t>タカ</t>
    </rPh>
    <phoneticPr fontId="2"/>
  </si>
  <si>
    <t>【７．用途別床面積】</t>
    <rPh sb="3" eb="6">
      <t>ヨウトベツ</t>
    </rPh>
    <rPh sb="6" eb="9">
      <t>ユカメンセキ</t>
    </rPh>
    <phoneticPr fontId="2"/>
  </si>
  <si>
    <t>用途の区分</t>
    <rPh sb="0" eb="2">
      <t>ヨウト</t>
    </rPh>
    <rPh sb="3" eb="5">
      <t>クブン</t>
    </rPh>
    <phoneticPr fontId="2"/>
  </si>
  <si>
    <t>具体的な用途の名称</t>
    <rPh sb="0" eb="3">
      <t>グタイテキ</t>
    </rPh>
    <rPh sb="4" eb="6">
      <t>ヨウト</t>
    </rPh>
    <rPh sb="7" eb="9">
      <t>メイショウ</t>
    </rPh>
    <phoneticPr fontId="2"/>
  </si>
  <si>
    <t>床面積</t>
    <rPh sb="0" eb="3">
      <t>ユカメンセキ</t>
    </rPh>
    <phoneticPr fontId="2"/>
  </si>
  <si>
    <t>【８．その他必要な事項】</t>
    <rPh sb="5" eb="6">
      <t>タ</t>
    </rPh>
    <rPh sb="6" eb="8">
      <t>ヒツヨウ</t>
    </rPh>
    <rPh sb="9" eb="11">
      <t>ジコウ</t>
    </rPh>
    <phoneticPr fontId="2"/>
  </si>
  <si>
    <t>【９．備考】</t>
    <rPh sb="3" eb="5">
      <t>ビコウ</t>
    </rPh>
    <phoneticPr fontId="2"/>
  </si>
  <si>
    <t>（第二面）</t>
    <rPh sb="1" eb="2">
      <t>ダイ</t>
    </rPh>
    <rPh sb="2" eb="3">
      <t>ニ</t>
    </rPh>
    <rPh sb="3" eb="4">
      <t>メン</t>
    </rPh>
    <phoneticPr fontId="2"/>
  </si>
  <si>
    <t>設計者氏名</t>
    <rPh sb="0" eb="3">
      <t>セッケイシャ</t>
    </rPh>
    <rPh sb="3" eb="5">
      <t>シメイ</t>
    </rPh>
    <phoneticPr fontId="2"/>
  </si>
  <si>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2"/>
  </si>
  <si>
    <t>大規模の模様替</t>
    <rPh sb="0" eb="3">
      <t>ダイキボ</t>
    </rPh>
    <rPh sb="4" eb="6">
      <t>モヨウ</t>
    </rPh>
    <rPh sb="6" eb="7">
      <t>カ</t>
    </rPh>
    <phoneticPr fontId="2"/>
  </si>
  <si>
    <t>大規模の模様替</t>
    <rPh sb="0" eb="3">
      <t>オオキボ</t>
    </rPh>
    <rPh sb="4" eb="7">
      <t>モヨウガ</t>
    </rPh>
    <phoneticPr fontId="2"/>
  </si>
  <si>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2"/>
  </si>
  <si>
    <t>【ﾎ．適用があるときは、特例の区分】</t>
    <rPh sb="3" eb="5">
      <t>テキヨウ</t>
    </rPh>
    <rPh sb="12" eb="14">
      <t>トクレイ</t>
    </rPh>
    <rPh sb="15" eb="17">
      <t>クブン</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</si>
  <si>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</si>
  <si>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</si>
  <si>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北側高さ制限不適用</t>
    <rPh sb="0" eb="2">
      <t>キタガワ</t>
    </rPh>
    <rPh sb="2" eb="3">
      <t>タカ</t>
    </rPh>
    <rPh sb="4" eb="6">
      <t>セイゲン</t>
    </rPh>
    <rPh sb="6" eb="7">
      <t>フ</t>
    </rPh>
    <rPh sb="7" eb="9">
      <t>テキヨウ</t>
    </rPh>
    <phoneticPr fontId="2"/>
  </si>
  <si>
    <t>※消防関係同意欄</t>
    <rPh sb="1" eb="3">
      <t>ショウボウ</t>
    </rPh>
    <rPh sb="3" eb="5">
      <t>カンケイ</t>
    </rPh>
    <rPh sb="5" eb="7">
      <t>ドウイ</t>
    </rPh>
    <rPh sb="7" eb="8">
      <t>ラン</t>
    </rPh>
    <phoneticPr fontId="2"/>
  </si>
  <si>
    <t>※手数料欄</t>
    <rPh sb="1" eb="4">
      <t>テスウリョウ</t>
    </rPh>
    <rPh sb="4" eb="5">
      <t>ラン</t>
    </rPh>
    <phoneticPr fontId="2"/>
  </si>
  <si>
    <t>※決裁欄</t>
    <rPh sb="1" eb="2">
      <t>ケツ</t>
    </rPh>
    <rPh sb="2" eb="3">
      <t>サバ</t>
    </rPh>
    <rPh sb="3" eb="4">
      <t>ラン</t>
    </rPh>
    <phoneticPr fontId="2"/>
  </si>
  <si>
    <t>都市計画区域内</t>
    <rPh sb="0" eb="2">
      <t>トシ</t>
    </rPh>
    <rPh sb="2" eb="4">
      <t>ケイカク</t>
    </rPh>
    <rPh sb="4" eb="6">
      <t>クイキ</t>
    </rPh>
    <rPh sb="6" eb="7">
      <t>ナイ</t>
    </rPh>
    <phoneticPr fontId="2"/>
  </si>
  <si>
    <t>階</t>
    <rPh sb="0" eb="1">
      <t>カイ</t>
    </rPh>
    <phoneticPr fontId="2"/>
  </si>
  <si>
    <t>建築物別概要</t>
    <rPh sb="0" eb="3">
      <t>ケンチクブツ</t>
    </rPh>
    <rPh sb="3" eb="4">
      <t>ベツ</t>
    </rPh>
    <rPh sb="4" eb="6">
      <t>ガイヨウ</t>
    </rPh>
    <phoneticPr fontId="2"/>
  </si>
  <si>
    <t>【 代　理　者 】</t>
    <rPh sb="2" eb="3">
      <t>ダイ</t>
    </rPh>
    <rPh sb="4" eb="5">
      <t>リ</t>
    </rPh>
    <rPh sb="6" eb="7">
      <t>モノ</t>
    </rPh>
    <phoneticPr fontId="2"/>
  </si>
  <si>
    <t>【建築主 １】</t>
    <rPh sb="1" eb="4">
      <t>ケンチクヌシ</t>
    </rPh>
    <phoneticPr fontId="2"/>
  </si>
  <si>
    <t>日</t>
    <rPh sb="0" eb="1">
      <t>ニチ</t>
    </rPh>
    <phoneticPr fontId="2"/>
  </si>
  <si>
    <t>【ｲ．氏名のﾌﾘｶﾞﾅ】</t>
    <rPh sb="3" eb="5">
      <t>シメイ</t>
    </rPh>
    <phoneticPr fontId="2"/>
  </si>
  <si>
    <t xml:space="preserve"> </t>
    <phoneticPr fontId="2"/>
  </si>
  <si>
    <t>　申請にあたっては、株式会社北関東建築検査機構確認検査業務約款を遵守します。</t>
    <rPh sb="14" eb="15">
      <t>キタ</t>
    </rPh>
    <rPh sb="15" eb="17">
      <t>カントウ</t>
    </rPh>
    <rPh sb="17" eb="19">
      <t>ケンチク</t>
    </rPh>
    <phoneticPr fontId="2"/>
  </si>
  <si>
    <t>株式会社 北関東建築検査機構</t>
    <rPh sb="0" eb="2">
      <t>カブシキ</t>
    </rPh>
    <rPh sb="2" eb="4">
      <t>ガイシャ</t>
    </rPh>
    <rPh sb="5" eb="6">
      <t>キタ</t>
    </rPh>
    <rPh sb="6" eb="8">
      <t>カントウ</t>
    </rPh>
    <rPh sb="8" eb="10">
      <t>ケンチク</t>
    </rPh>
    <rPh sb="10" eb="12">
      <t>ケンサ</t>
    </rPh>
    <rPh sb="12" eb="14">
      <t>キコウ</t>
    </rPh>
    <phoneticPr fontId="2"/>
  </si>
  <si>
    <t>※中間検査合格証欄</t>
    <rPh sb="1" eb="3">
      <t>チュウカン</t>
    </rPh>
    <rPh sb="3" eb="5">
      <t>ケンサ</t>
    </rPh>
    <rPh sb="5" eb="7">
      <t>ゴウカク</t>
    </rPh>
    <rPh sb="7" eb="8">
      <t>ショウ</t>
    </rPh>
    <rPh sb="8" eb="9">
      <t>ラン</t>
    </rPh>
    <phoneticPr fontId="2"/>
  </si>
  <si>
    <t>無</t>
    <rPh sb="0" eb="1">
      <t>ム</t>
    </rPh>
    <phoneticPr fontId="2"/>
  </si>
  <si>
    <t>２号</t>
    <rPh sb="1" eb="2">
      <t>ゴウ</t>
    </rPh>
    <phoneticPr fontId="2"/>
  </si>
  <si>
    <t>４号</t>
    <rPh sb="1" eb="2">
      <t>ゴウ</t>
    </rPh>
    <phoneticPr fontId="2"/>
  </si>
  <si>
    <t xml:space="preserve"> 特例の種別</t>
    <rPh sb="1" eb="3">
      <t>トクレイ</t>
    </rPh>
    <rPh sb="4" eb="6">
      <t>シュベツ</t>
    </rPh>
    <phoneticPr fontId="2"/>
  </si>
  <si>
    <t xml:space="preserve"> 第１回</t>
    <rPh sb="1" eb="2">
      <t>ダイ</t>
    </rPh>
    <rPh sb="3" eb="4">
      <t>カイ</t>
    </rPh>
    <phoneticPr fontId="2"/>
  </si>
  <si>
    <t xml:space="preserve"> 第２回</t>
    <rPh sb="1" eb="2">
      <t>ダイ</t>
    </rPh>
    <rPh sb="3" eb="4">
      <t>カイ</t>
    </rPh>
    <phoneticPr fontId="2"/>
  </si>
  <si>
    <t xml:space="preserve"> 確認検査員</t>
    <rPh sb="1" eb="3">
      <t>カクニン</t>
    </rPh>
    <rPh sb="3" eb="6">
      <t>ケンサイン</t>
    </rPh>
    <phoneticPr fontId="2"/>
  </si>
  <si>
    <t>建築主、設置者又は築造主等の概要</t>
    <rPh sb="0" eb="3">
      <t>ケンチクヌシ</t>
    </rPh>
    <rPh sb="4" eb="6">
      <t>セッチ</t>
    </rPh>
    <rPh sb="6" eb="7">
      <t>シャ</t>
    </rPh>
    <rPh sb="7" eb="8">
      <t>マタ</t>
    </rPh>
    <rPh sb="9" eb="11">
      <t>チクゾウ</t>
    </rPh>
    <rPh sb="11" eb="12">
      <t>ヌシ</t>
    </rPh>
    <rPh sb="12" eb="13">
      <t>トウ</t>
    </rPh>
    <rPh sb="14" eb="16">
      <t>ガイヨウ</t>
    </rPh>
    <phoneticPr fontId="2"/>
  </si>
  <si>
    <t>【ト．作成した設計図書】</t>
    <rPh sb="3" eb="5">
      <t>サクセイ</t>
    </rPh>
    <rPh sb="7" eb="11">
      <t>セッケイトショ</t>
    </rPh>
    <phoneticPr fontId="2"/>
  </si>
  <si>
    <t>【４．工事監理者】</t>
    <rPh sb="3" eb="5">
      <t>コウジ</t>
    </rPh>
    <rPh sb="5" eb="7">
      <t>カンリ</t>
    </rPh>
    <rPh sb="7" eb="8">
      <t>シャ</t>
    </rPh>
    <phoneticPr fontId="2"/>
  </si>
  <si>
    <t>【ト．工事と照合した設計図書】</t>
    <rPh sb="3" eb="5">
      <t>コウジ</t>
    </rPh>
    <rPh sb="6" eb="8">
      <t>ショウゴウ</t>
    </rPh>
    <rPh sb="10" eb="14">
      <t>セッケイトショ</t>
    </rPh>
    <phoneticPr fontId="2"/>
  </si>
  <si>
    <t>※NKBI 記入欄</t>
    <phoneticPr fontId="2"/>
  </si>
  <si>
    <t>　　（申請書の記載以外の協力業者を報告ください。下請等も含みます。別紙の添付でも可）</t>
    <phoneticPr fontId="2"/>
  </si>
  <si>
    <t>★　確認検査機関は公正中立を図るため、機関の役員や確認検査員等と密接な関係にある方が関与する建築計画</t>
  </si>
  <si>
    <t>　注）　「（○○市）○○建設」のように記入ください。</t>
    <phoneticPr fontId="2"/>
  </si>
  <si>
    <t>　注）　該当ないときは、空欄とせず「なし」と記入ください。</t>
    <phoneticPr fontId="2"/>
  </si>
  <si>
    <t>　※１　工事請負契約事務、工事の指導監督、手続きの代理等の業務及びコンサルタント業務を含みます。</t>
    <phoneticPr fontId="2"/>
  </si>
  <si>
    <t>　　　 ただし、建築物に関する調査、鑑定業務は除きます。</t>
  </si>
  <si>
    <t>　※２　しゅんせつ工事業、造園工事業、さく井工事業等、建築物又はその敷地に係るものではない業務を除きます。</t>
    <phoneticPr fontId="2"/>
  </si>
  <si>
    <t>　※３　土地・建物売買業、不動産代理・仲介業、不動産賃貸業及び不動産管理業を含みます。</t>
    <phoneticPr fontId="2"/>
  </si>
  <si>
    <t>⇒</t>
    <phoneticPr fontId="2"/>
  </si>
  <si>
    <t>　↓</t>
    <phoneticPr fontId="2"/>
  </si>
  <si>
    <r>
      <t>【設計・工事監理業】</t>
    </r>
    <r>
      <rPr>
        <sz val="9"/>
        <color indexed="8"/>
        <rFont val="ＭＳ Ｐ明朝"/>
        <family val="1"/>
        <charset val="128"/>
      </rPr>
      <t>※１</t>
    </r>
  </si>
  <si>
    <r>
      <t>　　</t>
    </r>
    <r>
      <rPr>
        <sz val="10.5"/>
        <color indexed="8"/>
        <rFont val="ＭＳ Ｐ明朝"/>
        <family val="1"/>
        <charset val="128"/>
      </rPr>
      <t>（申請書の記載以外の協力業者を報告ください。）</t>
    </r>
  </si>
  <si>
    <r>
      <t>【建設業】</t>
    </r>
    <r>
      <rPr>
        <sz val="9"/>
        <color indexed="8"/>
        <rFont val="ＭＳ Ｐ明朝"/>
        <family val="1"/>
        <charset val="128"/>
      </rPr>
      <t>※２</t>
    </r>
  </si>
  <si>
    <r>
      <t>【不動産業】</t>
    </r>
    <r>
      <rPr>
        <sz val="9"/>
        <color indexed="8"/>
        <rFont val="ＭＳ Ｐ明朝"/>
        <family val="1"/>
        <charset val="128"/>
      </rPr>
      <t>※３</t>
    </r>
  </si>
  <si>
    <t>株式会社 北関東建築検査機構</t>
    <rPh sb="0" eb="4">
      <t>カブシキガイシャ</t>
    </rPh>
    <rPh sb="5" eb="6">
      <t>キタ</t>
    </rPh>
    <rPh sb="6" eb="8">
      <t>カントウ</t>
    </rPh>
    <rPh sb="8" eb="10">
      <t>ケンチク</t>
    </rPh>
    <rPh sb="10" eb="12">
      <t>ケンサ</t>
    </rPh>
    <rPh sb="12" eb="14">
      <t>キコウ</t>
    </rPh>
    <phoneticPr fontId="2"/>
  </si>
  <si>
    <t>【ｲ．特定工程】</t>
    <rPh sb="3" eb="5">
      <t>トクテイ</t>
    </rPh>
    <rPh sb="5" eb="7">
      <t>コウテイ</t>
    </rPh>
    <phoneticPr fontId="2"/>
  </si>
  <si>
    <t>【ﾊ．検査対象床面積】</t>
    <rPh sb="3" eb="5">
      <t>ケンサ</t>
    </rPh>
    <rPh sb="5" eb="7">
      <t>タイショウ</t>
    </rPh>
    <rPh sb="7" eb="10">
      <t>ユカメンセキ</t>
    </rPh>
    <phoneticPr fontId="2"/>
  </si>
  <si>
    <t>【ﾛ．中間検査合格証交付者】</t>
    <rPh sb="3" eb="7">
      <t>チュウカンケンサ</t>
    </rPh>
    <rPh sb="7" eb="10">
      <t>ゴウカクショウ</t>
    </rPh>
    <rPh sb="10" eb="12">
      <t>コウフ</t>
    </rPh>
    <rPh sb="12" eb="13">
      <t>シャ</t>
    </rPh>
    <phoneticPr fontId="2"/>
  </si>
  <si>
    <t>【ﾊ．中間検査合格証番号】</t>
    <rPh sb="3" eb="7">
      <t>チュウカンケンサ</t>
    </rPh>
    <rPh sb="7" eb="10">
      <t>ゴウカクショウ</t>
    </rPh>
    <rPh sb="10" eb="12">
      <t>バンゴウ</t>
    </rPh>
    <phoneticPr fontId="2"/>
  </si>
  <si>
    <t>【ﾆ．交付年月日】</t>
    <rPh sb="3" eb="5">
      <t>コウフ</t>
    </rPh>
    <rPh sb="5" eb="8">
      <t>ネンガッピ</t>
    </rPh>
    <phoneticPr fontId="2"/>
  </si>
  <si>
    <t>【ﾛ．特定工程工事終了予定年月日】</t>
    <rPh sb="3" eb="5">
      <t>トクテイ</t>
    </rPh>
    <rPh sb="5" eb="7">
      <t>コウテイ</t>
    </rPh>
    <rPh sb="7" eb="9">
      <t>コウジ</t>
    </rPh>
    <rPh sb="9" eb="11">
      <t>シュウリョウ</t>
    </rPh>
    <rPh sb="11" eb="13">
      <t>ヨテイ</t>
    </rPh>
    <rPh sb="13" eb="16">
      <t>ネンガッピ</t>
    </rPh>
    <phoneticPr fontId="2"/>
  </si>
  <si>
    <t>【ｲ．変更された設計図書の種類】</t>
    <rPh sb="3" eb="5">
      <t>ヘンコウ</t>
    </rPh>
    <rPh sb="8" eb="10">
      <t>セッケイ</t>
    </rPh>
    <rPh sb="10" eb="12">
      <t>トショ</t>
    </rPh>
    <rPh sb="13" eb="15">
      <t>シュルイ</t>
    </rPh>
    <phoneticPr fontId="2"/>
  </si>
  <si>
    <t>【ﾛ．変更の概要】</t>
    <rPh sb="3" eb="5">
      <t>ヘンコウ</t>
    </rPh>
    <rPh sb="6" eb="8">
      <t>ガイヨウ</t>
    </rPh>
    <phoneticPr fontId="2"/>
  </si>
  <si>
    <t>【１．建築場所、設置場所又は築造場所】</t>
    <rPh sb="8" eb="10">
      <t>セッチ</t>
    </rPh>
    <rPh sb="10" eb="12">
      <t>バショ</t>
    </rPh>
    <rPh sb="12" eb="13">
      <t>マタ</t>
    </rPh>
    <rPh sb="14" eb="16">
      <t>チクゾウ</t>
    </rPh>
    <rPh sb="16" eb="18">
      <t>バショ</t>
    </rPh>
    <phoneticPr fontId="2"/>
  </si>
  <si>
    <t>【ｲ．地名地番】</t>
    <rPh sb="3" eb="5">
      <t>チメイ</t>
    </rPh>
    <rPh sb="5" eb="7">
      <t>チバン</t>
    </rPh>
    <phoneticPr fontId="2"/>
  </si>
  <si>
    <t>【ﾛ．工事種別】</t>
    <rPh sb="3" eb="5">
      <t>コウジ</t>
    </rPh>
    <rPh sb="5" eb="7">
      <t>シュベツ</t>
    </rPh>
    <phoneticPr fontId="2"/>
  </si>
  <si>
    <t>【ﾊ．建築基準法第68条の20第２項の検査の特例に係る認証番号】</t>
    <rPh sb="3" eb="5">
      <t>ケンチク</t>
    </rPh>
    <rPh sb="5" eb="8">
      <t>キジュンホウ</t>
    </rPh>
    <rPh sb="8" eb="9">
      <t>ダイ</t>
    </rPh>
    <rPh sb="11" eb="12">
      <t>ジョウ</t>
    </rPh>
    <rPh sb="15" eb="16">
      <t>ダイ</t>
    </rPh>
    <rPh sb="17" eb="18">
      <t>コウ</t>
    </rPh>
    <rPh sb="19" eb="21">
      <t>ケンサ</t>
    </rPh>
    <rPh sb="22" eb="24">
      <t>トクレイ</t>
    </rPh>
    <rPh sb="25" eb="26">
      <t>カカ</t>
    </rPh>
    <rPh sb="27" eb="29">
      <t>ニンショウ</t>
    </rPh>
    <rPh sb="29" eb="31">
      <t>バンゴウ</t>
    </rPh>
    <phoneticPr fontId="2"/>
  </si>
  <si>
    <t>第十九号様式（第四条、第四条の四の二関係）</t>
    <rPh sb="0" eb="1">
      <t>ダイ</t>
    </rPh>
    <rPh sb="1" eb="3">
      <t>１９</t>
    </rPh>
    <rPh sb="3" eb="4">
      <t>ゴウ</t>
    </rPh>
    <rPh sb="4" eb="6">
      <t>ヨウシキ</t>
    </rPh>
    <rPh sb="7" eb="8">
      <t>ダイ</t>
    </rPh>
    <rPh sb="8" eb="9">
      <t>４</t>
    </rPh>
    <rPh sb="9" eb="10">
      <t>ジョウ</t>
    </rPh>
    <rPh sb="11" eb="12">
      <t>ダイ</t>
    </rPh>
    <rPh sb="12" eb="13">
      <t>４</t>
    </rPh>
    <rPh sb="13" eb="14">
      <t>ジョウ</t>
    </rPh>
    <rPh sb="15" eb="16">
      <t>４</t>
    </rPh>
    <rPh sb="17" eb="18">
      <t>２</t>
    </rPh>
    <rPh sb="18" eb="20">
      <t>カンケイ</t>
    </rPh>
    <phoneticPr fontId="2"/>
  </si>
  <si>
    <t>第二十六号様式（第四条の八、第四条の十一の二関係）</t>
    <rPh sb="0" eb="1">
      <t>ダイ</t>
    </rPh>
    <rPh sb="1" eb="4">
      <t>２６</t>
    </rPh>
    <rPh sb="4" eb="5">
      <t>ゴウ</t>
    </rPh>
    <rPh sb="5" eb="7">
      <t>ヨウシキ</t>
    </rPh>
    <rPh sb="8" eb="9">
      <t>ダイ</t>
    </rPh>
    <rPh sb="9" eb="10">
      <t>４</t>
    </rPh>
    <rPh sb="10" eb="11">
      <t>ジョウ</t>
    </rPh>
    <rPh sb="12" eb="13">
      <t>８</t>
    </rPh>
    <rPh sb="14" eb="15">
      <t>ダイ</t>
    </rPh>
    <rPh sb="15" eb="16">
      <t>４</t>
    </rPh>
    <rPh sb="16" eb="17">
      <t>ジョウ</t>
    </rPh>
    <rPh sb="18" eb="20">
      <t>１１</t>
    </rPh>
    <rPh sb="21" eb="22">
      <t>２</t>
    </rPh>
    <rPh sb="22" eb="24">
      <t>カンケイ</t>
    </rPh>
    <phoneticPr fontId="2"/>
  </si>
  <si>
    <t>完 了 検 査 申 請 書</t>
    <rPh sb="0" eb="1">
      <t>カン</t>
    </rPh>
    <rPh sb="2" eb="3">
      <t>リョウ</t>
    </rPh>
    <phoneticPr fontId="2"/>
  </si>
  <si>
    <t>工作物（法第88条第２項）</t>
    <rPh sb="0" eb="3">
      <t>コウサクブツ</t>
    </rPh>
    <rPh sb="4" eb="5">
      <t>ホウ</t>
    </rPh>
    <rPh sb="5" eb="6">
      <t>ダイ</t>
    </rPh>
    <rPh sb="8" eb="9">
      <t>ジョウ</t>
    </rPh>
    <rPh sb="9" eb="10">
      <t>ダイ</t>
    </rPh>
    <rPh sb="11" eb="12">
      <t>コウ</t>
    </rPh>
    <phoneticPr fontId="2"/>
  </si>
  <si>
    <t>工作物（法第88条第１項）</t>
    <rPh sb="0" eb="3">
      <t>コウサクブツ</t>
    </rPh>
    <rPh sb="4" eb="5">
      <t>ホウ</t>
    </rPh>
    <rPh sb="5" eb="6">
      <t>ダイ</t>
    </rPh>
    <rPh sb="8" eb="9">
      <t>ジョウ</t>
    </rPh>
    <rPh sb="9" eb="10">
      <t>ダイ</t>
    </rPh>
    <rPh sb="11" eb="12">
      <t>コウ</t>
    </rPh>
    <phoneticPr fontId="2"/>
  </si>
  <si>
    <t>※検査済証欄</t>
    <rPh sb="1" eb="3">
      <t>ケンサ</t>
    </rPh>
    <rPh sb="3" eb="4">
      <t>ズミ</t>
    </rPh>
    <rPh sb="4" eb="5">
      <t>ショウ</t>
    </rPh>
    <rPh sb="5" eb="6">
      <t>ラン</t>
    </rPh>
    <phoneticPr fontId="2"/>
  </si>
  <si>
    <t>　（代表となる建築設備の工事監理に関し意見を聴いた者）</t>
    <rPh sb="2" eb="4">
      <t>ダイヒョウ</t>
    </rPh>
    <rPh sb="7" eb="9">
      <t>ケンチク</t>
    </rPh>
    <rPh sb="9" eb="11">
      <t>セツビ</t>
    </rPh>
    <rPh sb="12" eb="14">
      <t>コウジ</t>
    </rPh>
    <rPh sb="14" eb="16">
      <t>カンリ</t>
    </rPh>
    <rPh sb="17" eb="18">
      <t>カン</t>
    </rPh>
    <rPh sb="19" eb="21">
      <t>イケン</t>
    </rPh>
    <rPh sb="22" eb="23">
      <t>キ</t>
    </rPh>
    <rPh sb="25" eb="26">
      <t>モノ</t>
    </rPh>
    <phoneticPr fontId="2"/>
  </si>
  <si>
    <t>　（その他の建築設備の工事監理に関し意見を聴いた者）</t>
    <rPh sb="4" eb="5">
      <t>タ</t>
    </rPh>
    <rPh sb="6" eb="8">
      <t>ケンチク</t>
    </rPh>
    <rPh sb="8" eb="10">
      <t>セツビ</t>
    </rPh>
    <rPh sb="11" eb="13">
      <t>コウジ</t>
    </rPh>
    <rPh sb="13" eb="15">
      <t>カンリ</t>
    </rPh>
    <rPh sb="16" eb="17">
      <t>カン</t>
    </rPh>
    <rPh sb="18" eb="20">
      <t>イケン</t>
    </rPh>
    <rPh sb="21" eb="22">
      <t>キ</t>
    </rPh>
    <rPh sb="24" eb="25">
      <t>モノ</t>
    </rPh>
    <phoneticPr fontId="2"/>
  </si>
  <si>
    <t>【２．工事種別】</t>
    <rPh sb="3" eb="5">
      <t>コウジ</t>
    </rPh>
    <rPh sb="5" eb="7">
      <t>シュベツ</t>
    </rPh>
    <phoneticPr fontId="2"/>
  </si>
  <si>
    <t>【３．確認済証番号】</t>
    <phoneticPr fontId="2"/>
  </si>
  <si>
    <t>【４．確認済証交付年月日】</t>
    <phoneticPr fontId="2"/>
  </si>
  <si>
    <t>【８．検査対象床面積】</t>
    <rPh sb="3" eb="5">
      <t>ケンサ</t>
    </rPh>
    <rPh sb="5" eb="7">
      <t>タイショウ</t>
    </rPh>
    <rPh sb="7" eb="10">
      <t>ユカメンセキ</t>
    </rPh>
    <phoneticPr fontId="2"/>
  </si>
  <si>
    <t>【９．検査経過】</t>
    <rPh sb="3" eb="5">
      <t>ケンサ</t>
    </rPh>
    <rPh sb="5" eb="7">
      <t>ケイカ</t>
    </rPh>
    <phoneticPr fontId="2"/>
  </si>
  <si>
    <t>建築士事務所名</t>
    <rPh sb="0" eb="3">
      <t>ケンチクシ</t>
    </rPh>
    <rPh sb="3" eb="5">
      <t>ジム</t>
    </rPh>
    <rPh sb="5" eb="6">
      <t>ショ</t>
    </rPh>
    <rPh sb="6" eb="7">
      <t>メイ</t>
    </rPh>
    <phoneticPr fontId="2"/>
  </si>
  <si>
    <t>道路種別</t>
    <rPh sb="0" eb="2">
      <t>ドウロ</t>
    </rPh>
    <rPh sb="2" eb="4">
      <t>シュベツ</t>
    </rPh>
    <phoneticPr fontId="2"/>
  </si>
  <si>
    <t>道路番号</t>
    <rPh sb="0" eb="2">
      <t>ドウロ</t>
    </rPh>
    <rPh sb="2" eb="4">
      <t>バンゴウ</t>
    </rPh>
    <phoneticPr fontId="2"/>
  </si>
  <si>
    <t>道路幅員</t>
    <rPh sb="0" eb="2">
      <t>ドウロ</t>
    </rPh>
    <rPh sb="2" eb="4">
      <t>フクイン</t>
    </rPh>
    <phoneticPr fontId="2"/>
  </si>
  <si>
    <t>４号（事業予定） ： 指定</t>
    <rPh sb="1" eb="2">
      <t>ゴウ</t>
    </rPh>
    <rPh sb="3" eb="5">
      <t>ジギョウ</t>
    </rPh>
    <rPh sb="5" eb="7">
      <t>ヨテイ</t>
    </rPh>
    <rPh sb="11" eb="13">
      <t>シテイ</t>
    </rPh>
    <phoneticPr fontId="2"/>
  </si>
  <si>
    <t>５号（位置指定） ： 指定</t>
    <rPh sb="1" eb="2">
      <t>ゴウ</t>
    </rPh>
    <rPh sb="3" eb="5">
      <t>イチ</t>
    </rPh>
    <rPh sb="5" eb="7">
      <t>シテイ</t>
    </rPh>
    <rPh sb="11" eb="13">
      <t>シテイ</t>
    </rPh>
    <phoneticPr fontId="2"/>
  </si>
  <si>
    <t>４２条２項 ：</t>
    <rPh sb="2" eb="3">
      <t>ジョウ</t>
    </rPh>
    <rPh sb="4" eb="5">
      <t>コウ</t>
    </rPh>
    <phoneticPr fontId="2"/>
  </si>
  <si>
    <t>建築場所</t>
    <rPh sb="0" eb="2">
      <t>ケンチク</t>
    </rPh>
    <rPh sb="2" eb="4">
      <t>バショ</t>
    </rPh>
    <phoneticPr fontId="2"/>
  </si>
  <si>
    <t>建 築 主</t>
    <rPh sb="0" eb="1">
      <t>ケン</t>
    </rPh>
    <rPh sb="2" eb="3">
      <t>チク</t>
    </rPh>
    <rPh sb="4" eb="5">
      <t>ヌシ</t>
    </rPh>
    <phoneticPr fontId="2"/>
  </si>
  <si>
    <t>調 査 日</t>
    <rPh sb="0" eb="1">
      <t>チョウ</t>
    </rPh>
    <rPh sb="2" eb="3">
      <t>サ</t>
    </rPh>
    <rPh sb="4" eb="5">
      <t>ニチ</t>
    </rPh>
    <phoneticPr fontId="2"/>
  </si>
  <si>
    <t>調 査 者</t>
    <rPh sb="0" eb="1">
      <t>チョウ</t>
    </rPh>
    <rPh sb="2" eb="3">
      <t>サ</t>
    </rPh>
    <rPh sb="4" eb="5">
      <t>シャ</t>
    </rPh>
    <phoneticPr fontId="2"/>
  </si>
  <si>
    <t>事 務 所</t>
    <rPh sb="0" eb="1">
      <t>コト</t>
    </rPh>
    <rPh sb="2" eb="3">
      <t>ム</t>
    </rPh>
    <rPh sb="4" eb="5">
      <t>ショ</t>
    </rPh>
    <phoneticPr fontId="2"/>
  </si>
  <si>
    <t>道路名称</t>
    <rPh sb="0" eb="2">
      <t>ドウロ</t>
    </rPh>
    <rPh sb="2" eb="4">
      <t>メイショウ</t>
    </rPh>
    <phoneticPr fontId="2"/>
  </si>
  <si>
    <t>査定状況</t>
    <rPh sb="0" eb="2">
      <t>サテイ</t>
    </rPh>
    <rPh sb="2" eb="4">
      <t>ジョウキョウ</t>
    </rPh>
    <phoneticPr fontId="2"/>
  </si>
  <si>
    <t>　有</t>
    <rPh sb="1" eb="2">
      <t>アリ</t>
    </rPh>
    <phoneticPr fontId="2"/>
  </si>
  <si>
    <t>　無</t>
    <rPh sb="1" eb="2">
      <t>ム</t>
    </rPh>
    <phoneticPr fontId="2"/>
  </si>
  <si>
    <t>　確定</t>
    <rPh sb="1" eb="3">
      <t>カクテイ</t>
    </rPh>
    <phoneticPr fontId="2"/>
  </si>
  <si>
    <t>　現況</t>
    <rPh sb="1" eb="3">
      <t>ゲンキョウ</t>
    </rPh>
    <phoneticPr fontId="2"/>
  </si>
  <si>
    <t>調査部署</t>
    <rPh sb="0" eb="2">
      <t>チョウサ</t>
    </rPh>
    <rPh sb="2" eb="4">
      <t>ブショ</t>
    </rPh>
    <phoneticPr fontId="2"/>
  </si>
  <si>
    <t>管理（道路課など）</t>
    <rPh sb="0" eb="2">
      <t>カンリ</t>
    </rPh>
    <rPh sb="3" eb="5">
      <t>ドウロ</t>
    </rPh>
    <rPh sb="5" eb="6">
      <t>カ</t>
    </rPh>
    <phoneticPr fontId="2"/>
  </si>
  <si>
    <t>指定（建築指導課など）</t>
    <rPh sb="0" eb="2">
      <t>シテイ</t>
    </rPh>
    <rPh sb="3" eb="5">
      <t>ケンチク</t>
    </rPh>
    <rPh sb="5" eb="8">
      <t>シドウカ</t>
    </rPh>
    <phoneticPr fontId="2"/>
  </si>
  <si>
    <t>　この現地調査表は、(株)北関東建築検査機構確認検査業務規程第１７条第１項第５号の規定に基づく提出図書です。</t>
    <rPh sb="3" eb="5">
      <t>ゲンチ</t>
    </rPh>
    <rPh sb="5" eb="7">
      <t>チョウサ</t>
    </rPh>
    <rPh sb="7" eb="8">
      <t>ヒョウ</t>
    </rPh>
    <rPh sb="11" eb="12">
      <t>カブ</t>
    </rPh>
    <rPh sb="13" eb="14">
      <t>キタ</t>
    </rPh>
    <rPh sb="14" eb="16">
      <t>カントウ</t>
    </rPh>
    <rPh sb="16" eb="18">
      <t>ケンチク</t>
    </rPh>
    <rPh sb="18" eb="20">
      <t>ケンサ</t>
    </rPh>
    <rPh sb="20" eb="22">
      <t>キコウ</t>
    </rPh>
    <rPh sb="22" eb="24">
      <t>カクニン</t>
    </rPh>
    <rPh sb="24" eb="26">
      <t>ケンサ</t>
    </rPh>
    <rPh sb="26" eb="28">
      <t>ギョウム</t>
    </rPh>
    <rPh sb="28" eb="30">
      <t>キテイ</t>
    </rPh>
    <rPh sb="30" eb="31">
      <t>ダイ</t>
    </rPh>
    <rPh sb="33" eb="34">
      <t>ジョウ</t>
    </rPh>
    <rPh sb="34" eb="35">
      <t>ダイ</t>
    </rPh>
    <rPh sb="36" eb="37">
      <t>コウ</t>
    </rPh>
    <rPh sb="37" eb="38">
      <t>ダイ</t>
    </rPh>
    <rPh sb="39" eb="40">
      <t>ゴウ</t>
    </rPh>
    <rPh sb="41" eb="43">
      <t>キテイ</t>
    </rPh>
    <rPh sb="44" eb="45">
      <t>モト</t>
    </rPh>
    <rPh sb="47" eb="49">
      <t>テイシュツ</t>
    </rPh>
    <rPh sb="49" eb="51">
      <t>トショ</t>
    </rPh>
    <phoneticPr fontId="2"/>
  </si>
  <si>
    <t>事前に調査をして確認申請の際に添付して下さい。</t>
    <rPh sb="0" eb="2">
      <t>ジゼン</t>
    </rPh>
    <rPh sb="3" eb="5">
      <t>チョウサ</t>
    </rPh>
    <rPh sb="8" eb="10">
      <t>カクニン</t>
    </rPh>
    <rPh sb="10" eb="12">
      <t>シンセイ</t>
    </rPh>
    <rPh sb="13" eb="14">
      <t>サイ</t>
    </rPh>
    <rPh sb="15" eb="17">
      <t>テンプ</t>
    </rPh>
    <rPh sb="19" eb="20">
      <t>シタ</t>
    </rPh>
    <phoneticPr fontId="2"/>
  </si>
  <si>
    <t>その他　道路について知らせておくべきこと　</t>
    <rPh sb="2" eb="3">
      <t>タ</t>
    </rPh>
    <rPh sb="4" eb="6">
      <t>ドウロ</t>
    </rPh>
    <rPh sb="10" eb="11">
      <t>シ</t>
    </rPh>
    <phoneticPr fontId="2"/>
  </si>
  <si>
    <t>協議事項</t>
    <rPh sb="0" eb="2">
      <t>キョウギ</t>
    </rPh>
    <rPh sb="2" eb="4">
      <t>ジコウ</t>
    </rPh>
    <phoneticPr fontId="2"/>
  </si>
  <si>
    <t>担当部署</t>
    <rPh sb="0" eb="2">
      <t>タントウ</t>
    </rPh>
    <rPh sb="2" eb="4">
      <t>ブショ</t>
    </rPh>
    <phoneticPr fontId="2"/>
  </si>
  <si>
    <t>部署</t>
    <rPh sb="0" eb="2">
      <t>ブショ</t>
    </rPh>
    <phoneticPr fontId="2"/>
  </si>
  <si>
    <t>担当者</t>
    <rPh sb="0" eb="3">
      <t>タントウシャ</t>
    </rPh>
    <phoneticPr fontId="2"/>
  </si>
  <si>
    <t>詳　　　　細</t>
    <rPh sb="0" eb="1">
      <t>ショウ</t>
    </rPh>
    <rPh sb="5" eb="6">
      <t>ホソ</t>
    </rPh>
    <phoneticPr fontId="2"/>
  </si>
  <si>
    <t>①　敷地に接する道路全てについて必要事項を記載し、該当する□を■に塗りつぶしてください。</t>
    <rPh sb="2" eb="4">
      <t>シキチ</t>
    </rPh>
    <rPh sb="5" eb="6">
      <t>セッ</t>
    </rPh>
    <rPh sb="8" eb="10">
      <t>ドウロ</t>
    </rPh>
    <rPh sb="10" eb="11">
      <t>スベ</t>
    </rPh>
    <rPh sb="16" eb="18">
      <t>ヒツヨウ</t>
    </rPh>
    <rPh sb="18" eb="20">
      <t>ジコウ</t>
    </rPh>
    <rPh sb="21" eb="23">
      <t>キサイ</t>
    </rPh>
    <rPh sb="25" eb="27">
      <t>ガイトウ</t>
    </rPh>
    <rPh sb="33" eb="34">
      <t>ヌ</t>
    </rPh>
    <phoneticPr fontId="2"/>
  </si>
  <si>
    <t>内　　容</t>
    <rPh sb="0" eb="1">
      <t>ナイ</t>
    </rPh>
    <rPh sb="3" eb="4">
      <t>カタチ</t>
    </rPh>
    <phoneticPr fontId="2"/>
  </si>
  <si>
    <t>結　　果</t>
    <rPh sb="0" eb="1">
      <t>ユウ</t>
    </rPh>
    <rPh sb="3" eb="4">
      <t>カ</t>
    </rPh>
    <phoneticPr fontId="2"/>
  </si>
  <si>
    <t>大臣</t>
  </si>
  <si>
    <t>（第三面）</t>
    <rPh sb="1" eb="2">
      <t>ダイ</t>
    </rPh>
    <rPh sb="2" eb="4">
      <t>３メン</t>
    </rPh>
    <phoneticPr fontId="2"/>
  </si>
  <si>
    <t>①　市街化調整区域で、許可が無い場合又は許可の内容が確認申請と異なる場合（地番、敷地、面積等）で、</t>
    <rPh sb="2" eb="5">
      <t>シガイカ</t>
    </rPh>
    <rPh sb="5" eb="7">
      <t>チョウセイ</t>
    </rPh>
    <rPh sb="7" eb="9">
      <t>クイキ</t>
    </rPh>
    <rPh sb="11" eb="13">
      <t>キョカ</t>
    </rPh>
    <rPh sb="14" eb="15">
      <t>ナ</t>
    </rPh>
    <rPh sb="16" eb="18">
      <t>バアイ</t>
    </rPh>
    <rPh sb="18" eb="19">
      <t>マタ</t>
    </rPh>
    <rPh sb="20" eb="22">
      <t>キョカ</t>
    </rPh>
    <rPh sb="23" eb="25">
      <t>ナイヨウ</t>
    </rPh>
    <rPh sb="26" eb="28">
      <t>カクニン</t>
    </rPh>
    <rPh sb="28" eb="30">
      <t>シンセイ</t>
    </rPh>
    <rPh sb="31" eb="32">
      <t>コト</t>
    </rPh>
    <rPh sb="34" eb="36">
      <t>バアイ</t>
    </rPh>
    <rPh sb="37" eb="39">
      <t>チバン</t>
    </rPh>
    <rPh sb="40" eb="42">
      <t>シキチ</t>
    </rPh>
    <rPh sb="43" eb="45">
      <t>メンセキ</t>
    </rPh>
    <rPh sb="45" eb="46">
      <t>トウ</t>
    </rPh>
    <phoneticPr fontId="2"/>
  </si>
  <si>
    <t>　開発担当行政庁と協議・確認等を行った場合は、その協議内容を下欄に記入して下さい。</t>
    <rPh sb="5" eb="8">
      <t>ギョウセイチョウ</t>
    </rPh>
    <rPh sb="9" eb="11">
      <t>キョウギ</t>
    </rPh>
    <rPh sb="12" eb="14">
      <t>カクニン</t>
    </rPh>
    <rPh sb="14" eb="15">
      <t>トウ</t>
    </rPh>
    <rPh sb="16" eb="17">
      <t>オコナ</t>
    </rPh>
    <rPh sb="19" eb="21">
      <t>バアイ</t>
    </rPh>
    <rPh sb="25" eb="27">
      <t>キョウギ</t>
    </rPh>
    <rPh sb="27" eb="29">
      <t>ナイヨウ</t>
    </rPh>
    <rPh sb="30" eb="31">
      <t>シタ</t>
    </rPh>
    <rPh sb="31" eb="32">
      <t>ラン</t>
    </rPh>
    <rPh sb="33" eb="35">
      <t>キニュウ</t>
    </rPh>
    <rPh sb="37" eb="38">
      <t>シタ</t>
    </rPh>
    <phoneticPr fontId="2"/>
  </si>
  <si>
    <t>提出先</t>
    <rPh sb="0" eb="2">
      <t>テイシュツ</t>
    </rPh>
    <rPh sb="2" eb="3">
      <t>サキ</t>
    </rPh>
    <phoneticPr fontId="2"/>
  </si>
  <si>
    <t>経過</t>
    <rPh sb="0" eb="2">
      <t>ケイカ</t>
    </rPh>
    <phoneticPr fontId="2"/>
  </si>
  <si>
    <t>内容</t>
    <rPh sb="0" eb="2">
      <t>ナイヨウ</t>
    </rPh>
    <phoneticPr fontId="2"/>
  </si>
  <si>
    <t>法令等</t>
    <rPh sb="0" eb="3">
      <t>ホウレイトウ</t>
    </rPh>
    <phoneticPr fontId="2"/>
  </si>
  <si>
    <t>②　確認申請と並行して行っている手続き等についてお知らせください。</t>
    <rPh sb="2" eb="4">
      <t>カクニン</t>
    </rPh>
    <rPh sb="4" eb="6">
      <t>シンセイ</t>
    </rPh>
    <rPh sb="7" eb="9">
      <t>ヘイコウ</t>
    </rPh>
    <rPh sb="11" eb="12">
      <t>オコナ</t>
    </rPh>
    <rPh sb="16" eb="18">
      <t>テツヅ</t>
    </rPh>
    <rPh sb="19" eb="20">
      <t>トウ</t>
    </rPh>
    <rPh sb="25" eb="26">
      <t>シ</t>
    </rPh>
    <phoneticPr fontId="2"/>
  </si>
  <si>
    <t>②　その他上記調査事項について市町村又は特定行政庁と協議・確認等を行った場合は、下欄に協議内容等</t>
    <rPh sb="4" eb="5">
      <t>タ</t>
    </rPh>
    <rPh sb="5" eb="7">
      <t>ジョウキ</t>
    </rPh>
    <rPh sb="7" eb="9">
      <t>チョウサ</t>
    </rPh>
    <rPh sb="9" eb="11">
      <t>ジコウ</t>
    </rPh>
    <rPh sb="15" eb="18">
      <t>シチョウソン</t>
    </rPh>
    <rPh sb="18" eb="19">
      <t>マタ</t>
    </rPh>
    <rPh sb="20" eb="22">
      <t>トクテイ</t>
    </rPh>
    <rPh sb="22" eb="24">
      <t>ギョウセイ</t>
    </rPh>
    <rPh sb="24" eb="25">
      <t>チョウ</t>
    </rPh>
    <rPh sb="26" eb="28">
      <t>キョウギ</t>
    </rPh>
    <rPh sb="29" eb="31">
      <t>カクニン</t>
    </rPh>
    <rPh sb="31" eb="32">
      <t>トウ</t>
    </rPh>
    <rPh sb="33" eb="34">
      <t>オコナ</t>
    </rPh>
    <rPh sb="36" eb="38">
      <t>バアイ</t>
    </rPh>
    <rPh sb="40" eb="41">
      <t>シタ</t>
    </rPh>
    <rPh sb="41" eb="42">
      <t>ラン</t>
    </rPh>
    <rPh sb="43" eb="45">
      <t>キョウギ</t>
    </rPh>
    <rPh sb="45" eb="48">
      <t>ナイヨウトウ</t>
    </rPh>
    <phoneticPr fontId="2"/>
  </si>
  <si>
    <t>　を記入して下さい。</t>
    <rPh sb="2" eb="4">
      <t>キニュウ</t>
    </rPh>
    <rPh sb="6" eb="7">
      <t>シタ</t>
    </rPh>
    <phoneticPr fontId="2"/>
  </si>
  <si>
    <t>土砂災害特別警戒区域</t>
    <rPh sb="0" eb="2">
      <t>ドシャ</t>
    </rPh>
    <rPh sb="2" eb="4">
      <t>サイガイ</t>
    </rPh>
    <rPh sb="4" eb="6">
      <t>トクベツ</t>
    </rPh>
    <rPh sb="6" eb="8">
      <t>ケイカイ</t>
    </rPh>
    <rPh sb="8" eb="10">
      <t>クイキ</t>
    </rPh>
    <phoneticPr fontId="2"/>
  </si>
  <si>
    <t>宅地造成工事規制区域</t>
    <rPh sb="0" eb="2">
      <t>タクチ</t>
    </rPh>
    <rPh sb="2" eb="4">
      <t>ゾウセイ</t>
    </rPh>
    <rPh sb="4" eb="6">
      <t>コウジ</t>
    </rPh>
    <rPh sb="6" eb="8">
      <t>キセイ</t>
    </rPh>
    <rPh sb="8" eb="10">
      <t>クイキ</t>
    </rPh>
    <phoneticPr fontId="2"/>
  </si>
  <si>
    <t>流通業務地区</t>
    <rPh sb="0" eb="2">
      <t>リュウツウ</t>
    </rPh>
    <rPh sb="2" eb="4">
      <t>ギョウム</t>
    </rPh>
    <rPh sb="4" eb="6">
      <t>チク</t>
    </rPh>
    <phoneticPr fontId="2"/>
  </si>
  <si>
    <t>航空機騒音障害防止特別地区</t>
    <rPh sb="0" eb="3">
      <t>コウクウキ</t>
    </rPh>
    <rPh sb="3" eb="5">
      <t>ソウオン</t>
    </rPh>
    <rPh sb="5" eb="7">
      <t>ショウガイ</t>
    </rPh>
    <rPh sb="7" eb="9">
      <t>ボウシ</t>
    </rPh>
    <rPh sb="9" eb="11">
      <t>トクベツ</t>
    </rPh>
    <rPh sb="11" eb="13">
      <t>チク</t>
    </rPh>
    <phoneticPr fontId="2"/>
  </si>
  <si>
    <t>急傾斜地崩壊危険区域</t>
    <rPh sb="0" eb="1">
      <t>キュウ</t>
    </rPh>
    <rPh sb="1" eb="4">
      <t>ケイシャチ</t>
    </rPh>
    <rPh sb="4" eb="6">
      <t>ホウカイ</t>
    </rPh>
    <rPh sb="6" eb="8">
      <t>キケン</t>
    </rPh>
    <rPh sb="8" eb="10">
      <t>クイキ</t>
    </rPh>
    <phoneticPr fontId="2"/>
  </si>
  <si>
    <t>農地</t>
    <rPh sb="0" eb="2">
      <t>ノウチ</t>
    </rPh>
    <phoneticPr fontId="2"/>
  </si>
  <si>
    <t>港湾区域</t>
    <rPh sb="0" eb="2">
      <t>コウワン</t>
    </rPh>
    <rPh sb="2" eb="4">
      <t>クイキ</t>
    </rPh>
    <phoneticPr fontId="2"/>
  </si>
  <si>
    <t>駐車場整備地区</t>
    <rPh sb="0" eb="3">
      <t>チュウシャジョウ</t>
    </rPh>
    <rPh sb="3" eb="5">
      <t>セイビ</t>
    </rPh>
    <rPh sb="5" eb="7">
      <t>チク</t>
    </rPh>
    <phoneticPr fontId="2"/>
  </si>
  <si>
    <t>河川区域、河川保全区域</t>
    <rPh sb="0" eb="2">
      <t>カセン</t>
    </rPh>
    <rPh sb="2" eb="4">
      <t>クイキ</t>
    </rPh>
    <rPh sb="5" eb="7">
      <t>カセン</t>
    </rPh>
    <rPh sb="7" eb="9">
      <t>ホゼン</t>
    </rPh>
    <rPh sb="9" eb="11">
      <t>クイキ</t>
    </rPh>
    <phoneticPr fontId="2"/>
  </si>
  <si>
    <t>①　申請地に適用される都市計画法、建築基準法以外の法令・区域についてマークしてください。</t>
    <rPh sb="2" eb="4">
      <t>シンセイ</t>
    </rPh>
    <rPh sb="4" eb="5">
      <t>チ</t>
    </rPh>
    <rPh sb="6" eb="8">
      <t>テキヨウ</t>
    </rPh>
    <rPh sb="11" eb="13">
      <t>トシ</t>
    </rPh>
    <rPh sb="13" eb="16">
      <t>ケイカクホウ</t>
    </rPh>
    <rPh sb="17" eb="19">
      <t>ケンチク</t>
    </rPh>
    <rPh sb="19" eb="22">
      <t>キジュンホウ</t>
    </rPh>
    <rPh sb="22" eb="24">
      <t>イガイ</t>
    </rPh>
    <rPh sb="25" eb="27">
      <t>ホウレイ</t>
    </rPh>
    <rPh sb="28" eb="30">
      <t>クイキ</t>
    </rPh>
    <phoneticPr fontId="2"/>
  </si>
  <si>
    <t>【５．建築設備の工事監理に関し意見を聴いた者】</t>
    <rPh sb="3" eb="5">
      <t>ケンチク</t>
    </rPh>
    <rPh sb="5" eb="7">
      <t>セツビ</t>
    </rPh>
    <rPh sb="8" eb="10">
      <t>コウジ</t>
    </rPh>
    <rPh sb="10" eb="12">
      <t>カンリ</t>
    </rPh>
    <rPh sb="13" eb="14">
      <t>カン</t>
    </rPh>
    <rPh sb="15" eb="17">
      <t>イケン</t>
    </rPh>
    <rPh sb="18" eb="19">
      <t>キ</t>
    </rPh>
    <rPh sb="21" eb="22">
      <t>モノ</t>
    </rPh>
    <phoneticPr fontId="2"/>
  </si>
  <si>
    <t>※　この書式に限定するものではありません。</t>
    <rPh sb="4" eb="6">
      <t>ショシキ</t>
    </rPh>
    <rPh sb="7" eb="9">
      <t>ゲンテイ</t>
    </rPh>
    <phoneticPr fontId="2"/>
  </si>
  <si>
    <t>　　貴事務所独自の様式を用いても差し支えありません。</t>
    <rPh sb="2" eb="6">
      <t>キジムショ</t>
    </rPh>
    <rPh sb="6" eb="8">
      <t>ドクジ</t>
    </rPh>
    <rPh sb="9" eb="11">
      <t>ヨウシキ</t>
    </rPh>
    <rPh sb="12" eb="13">
      <t>モチ</t>
    </rPh>
    <rPh sb="16" eb="17">
      <t>サ</t>
    </rPh>
    <rPh sb="18" eb="19">
      <t>ツカ</t>
    </rPh>
    <phoneticPr fontId="2"/>
  </si>
  <si>
    <t>※　委任を受ける項目を選択してください。</t>
    <rPh sb="2" eb="4">
      <t>イニン</t>
    </rPh>
    <rPh sb="5" eb="6">
      <t>ウ</t>
    </rPh>
    <rPh sb="8" eb="10">
      <t>コウモク</t>
    </rPh>
    <rPh sb="11" eb="13">
      <t>センタク</t>
    </rPh>
    <phoneticPr fontId="2"/>
  </si>
  <si>
    <t>　　確認申請時に検査の委任も受けておくと</t>
    <rPh sb="2" eb="4">
      <t>カクニン</t>
    </rPh>
    <rPh sb="4" eb="7">
      <t>シンセイジ</t>
    </rPh>
    <rPh sb="8" eb="10">
      <t>ケンサ</t>
    </rPh>
    <rPh sb="11" eb="13">
      <t>イニン</t>
    </rPh>
    <rPh sb="14" eb="15">
      <t>ウ</t>
    </rPh>
    <phoneticPr fontId="2"/>
  </si>
  <si>
    <t>　　追加で委任状を提出する必要がありません。</t>
    <rPh sb="2" eb="4">
      <t>ツイカ</t>
    </rPh>
    <rPh sb="5" eb="8">
      <t>イニンジョウ</t>
    </rPh>
    <rPh sb="9" eb="11">
      <t>テイシュツ</t>
    </rPh>
    <rPh sb="13" eb="15">
      <t>ヒツヨウ</t>
    </rPh>
    <phoneticPr fontId="2"/>
  </si>
  <si>
    <t>愛知県</t>
    <rPh sb="0" eb="3">
      <t>アイチケン</t>
    </rPh>
    <phoneticPr fontId="2"/>
  </si>
  <si>
    <t>構造設計一級建築士交付</t>
    <rPh sb="0" eb="2">
      <t>コウゾウ</t>
    </rPh>
    <rPh sb="2" eb="4">
      <t>セッケイ</t>
    </rPh>
    <rPh sb="4" eb="6">
      <t>１キュウ</t>
    </rPh>
    <rPh sb="6" eb="9">
      <t>ケンチクシ</t>
    </rPh>
    <rPh sb="9" eb="11">
      <t>コウフ</t>
    </rPh>
    <phoneticPr fontId="2"/>
  </si>
  <si>
    <t>設備設計一級建築士交付</t>
    <rPh sb="0" eb="2">
      <t>セツビ</t>
    </rPh>
    <rPh sb="2" eb="4">
      <t>セッケイ</t>
    </rPh>
    <rPh sb="4" eb="6">
      <t>１キュウ</t>
    </rPh>
    <rPh sb="6" eb="9">
      <t>ケンチクシ</t>
    </rPh>
    <rPh sb="9" eb="11">
      <t>コウフ</t>
    </rPh>
    <phoneticPr fontId="2"/>
  </si>
  <si>
    <t>（</t>
    <phoneticPr fontId="2"/>
  </si>
  <si>
    <t>）</t>
    <phoneticPr fontId="2"/>
  </si>
  <si>
    <t>大臣</t>
    <rPh sb="0" eb="2">
      <t>ダイジン</t>
    </rPh>
    <phoneticPr fontId="2"/>
  </si>
  <si>
    <t>北海道</t>
    <rPh sb="0" eb="3">
      <t>ホッカイドウ</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</si>
  <si>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</si>
  <si>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</si>
  <si>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</si>
  <si>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</si>
  <si>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</si>
  <si>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</si>
  <si>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</si>
  <si>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</si>
  <si>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</si>
  <si>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</si>
  <si>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</si>
  <si>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</si>
  <si>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</si>
  <si>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</si>
  <si>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</si>
  <si>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</si>
  <si>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</si>
  <si>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</si>
  <si>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</si>
  <si>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</si>
  <si>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</si>
  <si>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</si>
  <si>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</si>
  <si>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</si>
  <si>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</si>
  <si>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</si>
  <si>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</si>
  <si>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</si>
  <si>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</si>
  <si>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</si>
  <si>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</si>
  <si>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</si>
  <si>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</si>
  <si>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</si>
  <si>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</si>
  <si>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</si>
  <si>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</si>
  <si>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</si>
  <si>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</si>
  <si>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</si>
  <si>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</si>
  <si>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</si>
  <si>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</si>
  <si>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</si>
  <si>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</si>
  <si>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北海道知事</t>
    <rPh sb="0" eb="3">
      <t>ホッカイドウ</t>
    </rPh>
    <rPh sb="3" eb="5">
      <t>チジ</t>
    </rPh>
    <phoneticPr fontId="2"/>
  </si>
  <si>
    <t>青森県知事</t>
    <rPh sb="0" eb="3">
      <t>アオモリケン</t>
    </rPh>
    <rPh sb="3" eb="5">
      <t>チジ</t>
    </rPh>
    <phoneticPr fontId="2"/>
  </si>
  <si>
    <t>岩手県知事</t>
    <rPh sb="0" eb="3">
      <t>イワテケン</t>
    </rPh>
    <rPh sb="3" eb="5">
      <t>チジ</t>
    </rPh>
    <phoneticPr fontId="2"/>
  </si>
  <si>
    <t>宮城県知事</t>
    <rPh sb="0" eb="3">
      <t>ミヤギケン</t>
    </rPh>
    <rPh sb="3" eb="5">
      <t>チジ</t>
    </rPh>
    <phoneticPr fontId="2"/>
  </si>
  <si>
    <t>秋田県知事</t>
    <rPh sb="0" eb="3">
      <t>アキタケン</t>
    </rPh>
    <rPh sb="3" eb="5">
      <t>チジ</t>
    </rPh>
    <phoneticPr fontId="2"/>
  </si>
  <si>
    <t>山形県知事</t>
    <rPh sb="0" eb="3">
      <t>ヤマガタケン</t>
    </rPh>
    <rPh sb="3" eb="5">
      <t>チジ</t>
    </rPh>
    <phoneticPr fontId="2"/>
  </si>
  <si>
    <t>福島県知事</t>
    <rPh sb="0" eb="3">
      <t>フクシマケン</t>
    </rPh>
    <rPh sb="3" eb="5">
      <t>チジ</t>
    </rPh>
    <phoneticPr fontId="2"/>
  </si>
  <si>
    <t>茨城県知事</t>
    <rPh sb="0" eb="3">
      <t>イバラキケン</t>
    </rPh>
    <rPh sb="3" eb="5">
      <t>チジ</t>
    </rPh>
    <phoneticPr fontId="2"/>
  </si>
  <si>
    <t>栃木県知事</t>
    <rPh sb="0" eb="3">
      <t>トチギケン</t>
    </rPh>
    <rPh sb="3" eb="5">
      <t>チジ</t>
    </rPh>
    <phoneticPr fontId="2"/>
  </si>
  <si>
    <t>群馬県知事</t>
    <rPh sb="0" eb="3">
      <t>グンマケン</t>
    </rPh>
    <rPh sb="3" eb="5">
      <t>チジ</t>
    </rPh>
    <phoneticPr fontId="2"/>
  </si>
  <si>
    <t>埼玉県知事</t>
    <rPh sb="0" eb="3">
      <t>サイタマケン</t>
    </rPh>
    <rPh sb="3" eb="5">
      <t>チジ</t>
    </rPh>
    <phoneticPr fontId="2"/>
  </si>
  <si>
    <t>千葉県知事</t>
    <rPh sb="0" eb="3">
      <t>チバケン</t>
    </rPh>
    <rPh sb="3" eb="5">
      <t>チジ</t>
    </rPh>
    <phoneticPr fontId="2"/>
  </si>
  <si>
    <t>東京都知事</t>
    <rPh sb="0" eb="3">
      <t>トウキョウト</t>
    </rPh>
    <rPh sb="3" eb="5">
      <t>チジ</t>
    </rPh>
    <phoneticPr fontId="2"/>
  </si>
  <si>
    <t>神奈川県知事</t>
    <rPh sb="0" eb="4">
      <t>カナガワケン</t>
    </rPh>
    <rPh sb="4" eb="6">
      <t>チジ</t>
    </rPh>
    <phoneticPr fontId="2"/>
  </si>
  <si>
    <t>新潟県知事</t>
    <rPh sb="0" eb="3">
      <t>ニイガタケン</t>
    </rPh>
    <rPh sb="3" eb="5">
      <t>チジ</t>
    </rPh>
    <phoneticPr fontId="2"/>
  </si>
  <si>
    <t>富山県知事</t>
    <rPh sb="0" eb="3">
      <t>トヤマケン</t>
    </rPh>
    <rPh sb="3" eb="5">
      <t>チジ</t>
    </rPh>
    <phoneticPr fontId="2"/>
  </si>
  <si>
    <t>石川県知事</t>
    <rPh sb="0" eb="3">
      <t>イシカワケン</t>
    </rPh>
    <rPh sb="3" eb="5">
      <t>チジ</t>
    </rPh>
    <phoneticPr fontId="2"/>
  </si>
  <si>
    <t>福井県知事</t>
    <rPh sb="0" eb="3">
      <t>フクイケン</t>
    </rPh>
    <rPh sb="3" eb="5">
      <t>チジ</t>
    </rPh>
    <phoneticPr fontId="2"/>
  </si>
  <si>
    <t>山梨県知事</t>
    <rPh sb="0" eb="3">
      <t>ヤマナシケン</t>
    </rPh>
    <rPh sb="3" eb="5">
      <t>チジ</t>
    </rPh>
    <phoneticPr fontId="2"/>
  </si>
  <si>
    <t>長野県知事</t>
    <rPh sb="0" eb="3">
      <t>ナガノケン</t>
    </rPh>
    <rPh sb="3" eb="5">
      <t>チジ</t>
    </rPh>
    <phoneticPr fontId="2"/>
  </si>
  <si>
    <t>岐阜県知事</t>
    <rPh sb="0" eb="3">
      <t>ギフケン</t>
    </rPh>
    <rPh sb="3" eb="5">
      <t>チジ</t>
    </rPh>
    <phoneticPr fontId="2"/>
  </si>
  <si>
    <t>静岡県知事</t>
    <rPh sb="0" eb="3">
      <t>シズオカケン</t>
    </rPh>
    <rPh sb="3" eb="5">
      <t>チジ</t>
    </rPh>
    <phoneticPr fontId="2"/>
  </si>
  <si>
    <t>愛知県知事</t>
    <rPh sb="0" eb="3">
      <t>アイチケン</t>
    </rPh>
    <rPh sb="3" eb="5">
      <t>チジ</t>
    </rPh>
    <phoneticPr fontId="2"/>
  </si>
  <si>
    <t>三重県知事</t>
    <rPh sb="0" eb="3">
      <t>ミエケン</t>
    </rPh>
    <rPh sb="3" eb="5">
      <t>チジ</t>
    </rPh>
    <phoneticPr fontId="2"/>
  </si>
  <si>
    <t>滋賀県知事</t>
    <rPh sb="0" eb="3">
      <t>シガケン</t>
    </rPh>
    <rPh sb="3" eb="5">
      <t>チジ</t>
    </rPh>
    <phoneticPr fontId="2"/>
  </si>
  <si>
    <t>京都府知事</t>
    <rPh sb="0" eb="3">
      <t>キョウトフ</t>
    </rPh>
    <rPh sb="3" eb="5">
      <t>チジ</t>
    </rPh>
    <phoneticPr fontId="2"/>
  </si>
  <si>
    <t>大阪府知事</t>
    <rPh sb="0" eb="3">
      <t>オオサカフ</t>
    </rPh>
    <rPh sb="3" eb="5">
      <t>チジ</t>
    </rPh>
    <phoneticPr fontId="2"/>
  </si>
  <si>
    <t>兵庫県知事</t>
    <rPh sb="0" eb="3">
      <t>ヒョウゴケン</t>
    </rPh>
    <rPh sb="3" eb="5">
      <t>チジ</t>
    </rPh>
    <phoneticPr fontId="2"/>
  </si>
  <si>
    <t>奈良県知事</t>
    <rPh sb="0" eb="3">
      <t>ナラケン</t>
    </rPh>
    <rPh sb="3" eb="5">
      <t>チジ</t>
    </rPh>
    <phoneticPr fontId="2"/>
  </si>
  <si>
    <t>和歌山県知事</t>
    <rPh sb="0" eb="4">
      <t>ワカヤマケン</t>
    </rPh>
    <rPh sb="4" eb="6">
      <t>チジ</t>
    </rPh>
    <phoneticPr fontId="2"/>
  </si>
  <si>
    <t>鳥取県知事</t>
    <rPh sb="0" eb="3">
      <t>トットリケン</t>
    </rPh>
    <rPh sb="3" eb="5">
      <t>チジ</t>
    </rPh>
    <phoneticPr fontId="2"/>
  </si>
  <si>
    <t>島根県知事</t>
    <rPh sb="0" eb="3">
      <t>シマネケン</t>
    </rPh>
    <rPh sb="3" eb="5">
      <t>チジ</t>
    </rPh>
    <phoneticPr fontId="2"/>
  </si>
  <si>
    <t>岡山県知事</t>
    <rPh sb="0" eb="3">
      <t>オカヤマケン</t>
    </rPh>
    <rPh sb="3" eb="5">
      <t>チジ</t>
    </rPh>
    <phoneticPr fontId="2"/>
  </si>
  <si>
    <t>広島県知事</t>
    <rPh sb="0" eb="3">
      <t>ヒロシマケン</t>
    </rPh>
    <rPh sb="3" eb="5">
      <t>チジ</t>
    </rPh>
    <phoneticPr fontId="2"/>
  </si>
  <si>
    <t>山口県知事</t>
    <rPh sb="0" eb="3">
      <t>ヤマグチケン</t>
    </rPh>
    <rPh sb="3" eb="5">
      <t>チジ</t>
    </rPh>
    <phoneticPr fontId="2"/>
  </si>
  <si>
    <t>徳島県知事</t>
    <rPh sb="0" eb="3">
      <t>トクシマケン</t>
    </rPh>
    <rPh sb="3" eb="5">
      <t>チジ</t>
    </rPh>
    <phoneticPr fontId="2"/>
  </si>
  <si>
    <t>香川県知事</t>
    <rPh sb="0" eb="3">
      <t>カガワケン</t>
    </rPh>
    <rPh sb="3" eb="5">
      <t>チジ</t>
    </rPh>
    <phoneticPr fontId="2"/>
  </si>
  <si>
    <t>愛媛県知事</t>
    <rPh sb="0" eb="3">
      <t>エヒメケン</t>
    </rPh>
    <rPh sb="3" eb="5">
      <t>チジ</t>
    </rPh>
    <phoneticPr fontId="2"/>
  </si>
  <si>
    <t>高知県知事</t>
    <rPh sb="0" eb="3">
      <t>コウチケン</t>
    </rPh>
    <rPh sb="3" eb="5">
      <t>チジ</t>
    </rPh>
    <phoneticPr fontId="2"/>
  </si>
  <si>
    <t>福岡県知事</t>
    <rPh sb="0" eb="3">
      <t>フクオカケン</t>
    </rPh>
    <rPh sb="3" eb="5">
      <t>チジ</t>
    </rPh>
    <phoneticPr fontId="2"/>
  </si>
  <si>
    <t>佐賀県知事</t>
    <rPh sb="0" eb="3">
      <t>サガケン</t>
    </rPh>
    <rPh sb="3" eb="5">
      <t>チジ</t>
    </rPh>
    <phoneticPr fontId="2"/>
  </si>
  <si>
    <t>長崎県知事</t>
    <rPh sb="0" eb="3">
      <t>ナガサキケン</t>
    </rPh>
    <rPh sb="3" eb="5">
      <t>チジ</t>
    </rPh>
    <phoneticPr fontId="2"/>
  </si>
  <si>
    <t>熊本県知事</t>
    <rPh sb="0" eb="3">
      <t>クマモトケン</t>
    </rPh>
    <rPh sb="3" eb="5">
      <t>チジ</t>
    </rPh>
    <phoneticPr fontId="2"/>
  </si>
  <si>
    <t>大分県知事</t>
    <rPh sb="0" eb="3">
      <t>オオイタケン</t>
    </rPh>
    <rPh sb="3" eb="5">
      <t>チジ</t>
    </rPh>
    <phoneticPr fontId="2"/>
  </si>
  <si>
    <t>宮崎県知事</t>
    <rPh sb="0" eb="3">
      <t>ミヤザキケン</t>
    </rPh>
    <rPh sb="3" eb="5">
      <t>チジ</t>
    </rPh>
    <phoneticPr fontId="2"/>
  </si>
  <si>
    <t>鹿児島県知事</t>
    <rPh sb="0" eb="4">
      <t>カゴシマケン</t>
    </rPh>
    <rPh sb="4" eb="6">
      <t>チジ</t>
    </rPh>
    <phoneticPr fontId="2"/>
  </si>
  <si>
    <t>沖縄県知事</t>
    <rPh sb="0" eb="3">
      <t>オキナワケン</t>
    </rPh>
    <rPh sb="3" eb="5">
      <t>チジ</t>
    </rPh>
    <phoneticPr fontId="2"/>
  </si>
  <si>
    <t>（</t>
    <phoneticPr fontId="2"/>
  </si>
  <si>
    <t>）</t>
    <phoneticPr fontId="2"/>
  </si>
  <si>
    <t>(</t>
    <phoneticPr fontId="2"/>
  </si>
  <si>
    <t>）</t>
    <phoneticPr fontId="2"/>
  </si>
  <si>
    <t>（</t>
    <phoneticPr fontId="2"/>
  </si>
  <si>
    <t>)</t>
    <phoneticPr fontId="2"/>
  </si>
  <si>
    <t>㎡</t>
    <phoneticPr fontId="2"/>
  </si>
  <si>
    <t>％</t>
    <phoneticPr fontId="2"/>
  </si>
  <si>
    <t>(1)</t>
    <phoneticPr fontId="2"/>
  </si>
  <si>
    <t>　</t>
    <phoneticPr fontId="2"/>
  </si>
  <si>
    <t>申請に係る建築物</t>
    <phoneticPr fontId="2"/>
  </si>
  <si>
    <t>他の建築物</t>
    <phoneticPr fontId="2"/>
  </si>
  <si>
    <t>ｍ</t>
    <phoneticPr fontId="2"/>
  </si>
  <si>
    <t>（</t>
    <phoneticPr fontId="2"/>
  </si>
  <si>
    <t>）</t>
    <phoneticPr fontId="2"/>
  </si>
  <si>
    <t>㎡</t>
    <phoneticPr fontId="2"/>
  </si>
  <si>
    <t>(備考)</t>
    <rPh sb="1" eb="3">
      <t>ビコウ</t>
    </rPh>
    <phoneticPr fontId="2"/>
  </si>
  <si>
    <t>【５．確認済証交付者】</t>
    <phoneticPr fontId="2"/>
  </si>
  <si>
    <t>【６．工事着手年月日】</t>
    <phoneticPr fontId="2"/>
  </si>
  <si>
    <t>【７．工事完了予定年月日】</t>
    <phoneticPr fontId="2"/>
  </si>
  <si>
    <t>【８．特定工程】</t>
    <phoneticPr fontId="2"/>
  </si>
  <si>
    <t>【９．今回申請以前の中間検査】</t>
    <phoneticPr fontId="2"/>
  </si>
  <si>
    <t>【10．今回申請以降の中間検査】</t>
    <phoneticPr fontId="2"/>
  </si>
  <si>
    <t>【11．確認以降の軽微な変更の概要】</t>
    <phoneticPr fontId="2"/>
  </si>
  <si>
    <t>【12．備考】</t>
    <phoneticPr fontId="2"/>
  </si>
  <si>
    <t>【10．確認以降の軽微な変更の概要】</t>
    <phoneticPr fontId="2"/>
  </si>
  <si>
    <t>【11．備考】</t>
    <phoneticPr fontId="2"/>
  </si>
  <si>
    <t>立会者の緊急連絡先(当日)  TEL</t>
    <rPh sb="0" eb="2">
      <t>タチア</t>
    </rPh>
    <rPh sb="2" eb="3">
      <t>シャ</t>
    </rPh>
    <rPh sb="4" eb="6">
      <t>キンキュウ</t>
    </rPh>
    <rPh sb="6" eb="9">
      <t>レンラクサキ</t>
    </rPh>
    <rPh sb="10" eb="12">
      <t>トウジツ</t>
    </rPh>
    <phoneticPr fontId="2"/>
  </si>
  <si>
    <t>※　確認済証に表示します。</t>
    <rPh sb="2" eb="4">
      <t>カクニン</t>
    </rPh>
    <rPh sb="4" eb="5">
      <t>ズミ</t>
    </rPh>
    <rPh sb="5" eb="6">
      <t>ショウ</t>
    </rPh>
    <rPh sb="7" eb="9">
      <t>ヒョウジ</t>
    </rPh>
    <phoneticPr fontId="2"/>
  </si>
  <si>
    <t>　　本件を表す的確な名称を入力してください。</t>
    <rPh sb="2" eb="4">
      <t>ホンケン</t>
    </rPh>
    <rPh sb="5" eb="6">
      <t>アラワ</t>
    </rPh>
    <rPh sb="7" eb="9">
      <t>テキカク</t>
    </rPh>
    <rPh sb="10" eb="12">
      <t>メイショウ</t>
    </rPh>
    <rPh sb="13" eb="15">
      <t>ニュウリョク</t>
    </rPh>
    <phoneticPr fontId="2"/>
  </si>
  <si>
    <t>※　住居表示実施地区のみ記入ください。</t>
    <rPh sb="2" eb="4">
      <t>ジュウキョ</t>
    </rPh>
    <rPh sb="4" eb="6">
      <t>ヒョウジ</t>
    </rPh>
    <rPh sb="6" eb="8">
      <t>ジッシ</t>
    </rPh>
    <rPh sb="8" eb="10">
      <t>チク</t>
    </rPh>
    <rPh sb="12" eb="14">
      <t>キニュウ</t>
    </rPh>
    <phoneticPr fontId="2"/>
  </si>
  <si>
    <t>※　住民票に記載されているとおりに入力してください。</t>
    <rPh sb="2" eb="5">
      <t>ジュウミンヒョウ</t>
    </rPh>
    <rPh sb="6" eb="8">
      <t>キサイ</t>
    </rPh>
    <rPh sb="17" eb="19">
      <t>ニュウリョク</t>
    </rPh>
    <phoneticPr fontId="2"/>
  </si>
  <si>
    <t>08010</t>
    <phoneticPr fontId="2"/>
  </si>
  <si>
    <t>一戸建ての住宅</t>
  </si>
  <si>
    <t>08020</t>
  </si>
  <si>
    <t>長屋</t>
  </si>
  <si>
    <t>08030</t>
  </si>
  <si>
    <t>共同住宅</t>
  </si>
  <si>
    <t>08040</t>
  </si>
  <si>
    <t>寄宿舎</t>
  </si>
  <si>
    <t>08050</t>
  </si>
  <si>
    <t>下宿</t>
  </si>
  <si>
    <t>08060</t>
  </si>
  <si>
    <t>住宅で事務所、店舗その他これらに類する用途を兼ねるもの</t>
  </si>
  <si>
    <t>08070</t>
  </si>
  <si>
    <t>幼稚園</t>
  </si>
  <si>
    <t>08080</t>
  </si>
  <si>
    <t>小学校</t>
  </si>
  <si>
    <t>08090</t>
  </si>
  <si>
    <t>08100</t>
  </si>
  <si>
    <t>08110</t>
  </si>
  <si>
    <t>大学又は高等専門学校</t>
  </si>
  <si>
    <t>08120</t>
  </si>
  <si>
    <t>専修学校</t>
  </si>
  <si>
    <t>08130</t>
  </si>
  <si>
    <t>各種学校</t>
  </si>
  <si>
    <t>08140</t>
  </si>
  <si>
    <t>08150</t>
  </si>
  <si>
    <t>08160</t>
  </si>
  <si>
    <t>神社、寺院、教会その他これらに類するもの</t>
  </si>
  <si>
    <t>08170</t>
  </si>
  <si>
    <t>08180</t>
  </si>
  <si>
    <t>08190</t>
  </si>
  <si>
    <t>08210</t>
  </si>
  <si>
    <t>08230</t>
  </si>
  <si>
    <t>08240</t>
  </si>
  <si>
    <t>診療所（患者の収容施設のあるものに限る。）</t>
  </si>
  <si>
    <t>08250</t>
  </si>
  <si>
    <t>診療所（患者の収容施設のないものに限る。）</t>
  </si>
  <si>
    <t>08260</t>
  </si>
  <si>
    <t>病院</t>
  </si>
  <si>
    <t>08270</t>
  </si>
  <si>
    <t>巡査派出所</t>
  </si>
  <si>
    <t>08300</t>
  </si>
  <si>
    <t>地方公共団体の支庁又は支所</t>
  </si>
  <si>
    <t>08310</t>
  </si>
  <si>
    <t>公衆便所、休憩所又は路線バスの停留所の上家</t>
  </si>
  <si>
    <t>08320</t>
  </si>
  <si>
    <t>08330</t>
  </si>
  <si>
    <t>税務署、警察署、保健所又は消防署その他これらに類するもの</t>
  </si>
  <si>
    <t>08340</t>
  </si>
  <si>
    <t>08350</t>
  </si>
  <si>
    <t>自動車修理工場</t>
  </si>
  <si>
    <t>08360</t>
  </si>
  <si>
    <t>危険物の貯蔵又は処理に供するもの</t>
  </si>
  <si>
    <t>08370</t>
  </si>
  <si>
    <t>ボーリング場、スケート場、水泳場、スキー場、ゴルフ練習場又はバッティング練習場</t>
  </si>
  <si>
    <t>08380</t>
  </si>
  <si>
    <t>08390</t>
  </si>
  <si>
    <t>マージャン屋、ぱちんこ屋、射的場、勝馬投票券発売所、場外車券売場その他これらに類するもの又はカラオケボックスその他これらに類するもの</t>
  </si>
  <si>
    <t>08400</t>
  </si>
  <si>
    <t>ホテル又は旅館</t>
  </si>
  <si>
    <t>08410</t>
  </si>
  <si>
    <t>自動車教習所</t>
  </si>
  <si>
    <t>08420</t>
  </si>
  <si>
    <t>畜舎</t>
  </si>
  <si>
    <t>08430</t>
  </si>
  <si>
    <t>堆肥舎又は水産物の増殖場若しくは養殖場</t>
  </si>
  <si>
    <t>08438</t>
  </si>
  <si>
    <t>日用品の販売を主たる目的とする店舗</t>
  </si>
  <si>
    <t>08440</t>
  </si>
  <si>
    <t>08450</t>
  </si>
  <si>
    <t>08452</t>
  </si>
  <si>
    <t>食堂又は喫茶店</t>
  </si>
  <si>
    <t>08456</t>
  </si>
  <si>
    <t>08458</t>
  </si>
  <si>
    <t>銀行の支店、損害保険代理店、宅地建物取引業を営む店舗そのたこれらに類するサービス業を営む店舗</t>
  </si>
  <si>
    <t>08460</t>
  </si>
  <si>
    <t>08470</t>
  </si>
  <si>
    <t>事務所</t>
  </si>
  <si>
    <t>08480</t>
  </si>
  <si>
    <t>映画スタジオ又はテレビスタジオ</t>
  </si>
  <si>
    <t>08490</t>
  </si>
  <si>
    <t>自動車車庫</t>
  </si>
  <si>
    <t>08500</t>
  </si>
  <si>
    <t>自転車駐車場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</si>
  <si>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</si>
  <si>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</si>
  <si>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</si>
  <si>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</si>
  <si>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</si>
  <si>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</si>
  <si>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</si>
  <si>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</si>
  <si>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</si>
  <si>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</si>
  <si>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</si>
  <si>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</si>
  <si>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</si>
  <si>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</si>
  <si>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</si>
  <si>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</si>
  <si>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</si>
  <si>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</si>
  <si>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</si>
  <si>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08610</t>
  </si>
  <si>
    <t>卸売市場</t>
  </si>
  <si>
    <t>08620</t>
  </si>
  <si>
    <t>火葬場又はと畜場、汚物処理場、ごみ焼却場その他の処理施設</t>
  </si>
  <si>
    <t>その他</t>
  </si>
  <si>
    <t>01</t>
    <phoneticPr fontId="2"/>
  </si>
  <si>
    <t>02</t>
  </si>
  <si>
    <t>居住専用住宅付属建築物（物置、車庫等）</t>
    <rPh sb="0" eb="2">
      <t>キョジュウ</t>
    </rPh>
    <rPh sb="2" eb="4">
      <t>センヨウ</t>
    </rPh>
    <rPh sb="4" eb="6">
      <t>ジュウタク</t>
    </rPh>
    <rPh sb="6" eb="8">
      <t>フゾク</t>
    </rPh>
    <rPh sb="8" eb="11">
      <t>ケンチクブツ</t>
    </rPh>
    <rPh sb="12" eb="14">
      <t>モノオキ</t>
    </rPh>
    <rPh sb="15" eb="17">
      <t>シャコ</t>
    </rPh>
    <rPh sb="17" eb="18">
      <t>トウ</t>
    </rPh>
    <phoneticPr fontId="2"/>
  </si>
  <si>
    <t>03</t>
  </si>
  <si>
    <t>04</t>
  </si>
  <si>
    <t>05</t>
  </si>
  <si>
    <t>他に分類されない居住専用建築物</t>
    <rPh sb="0" eb="1">
      <t>タ</t>
    </rPh>
    <rPh sb="2" eb="4">
      <t>ブンルイ</t>
    </rPh>
    <rPh sb="8" eb="10">
      <t>キョジュウ</t>
    </rPh>
    <rPh sb="10" eb="12">
      <t>センヨウ</t>
    </rPh>
    <rPh sb="12" eb="15">
      <t>ケンチクブツ</t>
    </rPh>
    <phoneticPr fontId="2"/>
  </si>
  <si>
    <t>11</t>
    <phoneticPr fontId="2"/>
  </si>
  <si>
    <t>農業、林業、漁業、水産養殖業</t>
    <rPh sb="0" eb="2">
      <t>ノウギョウ</t>
    </rPh>
    <rPh sb="3" eb="5">
      <t>リンギョウ</t>
    </rPh>
    <rPh sb="6" eb="8">
      <t>ギョギョウ</t>
    </rPh>
    <rPh sb="9" eb="11">
      <t>スイサン</t>
    </rPh>
    <rPh sb="11" eb="14">
      <t>ヨウショクギョウ</t>
    </rPh>
    <phoneticPr fontId="2"/>
  </si>
  <si>
    <t>12</t>
  </si>
  <si>
    <t>13</t>
  </si>
  <si>
    <t>建設業</t>
    <rPh sb="0" eb="3">
      <t>ケンセツギョウ</t>
    </rPh>
    <phoneticPr fontId="2"/>
  </si>
  <si>
    <t>14</t>
  </si>
  <si>
    <t>15</t>
  </si>
  <si>
    <t>化学工業、石油製品・石炭製品製造業</t>
    <phoneticPr fontId="2"/>
  </si>
  <si>
    <t>16</t>
  </si>
  <si>
    <t>鉄鋼業、非鉄金属製造業、金属製品製造業</t>
    <phoneticPr fontId="2"/>
  </si>
  <si>
    <t>17</t>
  </si>
  <si>
    <t>18</t>
  </si>
  <si>
    <t>ゴム製品製造業、なめし革・同製品・毛皮製造業、その他の製造業</t>
    <phoneticPr fontId="2"/>
  </si>
  <si>
    <t>19</t>
  </si>
  <si>
    <t>電気業</t>
    <phoneticPr fontId="2"/>
  </si>
  <si>
    <t>20</t>
  </si>
  <si>
    <t>ガス業</t>
    <phoneticPr fontId="2"/>
  </si>
  <si>
    <t>21</t>
  </si>
  <si>
    <t>熱供給業</t>
    <phoneticPr fontId="2"/>
  </si>
  <si>
    <t>22</t>
  </si>
  <si>
    <t>水道業</t>
    <phoneticPr fontId="2"/>
  </si>
  <si>
    <t>23</t>
  </si>
  <si>
    <t>24</t>
  </si>
  <si>
    <t>放送業、情報サービス業、インターネット附随サービス業</t>
    <phoneticPr fontId="2"/>
  </si>
  <si>
    <t>25</t>
  </si>
  <si>
    <t>26</t>
  </si>
  <si>
    <t>27</t>
  </si>
  <si>
    <t>鉄道業、道路旅客運送業、道路貨物運送業、水運業、航空運輸業、倉庫業、運輸に附帯するサービス業</t>
    <phoneticPr fontId="2"/>
  </si>
  <si>
    <t>28</t>
  </si>
  <si>
    <t>卸売・小売業</t>
    <phoneticPr fontId="2"/>
  </si>
  <si>
    <t>29</t>
  </si>
  <si>
    <t>30</t>
  </si>
  <si>
    <t>不動産取引業、不動産賃貸業・管理業（駐車場業を除く。）</t>
    <phoneticPr fontId="2"/>
  </si>
  <si>
    <t>31</t>
  </si>
  <si>
    <t>32</t>
  </si>
  <si>
    <t>33</t>
  </si>
  <si>
    <t>34</t>
  </si>
  <si>
    <t>35</t>
  </si>
  <si>
    <t>36</t>
  </si>
  <si>
    <t>学校教育</t>
    <phoneticPr fontId="2"/>
  </si>
  <si>
    <t>37</t>
  </si>
  <si>
    <t>38</t>
  </si>
  <si>
    <t>39</t>
  </si>
  <si>
    <t>40</t>
  </si>
  <si>
    <t>41</t>
  </si>
  <si>
    <t>学術・開発研究機関、政治・経済・文化団体</t>
    <phoneticPr fontId="2"/>
  </si>
  <si>
    <t>42</t>
  </si>
  <si>
    <t>43</t>
  </si>
  <si>
    <t>娯楽業</t>
    <phoneticPr fontId="2"/>
  </si>
  <si>
    <t>44</t>
  </si>
  <si>
    <t>宗教</t>
    <phoneticPr fontId="2"/>
  </si>
  <si>
    <t>45</t>
  </si>
  <si>
    <t>46</t>
  </si>
  <si>
    <t>国家公務、地方公務</t>
    <phoneticPr fontId="2"/>
  </si>
  <si>
    <t>99</t>
    <phoneticPr fontId="2"/>
  </si>
  <si>
    <t>他に分類されないもの</t>
    <phoneticPr fontId="2"/>
  </si>
  <si>
    <t>※　区分番号を下のリストで選択し、用途は具体的に入力してください。</t>
    <rPh sb="2" eb="4">
      <t>クブン</t>
    </rPh>
    <rPh sb="4" eb="6">
      <t>バンゴウ</t>
    </rPh>
    <rPh sb="7" eb="8">
      <t>シタ</t>
    </rPh>
    <rPh sb="13" eb="15">
      <t>センタク</t>
    </rPh>
    <rPh sb="17" eb="19">
      <t>ヨウト</t>
    </rPh>
    <rPh sb="20" eb="23">
      <t>グタイテキ</t>
    </rPh>
    <rPh sb="24" eb="26">
      <t>ニュウリョク</t>
    </rPh>
    <phoneticPr fontId="2"/>
  </si>
  <si>
    <t>※　都市計画などで定められている区域の種類を</t>
    <rPh sb="2" eb="4">
      <t>トシ</t>
    </rPh>
    <rPh sb="4" eb="6">
      <t>ケイカク</t>
    </rPh>
    <rPh sb="9" eb="10">
      <t>サダ</t>
    </rPh>
    <rPh sb="16" eb="18">
      <t>クイキ</t>
    </rPh>
    <rPh sb="19" eb="21">
      <t>シュルイ</t>
    </rPh>
    <phoneticPr fontId="2"/>
  </si>
  <si>
    <t>　　追記してください。</t>
    <rPh sb="2" eb="4">
      <t>ツイキ</t>
    </rPh>
    <phoneticPr fontId="2"/>
  </si>
  <si>
    <t>※　用途地域が複数にまたがるときは、</t>
    <rPh sb="2" eb="4">
      <t>ヨウト</t>
    </rPh>
    <rPh sb="4" eb="6">
      <t>チイキ</t>
    </rPh>
    <rPh sb="7" eb="9">
      <t>フクスウ</t>
    </rPh>
    <phoneticPr fontId="2"/>
  </si>
  <si>
    <t>　　用途・構造・床面積・最高の高さを入力してください。</t>
    <rPh sb="2" eb="4">
      <t>ヨウト</t>
    </rPh>
    <rPh sb="5" eb="7">
      <t>コウゾウ</t>
    </rPh>
    <rPh sb="8" eb="11">
      <t>ユカメンセキ</t>
    </rPh>
    <rPh sb="12" eb="14">
      <t>サイコウ</t>
    </rPh>
    <rPh sb="15" eb="16">
      <t>タカ</t>
    </rPh>
    <rPh sb="18" eb="20">
      <t>ニュウリョク</t>
    </rPh>
    <phoneticPr fontId="2"/>
  </si>
  <si>
    <t>※　１０㎡以下の建物がある場合には、この欄に</t>
    <rPh sb="5" eb="7">
      <t>イカ</t>
    </rPh>
    <rPh sb="8" eb="10">
      <t>タテモノ</t>
    </rPh>
    <rPh sb="13" eb="15">
      <t>バアイ</t>
    </rPh>
    <rPh sb="20" eb="21">
      <t>ラン</t>
    </rPh>
    <phoneticPr fontId="2"/>
  </si>
  <si>
    <t>※　不動産登記情報を参考にしてください。</t>
    <rPh sb="2" eb="5">
      <t>フドウサン</t>
    </rPh>
    <rPh sb="5" eb="7">
      <t>トウキ</t>
    </rPh>
    <rPh sb="7" eb="9">
      <t>ジョウホウ</t>
    </rPh>
    <rPh sb="10" eb="12">
      <t>サンコウ</t>
    </rPh>
    <phoneticPr fontId="2"/>
  </si>
  <si>
    <t>※　「ＤＥＬ」で消去できない場合は、</t>
    <rPh sb="8" eb="10">
      <t>ショウキョ</t>
    </rPh>
    <rPh sb="14" eb="16">
      <t>バアイ</t>
    </rPh>
    <phoneticPr fontId="2"/>
  </si>
  <si>
    <t>　　「ＢＡＣＫ ＳＰＡＣＥ」　を使用してください。</t>
    <rPh sb="16" eb="18">
      <t>シヨウ</t>
    </rPh>
    <phoneticPr fontId="2"/>
  </si>
  <si>
    <t>関連個所に自動的に入力されるように構成しています。</t>
    <rPh sb="0" eb="2">
      <t>カンレン</t>
    </rPh>
    <rPh sb="2" eb="4">
      <t>カショ</t>
    </rPh>
    <rPh sb="5" eb="8">
      <t>ジドウテキ</t>
    </rPh>
    <rPh sb="9" eb="11">
      <t>ニュウリョク</t>
    </rPh>
    <rPh sb="17" eb="19">
      <t>コウセイ</t>
    </rPh>
    <phoneticPr fontId="2"/>
  </si>
  <si>
    <t>このブックは、確認申請書の書式を入力すると、他の様式の</t>
    <rPh sb="7" eb="9">
      <t>カクニン</t>
    </rPh>
    <rPh sb="9" eb="12">
      <t>シンセイショ</t>
    </rPh>
    <rPh sb="13" eb="15">
      <t>ショシキ</t>
    </rPh>
    <rPh sb="16" eb="18">
      <t>ニュウリョク</t>
    </rPh>
    <rPh sb="22" eb="23">
      <t>タ</t>
    </rPh>
    <rPh sb="24" eb="26">
      <t>ヨウシキ</t>
    </rPh>
    <phoneticPr fontId="2"/>
  </si>
  <si>
    <t>関数やレイアウトを保つため、シートに保護がかけてあります。</t>
    <rPh sb="0" eb="2">
      <t>カンスウ</t>
    </rPh>
    <rPh sb="9" eb="10">
      <t>タモ</t>
    </rPh>
    <rPh sb="18" eb="20">
      <t>ホゴ</t>
    </rPh>
    <phoneticPr fontId="2"/>
  </si>
  <si>
    <t>「ＢＡＣＫ　ＳＰＡＣＥ」キーを使用してください。</t>
    <rPh sb="15" eb="17">
      <t>シヨウ</t>
    </rPh>
    <phoneticPr fontId="2"/>
  </si>
  <si>
    <t>入力ミスなどで、その部分を消去したいときは「ＤＥＬ」　または</t>
    <rPh sb="0" eb="2">
      <t>ニュウリョク</t>
    </rPh>
    <rPh sb="10" eb="12">
      <t>ブブン</t>
    </rPh>
    <rPh sb="13" eb="15">
      <t>ショウキョ</t>
    </rPh>
    <phoneticPr fontId="2"/>
  </si>
  <si>
    <t>Ⓒ　NKBI情報管理室</t>
    <rPh sb="6" eb="8">
      <t>ジョウホウ</t>
    </rPh>
    <rPh sb="8" eb="11">
      <t>カンリシツ</t>
    </rPh>
    <phoneticPr fontId="2"/>
  </si>
  <si>
    <t>℡</t>
    <phoneticPr fontId="2"/>
  </si>
  <si>
    <t>-</t>
    <phoneticPr fontId="2"/>
  </si>
  <si>
    <t>fax</t>
    <phoneticPr fontId="2"/>
  </si>
  <si>
    <t>□</t>
    <phoneticPr fontId="2"/>
  </si>
  <si>
    <t>２号（</t>
    <rPh sb="1" eb="2">
      <t>ゴウ</t>
    </rPh>
    <phoneticPr fontId="2"/>
  </si>
  <si>
    <t>都計法</t>
    <phoneticPr fontId="2"/>
  </si>
  <si>
    <t>□</t>
    <phoneticPr fontId="2"/>
  </si>
  <si>
    <t>　（</t>
    <phoneticPr fontId="2"/>
  </si>
  <si>
    <t>m</t>
    <phoneticPr fontId="2"/>
  </si>
  <si>
    <t>)</t>
    <phoneticPr fontId="2"/>
  </si>
  <si>
    <t>□</t>
    <phoneticPr fontId="2"/>
  </si>
  <si>
    <t>その他(</t>
    <rPh sb="2" eb="3">
      <t>タ</t>
    </rPh>
    <phoneticPr fontId="2"/>
  </si>
  <si>
    <t>）</t>
    <phoneticPr fontId="2"/>
  </si>
  <si>
    <t>（</t>
    <phoneticPr fontId="2"/>
  </si>
  <si>
    <t>）</t>
    <phoneticPr fontId="2"/>
  </si>
  <si>
    <t>担当（</t>
    <rPh sb="0" eb="2">
      <t>タントウ</t>
    </rPh>
    <phoneticPr fontId="2"/>
  </si>
  <si>
    <t>都計法</t>
    <phoneticPr fontId="2"/>
  </si>
  <si>
    <t>区画整理法</t>
    <phoneticPr fontId="2"/>
  </si>
  <si>
    <t>旧宅法</t>
    <phoneticPr fontId="2"/>
  </si>
  <si>
    <t>その他(</t>
    <phoneticPr fontId="2"/>
  </si>
  <si>
    <t>区画整理法</t>
    <phoneticPr fontId="2"/>
  </si>
  <si>
    <t>旧宅法</t>
    <phoneticPr fontId="2"/>
  </si>
  <si>
    <t>その他(</t>
    <phoneticPr fontId="2"/>
  </si>
  <si>
    <t>)</t>
    <phoneticPr fontId="2"/>
  </si>
  <si>
    <t>第NKBI建-</t>
    <rPh sb="0" eb="1">
      <t>ダイ</t>
    </rPh>
    <rPh sb="5" eb="6">
      <t>ケン</t>
    </rPh>
    <phoneticPr fontId="2"/>
  </si>
  <si>
    <t>※　10㎡以下の建物は数に含めません。</t>
    <rPh sb="5" eb="7">
      <t>イカ</t>
    </rPh>
    <rPh sb="8" eb="10">
      <t>タテモノ</t>
    </rPh>
    <rPh sb="11" eb="12">
      <t>カズ</t>
    </rPh>
    <rPh sb="13" eb="14">
      <t>フク</t>
    </rPh>
    <phoneticPr fontId="2"/>
  </si>
  <si>
    <t>　　 10㎡以下でも、10欄、11欄の面積には計上してください。</t>
    <rPh sb="6" eb="8">
      <t>イカ</t>
    </rPh>
    <rPh sb="13" eb="14">
      <t>ラン</t>
    </rPh>
    <rPh sb="17" eb="18">
      <t>ラン</t>
    </rPh>
    <rPh sb="19" eb="21">
      <t>メンセキ</t>
    </rPh>
    <rPh sb="23" eb="25">
      <t>ケイジョウ</t>
    </rPh>
    <phoneticPr fontId="2"/>
  </si>
  <si>
    <t>（</t>
    <phoneticPr fontId="2"/>
  </si>
  <si>
    <t>）</t>
    <phoneticPr fontId="2"/>
  </si>
  <si>
    <t>㎡</t>
    <phoneticPr fontId="2"/>
  </si>
  <si>
    <t>％</t>
    <phoneticPr fontId="2"/>
  </si>
  <si>
    <t>※　このシートに該当ないときは、印刷無用です。</t>
    <rPh sb="8" eb="10">
      <t>ガイトウ</t>
    </rPh>
    <rPh sb="16" eb="18">
      <t>インサツ</t>
    </rPh>
    <rPh sb="18" eb="20">
      <t>ムヨウ</t>
    </rPh>
    <phoneticPr fontId="2"/>
  </si>
  <si>
    <t>⇐　構造の入力漏れ多し　注意</t>
    <rPh sb="2" eb="4">
      <t>コウゾウ</t>
    </rPh>
    <rPh sb="5" eb="7">
      <t>ニュウリョク</t>
    </rPh>
    <rPh sb="7" eb="8">
      <t>モ</t>
    </rPh>
    <rPh sb="9" eb="10">
      <t>オオ</t>
    </rPh>
    <rPh sb="12" eb="14">
      <t>チュウイ</t>
    </rPh>
    <phoneticPr fontId="2"/>
  </si>
  <si>
    <t>※　委任状の訂正は、代理人印ではできませんので注意！</t>
    <rPh sb="2" eb="5">
      <t>イニンジョウ</t>
    </rPh>
    <rPh sb="6" eb="8">
      <t>テイセイ</t>
    </rPh>
    <rPh sb="10" eb="13">
      <t>ダイリニン</t>
    </rPh>
    <rPh sb="13" eb="14">
      <t>イン</t>
    </rPh>
    <rPh sb="23" eb="25">
      <t>チュウイ</t>
    </rPh>
    <phoneticPr fontId="2"/>
  </si>
  <si>
    <t>　　建築主様の捨印を空欄に頂いておくと良いです。</t>
    <rPh sb="2" eb="4">
      <t>ケンチク</t>
    </rPh>
    <rPh sb="4" eb="5">
      <t>ヌシ</t>
    </rPh>
    <rPh sb="5" eb="6">
      <t>サマ</t>
    </rPh>
    <rPh sb="7" eb="9">
      <t>ステイン</t>
    </rPh>
    <rPh sb="10" eb="12">
      <t>クウラン</t>
    </rPh>
    <rPh sb="13" eb="14">
      <t>イタダ</t>
    </rPh>
    <rPh sb="19" eb="20">
      <t>ヨ</t>
    </rPh>
    <phoneticPr fontId="2"/>
  </si>
  <si>
    <t>文字の訂正は</t>
    <rPh sb="0" eb="2">
      <t>モジ</t>
    </rPh>
    <rPh sb="3" eb="5">
      <t>テイセイ</t>
    </rPh>
    <phoneticPr fontId="2"/>
  </si>
  <si>
    <t>「○字削除　○字加入　㊞」</t>
    <rPh sb="2" eb="3">
      <t>ジ</t>
    </rPh>
    <rPh sb="3" eb="5">
      <t>サクジョ</t>
    </rPh>
    <rPh sb="7" eb="8">
      <t>ジ</t>
    </rPh>
    <rPh sb="8" eb="10">
      <t>カニュウ</t>
    </rPh>
    <phoneticPr fontId="2"/>
  </si>
  <si>
    <t>字数が同じなら　「○字訂正　㊞」　　　のようにします。</t>
    <rPh sb="0" eb="2">
      <t>ジスウ</t>
    </rPh>
    <rPh sb="3" eb="4">
      <t>オナ</t>
    </rPh>
    <rPh sb="10" eb="11">
      <t>ジ</t>
    </rPh>
    <rPh sb="11" eb="13">
      <t>テイセイ</t>
    </rPh>
    <phoneticPr fontId="2"/>
  </si>
  <si>
    <t>上記の設計者のうち、</t>
    <rPh sb="0" eb="2">
      <t>ジョウキ</t>
    </rPh>
    <rPh sb="3" eb="5">
      <t>セッケイ</t>
    </rPh>
    <rPh sb="5" eb="6">
      <t>シャ</t>
    </rPh>
    <phoneticPr fontId="2"/>
  </si>
  <si>
    <t>　（構造設計一級建築士又は設備設計一級建築士である旨の表示をした者）</t>
    <rPh sb="2" eb="4">
      <t>コウゾウ</t>
    </rPh>
    <rPh sb="4" eb="6">
      <t>セッケイ</t>
    </rPh>
    <rPh sb="6" eb="8">
      <t>１キュウ</t>
    </rPh>
    <rPh sb="8" eb="11">
      <t>ケンチクシ</t>
    </rPh>
    <rPh sb="11" eb="12">
      <t>マタ</t>
    </rPh>
    <rPh sb="13" eb="15">
      <t>セツビ</t>
    </rPh>
    <rPh sb="15" eb="17">
      <t>セッケイ</t>
    </rPh>
    <rPh sb="17" eb="19">
      <t>１キュウ</t>
    </rPh>
    <rPh sb="19" eb="22">
      <t>ケンチクシ</t>
    </rPh>
    <rPh sb="25" eb="26">
      <t>ムネ</t>
    </rPh>
    <rPh sb="27" eb="29">
      <t>ヒョウジ</t>
    </rPh>
    <rPh sb="32" eb="33">
      <t>シャ</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</si>
  <si>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</si>
  <si>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2"/>
  </si>
  <si>
    <t>【ﾍ．登録番号】</t>
    <rPh sb="3" eb="5">
      <t>トウロク</t>
    </rPh>
    <rPh sb="5" eb="7">
      <t>バンゴウ</t>
    </rPh>
    <phoneticPr fontId="2"/>
  </si>
  <si>
    <t>【ﾄ．意見を聴いた設計図書】</t>
    <rPh sb="3" eb="5">
      <t>イケン</t>
    </rPh>
    <rPh sb="6" eb="7">
      <t>キ</t>
    </rPh>
    <rPh sb="9" eb="11">
      <t>セッケイ</t>
    </rPh>
    <rPh sb="11" eb="13">
      <t>トショ</t>
    </rPh>
    <phoneticPr fontId="2"/>
  </si>
  <si>
    <t>【６．天井】</t>
    <rPh sb="3" eb="5">
      <t>テンジョウ</t>
    </rPh>
    <phoneticPr fontId="2"/>
  </si>
  <si>
    <t>【ｲ．居室の天井の高さ】</t>
    <rPh sb="3" eb="5">
      <t>キョシツ</t>
    </rPh>
    <rPh sb="6" eb="8">
      <t>テンジョウ</t>
    </rPh>
    <rPh sb="9" eb="10">
      <t>タカ</t>
    </rPh>
    <phoneticPr fontId="2"/>
  </si>
  <si>
    <t>【ﾛ．建築基準法施行令第39条第3項に規定する特定天井】</t>
    <rPh sb="3" eb="5">
      <t>ケンチク</t>
    </rPh>
    <rPh sb="5" eb="8">
      <t>キジュンホウ</t>
    </rPh>
    <rPh sb="8" eb="11">
      <t>シコウレイ</t>
    </rPh>
    <rPh sb="11" eb="12">
      <t>ダイ</t>
    </rPh>
    <rPh sb="14" eb="15">
      <t>ジョウ</t>
    </rPh>
    <rPh sb="15" eb="16">
      <t>ダイ</t>
    </rPh>
    <rPh sb="17" eb="18">
      <t>コウ</t>
    </rPh>
    <rPh sb="19" eb="21">
      <t>キテイ</t>
    </rPh>
    <rPh sb="23" eb="25">
      <t>トクテイ</t>
    </rPh>
    <rPh sb="25" eb="27">
      <t>テンジョウ</t>
    </rPh>
    <phoneticPr fontId="2"/>
  </si>
  <si>
    <t>※　容積率は、住居系地域にあっては道路幅員×0.4</t>
    <rPh sb="2" eb="4">
      <t>ヨウセキ</t>
    </rPh>
    <rPh sb="4" eb="5">
      <t>リツ</t>
    </rPh>
    <rPh sb="7" eb="9">
      <t>ジュウキョ</t>
    </rPh>
    <rPh sb="9" eb="10">
      <t>ケイ</t>
    </rPh>
    <rPh sb="10" eb="12">
      <t>チイキ</t>
    </rPh>
    <rPh sb="17" eb="19">
      <t>ドウロ</t>
    </rPh>
    <rPh sb="19" eb="21">
      <t>フクイン</t>
    </rPh>
    <phoneticPr fontId="2"/>
  </si>
  <si>
    <t>都市計画指定容積率のうち厳しい方の値を採用します。</t>
  </si>
  <si>
    <t>その他の地域にあっては道路幅員×0.6の値と</t>
    <rPh sb="2" eb="3">
      <t>タ</t>
    </rPh>
    <rPh sb="4" eb="6">
      <t>チイキ</t>
    </rPh>
    <rPh sb="11" eb="13">
      <t>ドウロ</t>
    </rPh>
    <rPh sb="13" eb="15">
      <t>フクイン</t>
    </rPh>
    <rPh sb="20" eb="21">
      <t>アタイ</t>
    </rPh>
    <phoneticPr fontId="2"/>
  </si>
  <si>
    <t>（都市計画で別の算定を定める地域もあるので注意）</t>
    <rPh sb="1" eb="3">
      <t>トシ</t>
    </rPh>
    <rPh sb="3" eb="5">
      <t>ケイカク</t>
    </rPh>
    <rPh sb="6" eb="7">
      <t>ベツ</t>
    </rPh>
    <rPh sb="8" eb="10">
      <t>サンテイ</t>
    </rPh>
    <rPh sb="11" eb="12">
      <t>サダ</t>
    </rPh>
    <rPh sb="14" eb="16">
      <t>チイキ</t>
    </rPh>
    <rPh sb="21" eb="23">
      <t>チュウイ</t>
    </rPh>
    <phoneticPr fontId="2"/>
  </si>
  <si>
    <t>【１．建築主、設置者又は築造主】</t>
    <rPh sb="3" eb="6">
      <t>ケンチクヌシ</t>
    </rPh>
    <rPh sb="7" eb="10">
      <t>セッチシャ</t>
    </rPh>
    <rPh sb="10" eb="11">
      <t>マタ</t>
    </rPh>
    <rPh sb="12" eb="14">
      <t>チクゾウ</t>
    </rPh>
    <rPh sb="14" eb="15">
      <t>ヌシ</t>
    </rPh>
    <phoneticPr fontId="2"/>
  </si>
  <si>
    <t>【ﾄ．意見を聞いた設計図書】</t>
    <rPh sb="3" eb="5">
      <t>イケン</t>
    </rPh>
    <rPh sb="6" eb="7">
      <t>キ</t>
    </rPh>
    <rPh sb="9" eb="11">
      <t>セッケイ</t>
    </rPh>
    <rPh sb="11" eb="13">
      <t>トショ</t>
    </rPh>
    <phoneticPr fontId="2"/>
  </si>
  <si>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2"/>
  </si>
  <si>
    <t>株式会社北関東建築検査機構</t>
    <rPh sb="0" eb="4">
      <t>カブシキガイシャ</t>
    </rPh>
    <rPh sb="4" eb="7">
      <t>キタカントウ</t>
    </rPh>
    <rPh sb="7" eb="9">
      <t>ケンチク</t>
    </rPh>
    <rPh sb="9" eb="11">
      <t>ケンサ</t>
    </rPh>
    <rPh sb="11" eb="13">
      <t>キコウ</t>
    </rPh>
    <phoneticPr fontId="2"/>
  </si>
  <si>
    <t>特定天井に用いる材料の種類並びに当該特定天井の構造及び施工状況</t>
    <rPh sb="0" eb="2">
      <t>トクテイ</t>
    </rPh>
    <rPh sb="2" eb="4">
      <t>テンジョウ</t>
    </rPh>
    <rPh sb="5" eb="6">
      <t>モチ</t>
    </rPh>
    <rPh sb="8" eb="10">
      <t>ザイリョウ</t>
    </rPh>
    <rPh sb="11" eb="13">
      <t>シュルイ</t>
    </rPh>
    <rPh sb="13" eb="14">
      <t>ナラ</t>
    </rPh>
    <rPh sb="16" eb="18">
      <t>トウガイ</t>
    </rPh>
    <rPh sb="18" eb="20">
      <t>トクテイ</t>
    </rPh>
    <rPh sb="20" eb="22">
      <t>テンジョウ</t>
    </rPh>
    <rPh sb="23" eb="25">
      <t>コウゾウ</t>
    </rPh>
    <rPh sb="25" eb="26">
      <t>オヨ</t>
    </rPh>
    <rPh sb="27" eb="29">
      <t>セコウ</t>
    </rPh>
    <rPh sb="29" eb="31">
      <t>ジョウキョウ</t>
    </rPh>
    <phoneticPr fontId="2"/>
  </si>
  <si>
    <t>主要構造部及び主要構造部以外の構造耐力上主要な部分に用いる材料（接合材料を含む）の種類、品質、形状及び寸法</t>
    <rPh sb="0" eb="2">
      <t>シュヨウ</t>
    </rPh>
    <rPh sb="2" eb="4">
      <t>コウゾウ</t>
    </rPh>
    <rPh sb="4" eb="5">
      <t>ブ</t>
    </rPh>
    <rPh sb="5" eb="6">
      <t>オヨ</t>
    </rPh>
    <rPh sb="7" eb="9">
      <t>シュヨウ</t>
    </rPh>
    <phoneticPr fontId="2"/>
  </si>
  <si>
    <t>確認を行った部位・材料の種類等</t>
    <rPh sb="0" eb="2">
      <t>カクニン</t>
    </rPh>
    <rPh sb="3" eb="4">
      <t>オコナ</t>
    </rPh>
    <rPh sb="6" eb="8">
      <t>ブイ</t>
    </rPh>
    <rPh sb="9" eb="11">
      <t>ザイリョウ</t>
    </rPh>
    <rPh sb="12" eb="14">
      <t>シュルイ</t>
    </rPh>
    <rPh sb="14" eb="15">
      <t>トウ</t>
    </rPh>
    <phoneticPr fontId="2"/>
  </si>
  <si>
    <t>この階の合計＝</t>
    <rPh sb="2" eb="3">
      <t>カイ</t>
    </rPh>
    <rPh sb="4" eb="6">
      <t>ゴウケイ</t>
    </rPh>
    <phoneticPr fontId="2"/>
  </si>
  <si>
    <t>※　第４面と一致させる</t>
    <rPh sb="2" eb="3">
      <t>ダイ</t>
    </rPh>
    <rPh sb="4" eb="5">
      <t>メン</t>
    </rPh>
    <rPh sb="6" eb="8">
      <t>イッチ</t>
    </rPh>
    <phoneticPr fontId="2"/>
  </si>
  <si>
    <t>確認済証受取</t>
    <rPh sb="2" eb="3">
      <t>ズミ</t>
    </rPh>
    <rPh sb="3" eb="4">
      <t>ショウ</t>
    </rPh>
    <rPh sb="4" eb="6">
      <t>ウケトリ</t>
    </rPh>
    <phoneticPr fontId="2"/>
  </si>
  <si>
    <t>鉱業、採石業、砂利採取業</t>
    <rPh sb="0" eb="2">
      <t>コウギョウ</t>
    </rPh>
    <rPh sb="3" eb="5">
      <t>サイセキ</t>
    </rPh>
    <rPh sb="5" eb="6">
      <t>ギョウ</t>
    </rPh>
    <rPh sb="7" eb="9">
      <t>ジャリ</t>
    </rPh>
    <rPh sb="9" eb="12">
      <t>サイシュギョウ</t>
    </rPh>
    <phoneticPr fontId="2"/>
  </si>
  <si>
    <t>食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2"/>
  </si>
  <si>
    <t>汎用機械器具製造業、生産用機械器具製造業、業務用機械器具製造業、電子部品・デバイス・電子回路製造業、電気機械器具製造業、情報通信機械器具製造業、輸送用機械器具製造業</t>
    <rPh sb="0" eb="2">
      <t>ハンヨウ</t>
    </rPh>
    <rPh sb="10" eb="13">
      <t>セイサンヨウ</t>
    </rPh>
    <rPh sb="13" eb="15">
      <t>キカイ</t>
    </rPh>
    <rPh sb="15" eb="17">
      <t>キグ</t>
    </rPh>
    <rPh sb="21" eb="24">
      <t>ギョウムヨウ</t>
    </rPh>
    <rPh sb="24" eb="26">
      <t>キカイ</t>
    </rPh>
    <rPh sb="26" eb="28">
      <t>キグ</t>
    </rPh>
    <rPh sb="28" eb="31">
      <t>セイゾウギョウ</t>
    </rPh>
    <rPh sb="42" eb="44">
      <t>デンシ</t>
    </rPh>
    <rPh sb="44" eb="46">
      <t>カイロ</t>
    </rPh>
    <rPh sb="50" eb="52">
      <t>デンキ</t>
    </rPh>
    <rPh sb="52" eb="54">
      <t>キカイ</t>
    </rPh>
    <rPh sb="54" eb="56">
      <t>キグ</t>
    </rPh>
    <rPh sb="56" eb="59">
      <t>セイゾウギョウ</t>
    </rPh>
    <rPh sb="60" eb="62">
      <t>ジョウホウ</t>
    </rPh>
    <rPh sb="62" eb="64">
      <t>ツウシン</t>
    </rPh>
    <rPh sb="64" eb="66">
      <t>キカイ</t>
    </rPh>
    <rPh sb="66" eb="68">
      <t>キグ</t>
    </rPh>
    <rPh sb="68" eb="71">
      <t>セイゾウギョウ</t>
    </rPh>
    <phoneticPr fontId="2"/>
  </si>
  <si>
    <t>通信業</t>
    <phoneticPr fontId="2"/>
  </si>
  <si>
    <t>映像・音声・文字情報制作業（新聞業及び出版業を除く。）</t>
    <rPh sb="10" eb="12">
      <t>セイサク</t>
    </rPh>
    <phoneticPr fontId="2"/>
  </si>
  <si>
    <t>映像・音声・文字情報制作業（新聞業及び出版業に限る。）</t>
    <rPh sb="10" eb="12">
      <t>セイサク</t>
    </rPh>
    <rPh sb="23" eb="24">
      <t>カギ</t>
    </rPh>
    <phoneticPr fontId="2"/>
  </si>
  <si>
    <t>金融業、保険業</t>
    <rPh sb="2" eb="3">
      <t>ギョウ</t>
    </rPh>
    <phoneticPr fontId="2"/>
  </si>
  <si>
    <t>不動産賃貸業・管理業（駐車場業に限る。）</t>
    <rPh sb="16" eb="17">
      <t>カギ</t>
    </rPh>
    <phoneticPr fontId="2"/>
  </si>
  <si>
    <t>宿泊業</t>
    <rPh sb="0" eb="2">
      <t>シュクハク</t>
    </rPh>
    <rPh sb="2" eb="3">
      <t>ギョウ</t>
    </rPh>
    <phoneticPr fontId="2"/>
  </si>
  <si>
    <t>飲食店、持ち帰り・配達飲食サービス業</t>
    <rPh sb="4" eb="5">
      <t>モ</t>
    </rPh>
    <rPh sb="6" eb="7">
      <t>カエ</t>
    </rPh>
    <rPh sb="9" eb="11">
      <t>ハイタツ</t>
    </rPh>
    <rPh sb="11" eb="13">
      <t>インショク</t>
    </rPh>
    <rPh sb="17" eb="18">
      <t>ギョウ</t>
    </rPh>
    <phoneticPr fontId="2"/>
  </si>
  <si>
    <t>その他の教育、学習支援業（社会教育に限る。）</t>
    <rPh sb="2" eb="3">
      <t>タ</t>
    </rPh>
    <rPh sb="4" eb="6">
      <t>キョウイク</t>
    </rPh>
    <rPh sb="7" eb="9">
      <t>ガクシュウ</t>
    </rPh>
    <rPh sb="9" eb="11">
      <t>シエン</t>
    </rPh>
    <rPh sb="11" eb="12">
      <t>ギョウ</t>
    </rPh>
    <rPh sb="13" eb="15">
      <t>シャカイ</t>
    </rPh>
    <rPh sb="15" eb="17">
      <t>キョウイク</t>
    </rPh>
    <rPh sb="18" eb="19">
      <t>カギ</t>
    </rPh>
    <phoneticPr fontId="2"/>
  </si>
  <si>
    <t>その他の教育、学習支援業（学習塾及び教養・技能教授業に限る。）</t>
    <rPh sb="2" eb="3">
      <t>タ</t>
    </rPh>
    <rPh sb="4" eb="6">
      <t>キョウイク</t>
    </rPh>
    <rPh sb="7" eb="9">
      <t>ガクシュウ</t>
    </rPh>
    <rPh sb="9" eb="11">
      <t>シエン</t>
    </rPh>
    <rPh sb="11" eb="12">
      <t>ギョウ</t>
    </rPh>
    <rPh sb="13" eb="16">
      <t>ガクシュウジュク</t>
    </rPh>
    <rPh sb="16" eb="17">
      <t>オヨ</t>
    </rPh>
    <rPh sb="18" eb="20">
      <t>キョウヨウ</t>
    </rPh>
    <rPh sb="21" eb="23">
      <t>ギノウ</t>
    </rPh>
    <rPh sb="23" eb="25">
      <t>キョウジュ</t>
    </rPh>
    <rPh sb="25" eb="26">
      <t>ギョウ</t>
    </rPh>
    <rPh sb="27" eb="28">
      <t>カギ</t>
    </rPh>
    <phoneticPr fontId="2"/>
  </si>
  <si>
    <t>その他の教育、学習支援業（記号35及び記号36に該当するものを除く。）</t>
    <rPh sb="2" eb="3">
      <t>タ</t>
    </rPh>
    <rPh sb="4" eb="6">
      <t>キョウイク</t>
    </rPh>
    <rPh sb="7" eb="9">
      <t>ガクシュウ</t>
    </rPh>
    <rPh sb="9" eb="11">
      <t>シエン</t>
    </rPh>
    <rPh sb="11" eb="12">
      <t>ギョウ</t>
    </rPh>
    <rPh sb="13" eb="15">
      <t>キゴウ</t>
    </rPh>
    <rPh sb="17" eb="18">
      <t>オヨ</t>
    </rPh>
    <rPh sb="19" eb="21">
      <t>キゴウ</t>
    </rPh>
    <rPh sb="24" eb="26">
      <t>ガイトウ</t>
    </rPh>
    <rPh sb="31" eb="32">
      <t>ノゾ</t>
    </rPh>
    <phoneticPr fontId="2"/>
  </si>
  <si>
    <t>医療業、保健衛生</t>
    <rPh sb="0" eb="2">
      <t>イリョウ</t>
    </rPh>
    <rPh sb="2" eb="3">
      <t>ギョウ</t>
    </rPh>
    <rPh sb="4" eb="6">
      <t>ホケン</t>
    </rPh>
    <rPh sb="6" eb="8">
      <t>エイセイ</t>
    </rPh>
    <phoneticPr fontId="2"/>
  </si>
  <si>
    <t>社会保険・社会福祉・介護事業</t>
    <rPh sb="0" eb="2">
      <t>シャカイ</t>
    </rPh>
    <rPh sb="2" eb="4">
      <t>ホケン</t>
    </rPh>
    <rPh sb="5" eb="7">
      <t>シャカイ</t>
    </rPh>
    <rPh sb="7" eb="9">
      <t>フクシ</t>
    </rPh>
    <rPh sb="10" eb="12">
      <t>カイゴ</t>
    </rPh>
    <rPh sb="12" eb="14">
      <t>ジギョウ</t>
    </rPh>
    <phoneticPr fontId="2"/>
  </si>
  <si>
    <t>郵便業（信書便事業を含む。）、郵便局</t>
    <rPh sb="2" eb="3">
      <t>ギョウ</t>
    </rPh>
    <rPh sb="4" eb="6">
      <t>シンショ</t>
    </rPh>
    <rPh sb="6" eb="7">
      <t>ビン</t>
    </rPh>
    <rPh sb="7" eb="9">
      <t>ジギョウ</t>
    </rPh>
    <rPh sb="10" eb="11">
      <t>フク</t>
    </rPh>
    <rPh sb="15" eb="17">
      <t>ユウビン</t>
    </rPh>
    <phoneticPr fontId="2"/>
  </si>
  <si>
    <t>その他の生活関連サービス業（旅行業に限る。）</t>
    <rPh sb="2" eb="3">
      <t>タ</t>
    </rPh>
    <rPh sb="4" eb="6">
      <t>セイカツ</t>
    </rPh>
    <rPh sb="6" eb="8">
      <t>カンレン</t>
    </rPh>
    <rPh sb="12" eb="13">
      <t>ギョウ</t>
    </rPh>
    <rPh sb="18" eb="19">
      <t>カギ</t>
    </rPh>
    <phoneticPr fontId="2"/>
  </si>
  <si>
    <t>物品賃貸業、専門サービス業、広告業、技術サービス業、洗濯・理容・美容・浴場業、その他の生活関連サービス業（旅行業を除く。）、協同組合、サービス業（他に分類されないもの）（記号41及び記号44に該当するものを除く。）</t>
    <rPh sb="0" eb="2">
      <t>ブッピン</t>
    </rPh>
    <rPh sb="2" eb="5">
      <t>チンタイギョウ</t>
    </rPh>
    <rPh sb="6" eb="8">
      <t>センモン</t>
    </rPh>
    <rPh sb="12" eb="13">
      <t>ギョウ</t>
    </rPh>
    <rPh sb="14" eb="16">
      <t>コウコク</t>
    </rPh>
    <rPh sb="16" eb="17">
      <t>ギョウ</t>
    </rPh>
    <rPh sb="18" eb="20">
      <t>ギジュツ</t>
    </rPh>
    <rPh sb="24" eb="25">
      <t>ギョウ</t>
    </rPh>
    <rPh sb="26" eb="28">
      <t>センタク</t>
    </rPh>
    <rPh sb="29" eb="31">
      <t>リヨウ</t>
    </rPh>
    <rPh sb="32" eb="34">
      <t>ビヨウ</t>
    </rPh>
    <rPh sb="35" eb="37">
      <t>ヨクジョウ</t>
    </rPh>
    <rPh sb="37" eb="38">
      <t>ギョウ</t>
    </rPh>
    <rPh sb="43" eb="45">
      <t>セイカツ</t>
    </rPh>
    <rPh sb="45" eb="47">
      <t>カンレン</t>
    </rPh>
    <rPh sb="53" eb="56">
      <t>リョコウギョウ</t>
    </rPh>
    <rPh sb="57" eb="58">
      <t>ノゾ</t>
    </rPh>
    <rPh sb="62" eb="64">
      <t>キョウドウ</t>
    </rPh>
    <rPh sb="64" eb="66">
      <t>クミアイ</t>
    </rPh>
    <rPh sb="71" eb="72">
      <t>ギョウ</t>
    </rPh>
    <rPh sb="73" eb="74">
      <t>タ</t>
    </rPh>
    <rPh sb="75" eb="77">
      <t>ブンルイ</t>
    </rPh>
    <rPh sb="85" eb="87">
      <t>キゴウ</t>
    </rPh>
    <rPh sb="89" eb="90">
      <t>オヨ</t>
    </rPh>
    <rPh sb="91" eb="93">
      <t>キゴウ</t>
    </rPh>
    <rPh sb="96" eb="98">
      <t>ガイトウ</t>
    </rPh>
    <rPh sb="103" eb="104">
      <t>ノゾ</t>
    </rPh>
    <phoneticPr fontId="2"/>
  </si>
  <si>
    <t>居住専用住宅（付属建築物を除く。）</t>
    <rPh sb="0" eb="2">
      <t>キョジュウ</t>
    </rPh>
    <rPh sb="2" eb="4">
      <t>センヨウ</t>
    </rPh>
    <rPh sb="4" eb="6">
      <t>ジュウタク</t>
    </rPh>
    <rPh sb="7" eb="9">
      <t>フゾク</t>
    </rPh>
    <rPh sb="9" eb="12">
      <t>ケンチクブツ</t>
    </rPh>
    <rPh sb="13" eb="14">
      <t>ノゾ</t>
    </rPh>
    <phoneticPr fontId="2"/>
  </si>
  <si>
    <t>寮、寄宿舎、合宿所（付属建築物を除く。）</t>
    <rPh sb="0" eb="1">
      <t>リョウ</t>
    </rPh>
    <rPh sb="2" eb="5">
      <t>キシュクシャ</t>
    </rPh>
    <rPh sb="6" eb="8">
      <t>ガッシュク</t>
    </rPh>
    <rPh sb="8" eb="9">
      <t>ジョ</t>
    </rPh>
    <rPh sb="10" eb="12">
      <t>フゾク</t>
    </rPh>
    <rPh sb="12" eb="15">
      <t>ケンチクブツ</t>
    </rPh>
    <rPh sb="16" eb="17">
      <t>ノゾ</t>
    </rPh>
    <phoneticPr fontId="2"/>
  </si>
  <si>
    <t>寮、寄宿舎、合宿所付属建築物（物置、車庫等）</t>
    <rPh sb="9" eb="11">
      <t>フゾク</t>
    </rPh>
    <rPh sb="11" eb="14">
      <t>ケンチクブツ</t>
    </rPh>
    <rPh sb="15" eb="17">
      <t>モノオキ</t>
    </rPh>
    <rPh sb="18" eb="20">
      <t>シャコ</t>
    </rPh>
    <rPh sb="20" eb="21">
      <t>トウ</t>
    </rPh>
    <phoneticPr fontId="2"/>
  </si>
  <si>
    <t>図書館その他これに類するもの</t>
    <phoneticPr fontId="2"/>
  </si>
  <si>
    <t>博物館その他これに類するもの</t>
    <phoneticPr fontId="2"/>
  </si>
  <si>
    <t>保育所その他これに類するもの</t>
    <phoneticPr fontId="2"/>
  </si>
  <si>
    <t>公衆浴場（個室付浴場業に係る公衆浴場を除く。）</t>
    <phoneticPr fontId="2"/>
  </si>
  <si>
    <t>08280</t>
    <phoneticPr fontId="2"/>
  </si>
  <si>
    <t>08290</t>
    <phoneticPr fontId="2"/>
  </si>
  <si>
    <t>公衆電話所</t>
    <rPh sb="0" eb="2">
      <t>コウシュウ</t>
    </rPh>
    <rPh sb="2" eb="4">
      <t>デンワ</t>
    </rPh>
    <rPh sb="4" eb="5">
      <t>ショ</t>
    </rPh>
    <phoneticPr fontId="2"/>
  </si>
  <si>
    <t>建築基準法施行令第130条の4第5号に基づき国土交通大臣が指定する施設</t>
    <rPh sb="22" eb="24">
      <t>コクド</t>
    </rPh>
    <rPh sb="24" eb="26">
      <t>コウツウ</t>
    </rPh>
    <phoneticPr fontId="2"/>
  </si>
  <si>
    <t>工場（自動車修理工場を除く。）</t>
    <phoneticPr fontId="2"/>
  </si>
  <si>
    <t>体育館又はスポーツの練習場（前項に掲げるものを除く。）</t>
    <rPh sb="14" eb="16">
      <t>ゼンコウ</t>
    </rPh>
    <rPh sb="17" eb="18">
      <t>カカ</t>
    </rPh>
    <rPh sb="23" eb="24">
      <t>ノゾ</t>
    </rPh>
    <phoneticPr fontId="2"/>
  </si>
  <si>
    <t>物品販売業を営む店舗以外の店舗（前２項に掲げるものを除く。）</t>
    <rPh sb="16" eb="17">
      <t>マエ</t>
    </rPh>
    <rPh sb="18" eb="19">
      <t>コウ</t>
    </rPh>
    <rPh sb="20" eb="21">
      <t>カカ</t>
    </rPh>
    <rPh sb="26" eb="27">
      <t>ノゾ</t>
    </rPh>
    <phoneticPr fontId="2"/>
  </si>
  <si>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rPh sb="5" eb="6">
      <t>ギョウ</t>
    </rPh>
    <phoneticPr fontId="2"/>
  </si>
  <si>
    <t>理髪店、美容院、クリーニング取次店、質屋、貸衣装屋、貸本屋その他これらに類するサービス業を営む店舗、洋服店、畳屋、建具屋、自転車店、家庭電気器具店その他これらに類するサービス業を営む店舗、自家販売のために食品製造業を営むパン屋、米屋、豆腐屋、菓子屋その他これらに類するもの、又は学習塾、華道教室、囲碁教室その他これらに類する施設</t>
    <rPh sb="137" eb="138">
      <t>マタ</t>
    </rPh>
    <phoneticPr fontId="2"/>
  </si>
  <si>
    <t>（入力すると色が消えます。）</t>
    <rPh sb="1" eb="3">
      <t>ニュウリョク</t>
    </rPh>
    <rPh sb="6" eb="7">
      <t>イロ</t>
    </rPh>
    <rPh sb="8" eb="9">
      <t>キ</t>
    </rPh>
    <phoneticPr fontId="2"/>
  </si>
  <si>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5" eb="28">
      <t>ケンペイリツ</t>
    </rPh>
    <phoneticPr fontId="2"/>
  </si>
  <si>
    <t>【ﾊ．ｴﾚﾍﾞｰﾀｰの昇降路の部分】</t>
    <rPh sb="11" eb="13">
      <t>ショウコウ</t>
    </rPh>
    <rPh sb="13" eb="14">
      <t>ロ</t>
    </rPh>
    <rPh sb="15" eb="17">
      <t>ブブン</t>
    </rPh>
    <phoneticPr fontId="2"/>
  </si>
  <si>
    <t>第三号様式（第一条の三、第三条、第三条の三、第三条の四、</t>
    <rPh sb="0" eb="1">
      <t>ダイ</t>
    </rPh>
    <rPh sb="1" eb="2">
      <t>３</t>
    </rPh>
    <rPh sb="2" eb="3">
      <t>ゴウ</t>
    </rPh>
    <rPh sb="3" eb="5">
      <t>ヨウシキ</t>
    </rPh>
    <rPh sb="6" eb="7">
      <t>ダイ</t>
    </rPh>
    <rPh sb="7" eb="9">
      <t>１ジョウ</t>
    </rPh>
    <rPh sb="10" eb="11">
      <t>３</t>
    </rPh>
    <rPh sb="12" eb="13">
      <t>ダイ</t>
    </rPh>
    <rPh sb="13" eb="15">
      <t>３ジョウ</t>
    </rPh>
    <rPh sb="16" eb="17">
      <t>ダイ</t>
    </rPh>
    <rPh sb="17" eb="18">
      <t>３</t>
    </rPh>
    <rPh sb="18" eb="19">
      <t>ジョウ</t>
    </rPh>
    <rPh sb="20" eb="21">
      <t>３</t>
    </rPh>
    <rPh sb="22" eb="23">
      <t>ダイ</t>
    </rPh>
    <rPh sb="23" eb="25">
      <t>３ジョウ</t>
    </rPh>
    <rPh sb="26" eb="27">
      <t>４</t>
    </rPh>
    <phoneticPr fontId="2"/>
  </si>
  <si>
    <t>【７．構造計算適合性判定の申請】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</si>
  <si>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</si>
  <si>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</si>
  <si>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</si>
  <si>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t>
    <phoneticPr fontId="2"/>
  </si>
  <si>
    <t>）</t>
    <phoneticPr fontId="2"/>
  </si>
  <si>
    <t>【ﾛ．建築基準法第6条の4第1項の規定による確認の特例の適用の有無】</t>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2"/>
  </si>
  <si>
    <t>電気</t>
    <rPh sb="0" eb="2">
      <t>デンキ</t>
    </rPh>
    <phoneticPr fontId="2"/>
  </si>
  <si>
    <t>給水</t>
    <rPh sb="0" eb="2">
      <t>キュウスイ</t>
    </rPh>
    <phoneticPr fontId="2"/>
  </si>
  <si>
    <t>排水</t>
    <rPh sb="0" eb="2">
      <t>ハイスイ</t>
    </rPh>
    <phoneticPr fontId="2"/>
  </si>
  <si>
    <t>換気</t>
    <rPh sb="0" eb="2">
      <t>カンキ</t>
    </rPh>
    <phoneticPr fontId="2"/>
  </si>
  <si>
    <t>暖房</t>
    <rPh sb="0" eb="2">
      <t>ダンボウ</t>
    </rPh>
    <phoneticPr fontId="2"/>
  </si>
  <si>
    <t>冷房</t>
    <rPh sb="0" eb="2">
      <t>レイボウ</t>
    </rPh>
    <phoneticPr fontId="2"/>
  </si>
  <si>
    <t>排煙</t>
    <rPh sb="0" eb="2">
      <t>ハイエン</t>
    </rPh>
    <phoneticPr fontId="2"/>
  </si>
  <si>
    <t>煙突</t>
    <rPh sb="0" eb="2">
      <t>エントツ</t>
    </rPh>
    <phoneticPr fontId="2"/>
  </si>
  <si>
    <t>昇降機</t>
    <rPh sb="0" eb="3">
      <t>ショウコウキ</t>
    </rPh>
    <phoneticPr fontId="2"/>
  </si>
  <si>
    <t>避雷針</t>
    <rPh sb="0" eb="3">
      <t>ヒライシン</t>
    </rPh>
    <phoneticPr fontId="2"/>
  </si>
  <si>
    <t>※　上階から記入してください。</t>
    <rPh sb="2" eb="4">
      <t>ジョウカイ</t>
    </rPh>
    <rPh sb="6" eb="8">
      <t>キニュウ</t>
    </rPh>
    <phoneticPr fontId="2"/>
  </si>
  <si>
    <t>（例）</t>
    <rPh sb="1" eb="2">
      <t>レイ</t>
    </rPh>
    <phoneticPr fontId="2"/>
  </si>
  <si>
    <t>３階</t>
    <rPh sb="1" eb="2">
      <t>カイ</t>
    </rPh>
    <phoneticPr fontId="2"/>
  </si>
  <si>
    <t>２階</t>
    <rPh sb="1" eb="2">
      <t>カイ</t>
    </rPh>
    <phoneticPr fontId="2"/>
  </si>
  <si>
    <t>１階</t>
    <rPh sb="1" eb="2">
      <t>カイ</t>
    </rPh>
    <phoneticPr fontId="2"/>
  </si>
  <si>
    <t>※　床高さ450未満の時は、その防湿方法を（　　）添え書きしてください。</t>
    <rPh sb="2" eb="3">
      <t>ユカ</t>
    </rPh>
    <rPh sb="3" eb="4">
      <t>タカ</t>
    </rPh>
    <rPh sb="8" eb="10">
      <t>ミマン</t>
    </rPh>
    <rPh sb="11" eb="12">
      <t>トキ</t>
    </rPh>
    <rPh sb="16" eb="18">
      <t>ボウシツ</t>
    </rPh>
    <rPh sb="18" eb="20">
      <t>ホウホウ</t>
    </rPh>
    <rPh sb="25" eb="26">
      <t>ソ</t>
    </rPh>
    <rPh sb="27" eb="28">
      <t>ガ</t>
    </rPh>
    <phoneticPr fontId="2"/>
  </si>
  <si>
    <t>※　同上</t>
    <rPh sb="2" eb="4">
      <t>ドウジョウ</t>
    </rPh>
    <phoneticPr fontId="2"/>
  </si>
  <si>
    <t>（第六面）</t>
    <rPh sb="1" eb="2">
      <t>ダイ</t>
    </rPh>
    <rPh sb="2" eb="3">
      <t>６</t>
    </rPh>
    <rPh sb="3" eb="4">
      <t>メン</t>
    </rPh>
    <phoneticPr fontId="2"/>
  </si>
  <si>
    <t>建築物独立部分別概要</t>
    <rPh sb="0" eb="3">
      <t>ケンチクブツ</t>
    </rPh>
    <rPh sb="3" eb="5">
      <t>ドクリツ</t>
    </rPh>
    <rPh sb="5" eb="7">
      <t>ブブン</t>
    </rPh>
    <rPh sb="7" eb="8">
      <t>ベツ</t>
    </rPh>
    <rPh sb="8" eb="10">
      <t>ガイヨウ</t>
    </rPh>
    <phoneticPr fontId="2"/>
  </si>
  <si>
    <t>【２．延べ面積】</t>
    <rPh sb="3" eb="4">
      <t>ノ</t>
    </rPh>
    <rPh sb="5" eb="7">
      <t>メンセキ</t>
    </rPh>
    <phoneticPr fontId="2"/>
  </si>
  <si>
    <t>【３．建築物の高さ等】</t>
    <rPh sb="3" eb="6">
      <t>ケンチクブツ</t>
    </rPh>
    <rPh sb="7" eb="8">
      <t>タカ</t>
    </rPh>
    <rPh sb="9" eb="10">
      <t>トウ</t>
    </rPh>
    <phoneticPr fontId="2"/>
  </si>
  <si>
    <t>【ﾊ．階数】</t>
    <rPh sb="3" eb="5">
      <t>カイスウ</t>
    </rPh>
    <phoneticPr fontId="2"/>
  </si>
  <si>
    <t>【ニ．構造】</t>
    <rPh sb="3" eb="5">
      <t>コウゾウ</t>
    </rPh>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</si>
  <si>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</si>
  <si>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特定構造計算基準</t>
    <rPh sb="0" eb="2">
      <t>トクテイ</t>
    </rPh>
    <rPh sb="2" eb="4">
      <t>コウゾウ</t>
    </rPh>
    <rPh sb="4" eb="6">
      <t>ケイサン</t>
    </rPh>
    <rPh sb="6" eb="8">
      <t>キジュン</t>
    </rPh>
    <phoneticPr fontId="2"/>
  </si>
  <si>
    <t>特定増改築構造計算基準</t>
  </si>
  <si>
    <t>㎡</t>
    <phoneticPr fontId="2"/>
  </si>
  <si>
    <t>【５．構造計算の区分】</t>
    <rPh sb="3" eb="5">
      <t>コウゾウ</t>
    </rPh>
    <rPh sb="5" eb="7">
      <t>ケイサン</t>
    </rPh>
    <rPh sb="8" eb="10">
      <t>クブン</t>
    </rPh>
    <phoneticPr fontId="2"/>
  </si>
  <si>
    <t>建築基準法施行令第81条第１項各号に掲げる基準に従った構造計算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2"/>
  </si>
  <si>
    <t>建築基準法施行令第81条第２項第１号イに掲げる構造計算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</si>
  <si>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</si>
  <si>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建築基準法施行令第81条第２項第2号イに掲げる構造計算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</si>
  <si>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</si>
  <si>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【６．構造計算に用いたプログラム】</t>
    <rPh sb="3" eb="5">
      <t>コウゾウ</t>
    </rPh>
    <rPh sb="5" eb="7">
      <t>ケイサン</t>
    </rPh>
    <rPh sb="8" eb="9">
      <t>モチ</t>
    </rPh>
    <phoneticPr fontId="2"/>
  </si>
  <si>
    <t>【ｲ．名称】</t>
    <rPh sb="3" eb="5">
      <t>メイショウ</t>
    </rPh>
    <phoneticPr fontId="2"/>
  </si>
  <si>
    <t>【ﾛ．区分】</t>
    <rPh sb="3" eb="5">
      <t>クブン</t>
    </rPh>
    <phoneticPr fontId="2"/>
  </si>
  <si>
    <t>建築基準法施行令第20条第１項第2号イ又は第3号イの認定を受けたプログラム</t>
    <rPh sb="0" eb="2">
      <t>ケンチク</t>
    </rPh>
    <rPh sb="2" eb="5">
      <t>キジュンホウ</t>
    </rPh>
    <rPh sb="5" eb="8">
      <t>セコウレイ</t>
    </rPh>
    <rPh sb="8" eb="9">
      <t>ダイ</t>
    </rPh>
    <rPh sb="11" eb="12">
      <t>ジョウ</t>
    </rPh>
    <rPh sb="12" eb="13">
      <t>ダイ</t>
    </rPh>
    <rPh sb="14" eb="15">
      <t>コウ</t>
    </rPh>
    <rPh sb="15" eb="16">
      <t>ダイ</t>
    </rPh>
    <rPh sb="17" eb="18">
      <t>ゴウ</t>
    </rPh>
    <rPh sb="19" eb="20">
      <t>マタ</t>
    </rPh>
    <rPh sb="21" eb="22">
      <t>ダイ</t>
    </rPh>
    <rPh sb="23" eb="24">
      <t>ゴウ</t>
    </rPh>
    <rPh sb="26" eb="28">
      <t>ニンテイ</t>
    </rPh>
    <rPh sb="29" eb="30">
      <t>ウ</t>
    </rPh>
    <phoneticPr fontId="2"/>
  </si>
  <si>
    <t>大臣認定番号</t>
    <rPh sb="0" eb="2">
      <t>ダイジン</t>
    </rPh>
    <rPh sb="2" eb="4">
      <t>ニンテイ</t>
    </rPh>
    <rPh sb="4" eb="6">
      <t>バンゴウ</t>
    </rPh>
    <phoneticPr fontId="2"/>
  </si>
  <si>
    <t>(</t>
    <phoneticPr fontId="2"/>
  </si>
  <si>
    <t>その他のプログラム</t>
    <rPh sb="2" eb="3">
      <t>タ</t>
    </rPh>
    <phoneticPr fontId="2"/>
  </si>
  <si>
    <t>【７．建築基準法施行令第137条の2各号に定める基準の区分】</t>
    <rPh sb="3" eb="5">
      <t>ケンチク</t>
    </rPh>
    <rPh sb="5" eb="8">
      <t>キジュンホウ</t>
    </rPh>
    <rPh sb="8" eb="11">
      <t>セコウレイ</t>
    </rPh>
    <rPh sb="11" eb="12">
      <t>ダイ</t>
    </rPh>
    <rPh sb="15" eb="16">
      <t>ジョウ</t>
    </rPh>
    <rPh sb="18" eb="20">
      <t>カクゴウ</t>
    </rPh>
    <rPh sb="21" eb="22">
      <t>サダ</t>
    </rPh>
    <rPh sb="24" eb="26">
      <t>キジュン</t>
    </rPh>
    <rPh sb="27" eb="29">
      <t>クブン</t>
    </rPh>
    <phoneticPr fontId="2"/>
  </si>
  <si>
    <t>【８．備考】</t>
    <rPh sb="3" eb="5">
      <t>ビコウ</t>
    </rPh>
    <phoneticPr fontId="2"/>
  </si>
  <si>
    <t>第１号イ - (1)</t>
    <rPh sb="0" eb="1">
      <t>ダイ</t>
    </rPh>
    <rPh sb="2" eb="3">
      <t>ゴウ</t>
    </rPh>
    <phoneticPr fontId="2"/>
  </si>
  <si>
    <t>※　建築物の２以上の部分がＥＸＰ．Ｊやその他の相互に応力を伝えない</t>
    <rPh sb="2" eb="5">
      <t>ケンチクブツ</t>
    </rPh>
    <rPh sb="7" eb="9">
      <t>イジョウ</t>
    </rPh>
    <rPh sb="10" eb="12">
      <t>ブブン</t>
    </rPh>
    <rPh sb="21" eb="22">
      <t>タ</t>
    </rPh>
    <rPh sb="23" eb="25">
      <t>ソウゴ</t>
    </rPh>
    <rPh sb="26" eb="28">
      <t>オウリョク</t>
    </rPh>
    <rPh sb="29" eb="30">
      <t>ツタ</t>
    </rPh>
    <phoneticPr fontId="2"/>
  </si>
  <si>
    <t>構造方法のみで接している場合においては、当該部分ごとに作成してください。</t>
    <rPh sb="0" eb="2">
      <t>コウゾウ</t>
    </rPh>
    <rPh sb="2" eb="4">
      <t>ホウホウ</t>
    </rPh>
    <rPh sb="7" eb="8">
      <t>セッ</t>
    </rPh>
    <rPh sb="12" eb="14">
      <t>バアイ</t>
    </rPh>
    <rPh sb="20" eb="22">
      <t>トウガイ</t>
    </rPh>
    <rPh sb="22" eb="24">
      <t>ブブン</t>
    </rPh>
    <rPh sb="27" eb="29">
      <t>サクセイ</t>
    </rPh>
    <phoneticPr fontId="2"/>
  </si>
  <si>
    <t>※　混構造の時は、Ｗ16セルも選択してください。</t>
    <rPh sb="2" eb="3">
      <t>コン</t>
    </rPh>
    <rPh sb="3" eb="5">
      <t>コウゾウ</t>
    </rPh>
    <rPh sb="6" eb="7">
      <t>トキ</t>
    </rPh>
    <rPh sb="15" eb="17">
      <t>センタク</t>
    </rPh>
    <phoneticPr fontId="2"/>
  </si>
  <si>
    <t>第１号イ - (2)</t>
    <rPh sb="0" eb="1">
      <t>ダイ</t>
    </rPh>
    <rPh sb="2" eb="3">
      <t>ゴウ</t>
    </rPh>
    <phoneticPr fontId="2"/>
  </si>
  <si>
    <t>第１号イ - (3)</t>
    <rPh sb="0" eb="1">
      <t>ダイ</t>
    </rPh>
    <rPh sb="2" eb="3">
      <t>ゴウ</t>
    </rPh>
    <phoneticPr fontId="2"/>
  </si>
  <si>
    <t>第１号ロ - (1)</t>
    <rPh sb="0" eb="1">
      <t>ダイ</t>
    </rPh>
    <rPh sb="2" eb="3">
      <t>ゴウ</t>
    </rPh>
    <phoneticPr fontId="2"/>
  </si>
  <si>
    <t>第１号ロ - (2)</t>
    <rPh sb="0" eb="1">
      <t>ダイ</t>
    </rPh>
    <rPh sb="2" eb="3">
      <t>ゴウ</t>
    </rPh>
    <phoneticPr fontId="2"/>
  </si>
  <si>
    <t>第１号ロ - (3)</t>
    <rPh sb="0" eb="1">
      <t>ダイ</t>
    </rPh>
    <rPh sb="2" eb="3">
      <t>ゴウ</t>
    </rPh>
    <phoneticPr fontId="2"/>
  </si>
  <si>
    <t>第2号イ</t>
    <rPh sb="0" eb="1">
      <t>ダイ</t>
    </rPh>
    <rPh sb="2" eb="3">
      <t>ゴウ</t>
    </rPh>
    <phoneticPr fontId="2"/>
  </si>
  <si>
    <t>第2号ロ</t>
    <rPh sb="0" eb="1">
      <t>ダイ</t>
    </rPh>
    <rPh sb="2" eb="3">
      <t>ゴウ</t>
    </rPh>
    <phoneticPr fontId="2"/>
  </si>
  <si>
    <t>第2号ハ</t>
    <rPh sb="0" eb="1">
      <t>ダイ</t>
    </rPh>
    <rPh sb="2" eb="3">
      <t>ゴウ</t>
    </rPh>
    <phoneticPr fontId="2"/>
  </si>
  <si>
    <t>第3号イ - (1)</t>
    <rPh sb="0" eb="1">
      <t>ダイ</t>
    </rPh>
    <rPh sb="2" eb="3">
      <t>ゴウ</t>
    </rPh>
    <phoneticPr fontId="2"/>
  </si>
  <si>
    <t>第3号イ - (2)</t>
    <rPh sb="0" eb="1">
      <t>ダイ</t>
    </rPh>
    <rPh sb="2" eb="3">
      <t>ゴウ</t>
    </rPh>
    <phoneticPr fontId="2"/>
  </si>
  <si>
    <t>第3号ロ</t>
    <rPh sb="0" eb="1">
      <t>ダイ</t>
    </rPh>
    <rPh sb="2" eb="3">
      <t>ゴウ</t>
    </rPh>
    <phoneticPr fontId="2"/>
  </si>
  <si>
    <t>※　確認申請に添付した内容と変更があったときは、提出してください。</t>
    <rPh sb="2" eb="4">
      <t>カクニン</t>
    </rPh>
    <rPh sb="4" eb="6">
      <t>シンセイ</t>
    </rPh>
    <rPh sb="7" eb="9">
      <t>テンプ</t>
    </rPh>
    <rPh sb="11" eb="13">
      <t>ナイヨウ</t>
    </rPh>
    <rPh sb="14" eb="16">
      <t>ヘンコウ</t>
    </rPh>
    <rPh sb="24" eb="26">
      <t>テイシュツ</t>
    </rPh>
    <phoneticPr fontId="2"/>
  </si>
  <si>
    <t>※　申請した、又は申請予定の判定機関名</t>
    <rPh sb="2" eb="4">
      <t>シンセイ</t>
    </rPh>
    <rPh sb="7" eb="8">
      <t>マタ</t>
    </rPh>
    <rPh sb="9" eb="11">
      <t>シンセイ</t>
    </rPh>
    <rPh sb="11" eb="13">
      <t>ヨテイ</t>
    </rPh>
    <rPh sb="14" eb="16">
      <t>ハンテイ</t>
    </rPh>
    <rPh sb="16" eb="18">
      <t>キカン</t>
    </rPh>
    <rPh sb="18" eb="19">
      <t>メイ</t>
    </rPh>
    <phoneticPr fontId="2"/>
  </si>
  <si>
    <t>及び所在地（市町村名までで充分）を記入してください。</t>
    <rPh sb="9" eb="10">
      <t>メイ</t>
    </rPh>
    <rPh sb="13" eb="15">
      <t>ジュウブン</t>
    </rPh>
    <phoneticPr fontId="2"/>
  </si>
  <si>
    <t>※　ﾛ．の面積は、地階のｴﾚﾍﾞｰﾀの昇降路、共同住宅の共用廊下、階段室の面積を除きます。</t>
    <rPh sb="5" eb="7">
      <t>メンセキ</t>
    </rPh>
    <rPh sb="9" eb="11">
      <t>チカイ</t>
    </rPh>
    <rPh sb="19" eb="21">
      <t>ショウコウ</t>
    </rPh>
    <rPh sb="21" eb="22">
      <t>ロ</t>
    </rPh>
    <rPh sb="23" eb="25">
      <t>キョウドウ</t>
    </rPh>
    <rPh sb="25" eb="27">
      <t>ジュウタク</t>
    </rPh>
    <rPh sb="28" eb="30">
      <t>キョウヨウ</t>
    </rPh>
    <rPh sb="30" eb="32">
      <t>ロウカ</t>
    </rPh>
    <rPh sb="33" eb="35">
      <t>カイダン</t>
    </rPh>
    <rPh sb="35" eb="36">
      <t>シツ</t>
    </rPh>
    <rPh sb="37" eb="39">
      <t>メンセキ</t>
    </rPh>
    <rPh sb="40" eb="41">
      <t>ノゾ</t>
    </rPh>
    <phoneticPr fontId="2"/>
  </si>
  <si>
    <t>※　ﾊ．の面積は、各階のｴﾚﾍﾞｰﾀの昇降路の合計面積です。</t>
    <rPh sb="5" eb="7">
      <t>メンセキ</t>
    </rPh>
    <rPh sb="9" eb="11">
      <t>カクカイ</t>
    </rPh>
    <rPh sb="19" eb="21">
      <t>ショウコウ</t>
    </rPh>
    <rPh sb="21" eb="22">
      <t>ロ</t>
    </rPh>
    <rPh sb="23" eb="25">
      <t>ゴウケイ</t>
    </rPh>
    <rPh sb="25" eb="27">
      <t>メンセキ</t>
    </rPh>
    <phoneticPr fontId="2"/>
  </si>
  <si>
    <t>敷地内の主たる建築物の構造を記します。</t>
    <rPh sb="0" eb="2">
      <t>シキチ</t>
    </rPh>
    <rPh sb="2" eb="3">
      <t>ナイ</t>
    </rPh>
    <rPh sb="4" eb="5">
      <t>シュ</t>
    </rPh>
    <rPh sb="7" eb="10">
      <t>ケンチクブツ</t>
    </rPh>
    <rPh sb="11" eb="13">
      <t>コウゾウ</t>
    </rPh>
    <rPh sb="14" eb="15">
      <t>キ</t>
    </rPh>
    <phoneticPr fontId="2"/>
  </si>
  <si>
    <t>※　確認済証や検査済証の経歴は、18欄に記述してください。</t>
    <rPh sb="2" eb="4">
      <t>カクニン</t>
    </rPh>
    <rPh sb="4" eb="5">
      <t>ズミ</t>
    </rPh>
    <rPh sb="5" eb="6">
      <t>ショウ</t>
    </rPh>
    <rPh sb="7" eb="9">
      <t>ケンサ</t>
    </rPh>
    <rPh sb="9" eb="10">
      <t>ズミ</t>
    </rPh>
    <rPh sb="10" eb="11">
      <t>ショウ</t>
    </rPh>
    <rPh sb="12" eb="14">
      <t>ケイレキ</t>
    </rPh>
    <rPh sb="18" eb="19">
      <t>ラン</t>
    </rPh>
    <rPh sb="20" eb="22">
      <t>キジュツ</t>
    </rPh>
    <phoneticPr fontId="2"/>
  </si>
  <si>
    <t>消火</t>
    <rPh sb="0" eb="2">
      <t>ショウカ</t>
    </rPh>
    <phoneticPr fontId="2"/>
  </si>
  <si>
    <t>浄化槽</t>
    <rPh sb="0" eb="3">
      <t>ジョウカソウ</t>
    </rPh>
    <phoneticPr fontId="2"/>
  </si>
  <si>
    <t>※　仕様を選択してください。</t>
    <rPh sb="2" eb="4">
      <t>シヨウ</t>
    </rPh>
    <rPh sb="5" eb="7">
      <t>センタク</t>
    </rPh>
    <phoneticPr fontId="2"/>
  </si>
  <si>
    <t>※　設置する建築設備を選択（該当するものを■）してください。</t>
    <rPh sb="2" eb="4">
      <t>セッチ</t>
    </rPh>
    <rPh sb="6" eb="8">
      <t>ケンチク</t>
    </rPh>
    <rPh sb="8" eb="10">
      <t>セツビ</t>
    </rPh>
    <rPh sb="11" eb="13">
      <t>センタク</t>
    </rPh>
    <rPh sb="14" eb="16">
      <t>ガイトウ</t>
    </rPh>
    <phoneticPr fontId="2"/>
  </si>
  <si>
    <t>※　種別を選択してください。</t>
    <rPh sb="2" eb="4">
      <t>シュベツ</t>
    </rPh>
    <rPh sb="5" eb="7">
      <t>センタク</t>
    </rPh>
    <phoneticPr fontId="2"/>
  </si>
  <si>
    <t>)</t>
    <phoneticPr fontId="2"/>
  </si>
  <si>
    <t>※　確認済証交付予定日後になるように、余裕をもって定めてください。</t>
    <rPh sb="2" eb="4">
      <t>カクニン</t>
    </rPh>
    <rPh sb="4" eb="5">
      <t>ズミ</t>
    </rPh>
    <rPh sb="5" eb="6">
      <t>ショウ</t>
    </rPh>
    <rPh sb="6" eb="8">
      <t>コウフ</t>
    </rPh>
    <rPh sb="8" eb="11">
      <t>ヨテイビ</t>
    </rPh>
    <rPh sb="11" eb="12">
      <t>ゴ</t>
    </rPh>
    <rPh sb="19" eb="21">
      <t>ヨユウ</t>
    </rPh>
    <rPh sb="25" eb="26">
      <t>サダ</t>
    </rPh>
    <phoneticPr fontId="2"/>
  </si>
  <si>
    <t>【ｲ．建築基準法第6条の3第1項ただし書又は法第18条第4項ただし書の</t>
    <rPh sb="3" eb="5">
      <t>ケンチク</t>
    </rPh>
    <rPh sb="5" eb="8">
      <t>キジュンホウ</t>
    </rPh>
    <rPh sb="8" eb="9">
      <t>ダイ</t>
    </rPh>
    <rPh sb="10" eb="11">
      <t>ジョウ</t>
    </rPh>
    <rPh sb="13" eb="14">
      <t>ダイ</t>
    </rPh>
    <rPh sb="15" eb="16">
      <t>コウ</t>
    </rPh>
    <rPh sb="19" eb="20">
      <t>ガ</t>
    </rPh>
    <rPh sb="20" eb="21">
      <t>マタ</t>
    </rPh>
    <rPh sb="22" eb="23">
      <t>ホウ</t>
    </rPh>
    <rPh sb="23" eb="24">
      <t>ダイ</t>
    </rPh>
    <rPh sb="26" eb="27">
      <t>ジョウ</t>
    </rPh>
    <rPh sb="27" eb="28">
      <t>ダイ</t>
    </rPh>
    <rPh sb="29" eb="30">
      <t>コウ</t>
    </rPh>
    <rPh sb="33" eb="34">
      <t>ガ</t>
    </rPh>
    <phoneticPr fontId="2"/>
  </si>
  <si>
    <t>【昇降機の製造、供給及び流通業】</t>
    <rPh sb="1" eb="4">
      <t>ショウコウキ</t>
    </rPh>
    <phoneticPr fontId="2"/>
  </si>
  <si>
    <t>NKBI－第10号様式</t>
    <phoneticPr fontId="2"/>
  </si>
  <si>
    <t>代表取締役　　田口 和宏　様</t>
    <rPh sb="0" eb="2">
      <t>ダイヒョウ</t>
    </rPh>
    <rPh sb="2" eb="5">
      <t>トリシマリヤク</t>
    </rPh>
    <rPh sb="7" eb="9">
      <t>タグチ</t>
    </rPh>
    <rPh sb="10" eb="12">
      <t>カズヒロ</t>
    </rPh>
    <rPh sb="13" eb="14">
      <t>サマ</t>
    </rPh>
    <phoneticPr fontId="2"/>
  </si>
  <si>
    <t xml:space="preserve"> 第 建</t>
    <rPh sb="1" eb="2">
      <t>ダイ</t>
    </rPh>
    <rPh sb="3" eb="4">
      <t>ケン</t>
    </rPh>
    <phoneticPr fontId="2"/>
  </si>
  <si>
    <t xml:space="preserve">号 </t>
    <rPh sb="0" eb="1">
      <t>ゴウ</t>
    </rPh>
    <phoneticPr fontId="2"/>
  </si>
  <si>
    <t xml:space="preserve"> 第 NKBI建-</t>
    <rPh sb="1" eb="2">
      <t>ダイ</t>
    </rPh>
    <rPh sb="7" eb="8">
      <t>ケン</t>
    </rPh>
    <phoneticPr fontId="2"/>
  </si>
  <si>
    <t>第建</t>
    <rPh sb="0" eb="1">
      <t>ダイ</t>
    </rPh>
    <rPh sb="1" eb="2">
      <t>ケン</t>
    </rPh>
    <phoneticPr fontId="2"/>
  </si>
  <si>
    <t>号</t>
    <rPh sb="0" eb="1">
      <t>ゴウ</t>
    </rPh>
    <phoneticPr fontId="29"/>
  </si>
  <si>
    <t>（</t>
    <phoneticPr fontId="2"/>
  </si>
  <si>
    <t>）</t>
    <phoneticPr fontId="2"/>
  </si>
  <si>
    <t>（</t>
    <phoneticPr fontId="2"/>
  </si>
  <si>
    <t>ｍ</t>
    <phoneticPr fontId="2"/>
  </si>
  <si>
    <t>　</t>
    <phoneticPr fontId="2"/>
  </si>
  <si>
    <t>※　【ｲ.】Root-2 で構造計算をしたものを構造計算適合性判定機関でなく</t>
    <rPh sb="14" eb="16">
      <t>コウゾウ</t>
    </rPh>
    <rPh sb="16" eb="18">
      <t>ケイサン</t>
    </rPh>
    <rPh sb="24" eb="26">
      <t>コウゾウ</t>
    </rPh>
    <rPh sb="26" eb="28">
      <t>ケイサン</t>
    </rPh>
    <rPh sb="28" eb="31">
      <t>テキゴウセイ</t>
    </rPh>
    <rPh sb="31" eb="33">
      <t>ハンテイ</t>
    </rPh>
    <rPh sb="33" eb="35">
      <t>キカン</t>
    </rPh>
    <phoneticPr fontId="2"/>
  </si>
  <si>
    <t>　　　規定による審査の特例の適用の有無】</t>
    <phoneticPr fontId="2"/>
  </si>
  <si>
    <t>構造審査のできる確認検査機関に申請をする場合の特例のことです。</t>
    <rPh sb="8" eb="10">
      <t>カクニン</t>
    </rPh>
    <rPh sb="10" eb="12">
      <t>ケンサ</t>
    </rPh>
    <phoneticPr fontId="2"/>
  </si>
  <si>
    <t>【ﾊ．建築基準法施行令第10条各号に掲げる建築物の区分】</t>
    <rPh sb="3" eb="5">
      <t>ケンチク</t>
    </rPh>
    <rPh sb="5" eb="8">
      <t>キジュンホウ</t>
    </rPh>
    <rPh sb="8" eb="11">
      <t>シコウレイ</t>
    </rPh>
    <rPh sb="11" eb="12">
      <t>ダイ</t>
    </rPh>
    <rPh sb="14" eb="15">
      <t>ジョウ</t>
    </rPh>
    <rPh sb="15" eb="17">
      <t>カクゴウ</t>
    </rPh>
    <rPh sb="18" eb="19">
      <t>カカ</t>
    </rPh>
    <rPh sb="21" eb="24">
      <t>ケンチクブツ</t>
    </rPh>
    <rPh sb="25" eb="27">
      <t>クブン</t>
    </rPh>
    <phoneticPr fontId="2"/>
  </si>
  <si>
    <t>【ﾎ．適合する一連の規定の区分】</t>
    <rPh sb="3" eb="5">
      <t>テキゴウ</t>
    </rPh>
    <rPh sb="7" eb="9">
      <t>イチレン</t>
    </rPh>
    <rPh sb="10" eb="12">
      <t>キテイ</t>
    </rPh>
    <rPh sb="13" eb="15">
      <t>クブン</t>
    </rPh>
    <phoneticPr fontId="2"/>
  </si>
  <si>
    <t>建築基準法施行令第136条の2の11第1号イ</t>
    <rPh sb="0" eb="2">
      <t>ケンチク</t>
    </rPh>
    <rPh sb="2" eb="5">
      <t>キジュンホウ</t>
    </rPh>
    <rPh sb="5" eb="8">
      <t>シコウレイ</t>
    </rPh>
    <rPh sb="8" eb="9">
      <t>ダイ</t>
    </rPh>
    <rPh sb="12" eb="13">
      <t>ジョウ</t>
    </rPh>
    <rPh sb="18" eb="19">
      <t>ダイ</t>
    </rPh>
    <rPh sb="20" eb="21">
      <t>ゴウ</t>
    </rPh>
    <phoneticPr fontId="2"/>
  </si>
  <si>
    <t>建築基準法施行令第136条の2の11第1号ロ</t>
    <rPh sb="0" eb="2">
      <t>ケンチク</t>
    </rPh>
    <rPh sb="2" eb="5">
      <t>キジュンホウ</t>
    </rPh>
    <rPh sb="5" eb="8">
      <t>シコウレイ</t>
    </rPh>
    <rPh sb="8" eb="9">
      <t>ダイ</t>
    </rPh>
    <rPh sb="12" eb="13">
      <t>ジョウ</t>
    </rPh>
    <rPh sb="18" eb="19">
      <t>ダイ</t>
    </rPh>
    <rPh sb="20" eb="21">
      <t>ゴウ</t>
    </rPh>
    <phoneticPr fontId="2"/>
  </si>
  <si>
    <t>（</t>
    <phoneticPr fontId="2"/>
  </si>
  <si>
    <t>）</t>
    <phoneticPr fontId="2"/>
  </si>
  <si>
    <t>）</t>
    <phoneticPr fontId="2"/>
  </si>
  <si>
    <t>（</t>
    <phoneticPr fontId="2"/>
  </si>
  <si>
    <t>㎡</t>
    <phoneticPr fontId="2"/>
  </si>
  <si>
    <t>mm</t>
    <phoneticPr fontId="2"/>
  </si>
  <si>
    <t>【ニ．認定型式の認定番号】</t>
    <rPh sb="5" eb="7">
      <t>カタシキ</t>
    </rPh>
    <rPh sb="8" eb="10">
      <t>ニンテイ</t>
    </rPh>
    <rPh sb="10" eb="12">
      <t>バンゴウ</t>
    </rPh>
    <phoneticPr fontId="2"/>
  </si>
  <si>
    <t>【ﾍ．認証型式部材等の認証番号】</t>
    <rPh sb="3" eb="5">
      <t>ニンショウ</t>
    </rPh>
    <rPh sb="5" eb="7">
      <t>カタシキ</t>
    </rPh>
    <rPh sb="6" eb="7">
      <t>テイケイ</t>
    </rPh>
    <rPh sb="7" eb="9">
      <t>ブザイ</t>
    </rPh>
    <rPh sb="9" eb="10">
      <t>トウ</t>
    </rPh>
    <rPh sb="11" eb="13">
      <t>ニンショウ</t>
    </rPh>
    <rPh sb="13" eb="15">
      <t>バンゴウ</t>
    </rPh>
    <phoneticPr fontId="2"/>
  </si>
  <si>
    <t>地上(</t>
    <rPh sb="0" eb="2">
      <t>チジョウ</t>
    </rPh>
    <phoneticPr fontId="2"/>
  </si>
  <si>
    <t>階)</t>
    <rPh sb="0" eb="1">
      <t>カイ</t>
    </rPh>
    <phoneticPr fontId="2"/>
  </si>
  <si>
    <t>地下(</t>
    <rPh sb="0" eb="2">
      <t>チカ</t>
    </rPh>
    <phoneticPr fontId="2"/>
  </si>
  <si>
    <t>建築計画概要書（第二面）</t>
    <rPh sb="0" eb="2">
      <t>ケンチク</t>
    </rPh>
    <rPh sb="2" eb="4">
      <t>ケイカク</t>
    </rPh>
    <rPh sb="4" eb="7">
      <t>ガイヨウショ</t>
    </rPh>
    <rPh sb="8" eb="9">
      <t>ダイ</t>
    </rPh>
    <rPh sb="9" eb="10">
      <t>２</t>
    </rPh>
    <rPh sb="10" eb="11">
      <t>メン</t>
    </rPh>
    <phoneticPr fontId="2"/>
  </si>
  <si>
    <t>建築計画概要書（第一面）その２</t>
    <rPh sb="0" eb="2">
      <t>ケンチク</t>
    </rPh>
    <rPh sb="2" eb="4">
      <t>ケイカク</t>
    </rPh>
    <rPh sb="4" eb="7">
      <t>ガイヨウショ</t>
    </rPh>
    <rPh sb="8" eb="9">
      <t>ダイ</t>
    </rPh>
    <rPh sb="9" eb="10">
      <t>１</t>
    </rPh>
    <rPh sb="10" eb="11">
      <t>メン</t>
    </rPh>
    <phoneticPr fontId="2"/>
  </si>
  <si>
    <t>【ﾛ．住居表示】</t>
    <rPh sb="3" eb="5">
      <t>ジュウキョ</t>
    </rPh>
    <rPh sb="5" eb="7">
      <t>ヒョウジ</t>
    </rPh>
    <phoneticPr fontId="2"/>
  </si>
  <si>
    <t>敷地の形状、高さ、衛生及び安全</t>
    <rPh sb="0" eb="2">
      <t>シキチ</t>
    </rPh>
    <rPh sb="3" eb="5">
      <t>ケイジョウ</t>
    </rPh>
    <rPh sb="6" eb="7">
      <t>タカ</t>
    </rPh>
    <phoneticPr fontId="2"/>
  </si>
  <si>
    <t>建築設備に用いる材料の種類及びその照合した内容並びに当該建築設備の構造及び施工状況（区画貫通部の処理状況を含む。）</t>
    <rPh sb="0" eb="2">
      <t>ケンチク</t>
    </rPh>
    <rPh sb="2" eb="4">
      <t>セツビ</t>
    </rPh>
    <rPh sb="5" eb="6">
      <t>モチ</t>
    </rPh>
    <rPh sb="8" eb="9">
      <t>ザイ</t>
    </rPh>
    <rPh sb="13" eb="14">
      <t>オヨ</t>
    </rPh>
    <rPh sb="23" eb="24">
      <t>ナラ</t>
    </rPh>
    <rPh sb="26" eb="28">
      <t>トウガイ</t>
    </rPh>
    <rPh sb="28" eb="30">
      <t>ケンチク</t>
    </rPh>
    <rPh sb="30" eb="32">
      <t>セツビ</t>
    </rPh>
    <rPh sb="38" eb="39">
      <t>コウ</t>
    </rPh>
    <phoneticPr fontId="2"/>
  </si>
  <si>
    <t>検 査 時 刻 の ご 連 絡</t>
    <rPh sb="0" eb="1">
      <t>ケン</t>
    </rPh>
    <rPh sb="2" eb="3">
      <t>サ</t>
    </rPh>
    <rPh sb="4" eb="5">
      <t>ジ</t>
    </rPh>
    <rPh sb="6" eb="7">
      <t>コク</t>
    </rPh>
    <rPh sb="12" eb="13">
      <t>レン</t>
    </rPh>
    <rPh sb="14" eb="15">
      <t>ラク</t>
    </rPh>
    <phoneticPr fontId="31"/>
  </si>
  <si>
    <t>（連絡先）</t>
    <rPh sb="1" eb="4">
      <t>レンラクサキ</t>
    </rPh>
    <phoneticPr fontId="31"/>
  </si>
  <si>
    <t>様</t>
    <rPh sb="0" eb="1">
      <t>サマ</t>
    </rPh>
    <phoneticPr fontId="31"/>
  </si>
  <si>
    <t>㈱北関東建築検査機構</t>
    <rPh sb="1" eb="2">
      <t>キタ</t>
    </rPh>
    <rPh sb="2" eb="4">
      <t>カントウ</t>
    </rPh>
    <rPh sb="4" eb="6">
      <t>ケンチク</t>
    </rPh>
    <rPh sb="6" eb="8">
      <t>ケンサ</t>
    </rPh>
    <rPh sb="8" eb="10">
      <t>キコウ</t>
    </rPh>
    <phoneticPr fontId="31"/>
  </si>
  <si>
    <t>TEL</t>
    <phoneticPr fontId="31"/>
  </si>
  <si>
    <t>FAX</t>
    <phoneticPr fontId="31"/>
  </si>
  <si>
    <t>先にお申し込みのあった検査を下記のとおり行いますので、ご連絡申し上げます。</t>
    <rPh sb="0" eb="1">
      <t>サキ</t>
    </rPh>
    <rPh sb="3" eb="4">
      <t>モウ</t>
    </rPh>
    <rPh sb="5" eb="6">
      <t>コ</t>
    </rPh>
    <rPh sb="11" eb="13">
      <t>ケンサ</t>
    </rPh>
    <rPh sb="14" eb="16">
      <t>カキ</t>
    </rPh>
    <rPh sb="20" eb="21">
      <t>オコナ</t>
    </rPh>
    <rPh sb="28" eb="30">
      <t>レンラク</t>
    </rPh>
    <rPh sb="30" eb="31">
      <t>モウ</t>
    </rPh>
    <rPh sb="32" eb="33">
      <t>ア</t>
    </rPh>
    <phoneticPr fontId="31"/>
  </si>
  <si>
    <t>建築主</t>
    <rPh sb="0" eb="2">
      <t>ケンチク</t>
    </rPh>
    <rPh sb="2" eb="3">
      <t>ヌシ</t>
    </rPh>
    <phoneticPr fontId="31"/>
  </si>
  <si>
    <t>建築地</t>
    <rPh sb="0" eb="2">
      <t>ケンチク</t>
    </rPh>
    <rPh sb="2" eb="3">
      <t>チ</t>
    </rPh>
    <phoneticPr fontId="31"/>
  </si>
  <si>
    <t>検査種別</t>
    <rPh sb="0" eb="2">
      <t>ケンサ</t>
    </rPh>
    <rPh sb="2" eb="4">
      <t>シュベツ</t>
    </rPh>
    <phoneticPr fontId="31"/>
  </si>
  <si>
    <t>完了</t>
    <rPh sb="0" eb="2">
      <t>カンリョウ</t>
    </rPh>
    <phoneticPr fontId="31"/>
  </si>
  <si>
    <t>中間</t>
    <rPh sb="0" eb="2">
      <t>チュウカン</t>
    </rPh>
    <phoneticPr fontId="31"/>
  </si>
  <si>
    <t>配筋</t>
    <rPh sb="0" eb="2">
      <t>ハイキン</t>
    </rPh>
    <phoneticPr fontId="31"/>
  </si>
  <si>
    <t>躯体</t>
    <rPh sb="0" eb="2">
      <t>クタイ</t>
    </rPh>
    <phoneticPr fontId="31"/>
  </si>
  <si>
    <t>検査日</t>
    <rPh sb="0" eb="2">
      <t>ケンサ</t>
    </rPh>
    <rPh sb="2" eb="3">
      <t>ビ</t>
    </rPh>
    <phoneticPr fontId="31"/>
  </si>
  <si>
    <t>月</t>
    <rPh sb="0" eb="1">
      <t>ガツ</t>
    </rPh>
    <phoneticPr fontId="31"/>
  </si>
  <si>
    <t>日</t>
    <rPh sb="0" eb="1">
      <t>ニチ</t>
    </rPh>
    <phoneticPr fontId="31"/>
  </si>
  <si>
    <t>（　　　　　）</t>
    <phoneticPr fontId="31"/>
  </si>
  <si>
    <t>開始時刻</t>
    <rPh sb="0" eb="2">
      <t>カイシ</t>
    </rPh>
    <rPh sb="2" eb="4">
      <t>ジコク</t>
    </rPh>
    <phoneticPr fontId="31"/>
  </si>
  <si>
    <t>午前</t>
    <rPh sb="0" eb="2">
      <t>ゴゼン</t>
    </rPh>
    <phoneticPr fontId="31"/>
  </si>
  <si>
    <t>時</t>
    <rPh sb="0" eb="1">
      <t>ジ</t>
    </rPh>
    <phoneticPr fontId="31"/>
  </si>
  <si>
    <t>分</t>
    <rPh sb="0" eb="1">
      <t>フン</t>
    </rPh>
    <phoneticPr fontId="31"/>
  </si>
  <si>
    <t>から</t>
    <phoneticPr fontId="31"/>
  </si>
  <si>
    <t>午後</t>
    <rPh sb="0" eb="2">
      <t>ゴゴ</t>
    </rPh>
    <phoneticPr fontId="31"/>
  </si>
  <si>
    <t>担当検査員</t>
    <rPh sb="0" eb="2">
      <t>タントウ</t>
    </rPh>
    <rPh sb="2" eb="5">
      <t>ケンサイン</t>
    </rPh>
    <phoneticPr fontId="31"/>
  </si>
  <si>
    <t>TEL</t>
    <phoneticPr fontId="31"/>
  </si>
  <si>
    <t>※　検査申込時にご提出のなかった次のものを、検査当日現地で検査員にお渡しください。</t>
    <rPh sb="2" eb="4">
      <t>ケンサ</t>
    </rPh>
    <rPh sb="4" eb="6">
      <t>モウシコミ</t>
    </rPh>
    <rPh sb="6" eb="7">
      <t>ジ</t>
    </rPh>
    <rPh sb="9" eb="11">
      <t>テイシュツ</t>
    </rPh>
    <rPh sb="16" eb="17">
      <t>ツギ</t>
    </rPh>
    <rPh sb="22" eb="24">
      <t>ケンサ</t>
    </rPh>
    <rPh sb="24" eb="26">
      <t>トウジツ</t>
    </rPh>
    <rPh sb="26" eb="28">
      <t>ゲンチ</t>
    </rPh>
    <rPh sb="29" eb="32">
      <t>ケンサイン</t>
    </rPh>
    <rPh sb="34" eb="35">
      <t>ワタ</t>
    </rPh>
    <phoneticPr fontId="31"/>
  </si>
  <si>
    <t>□</t>
    <phoneticPr fontId="31"/>
  </si>
  <si>
    <t>検査申請書　第　　　　　面</t>
    <rPh sb="0" eb="2">
      <t>ケンサ</t>
    </rPh>
    <rPh sb="2" eb="5">
      <t>シンセイショ</t>
    </rPh>
    <rPh sb="6" eb="7">
      <t>ダイ</t>
    </rPh>
    <rPh sb="12" eb="13">
      <t>メン</t>
    </rPh>
    <phoneticPr fontId="31"/>
  </si>
  <si>
    <t>委任状</t>
    <rPh sb="0" eb="3">
      <t>イニンジョウ</t>
    </rPh>
    <phoneticPr fontId="31"/>
  </si>
  <si>
    <t>工事写真　（　基礎配筋　　軸組　）</t>
    <rPh sb="0" eb="2">
      <t>コウジ</t>
    </rPh>
    <rPh sb="2" eb="4">
      <t>シャシン</t>
    </rPh>
    <rPh sb="7" eb="9">
      <t>キソ</t>
    </rPh>
    <rPh sb="9" eb="11">
      <t>ハイキン</t>
    </rPh>
    <rPh sb="13" eb="15">
      <t>ジクグミ</t>
    </rPh>
    <phoneticPr fontId="31"/>
  </si>
  <si>
    <t>瑕疵担保保険の躯体検査合格証</t>
    <rPh sb="0" eb="2">
      <t>カシ</t>
    </rPh>
    <rPh sb="2" eb="4">
      <t>タンポ</t>
    </rPh>
    <rPh sb="4" eb="6">
      <t>ホケン</t>
    </rPh>
    <rPh sb="7" eb="9">
      <t>クタイ</t>
    </rPh>
    <rPh sb="9" eb="11">
      <t>ケンサ</t>
    </rPh>
    <rPh sb="11" eb="13">
      <t>ゴウカク</t>
    </rPh>
    <rPh sb="13" eb="14">
      <t>ショウ</t>
    </rPh>
    <phoneticPr fontId="31"/>
  </si>
  <si>
    <t>群馬（前橋市）</t>
    <rPh sb="0" eb="2">
      <t>グンマ</t>
    </rPh>
    <rPh sb="3" eb="5">
      <t>マエバシ</t>
    </rPh>
    <rPh sb="5" eb="6">
      <t>シ</t>
    </rPh>
    <phoneticPr fontId="2"/>
  </si>
  <si>
    <t>群馬事業所</t>
    <rPh sb="0" eb="2">
      <t>グンマ</t>
    </rPh>
    <rPh sb="2" eb="5">
      <t>ジギョウショ</t>
    </rPh>
    <phoneticPr fontId="2"/>
  </si>
  <si>
    <t>茨城事業所</t>
    <rPh sb="0" eb="2">
      <t>イバラキ</t>
    </rPh>
    <rPh sb="2" eb="5">
      <t>ジギョウショ</t>
    </rPh>
    <phoneticPr fontId="2"/>
  </si>
  <si>
    <t>栃木事業所</t>
    <rPh sb="0" eb="2">
      <t>トチギ</t>
    </rPh>
    <rPh sb="2" eb="5">
      <t>ジギョウショ</t>
    </rPh>
    <phoneticPr fontId="2"/>
  </si>
  <si>
    <t>027-212-7575</t>
    <phoneticPr fontId="2"/>
  </si>
  <si>
    <t>027-212-7576</t>
    <phoneticPr fontId="2"/>
  </si>
  <si>
    <t>0285-37-9211</t>
    <phoneticPr fontId="2"/>
  </si>
  <si>
    <t>0285-37-9212</t>
    <phoneticPr fontId="2"/>
  </si>
  <si>
    <t>※　提出する事業所を選択して下さい。</t>
    <rPh sb="2" eb="4">
      <t>テイシュツ</t>
    </rPh>
    <rPh sb="6" eb="9">
      <t>ジギョウショ</t>
    </rPh>
    <rPh sb="10" eb="12">
      <t>センタク</t>
    </rPh>
    <rPh sb="14" eb="15">
      <t>クダ</t>
    </rPh>
    <phoneticPr fontId="2"/>
  </si>
  <si>
    <t>2項道路は元幅員</t>
    <rPh sb="1" eb="2">
      <t>コウ</t>
    </rPh>
    <rPh sb="2" eb="4">
      <t>ドウロ</t>
    </rPh>
    <rPh sb="5" eb="6">
      <t>モト</t>
    </rPh>
    <rPh sb="6" eb="8">
      <t>フクイン</t>
    </rPh>
    <phoneticPr fontId="2"/>
  </si>
  <si>
    <t>代表取締役　田口和宏　様</t>
    <rPh sb="6" eb="8">
      <t>タグチ</t>
    </rPh>
    <rPh sb="8" eb="10">
      <t>カズヒロ</t>
    </rPh>
    <rPh sb="11" eb="12">
      <t>サマ</t>
    </rPh>
    <phoneticPr fontId="2"/>
  </si>
  <si>
    <t>申込者</t>
    <rPh sb="0" eb="2">
      <t>モウシコミ</t>
    </rPh>
    <rPh sb="2" eb="3">
      <t>シャ</t>
    </rPh>
    <phoneticPr fontId="2"/>
  </si>
  <si>
    <t>住　所</t>
    <rPh sb="0" eb="1">
      <t>ジュウ</t>
    </rPh>
    <rPh sb="2" eb="3">
      <t>ショ</t>
    </rPh>
    <phoneticPr fontId="2"/>
  </si>
  <si>
    <t>事務所</t>
    <rPh sb="0" eb="2">
      <t>ジム</t>
    </rPh>
    <rPh sb="2" eb="3">
      <t>ショ</t>
    </rPh>
    <phoneticPr fontId="2"/>
  </si>
  <si>
    <t>氏　名</t>
    <rPh sb="0" eb="1">
      <t>シ</t>
    </rPh>
    <rPh sb="2" eb="3">
      <t>メイ</t>
    </rPh>
    <phoneticPr fontId="2"/>
  </si>
  <si>
    <t>TEL</t>
    <phoneticPr fontId="2"/>
  </si>
  <si>
    <t>FAX</t>
    <phoneticPr fontId="2"/>
  </si>
  <si>
    <t>建築主</t>
    <rPh sb="0" eb="1">
      <t>ケン</t>
    </rPh>
    <rPh sb="1" eb="2">
      <t>チク</t>
    </rPh>
    <rPh sb="2" eb="3">
      <t>ヌシ</t>
    </rPh>
    <phoneticPr fontId="2"/>
  </si>
  <si>
    <t>様</t>
    <rPh sb="0" eb="1">
      <t>サマ</t>
    </rPh>
    <phoneticPr fontId="2"/>
  </si>
  <si>
    <t>建築場所</t>
    <rPh sb="0" eb="1">
      <t>ケン</t>
    </rPh>
    <rPh sb="1" eb="2">
      <t>チク</t>
    </rPh>
    <rPh sb="2" eb="3">
      <t>バ</t>
    </rPh>
    <rPh sb="3" eb="4">
      <t>ショ</t>
    </rPh>
    <phoneticPr fontId="2"/>
  </si>
  <si>
    <t>建築物の用途</t>
    <rPh sb="0" eb="3">
      <t>ケンチクブツ</t>
    </rPh>
    <rPh sb="4" eb="6">
      <t>ヨウト</t>
    </rPh>
    <phoneticPr fontId="2"/>
  </si>
  <si>
    <t>領収書宛先</t>
    <rPh sb="0" eb="3">
      <t>リョウシュウショ</t>
    </rPh>
    <rPh sb="3" eb="5">
      <t>アテサキ</t>
    </rPh>
    <phoneticPr fontId="2"/>
  </si>
  <si>
    <t>建築主</t>
    <rPh sb="0" eb="2">
      <t>ケンチク</t>
    </rPh>
    <rPh sb="2" eb="3">
      <t>ヌシ</t>
    </rPh>
    <phoneticPr fontId="2"/>
  </si>
  <si>
    <t>設計者</t>
    <rPh sb="0" eb="3">
      <t>セッケイシャ</t>
    </rPh>
    <phoneticPr fontId="2"/>
  </si>
  <si>
    <t>代理者</t>
    <rPh sb="0" eb="2">
      <t>ダイリ</t>
    </rPh>
    <rPh sb="2" eb="3">
      <t>シャ</t>
    </rPh>
    <phoneticPr fontId="2"/>
  </si>
  <si>
    <t>施工者</t>
    <rPh sb="0" eb="2">
      <t>セコウ</t>
    </rPh>
    <rPh sb="2" eb="3">
      <t>シャ</t>
    </rPh>
    <phoneticPr fontId="2"/>
  </si>
  <si>
    <t>※　本申請の際に領収書をスムーズに発行できるよう</t>
    <rPh sb="2" eb="3">
      <t>ホン</t>
    </rPh>
    <rPh sb="3" eb="5">
      <t>シンセイ</t>
    </rPh>
    <rPh sb="6" eb="7">
      <t>サイ</t>
    </rPh>
    <rPh sb="8" eb="11">
      <t>リョウシュウショ</t>
    </rPh>
    <rPh sb="17" eb="19">
      <t>ハッコウ</t>
    </rPh>
    <phoneticPr fontId="2"/>
  </si>
  <si>
    <t>　　　あらかじめ、お知らせください。</t>
    <rPh sb="10" eb="11">
      <t>シ</t>
    </rPh>
    <phoneticPr fontId="2"/>
  </si>
  <si>
    <t>（注意）</t>
    <rPh sb="1" eb="3">
      <t>チュウイ</t>
    </rPh>
    <phoneticPr fontId="2"/>
  </si>
  <si>
    <t>※　受付</t>
    <rPh sb="2" eb="4">
      <t>ウケツケ</t>
    </rPh>
    <phoneticPr fontId="2"/>
  </si>
  <si>
    <t>〇　確認申請手数料（本申請時の参考にして下さい。）</t>
  </si>
  <si>
    <t>単位は（円）</t>
    <rPh sb="0" eb="2">
      <t>タンイ</t>
    </rPh>
    <rPh sb="4" eb="5">
      <t>エン</t>
    </rPh>
    <phoneticPr fontId="2"/>
  </si>
  <si>
    <t>床面積の合計</t>
    <rPh sb="0" eb="3">
      <t>ユカメンセキ</t>
    </rPh>
    <rPh sb="4" eb="6">
      <t>ゴウケイ</t>
    </rPh>
    <phoneticPr fontId="2"/>
  </si>
  <si>
    <t>数量</t>
    <rPh sb="0" eb="2">
      <t>スウリョウ</t>
    </rPh>
    <phoneticPr fontId="2"/>
  </si>
  <si>
    <t xml:space="preserve">      　  &lt; A ≦    100㎡</t>
    <phoneticPr fontId="2"/>
  </si>
  <si>
    <t xml:space="preserve">  100㎡ &lt; A ≦    200㎡</t>
    <phoneticPr fontId="2"/>
  </si>
  <si>
    <t xml:space="preserve">  200㎡ &lt; A ≦    500㎡</t>
    <phoneticPr fontId="2"/>
  </si>
  <si>
    <t xml:space="preserve">  500㎡ &lt; A ≦  1,000㎡</t>
    <phoneticPr fontId="2"/>
  </si>
  <si>
    <t>1,000㎡ &lt; A ≦  2,000㎡</t>
    <phoneticPr fontId="2"/>
  </si>
  <si>
    <t>物件No.</t>
    <rPh sb="0" eb="2">
      <t>ブッケン</t>
    </rPh>
    <phoneticPr fontId="2"/>
  </si>
  <si>
    <t>￥</t>
    <phoneticPr fontId="2"/>
  </si>
  <si>
    <t>扱い　）</t>
    <rPh sb="0" eb="1">
      <t>アツカ</t>
    </rPh>
    <phoneticPr fontId="2"/>
  </si>
  <si>
    <t>TEL 027-212-7575</t>
    <phoneticPr fontId="2"/>
  </si>
  <si>
    <t>FAX 027-212-7576</t>
    <phoneticPr fontId="2"/>
  </si>
  <si>
    <t>※　提出する事業所の番号を選択して下さい。</t>
    <rPh sb="2" eb="4">
      <t>テイシュツ</t>
    </rPh>
    <rPh sb="6" eb="9">
      <t>ジギョウショ</t>
    </rPh>
    <rPh sb="10" eb="12">
      <t>バンゴウ</t>
    </rPh>
    <rPh sb="13" eb="15">
      <t>センタク</t>
    </rPh>
    <rPh sb="17" eb="18">
      <t>クダ</t>
    </rPh>
    <phoneticPr fontId="2"/>
  </si>
  <si>
    <t>※　「前橋市」　「本町」　程度で十分です。</t>
    <rPh sb="3" eb="6">
      <t>マエバシシ</t>
    </rPh>
    <rPh sb="9" eb="11">
      <t>ホンマチ</t>
    </rPh>
    <rPh sb="13" eb="15">
      <t>テイド</t>
    </rPh>
    <rPh sb="16" eb="18">
      <t>ジュウブン</t>
    </rPh>
    <phoneticPr fontId="2"/>
  </si>
  <si>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</si>
  <si>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</si>
  <si>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</si>
  <si>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</si>
  <si>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t>
    <phoneticPr fontId="2"/>
  </si>
  <si>
    <t>構造計算を要しない建築物は、１欄の棟番号のみ記入し、他は記入省略できます。</t>
    <rPh sb="0" eb="2">
      <t>コウゾウ</t>
    </rPh>
    <rPh sb="2" eb="4">
      <t>ケイサン</t>
    </rPh>
    <rPh sb="5" eb="6">
      <t>ヨウ</t>
    </rPh>
    <rPh sb="9" eb="12">
      <t>ケンチクブツ</t>
    </rPh>
    <rPh sb="15" eb="16">
      <t>ラン</t>
    </rPh>
    <rPh sb="17" eb="18">
      <t>ムネ</t>
    </rPh>
    <rPh sb="18" eb="20">
      <t>バンゴウ</t>
    </rPh>
    <rPh sb="22" eb="24">
      <t>キニュウ</t>
    </rPh>
    <rPh sb="26" eb="27">
      <t>タ</t>
    </rPh>
    <rPh sb="28" eb="30">
      <t>キニュウ</t>
    </rPh>
    <rPh sb="30" eb="32">
      <t>ショウリャク</t>
    </rPh>
    <phoneticPr fontId="2"/>
  </si>
  <si>
    <t>※　当日の検査立会者様にご連絡することがあります。</t>
    <rPh sb="2" eb="4">
      <t>トウジツ</t>
    </rPh>
    <rPh sb="5" eb="7">
      <t>ケンサ</t>
    </rPh>
    <rPh sb="7" eb="9">
      <t>タチアイ</t>
    </rPh>
    <rPh sb="9" eb="11">
      <t>シャサマ</t>
    </rPh>
    <rPh sb="13" eb="15">
      <t>レンラク</t>
    </rPh>
    <phoneticPr fontId="2"/>
  </si>
  <si>
    <t>（差し支えなければ、携帯電話番号をご記入ください。）</t>
    <rPh sb="1" eb="2">
      <t>サ</t>
    </rPh>
    <rPh sb="3" eb="4">
      <t>ツカ</t>
    </rPh>
    <rPh sb="10" eb="12">
      <t>ケイタイ</t>
    </rPh>
    <rPh sb="12" eb="14">
      <t>デンワ</t>
    </rPh>
    <rPh sb="14" eb="16">
      <t>バンゴウ</t>
    </rPh>
    <rPh sb="18" eb="20">
      <t>キニュウ</t>
    </rPh>
    <phoneticPr fontId="2"/>
  </si>
  <si>
    <t>※　水色セルは必須項目です。（入力すると色が消えます。）</t>
    <rPh sb="2" eb="4">
      <t>ミズイロ</t>
    </rPh>
    <rPh sb="7" eb="9">
      <t>ヒッス</t>
    </rPh>
    <rPh sb="9" eb="11">
      <t>コウモク</t>
    </rPh>
    <rPh sb="15" eb="17">
      <t>ニュウリョク</t>
    </rPh>
    <rPh sb="20" eb="21">
      <t>イロ</t>
    </rPh>
    <rPh sb="22" eb="23">
      <t>キ</t>
    </rPh>
    <phoneticPr fontId="2"/>
  </si>
  <si>
    <t>2 、 3</t>
    <phoneticPr fontId="2"/>
  </si>
  <si>
    <t>2 、 4</t>
    <phoneticPr fontId="2"/>
  </si>
  <si>
    <t>ご利用方法</t>
    <rPh sb="1" eb="3">
      <t>リヨウ</t>
    </rPh>
    <rPh sb="3" eb="5">
      <t>ホウホウ</t>
    </rPh>
    <phoneticPr fontId="2"/>
  </si>
  <si>
    <t>一般</t>
    <rPh sb="0" eb="2">
      <t>イッパン</t>
    </rPh>
    <phoneticPr fontId="2"/>
  </si>
  <si>
    <t>申請書のレイアウトを保つために、各シートには保護がかかっています。</t>
    <rPh sb="0" eb="2">
      <t>シンセイ</t>
    </rPh>
    <rPh sb="2" eb="3">
      <t>ショ</t>
    </rPh>
    <rPh sb="10" eb="11">
      <t>タモ</t>
    </rPh>
    <rPh sb="16" eb="17">
      <t>カク</t>
    </rPh>
    <rPh sb="22" eb="24">
      <t>ホゴ</t>
    </rPh>
    <phoneticPr fontId="2"/>
  </si>
  <si>
    <t>誤って入力した場合、消去するには「DEL」キーまたは「BACK SPACE」キーを使用してください。</t>
    <rPh sb="0" eb="1">
      <t>アヤマ</t>
    </rPh>
    <rPh sb="3" eb="5">
      <t>ニュウリョク</t>
    </rPh>
    <rPh sb="7" eb="9">
      <t>バアイ</t>
    </rPh>
    <rPh sb="10" eb="12">
      <t>ショウキョ</t>
    </rPh>
    <rPh sb="41" eb="43">
      <t>シヨウ</t>
    </rPh>
    <phoneticPr fontId="2"/>
  </si>
  <si>
    <t>確認申請</t>
    <rPh sb="0" eb="2">
      <t>カクニン</t>
    </rPh>
    <rPh sb="2" eb="4">
      <t>シンセイ</t>
    </rPh>
    <phoneticPr fontId="2"/>
  </si>
  <si>
    <t>確認申請書は、確１面～確６面のそれぞれのシートに入力して下さい。</t>
    <rPh sb="0" eb="2">
      <t>カクニン</t>
    </rPh>
    <rPh sb="2" eb="5">
      <t>シンセイショ</t>
    </rPh>
    <rPh sb="7" eb="8">
      <t>カク</t>
    </rPh>
    <rPh sb="9" eb="10">
      <t>メン</t>
    </rPh>
    <rPh sb="11" eb="12">
      <t>カク</t>
    </rPh>
    <rPh sb="13" eb="14">
      <t>メン</t>
    </rPh>
    <rPh sb="24" eb="26">
      <t>ニュウリョク</t>
    </rPh>
    <rPh sb="28" eb="29">
      <t>クダ</t>
    </rPh>
    <phoneticPr fontId="2"/>
  </si>
  <si>
    <t>工事届は、工１面～工４面のそれぞれのシートに入力して下さい。</t>
    <rPh sb="0" eb="2">
      <t>コウジ</t>
    </rPh>
    <rPh sb="2" eb="3">
      <t>トドケ</t>
    </rPh>
    <rPh sb="5" eb="6">
      <t>コウ</t>
    </rPh>
    <rPh sb="7" eb="8">
      <t>メン</t>
    </rPh>
    <rPh sb="9" eb="10">
      <t>コウ</t>
    </rPh>
    <rPh sb="11" eb="12">
      <t>メン</t>
    </rPh>
    <rPh sb="22" eb="24">
      <t>ニュウリョク</t>
    </rPh>
    <rPh sb="26" eb="27">
      <t>クダ</t>
    </rPh>
    <phoneticPr fontId="2"/>
  </si>
  <si>
    <t>建築計画概要書の第１面～第２面は、全て自動で作成されます。</t>
    <rPh sb="0" eb="2">
      <t>ケンチク</t>
    </rPh>
    <rPh sb="2" eb="4">
      <t>ケイカク</t>
    </rPh>
    <rPh sb="4" eb="7">
      <t>ガイヨウショ</t>
    </rPh>
    <rPh sb="8" eb="9">
      <t>ダイ</t>
    </rPh>
    <rPh sb="10" eb="11">
      <t>メン</t>
    </rPh>
    <rPh sb="12" eb="13">
      <t>ダイ</t>
    </rPh>
    <rPh sb="14" eb="15">
      <t>メン</t>
    </rPh>
    <rPh sb="17" eb="18">
      <t>スベ</t>
    </rPh>
    <rPh sb="19" eb="21">
      <t>ジドウ</t>
    </rPh>
    <rPh sb="22" eb="24">
      <t>サクセイ</t>
    </rPh>
    <phoneticPr fontId="2"/>
  </si>
  <si>
    <t>水色セルは、必須入力部分です。入力すると着色が消えます。</t>
    <rPh sb="0" eb="2">
      <t>ミズイロ</t>
    </rPh>
    <rPh sb="6" eb="8">
      <t>ヒッス</t>
    </rPh>
    <rPh sb="8" eb="10">
      <t>ニュウリョク</t>
    </rPh>
    <rPh sb="10" eb="12">
      <t>ブブン</t>
    </rPh>
    <rPh sb="15" eb="17">
      <t>ニュウリョク</t>
    </rPh>
    <rPh sb="20" eb="22">
      <t>チャクショク</t>
    </rPh>
    <rPh sb="23" eb="24">
      <t>キ</t>
    </rPh>
    <phoneticPr fontId="2"/>
  </si>
  <si>
    <t>入力ができるセル（主に結合セル）、できないセルがあります。</t>
    <rPh sb="0" eb="2">
      <t>ニュウリョク</t>
    </rPh>
    <rPh sb="9" eb="10">
      <t>シュ</t>
    </rPh>
    <rPh sb="11" eb="13">
      <t>ケツゴウ</t>
    </rPh>
    <phoneticPr fontId="2"/>
  </si>
  <si>
    <t>合計値の計算、容積率・建蔽率の計算は、自動で計算します。</t>
    <rPh sb="0" eb="3">
      <t>ゴウケイチ</t>
    </rPh>
    <rPh sb="4" eb="6">
      <t>ケイサン</t>
    </rPh>
    <rPh sb="7" eb="9">
      <t>ヨウセキ</t>
    </rPh>
    <rPh sb="9" eb="10">
      <t>リツ</t>
    </rPh>
    <rPh sb="11" eb="14">
      <t>ケンペイリツ</t>
    </rPh>
    <rPh sb="15" eb="17">
      <t>ケイサン</t>
    </rPh>
    <rPh sb="19" eb="21">
      <t>ジドウ</t>
    </rPh>
    <rPh sb="22" eb="24">
      <t>ケイサン</t>
    </rPh>
    <phoneticPr fontId="2"/>
  </si>
  <si>
    <t>工事届で、確認申請と連動する部分は自動で作成されますが、個別入力部分もありますので注意してください。</t>
    <rPh sb="0" eb="2">
      <t>コウジ</t>
    </rPh>
    <rPh sb="2" eb="3">
      <t>トドケ</t>
    </rPh>
    <rPh sb="5" eb="7">
      <t>カクニン</t>
    </rPh>
    <rPh sb="7" eb="9">
      <t>シンセイ</t>
    </rPh>
    <rPh sb="10" eb="12">
      <t>レンドウ</t>
    </rPh>
    <rPh sb="14" eb="16">
      <t>ブブン</t>
    </rPh>
    <rPh sb="17" eb="19">
      <t>ジドウ</t>
    </rPh>
    <rPh sb="20" eb="22">
      <t>サクセイ</t>
    </rPh>
    <rPh sb="28" eb="30">
      <t>コベツ</t>
    </rPh>
    <rPh sb="30" eb="32">
      <t>ニュウリョク</t>
    </rPh>
    <rPh sb="32" eb="34">
      <t>ブブン</t>
    </rPh>
    <rPh sb="41" eb="43">
      <t>チュウイ</t>
    </rPh>
    <phoneticPr fontId="2"/>
  </si>
  <si>
    <t>印刷する上の注意</t>
    <rPh sb="0" eb="2">
      <t>インサツ</t>
    </rPh>
    <rPh sb="4" eb="5">
      <t>ウエ</t>
    </rPh>
    <rPh sb="6" eb="8">
      <t>チュウイ</t>
    </rPh>
    <phoneticPr fontId="2"/>
  </si>
  <si>
    <t>本シートは、印刷プレビューモードに初期設定しています。</t>
    <rPh sb="0" eb="1">
      <t>ホン</t>
    </rPh>
    <rPh sb="6" eb="8">
      <t>インサツ</t>
    </rPh>
    <rPh sb="17" eb="19">
      <t>ショキ</t>
    </rPh>
    <rPh sb="19" eb="21">
      <t>セッテイ</t>
    </rPh>
    <phoneticPr fontId="2"/>
  </si>
  <si>
    <t>青線内が印刷される部分で、横破線が改ページする部分です。</t>
    <rPh sb="0" eb="1">
      <t>アオ</t>
    </rPh>
    <rPh sb="1" eb="2">
      <t>セン</t>
    </rPh>
    <rPh sb="2" eb="3">
      <t>ナイ</t>
    </rPh>
    <rPh sb="4" eb="6">
      <t>インサツ</t>
    </rPh>
    <rPh sb="9" eb="11">
      <t>ブブン</t>
    </rPh>
    <rPh sb="13" eb="14">
      <t>ヨコ</t>
    </rPh>
    <rPh sb="14" eb="16">
      <t>ハセン</t>
    </rPh>
    <rPh sb="17" eb="18">
      <t>カイ</t>
    </rPh>
    <rPh sb="23" eb="25">
      <t>ブブン</t>
    </rPh>
    <phoneticPr fontId="2"/>
  </si>
  <si>
    <t>改ページの範囲がずれてしまうと、印刷されるレイアウトが崩れますので、外枠にあるガイドラインに従って</t>
    <rPh sb="0" eb="1">
      <t>カイ</t>
    </rPh>
    <rPh sb="5" eb="7">
      <t>ハンイ</t>
    </rPh>
    <rPh sb="16" eb="18">
      <t>インサツ</t>
    </rPh>
    <rPh sb="27" eb="28">
      <t>クズ</t>
    </rPh>
    <rPh sb="34" eb="36">
      <t>ソトワク</t>
    </rPh>
    <rPh sb="46" eb="47">
      <t>シタガ</t>
    </rPh>
    <phoneticPr fontId="2"/>
  </si>
  <si>
    <t>元のとおりに修正してください。</t>
    <rPh sb="0" eb="1">
      <t>モト</t>
    </rPh>
    <rPh sb="6" eb="8">
      <t>シュウセイ</t>
    </rPh>
    <phoneticPr fontId="2"/>
  </si>
  <si>
    <t>①</t>
    <phoneticPr fontId="2"/>
  </si>
  <si>
    <t>②</t>
    <phoneticPr fontId="2"/>
  </si>
  <si>
    <t>③</t>
    <phoneticPr fontId="2"/>
  </si>
  <si>
    <t>委任状</t>
    <rPh sb="0" eb="3">
      <t>イニンジョウ</t>
    </rPh>
    <phoneticPr fontId="2"/>
  </si>
  <si>
    <t>④</t>
    <phoneticPr fontId="2"/>
  </si>
  <si>
    <t>現地調査書</t>
    <rPh sb="0" eb="2">
      <t>ゲンチ</t>
    </rPh>
    <rPh sb="2" eb="4">
      <t>チョウサ</t>
    </rPh>
    <rPh sb="4" eb="5">
      <t>ショ</t>
    </rPh>
    <phoneticPr fontId="2"/>
  </si>
  <si>
    <t>⑤</t>
    <phoneticPr fontId="2"/>
  </si>
  <si>
    <t>制限業種調査書</t>
    <rPh sb="0" eb="2">
      <t>セイゲン</t>
    </rPh>
    <rPh sb="2" eb="4">
      <t>ギョウシュ</t>
    </rPh>
    <rPh sb="4" eb="7">
      <t>チョウサショ</t>
    </rPh>
    <phoneticPr fontId="2"/>
  </si>
  <si>
    <t>⑥</t>
    <phoneticPr fontId="2"/>
  </si>
  <si>
    <t>⑦</t>
    <phoneticPr fontId="2"/>
  </si>
  <si>
    <t>申請で印刷する書類</t>
    <rPh sb="0" eb="2">
      <t>シンセイ</t>
    </rPh>
    <rPh sb="3" eb="5">
      <t>インサツ</t>
    </rPh>
    <rPh sb="7" eb="9">
      <t>ショルイ</t>
    </rPh>
    <phoneticPr fontId="2"/>
  </si>
  <si>
    <t>（確認申請時に検査委任まで受けている場合は、省略できます。）</t>
  </si>
  <si>
    <t>（確認申請時に提出した内容と変更がない場合は、省略できます。）</t>
    <rPh sb="7" eb="9">
      <t>テイシュツ</t>
    </rPh>
    <rPh sb="11" eb="13">
      <t>ナイヨウ</t>
    </rPh>
    <rPh sb="14" eb="16">
      <t>ヘンコウ</t>
    </rPh>
    <rPh sb="19" eb="21">
      <t>バアイ</t>
    </rPh>
    <phoneticPr fontId="2"/>
  </si>
  <si>
    <t>申請書の入力方法</t>
    <rPh sb="0" eb="2">
      <t>シンセイ</t>
    </rPh>
    <rPh sb="2" eb="3">
      <t>ショ</t>
    </rPh>
    <rPh sb="4" eb="6">
      <t>ニュウリョク</t>
    </rPh>
    <rPh sb="6" eb="8">
      <t>ホウホウ</t>
    </rPh>
    <phoneticPr fontId="2"/>
  </si>
  <si>
    <t>中間検査申請書の主要入力部分は、確認申請書と連動しています。</t>
    <rPh sb="0" eb="2">
      <t>チュウカン</t>
    </rPh>
    <rPh sb="2" eb="4">
      <t>ケンサ</t>
    </rPh>
    <rPh sb="4" eb="7">
      <t>シンセイショ</t>
    </rPh>
    <rPh sb="8" eb="10">
      <t>シュヨウ</t>
    </rPh>
    <rPh sb="10" eb="12">
      <t>ニュウリョク</t>
    </rPh>
    <rPh sb="12" eb="14">
      <t>ブブン</t>
    </rPh>
    <rPh sb="16" eb="18">
      <t>カクニン</t>
    </rPh>
    <rPh sb="18" eb="21">
      <t>シンセイショ</t>
    </rPh>
    <rPh sb="22" eb="24">
      <t>レンドウ</t>
    </rPh>
    <phoneticPr fontId="2"/>
  </si>
  <si>
    <t>完了検査申請書の主要入力部分は、確認申請書と連動しています。</t>
    <rPh sb="0" eb="2">
      <t>カンリョウ</t>
    </rPh>
    <rPh sb="2" eb="4">
      <t>ケンサ</t>
    </rPh>
    <rPh sb="4" eb="7">
      <t>シンセイショ</t>
    </rPh>
    <rPh sb="8" eb="10">
      <t>シュヨウ</t>
    </rPh>
    <rPh sb="10" eb="12">
      <t>ニュウリョク</t>
    </rPh>
    <rPh sb="12" eb="14">
      <t>ブブン</t>
    </rPh>
    <rPh sb="16" eb="18">
      <t>カクニン</t>
    </rPh>
    <rPh sb="18" eb="21">
      <t>シンセイショ</t>
    </rPh>
    <rPh sb="22" eb="24">
      <t>レンドウ</t>
    </rPh>
    <phoneticPr fontId="2"/>
  </si>
  <si>
    <t>確認申請書　（第１面～第６面）</t>
    <rPh sb="0" eb="2">
      <t>カクニン</t>
    </rPh>
    <rPh sb="2" eb="4">
      <t>シンセイ</t>
    </rPh>
    <rPh sb="4" eb="5">
      <t>ショ</t>
    </rPh>
    <rPh sb="7" eb="8">
      <t>ダイ</t>
    </rPh>
    <rPh sb="9" eb="10">
      <t>メン</t>
    </rPh>
    <rPh sb="11" eb="12">
      <t>ダイ</t>
    </rPh>
    <rPh sb="13" eb="14">
      <t>メン</t>
    </rPh>
    <phoneticPr fontId="2"/>
  </si>
  <si>
    <t>建築計画概要書　（第１面～第３面）</t>
    <rPh sb="0" eb="2">
      <t>ケンチク</t>
    </rPh>
    <rPh sb="2" eb="4">
      <t>ケイカク</t>
    </rPh>
    <rPh sb="4" eb="7">
      <t>ガイヨウショ</t>
    </rPh>
    <rPh sb="9" eb="10">
      <t>ダイ</t>
    </rPh>
    <rPh sb="11" eb="12">
      <t>メン</t>
    </rPh>
    <rPh sb="13" eb="14">
      <t>ダイ</t>
    </rPh>
    <rPh sb="15" eb="16">
      <t>メン</t>
    </rPh>
    <phoneticPr fontId="2"/>
  </si>
  <si>
    <t>工事届　（第１面～第４面）</t>
    <rPh sb="0" eb="2">
      <t>コウジ</t>
    </rPh>
    <rPh sb="2" eb="3">
      <t>トドケ</t>
    </rPh>
    <rPh sb="5" eb="6">
      <t>ダイ</t>
    </rPh>
    <rPh sb="7" eb="8">
      <t>メン</t>
    </rPh>
    <rPh sb="9" eb="10">
      <t>ダイ</t>
    </rPh>
    <rPh sb="11" eb="12">
      <t>メン</t>
    </rPh>
    <phoneticPr fontId="2"/>
  </si>
  <si>
    <t>中間検査申請書　（第１面～第４面）</t>
    <rPh sb="0" eb="2">
      <t>チュウカン</t>
    </rPh>
    <rPh sb="2" eb="4">
      <t>ケンサ</t>
    </rPh>
    <rPh sb="4" eb="7">
      <t>シンセイショ</t>
    </rPh>
    <rPh sb="9" eb="10">
      <t>ダイ</t>
    </rPh>
    <rPh sb="11" eb="12">
      <t>メン</t>
    </rPh>
    <rPh sb="13" eb="14">
      <t>ダイ</t>
    </rPh>
    <rPh sb="15" eb="16">
      <t>メン</t>
    </rPh>
    <phoneticPr fontId="2"/>
  </si>
  <si>
    <t>完了検査申請書　（第１面～第４面）</t>
    <rPh sb="0" eb="2">
      <t>カンリョウ</t>
    </rPh>
    <rPh sb="2" eb="4">
      <t>ケンサ</t>
    </rPh>
    <rPh sb="4" eb="7">
      <t>シンセイショ</t>
    </rPh>
    <rPh sb="9" eb="10">
      <t>ダイ</t>
    </rPh>
    <rPh sb="11" eb="12">
      <t>メン</t>
    </rPh>
    <rPh sb="13" eb="14">
      <t>ダイ</t>
    </rPh>
    <rPh sb="15" eb="16">
      <t>メン</t>
    </rPh>
    <phoneticPr fontId="2"/>
  </si>
  <si>
    <t>中間検査</t>
    <rPh sb="0" eb="2">
      <t>チュウカン</t>
    </rPh>
    <rPh sb="2" eb="4">
      <t>ケンサ</t>
    </rPh>
    <phoneticPr fontId="2"/>
  </si>
  <si>
    <t>完了検査</t>
    <rPh sb="0" eb="2">
      <t>カンリョウ</t>
    </rPh>
    <rPh sb="2" eb="4">
      <t>ケンサ</t>
    </rPh>
    <phoneticPr fontId="2"/>
  </si>
  <si>
    <t>検査時刻連絡票</t>
    <rPh sb="0" eb="2">
      <t>ケンサ</t>
    </rPh>
    <rPh sb="2" eb="4">
      <t>ジコク</t>
    </rPh>
    <rPh sb="4" eb="6">
      <t>レンラク</t>
    </rPh>
    <rPh sb="6" eb="7">
      <t>ヒョウ</t>
    </rPh>
    <phoneticPr fontId="2"/>
  </si>
  <si>
    <t>ゆえに、自由に改変はできませんので、ご了承ください。</t>
    <rPh sb="4" eb="6">
      <t>ジユウ</t>
    </rPh>
    <rPh sb="7" eb="9">
      <t>カイヘン</t>
    </rPh>
    <rPh sb="19" eb="21">
      <t>リョウショウ</t>
    </rPh>
    <phoneticPr fontId="2"/>
  </si>
  <si>
    <t>RK-</t>
    <phoneticPr fontId="2"/>
  </si>
  <si>
    <t>UM-</t>
    <phoneticPr fontId="2"/>
  </si>
  <si>
    <t>　（その他の建築設備の設計に関して意見を聴いた者）</t>
    <rPh sb="4" eb="5">
      <t>タ</t>
    </rPh>
    <rPh sb="6" eb="8">
      <t>ケンチク</t>
    </rPh>
    <rPh sb="8" eb="10">
      <t>セツビ</t>
    </rPh>
    <rPh sb="11" eb="13">
      <t>セッケイ</t>
    </rPh>
    <rPh sb="14" eb="15">
      <t>カン</t>
    </rPh>
    <rPh sb="17" eb="19">
      <t>イケン</t>
    </rPh>
    <rPh sb="20" eb="21">
      <t>キ</t>
    </rPh>
    <rPh sb="23" eb="24">
      <t>モノ</t>
    </rPh>
    <phoneticPr fontId="2"/>
  </si>
  <si>
    <t>【ﾛ．地階の住宅又は老人ﾎｰﾑ等の部分】</t>
    <rPh sb="3" eb="5">
      <t>チカイ</t>
    </rPh>
    <rPh sb="6" eb="8">
      <t>ジュウタク</t>
    </rPh>
    <rPh sb="8" eb="9">
      <t>マタ</t>
    </rPh>
    <rPh sb="10" eb="12">
      <t>ロウジン</t>
    </rPh>
    <rPh sb="15" eb="16">
      <t>トウ</t>
    </rPh>
    <rPh sb="17" eb="19">
      <t>ブブン</t>
    </rPh>
    <phoneticPr fontId="2"/>
  </si>
  <si>
    <t>【ﾆ．共同住宅又は老人ﾎｰﾑ等の共用の廊下等の部分】</t>
    <rPh sb="3" eb="5">
      <t>キョウドウ</t>
    </rPh>
    <rPh sb="5" eb="7">
      <t>ジュウタク</t>
    </rPh>
    <rPh sb="7" eb="8">
      <t>マタ</t>
    </rPh>
    <rPh sb="9" eb="11">
      <t>ロウジン</t>
    </rPh>
    <rPh sb="14" eb="15">
      <t>トウ</t>
    </rPh>
    <rPh sb="16" eb="18">
      <t>キョウヨウ</t>
    </rPh>
    <phoneticPr fontId="2"/>
  </si>
  <si>
    <t>※　元号は選択式です。</t>
    <rPh sb="2" eb="4">
      <t>ゲンゴウ</t>
    </rPh>
    <rPh sb="5" eb="7">
      <t>センタク</t>
    </rPh>
    <rPh sb="7" eb="8">
      <t>シキ</t>
    </rPh>
    <phoneticPr fontId="2"/>
  </si>
  <si>
    <t>住宅用火災警報器</t>
    <rPh sb="0" eb="3">
      <t>ジュウタクヨウ</t>
    </rPh>
    <rPh sb="3" eb="5">
      <t>カサイ</t>
    </rPh>
    <rPh sb="5" eb="8">
      <t>ケイホウキ</t>
    </rPh>
    <phoneticPr fontId="2"/>
  </si>
  <si>
    <t>平成</t>
  </si>
  <si>
    <t>令和</t>
  </si>
  <si>
    <t>令和 　　年 　　月 　　日</t>
    <rPh sb="0" eb="1">
      <t>レイ</t>
    </rPh>
    <rPh sb="1" eb="2">
      <t>ワ</t>
    </rPh>
    <rPh sb="5" eb="6">
      <t>トシ</t>
    </rPh>
    <rPh sb="9" eb="10">
      <t>ガツ</t>
    </rPh>
    <rPh sb="13" eb="14">
      <t>ニチ</t>
    </rPh>
    <phoneticPr fontId="2"/>
  </si>
  <si>
    <t>※　確認申請書から連動します。</t>
    <rPh sb="2" eb="4">
      <t>カクニン</t>
    </rPh>
    <rPh sb="4" eb="6">
      <t>シンセイ</t>
    </rPh>
    <rPh sb="6" eb="7">
      <t>ショ</t>
    </rPh>
    <rPh sb="9" eb="11">
      <t>レンドウ</t>
    </rPh>
    <phoneticPr fontId="2"/>
  </si>
  <si>
    <t>※ 旧法43条1項ただし書き許可は、43条2項の欄に記載してください。</t>
    <rPh sb="2" eb="4">
      <t>キュウホウ</t>
    </rPh>
    <rPh sb="6" eb="7">
      <t>ジョウ</t>
    </rPh>
    <rPh sb="8" eb="9">
      <t>コウ</t>
    </rPh>
    <rPh sb="12" eb="13">
      <t>ガ</t>
    </rPh>
    <rPh sb="14" eb="16">
      <t>キョカ</t>
    </rPh>
    <rPh sb="20" eb="21">
      <t>ジョウ</t>
    </rPh>
    <rPh sb="22" eb="23">
      <t>コウ</t>
    </rPh>
    <rPh sb="24" eb="25">
      <t>ラン</t>
    </rPh>
    <rPh sb="26" eb="28">
      <t>キサイ</t>
    </rPh>
    <phoneticPr fontId="2"/>
  </si>
  <si>
    <t>４３条２項認定または許可 ：</t>
    <rPh sb="2" eb="3">
      <t>ジョウ</t>
    </rPh>
    <rPh sb="4" eb="5">
      <t>コウ</t>
    </rPh>
    <rPh sb="5" eb="7">
      <t>ニンテイ</t>
    </rPh>
    <rPh sb="10" eb="12">
      <t>キョカ</t>
    </rPh>
    <phoneticPr fontId="2"/>
  </si>
  <si>
    <t>【５．主要構造部】</t>
    <rPh sb="3" eb="5">
      <t>シュヨウ</t>
    </rPh>
    <rPh sb="5" eb="7">
      <t>コウゾウ</t>
    </rPh>
    <rPh sb="7" eb="8">
      <t>ブ</t>
    </rPh>
    <phoneticPr fontId="2"/>
  </si>
  <si>
    <t>耐火構造</t>
    <rPh sb="0" eb="2">
      <t>タイカ</t>
    </rPh>
    <rPh sb="2" eb="4">
      <t>コウゾウ</t>
    </rPh>
    <phoneticPr fontId="2"/>
  </si>
  <si>
    <t>建築基準法施行令第108条の3第1項第1号イ及びロに掲げる基準に適合する構造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2"/>
  </si>
  <si>
    <t>準耐火構造</t>
    <rPh sb="0" eb="1">
      <t>ジュン</t>
    </rPh>
    <rPh sb="1" eb="3">
      <t>タイカ</t>
    </rPh>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</si>
  <si>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</si>
  <si>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</si>
  <si>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建築基準法施行令第109条の5第1号に掲げる基準に適合する構造</t>
    <rPh sb="0" eb="2">
      <t>ケンチク</t>
    </rPh>
    <rPh sb="2" eb="5">
      <t>キジュンホウ</t>
    </rPh>
    <rPh sb="5" eb="8">
      <t>シコウレイ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</si>
  <si>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建築基準法施行令第110条第1号に掲げる基準に適合する構造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2"/>
  </si>
  <si>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</si>
  <si>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</si>
  <si>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</si>
  <si>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【８．階数】</t>
    <rPh sb="3" eb="5">
      <t>カイスウ</t>
    </rPh>
    <phoneticPr fontId="2"/>
  </si>
  <si>
    <t>【９．高さ】</t>
    <rPh sb="3" eb="4">
      <t>タカ</t>
    </rPh>
    <phoneticPr fontId="2"/>
  </si>
  <si>
    <t>【１０．建築設備の種類】</t>
    <rPh sb="4" eb="6">
      <t>ケンチク</t>
    </rPh>
    <rPh sb="6" eb="8">
      <t>セツビ</t>
    </rPh>
    <rPh sb="9" eb="11">
      <t>シュルイ</t>
    </rPh>
    <phoneticPr fontId="2"/>
  </si>
  <si>
    <t>【１１．確認の特例】</t>
    <rPh sb="4" eb="6">
      <t>カクニン</t>
    </rPh>
    <rPh sb="7" eb="9">
      <t>トクレイ</t>
    </rPh>
    <phoneticPr fontId="2"/>
  </si>
  <si>
    <t>【１２．床面積】</t>
    <rPh sb="4" eb="7">
      <t>ユカメンセキ</t>
    </rPh>
    <phoneticPr fontId="2"/>
  </si>
  <si>
    <t>【１３．屋根】</t>
    <rPh sb="4" eb="6">
      <t>ヤネ</t>
    </rPh>
    <phoneticPr fontId="2"/>
  </si>
  <si>
    <t>【１４．外壁】</t>
    <rPh sb="4" eb="6">
      <t>ガイヘキ</t>
    </rPh>
    <phoneticPr fontId="2"/>
  </si>
  <si>
    <t>【１５．軒裏】</t>
    <rPh sb="4" eb="5">
      <t>ノキ</t>
    </rPh>
    <rPh sb="5" eb="6">
      <t>ウラ</t>
    </rPh>
    <phoneticPr fontId="2"/>
  </si>
  <si>
    <t>【１６．居室の床の高さ】</t>
    <rPh sb="4" eb="6">
      <t>キョシツ</t>
    </rPh>
    <rPh sb="7" eb="8">
      <t>ユカ</t>
    </rPh>
    <rPh sb="9" eb="10">
      <t>タカ</t>
    </rPh>
    <phoneticPr fontId="2"/>
  </si>
  <si>
    <t>【１７．便所の種類】</t>
    <rPh sb="4" eb="6">
      <t>ベンジョ</t>
    </rPh>
    <rPh sb="7" eb="9">
      <t>シュルイ</t>
    </rPh>
    <phoneticPr fontId="2"/>
  </si>
  <si>
    <t>〒308-0802</t>
    <phoneticPr fontId="2"/>
  </si>
  <si>
    <t>茨城県筑西市横島229番地5</t>
    <rPh sb="0" eb="3">
      <t>イバラキケン</t>
    </rPh>
    <rPh sb="3" eb="6">
      <t>チクセイシ</t>
    </rPh>
    <rPh sb="6" eb="8">
      <t>ヨコシマ</t>
    </rPh>
    <rPh sb="11" eb="13">
      <t>バンチ</t>
    </rPh>
    <phoneticPr fontId="2"/>
  </si>
  <si>
    <t>TEL 0296-49-8070</t>
    <phoneticPr fontId="2"/>
  </si>
  <si>
    <t>FAX 0296-49-8071</t>
    <phoneticPr fontId="2"/>
  </si>
  <si>
    <t>茨城（筑西市）</t>
    <rPh sb="0" eb="2">
      <t>イバラキ</t>
    </rPh>
    <rPh sb="3" eb="6">
      <t>チクセイシ</t>
    </rPh>
    <phoneticPr fontId="2"/>
  </si>
  <si>
    <t>08132</t>
    <phoneticPr fontId="2"/>
  </si>
  <si>
    <t>郵便の業務の用に供する施設</t>
    <rPh sb="0" eb="2">
      <t>ユウビン</t>
    </rPh>
    <rPh sb="3" eb="5">
      <t>ギョウム</t>
    </rPh>
    <rPh sb="6" eb="7">
      <t>ヨウ</t>
    </rPh>
    <rPh sb="8" eb="9">
      <t>キョウ</t>
    </rPh>
    <rPh sb="11" eb="13">
      <t>シセツ</t>
    </rPh>
    <phoneticPr fontId="2"/>
  </si>
  <si>
    <t>百貨店、マーケットその他の物品販売業を営む店舗（前項に掲げるもの及び専ら性的好奇心をそそる写真その他の物品の販売を行うもの並びに田園住居地域及びその周辺の地域で生産された農作物の販売を主たる目的とするものを除く。）</t>
    <rPh sb="24" eb="26">
      <t>ゼンコウ</t>
    </rPh>
    <rPh sb="27" eb="28">
      <t>カカ</t>
    </rPh>
    <rPh sb="32" eb="33">
      <t>オヨ</t>
    </rPh>
    <rPh sb="34" eb="35">
      <t>モッパ</t>
    </rPh>
    <rPh sb="36" eb="38">
      <t>セイテキ</t>
    </rPh>
    <rPh sb="38" eb="41">
      <t>コウキシン</t>
    </rPh>
    <rPh sb="45" eb="47">
      <t>シャシン</t>
    </rPh>
    <rPh sb="49" eb="50">
      <t>タ</t>
    </rPh>
    <rPh sb="51" eb="53">
      <t>ブッピン</t>
    </rPh>
    <rPh sb="54" eb="56">
      <t>ハンバイ</t>
    </rPh>
    <rPh sb="57" eb="58">
      <t>オコナ</t>
    </rPh>
    <rPh sb="61" eb="62">
      <t>ナラ</t>
    </rPh>
    <rPh sb="64" eb="66">
      <t>デンエン</t>
    </rPh>
    <rPh sb="66" eb="68">
      <t>ジュウキョ</t>
    </rPh>
    <rPh sb="68" eb="70">
      <t>チイキ</t>
    </rPh>
    <rPh sb="70" eb="71">
      <t>オヨ</t>
    </rPh>
    <rPh sb="74" eb="76">
      <t>シュウヘン</t>
    </rPh>
    <rPh sb="77" eb="79">
      <t>チイキ</t>
    </rPh>
    <rPh sb="80" eb="82">
      <t>セイサン</t>
    </rPh>
    <rPh sb="85" eb="88">
      <t>ノウサクブツ</t>
    </rPh>
    <rPh sb="89" eb="91">
      <t>ハンバイ</t>
    </rPh>
    <rPh sb="92" eb="93">
      <t>シュ</t>
    </rPh>
    <rPh sb="95" eb="97">
      <t>モクテキ</t>
    </rPh>
    <rPh sb="103" eb="104">
      <t>ノゾ</t>
    </rPh>
    <phoneticPr fontId="2"/>
  </si>
  <si>
    <t>飲食店（次項に掲げるもの並びに田園住居地域及びその周辺の地域で生産された農作物を材料とする料理の提供を主たる目的とするものを除く。）</t>
    <rPh sb="4" eb="5">
      <t>ツギ</t>
    </rPh>
    <rPh sb="7" eb="8">
      <t>カカ</t>
    </rPh>
    <rPh sb="12" eb="13">
      <t>ナラ</t>
    </rPh>
    <rPh sb="15" eb="17">
      <t>デンエン</t>
    </rPh>
    <rPh sb="17" eb="19">
      <t>ジュウキョ</t>
    </rPh>
    <rPh sb="19" eb="21">
      <t>チイキ</t>
    </rPh>
    <rPh sb="21" eb="22">
      <t>オヨ</t>
    </rPh>
    <rPh sb="25" eb="27">
      <t>シュウヘン</t>
    </rPh>
    <rPh sb="28" eb="30">
      <t>チイキ</t>
    </rPh>
    <rPh sb="31" eb="33">
      <t>セイサン</t>
    </rPh>
    <rPh sb="36" eb="39">
      <t>ノウサクモツ</t>
    </rPh>
    <rPh sb="40" eb="42">
      <t>ザイリョウ</t>
    </rPh>
    <rPh sb="45" eb="47">
      <t>リョウリ</t>
    </rPh>
    <rPh sb="48" eb="50">
      <t>テイキョウ</t>
    </rPh>
    <rPh sb="51" eb="52">
      <t>シュ</t>
    </rPh>
    <rPh sb="54" eb="56">
      <t>モクテキ</t>
    </rPh>
    <rPh sb="62" eb="63">
      <t>ノゾ</t>
    </rPh>
    <phoneticPr fontId="2"/>
  </si>
  <si>
    <t>08630</t>
    <phoneticPr fontId="2"/>
  </si>
  <si>
    <t>08640</t>
    <phoneticPr fontId="2"/>
  </si>
  <si>
    <t>08650</t>
    <phoneticPr fontId="2"/>
  </si>
  <si>
    <t>農作物の生産、出荷、処理又は貯蔵に供するもの</t>
    <rPh sb="0" eb="3">
      <t>ノウサクブツ</t>
    </rPh>
    <rPh sb="4" eb="6">
      <t>セイサン</t>
    </rPh>
    <rPh sb="7" eb="9">
      <t>シュッカ</t>
    </rPh>
    <rPh sb="10" eb="12">
      <t>ショリ</t>
    </rPh>
    <rPh sb="12" eb="13">
      <t>マタ</t>
    </rPh>
    <rPh sb="14" eb="16">
      <t>チョゾウ</t>
    </rPh>
    <rPh sb="17" eb="18">
      <t>キョウ</t>
    </rPh>
    <phoneticPr fontId="2"/>
  </si>
  <si>
    <t>農業の生産資材の貯蔵に供するもの</t>
    <rPh sb="0" eb="2">
      <t>ノウギョウ</t>
    </rPh>
    <rPh sb="3" eb="5">
      <t>セイサン</t>
    </rPh>
    <rPh sb="5" eb="7">
      <t>シザイ</t>
    </rPh>
    <rPh sb="8" eb="10">
      <t>チョゾウ</t>
    </rPh>
    <rPh sb="11" eb="12">
      <t>キョウ</t>
    </rPh>
    <phoneticPr fontId="2"/>
  </si>
  <si>
    <t>田園住居地域及びその周辺の地域で生産された農作物の販売を主たる目的とする店舗、当該農作物を材料とする料理の提供を主たる目的とする飲食店又は自家販売のたまに食品製造業を営むパン屋、米屋、豆腐屋、菓子屋その他のこれらに類するもの（当該農産物を原材料とする食品の製造又は加工を目的とするものに限る。）で作業場の床面積の合計が５０平方メートル以内のもの（原動機を使用する場合にあっては、その出力が０．７５キロワット以下のものに限る。）</t>
    <rPh sb="0" eb="2">
      <t>デンエン</t>
    </rPh>
    <rPh sb="2" eb="4">
      <t>ジュウキョ</t>
    </rPh>
    <rPh sb="4" eb="6">
      <t>チイキ</t>
    </rPh>
    <rPh sb="6" eb="7">
      <t>オヨ</t>
    </rPh>
    <rPh sb="10" eb="12">
      <t>シュウヘン</t>
    </rPh>
    <rPh sb="13" eb="15">
      <t>チイキ</t>
    </rPh>
    <rPh sb="16" eb="18">
      <t>セイサン</t>
    </rPh>
    <rPh sb="21" eb="24">
      <t>ノウサクブツ</t>
    </rPh>
    <rPh sb="25" eb="27">
      <t>ハンバイ</t>
    </rPh>
    <rPh sb="28" eb="29">
      <t>シュ</t>
    </rPh>
    <rPh sb="31" eb="33">
      <t>モクテキ</t>
    </rPh>
    <rPh sb="36" eb="38">
      <t>テンポ</t>
    </rPh>
    <rPh sb="39" eb="41">
      <t>トウガイ</t>
    </rPh>
    <rPh sb="41" eb="44">
      <t>ノウサクブツ</t>
    </rPh>
    <rPh sb="45" eb="47">
      <t>ザイリョウ</t>
    </rPh>
    <rPh sb="50" eb="52">
      <t>リョウリ</t>
    </rPh>
    <rPh sb="53" eb="55">
      <t>テイキョウ</t>
    </rPh>
    <rPh sb="56" eb="57">
      <t>シュ</t>
    </rPh>
    <rPh sb="59" eb="61">
      <t>モクテキ</t>
    </rPh>
    <rPh sb="64" eb="67">
      <t>インショクテン</t>
    </rPh>
    <rPh sb="67" eb="68">
      <t>マタ</t>
    </rPh>
    <rPh sb="69" eb="71">
      <t>ジカ</t>
    </rPh>
    <rPh sb="71" eb="73">
      <t>ハンバイ</t>
    </rPh>
    <rPh sb="77" eb="79">
      <t>ショクヒン</t>
    </rPh>
    <rPh sb="79" eb="82">
      <t>セイゾウギョウ</t>
    </rPh>
    <rPh sb="83" eb="84">
      <t>イトナ</t>
    </rPh>
    <rPh sb="87" eb="88">
      <t>ヤ</t>
    </rPh>
    <rPh sb="89" eb="91">
      <t>コメヤ</t>
    </rPh>
    <rPh sb="92" eb="95">
      <t>トウフヤ</t>
    </rPh>
    <rPh sb="96" eb="98">
      <t>カシ</t>
    </rPh>
    <rPh sb="98" eb="99">
      <t>ヤ</t>
    </rPh>
    <rPh sb="101" eb="102">
      <t>タ</t>
    </rPh>
    <rPh sb="107" eb="108">
      <t>ルイ</t>
    </rPh>
    <rPh sb="113" eb="115">
      <t>トウガイ</t>
    </rPh>
    <rPh sb="115" eb="118">
      <t>ノウサンブツ</t>
    </rPh>
    <rPh sb="119" eb="122">
      <t>ゲンザイリョウ</t>
    </rPh>
    <rPh sb="125" eb="127">
      <t>ショクヒン</t>
    </rPh>
    <rPh sb="128" eb="130">
      <t>セイゾウ</t>
    </rPh>
    <rPh sb="130" eb="131">
      <t>マタ</t>
    </rPh>
    <rPh sb="132" eb="134">
      <t>カコウ</t>
    </rPh>
    <rPh sb="135" eb="137">
      <t>モクテキ</t>
    </rPh>
    <rPh sb="143" eb="144">
      <t>カギ</t>
    </rPh>
    <rPh sb="148" eb="151">
      <t>サギョウバ</t>
    </rPh>
    <rPh sb="152" eb="155">
      <t>ユカメンセキ</t>
    </rPh>
    <rPh sb="156" eb="158">
      <t>ゴウケイ</t>
    </rPh>
    <rPh sb="161" eb="163">
      <t>ヘイホウ</t>
    </rPh>
    <rPh sb="167" eb="169">
      <t>イナイ</t>
    </rPh>
    <rPh sb="173" eb="176">
      <t>ゲンドウキ</t>
    </rPh>
    <rPh sb="177" eb="179">
      <t>シヨウ</t>
    </rPh>
    <rPh sb="181" eb="183">
      <t>バアイ</t>
    </rPh>
    <rPh sb="191" eb="193">
      <t>シュツリョク</t>
    </rPh>
    <rPh sb="203" eb="205">
      <t>イカ</t>
    </rPh>
    <rPh sb="209" eb="210">
      <t>カギ</t>
    </rPh>
    <phoneticPr fontId="2"/>
  </si>
  <si>
    <t>手数料納付</t>
    <rPh sb="0" eb="3">
      <t>テスウリョウ</t>
    </rPh>
    <rPh sb="3" eb="5">
      <t>ノウフ</t>
    </rPh>
    <phoneticPr fontId="2"/>
  </si>
  <si>
    <t>現金</t>
    <rPh sb="0" eb="2">
      <t>ゲンキン</t>
    </rPh>
    <phoneticPr fontId="2"/>
  </si>
  <si>
    <t>振込</t>
    <rPh sb="0" eb="2">
      <t>フリコミ</t>
    </rPh>
    <phoneticPr fontId="2"/>
  </si>
  <si>
    <t>その他（</t>
    <rPh sb="2" eb="3">
      <t>タ</t>
    </rPh>
    <phoneticPr fontId="2"/>
  </si>
  <si>
    <t>建築基準法第21条又は第27条の規定の適用を受けない</t>
    <rPh sb="9" eb="10">
      <t>マタ</t>
    </rPh>
    <rPh sb="22" eb="23">
      <t>ウ</t>
    </rPh>
    <phoneticPr fontId="2"/>
  </si>
  <si>
    <t>耐火建築物</t>
    <rPh sb="0" eb="2">
      <t>タイカ</t>
    </rPh>
    <rPh sb="2" eb="4">
      <t>ケンチク</t>
    </rPh>
    <rPh sb="4" eb="5">
      <t>ブツ</t>
    </rPh>
    <phoneticPr fontId="2"/>
  </si>
  <si>
    <t>【７．建築基準法第61条の規定の適用】</t>
    <rPh sb="3" eb="5">
      <t>ケンチク</t>
    </rPh>
    <rPh sb="5" eb="8">
      <t>キジュンホウ</t>
    </rPh>
    <rPh sb="8" eb="9">
      <t>ダイ</t>
    </rPh>
    <rPh sb="11" eb="12">
      <t>ジョウ</t>
    </rPh>
    <rPh sb="13" eb="15">
      <t>キテイ</t>
    </rPh>
    <rPh sb="16" eb="18">
      <t>テキヨウ</t>
    </rPh>
    <phoneticPr fontId="2"/>
  </si>
  <si>
    <t>準耐火建築物</t>
    <rPh sb="0" eb="1">
      <t>ジュン</t>
    </rPh>
    <rPh sb="1" eb="3">
      <t>タイカ</t>
    </rPh>
    <rPh sb="3" eb="5">
      <t>ケンチク</t>
    </rPh>
    <rPh sb="5" eb="6">
      <t>ブツ</t>
    </rPh>
    <phoneticPr fontId="2"/>
  </si>
  <si>
    <t>建築基準法第61条の規定の適用を受けない</t>
    <rPh sb="16" eb="17">
      <t>ウ</t>
    </rPh>
    <phoneticPr fontId="2"/>
  </si>
  <si>
    <t>※　上段＝材料を記入してください。</t>
    <rPh sb="2" eb="4">
      <t>ジョウダン</t>
    </rPh>
    <rPh sb="5" eb="7">
      <t>ザイリョウ</t>
    </rPh>
    <rPh sb="8" eb="10">
      <t>キニュウ</t>
    </rPh>
    <phoneticPr fontId="2"/>
  </si>
  <si>
    <t>　　 下段＝認定番号を（　　）書きしてください。</t>
    <phoneticPr fontId="2"/>
  </si>
  <si>
    <t>※保護が掛かっていませんので、</t>
    <rPh sb="1" eb="3">
      <t>ホゴ</t>
    </rPh>
    <rPh sb="4" eb="5">
      <t>カ</t>
    </rPh>
    <phoneticPr fontId="2"/>
  </si>
  <si>
    <t>　データを張り付けることができます。</t>
    <rPh sb="5" eb="6">
      <t>ハ</t>
    </rPh>
    <rPh sb="7" eb="8">
      <t>ツ</t>
    </rPh>
    <phoneticPr fontId="2"/>
  </si>
  <si>
    <t>※　この欄には、次のような事柄を記してください。</t>
    <rPh sb="4" eb="5">
      <t>ラン</t>
    </rPh>
    <rPh sb="8" eb="9">
      <t>ツギ</t>
    </rPh>
    <rPh sb="13" eb="15">
      <t>コトガラ</t>
    </rPh>
    <rPh sb="16" eb="17">
      <t>キ</t>
    </rPh>
    <phoneticPr fontId="2"/>
  </si>
  <si>
    <t>　　・直前の建築確認や検査済証の番号、年月日など</t>
    <rPh sb="3" eb="5">
      <t>チョクゼン</t>
    </rPh>
    <rPh sb="6" eb="8">
      <t>ケンチク</t>
    </rPh>
    <rPh sb="8" eb="10">
      <t>カクニン</t>
    </rPh>
    <rPh sb="11" eb="13">
      <t>ケンサ</t>
    </rPh>
    <rPh sb="13" eb="14">
      <t>ズミ</t>
    </rPh>
    <rPh sb="14" eb="15">
      <t>ショウ</t>
    </rPh>
    <rPh sb="16" eb="18">
      <t>バンゴウ</t>
    </rPh>
    <rPh sb="19" eb="22">
      <t>ネンガッピ</t>
    </rPh>
    <phoneticPr fontId="2"/>
  </si>
  <si>
    <t>　　・10㎡以下の申請建築物の概要</t>
    <rPh sb="5" eb="8">
      <t>ヘイベイイカ</t>
    </rPh>
    <rPh sb="9" eb="11">
      <t>シンセイ</t>
    </rPh>
    <rPh sb="11" eb="14">
      <t>ケンチクブツ</t>
    </rPh>
    <rPh sb="15" eb="17">
      <t>ガイヨウ</t>
    </rPh>
    <phoneticPr fontId="2"/>
  </si>
  <si>
    <t>　　 10㎡以下のものは、18欄にその概要を記述してください。</t>
    <rPh sb="6" eb="8">
      <t>イカ</t>
    </rPh>
    <rPh sb="15" eb="16">
      <t>ラン</t>
    </rPh>
    <rPh sb="19" eb="21">
      <t>ガイヨウ</t>
    </rPh>
    <rPh sb="22" eb="24">
      <t>キジュツ</t>
    </rPh>
    <phoneticPr fontId="2"/>
  </si>
  <si>
    <t>Email</t>
    <phoneticPr fontId="2"/>
  </si>
  <si>
    <t>用　　途</t>
    <rPh sb="0" eb="1">
      <t>ヨウ</t>
    </rPh>
    <rPh sb="3" eb="4">
      <t>ト</t>
    </rPh>
    <phoneticPr fontId="2"/>
  </si>
  <si>
    <t>登　録</t>
    <rPh sb="0" eb="1">
      <t>ノボル</t>
    </rPh>
    <rPh sb="2" eb="3">
      <t>ロク</t>
    </rPh>
    <phoneticPr fontId="2"/>
  </si>
  <si>
    <t>工事届</t>
    <rPh sb="0" eb="2">
      <t>コウジ</t>
    </rPh>
    <rPh sb="2" eb="3">
      <t>トドケ</t>
    </rPh>
    <phoneticPr fontId="2"/>
  </si>
  <si>
    <t>用途地域</t>
    <rPh sb="0" eb="2">
      <t>ヨウト</t>
    </rPh>
    <rPh sb="2" eb="4">
      <t>チイキ</t>
    </rPh>
    <phoneticPr fontId="2"/>
  </si>
  <si>
    <t>地域指定なし</t>
    <rPh sb="0" eb="2">
      <t>チイキ</t>
    </rPh>
    <rPh sb="2" eb="4">
      <t>シテイ</t>
    </rPh>
    <phoneticPr fontId="2"/>
  </si>
  <si>
    <t>第一種住居地域</t>
    <rPh sb="0" eb="1">
      <t>ダイ</t>
    </rPh>
    <rPh sb="1" eb="3">
      <t>１シュ</t>
    </rPh>
    <rPh sb="3" eb="5">
      <t>ジュウキョ</t>
    </rPh>
    <rPh sb="5" eb="7">
      <t>チイキ</t>
    </rPh>
    <phoneticPr fontId="2"/>
  </si>
  <si>
    <t>第二種住居地域</t>
    <rPh sb="0" eb="1">
      <t>ダイ</t>
    </rPh>
    <rPh sb="1" eb="2">
      <t>２</t>
    </rPh>
    <rPh sb="2" eb="3">
      <t>シュ</t>
    </rPh>
    <rPh sb="3" eb="5">
      <t>ジュウキョ</t>
    </rPh>
    <rPh sb="5" eb="7">
      <t>チイキ</t>
    </rPh>
    <phoneticPr fontId="2"/>
  </si>
  <si>
    <t>準住居地域</t>
    <rPh sb="0" eb="1">
      <t>ジュン</t>
    </rPh>
    <rPh sb="1" eb="3">
      <t>ジュウキョ</t>
    </rPh>
    <rPh sb="3" eb="5">
      <t>チイキ</t>
    </rPh>
    <phoneticPr fontId="2"/>
  </si>
  <si>
    <t>田園住居地域</t>
    <rPh sb="0" eb="2">
      <t>デンエン</t>
    </rPh>
    <rPh sb="2" eb="4">
      <t>ジュウキョ</t>
    </rPh>
    <rPh sb="4" eb="6">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</si>
  <si>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</si>
  <si>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</si>
  <si>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</si>
  <si>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2">
      <t>コウギョウ</t>
    </rPh>
    <rPh sb="2" eb="4">
      <t>チイキ</t>
    </rPh>
    <phoneticPr fontId="2"/>
  </si>
  <si>
    <t>工業専用地域</t>
    <rPh sb="0" eb="2">
      <t>コウギョウ</t>
    </rPh>
    <rPh sb="2" eb="4">
      <t>センヨウ</t>
    </rPh>
    <rPh sb="4" eb="6">
      <t>チイキ</t>
    </rPh>
    <phoneticPr fontId="2"/>
  </si>
  <si>
    <t>　　敷地面積の大きい区域から順に左詰めで入力してください。</t>
    <rPh sb="2" eb="4">
      <t>シキチ</t>
    </rPh>
    <rPh sb="4" eb="6">
      <t>メンセキ</t>
    </rPh>
    <rPh sb="7" eb="8">
      <t>オオ</t>
    </rPh>
    <rPh sb="10" eb="12">
      <t>クイキ</t>
    </rPh>
    <rPh sb="14" eb="15">
      <t>ジュン</t>
    </rPh>
    <rPh sb="16" eb="17">
      <t>ヒダリ</t>
    </rPh>
    <rPh sb="17" eb="18">
      <t>ツ</t>
    </rPh>
    <rPh sb="20" eb="22">
      <t>ニュウリョク</t>
    </rPh>
    <phoneticPr fontId="2"/>
  </si>
  <si>
    <t>08082</t>
    <phoneticPr fontId="2"/>
  </si>
  <si>
    <t>義務教育学校</t>
    <rPh sb="0" eb="2">
      <t>ギム</t>
    </rPh>
    <rPh sb="2" eb="4">
      <t>キョウイク</t>
    </rPh>
    <rPh sb="4" eb="6">
      <t>ガッコウ</t>
    </rPh>
    <phoneticPr fontId="2"/>
  </si>
  <si>
    <t>中学校又は高等学校又は中等教育学校</t>
    <rPh sb="3" eb="4">
      <t>マタ</t>
    </rPh>
    <rPh sb="9" eb="10">
      <t>マタ</t>
    </rPh>
    <rPh sb="11" eb="13">
      <t>チュウトウ</t>
    </rPh>
    <rPh sb="13" eb="15">
      <t>キョウイク</t>
    </rPh>
    <rPh sb="15" eb="17">
      <t>ガッコウ</t>
    </rPh>
    <phoneticPr fontId="2"/>
  </si>
  <si>
    <t>特別支援学校</t>
    <rPh sb="0" eb="2">
      <t>トクベツ</t>
    </rPh>
    <rPh sb="2" eb="4">
      <t>シエン</t>
    </rPh>
    <rPh sb="4" eb="6">
      <t>ガッコウ</t>
    </rPh>
    <phoneticPr fontId="2"/>
  </si>
  <si>
    <t>幼保連携型認定こども園</t>
    <rPh sb="0" eb="2">
      <t>ヨウホ</t>
    </rPh>
    <rPh sb="2" eb="4">
      <t>レンケイ</t>
    </rPh>
    <rPh sb="4" eb="5">
      <t>カタ</t>
    </rPh>
    <rPh sb="5" eb="7">
      <t>ニンテイ</t>
    </rPh>
    <rPh sb="10" eb="11">
      <t>エン</t>
    </rPh>
    <phoneticPr fontId="2"/>
  </si>
  <si>
    <t>老人ホーム、福祉ホームその他これに類するもの</t>
    <phoneticPr fontId="2"/>
  </si>
  <si>
    <t>08990</t>
    <phoneticPr fontId="2"/>
  </si>
  <si>
    <t>このシートは削除や改編しないでください。</t>
    <rPh sb="6" eb="8">
      <t>サクジョ</t>
    </rPh>
    <rPh sb="9" eb="11">
      <t>カイヘン</t>
    </rPh>
    <phoneticPr fontId="2"/>
  </si>
  <si>
    <t>ＮＫＢＩ事業所</t>
    <rPh sb="4" eb="7">
      <t>ジギョウショ</t>
    </rPh>
    <phoneticPr fontId="2"/>
  </si>
  <si>
    <t>0296-49-8070</t>
    <phoneticPr fontId="2"/>
  </si>
  <si>
    <t>0296-49-8071</t>
    <phoneticPr fontId="2"/>
  </si>
  <si>
    <t>号</t>
    <rPh sb="0" eb="1">
      <t>ゴウ</t>
    </rPh>
    <phoneticPr fontId="2"/>
  </si>
  <si>
    <t>㊟工事監理をしたことを証する写真のことです。</t>
    <rPh sb="1" eb="3">
      <t>コウジ</t>
    </rPh>
    <rPh sb="3" eb="5">
      <t>カンリ</t>
    </rPh>
    <rPh sb="11" eb="12">
      <t>ショウ</t>
    </rPh>
    <rPh sb="14" eb="16">
      <t>シャシン</t>
    </rPh>
    <phoneticPr fontId="2"/>
  </si>
  <si>
    <t>※　担当検査員が予定時刻よりも前に到着した際は、検査員単独で場内に立ち入ることが</t>
    <rPh sb="2" eb="4">
      <t>タントウ</t>
    </rPh>
    <rPh sb="4" eb="7">
      <t>ケンサイン</t>
    </rPh>
    <rPh sb="8" eb="10">
      <t>ヨテイ</t>
    </rPh>
    <rPh sb="10" eb="12">
      <t>ジコク</t>
    </rPh>
    <rPh sb="15" eb="16">
      <t>マエ</t>
    </rPh>
    <rPh sb="17" eb="19">
      <t>トウチャク</t>
    </rPh>
    <rPh sb="21" eb="22">
      <t>サイ</t>
    </rPh>
    <rPh sb="24" eb="27">
      <t>ケンサイン</t>
    </rPh>
    <rPh sb="27" eb="29">
      <t>タンドク</t>
    </rPh>
    <rPh sb="30" eb="32">
      <t>ジョウナイ</t>
    </rPh>
    <rPh sb="33" eb="34">
      <t>タ</t>
    </rPh>
    <rPh sb="35" eb="36">
      <t>イ</t>
    </rPh>
    <phoneticPr fontId="31"/>
  </si>
  <si>
    <t>　　ありますので、ご了承ください。</t>
    <phoneticPr fontId="2"/>
  </si>
  <si>
    <t>※　検査現場に駐車場の確保できないときは予め指定の駐車場をお知らせください。</t>
    <rPh sb="2" eb="4">
      <t>ケンサ</t>
    </rPh>
    <rPh sb="4" eb="6">
      <t>ゲンバ</t>
    </rPh>
    <rPh sb="7" eb="10">
      <t>チュウシャジョウ</t>
    </rPh>
    <rPh sb="11" eb="13">
      <t>カクホ</t>
    </rPh>
    <rPh sb="20" eb="21">
      <t>アラカジ</t>
    </rPh>
    <rPh sb="22" eb="24">
      <t>シテイ</t>
    </rPh>
    <rPh sb="25" eb="28">
      <t>チュウシャジョウ</t>
    </rPh>
    <rPh sb="30" eb="31">
      <t>シ</t>
    </rPh>
    <phoneticPr fontId="31"/>
  </si>
  <si>
    <t>工事写真　（　基礎配筋　　　　　）</t>
    <rPh sb="0" eb="2">
      <t>コウジ</t>
    </rPh>
    <rPh sb="2" eb="4">
      <t>シャシン</t>
    </rPh>
    <rPh sb="7" eb="9">
      <t>キソ</t>
    </rPh>
    <rPh sb="9" eb="11">
      <t>ハイキン</t>
    </rPh>
    <phoneticPr fontId="31"/>
  </si>
  <si>
    <t>【７．工事完了(予定)年月日】</t>
    <rPh sb="8" eb="10">
      <t>ヨテイ</t>
    </rPh>
    <phoneticPr fontId="2"/>
  </si>
  <si>
    <t>において準用する場合を含む。）の規定により、検査を申請します。</t>
    <rPh sb="4" eb="6">
      <t>ジュンヨウ</t>
    </rPh>
    <rPh sb="8" eb="10">
      <t>バアイ</t>
    </rPh>
    <rPh sb="11" eb="12">
      <t>フク</t>
    </rPh>
    <phoneticPr fontId="2"/>
  </si>
  <si>
    <t>　建築基準法第７条第１項又は第７条の２第１項（これらの規定を同法第８７条の４又は第８８条第１項</t>
    <rPh sb="12" eb="13">
      <t>マタ</t>
    </rPh>
    <phoneticPr fontId="2"/>
  </si>
  <si>
    <t>若しくは第２項において準用する場合を含む。）の規定により、検査を申請します。</t>
    <rPh sb="11" eb="13">
      <t>ジュンヨウ</t>
    </rPh>
    <rPh sb="15" eb="17">
      <t>バアイ</t>
    </rPh>
    <rPh sb="18" eb="19">
      <t>フク</t>
    </rPh>
    <phoneticPr fontId="2"/>
  </si>
  <si>
    <t>【ﾛ．特定工程工事終了(予定)年月日】</t>
    <rPh sb="3" eb="5">
      <t>トクテイ</t>
    </rPh>
    <rPh sb="5" eb="7">
      <t>コウテイ</t>
    </rPh>
    <rPh sb="7" eb="9">
      <t>コウジ</t>
    </rPh>
    <rPh sb="9" eb="11">
      <t>シュウリョウ</t>
    </rPh>
    <rPh sb="12" eb="14">
      <t>ヨテイ</t>
    </rPh>
    <rPh sb="15" eb="18">
      <t>ネンガッピ</t>
    </rPh>
    <phoneticPr fontId="2"/>
  </si>
  <si>
    <t>【ｲ．建築基準法施行令第10条各号に掲げる建築物の区分】</t>
    <rPh sb="3" eb="5">
      <t>ケンチク</t>
    </rPh>
    <rPh sb="5" eb="8">
      <t>キジュンホウ</t>
    </rPh>
    <rPh sb="8" eb="10">
      <t>セコウ</t>
    </rPh>
    <rPh sb="10" eb="11">
      <t>レイ</t>
    </rPh>
    <rPh sb="11" eb="12">
      <t>ダイ</t>
    </rPh>
    <rPh sb="14" eb="15">
      <t>ジョウ</t>
    </rPh>
    <rPh sb="15" eb="16">
      <t>カク</t>
    </rPh>
    <rPh sb="16" eb="17">
      <t>ゴウ</t>
    </rPh>
    <rPh sb="18" eb="19">
      <t>カカ</t>
    </rPh>
    <rPh sb="21" eb="24">
      <t>ケンチクブツ</t>
    </rPh>
    <rPh sb="25" eb="27">
      <t>クブン</t>
    </rPh>
    <phoneticPr fontId="2"/>
  </si>
  <si>
    <t>建築基準法第21条第1項ただし書に該当する建築物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</si>
  <si>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　建築基準法第７条の３第１項又は第７条の４第１項（これらの規定を同法第８７条の４又は第８８条第１項</t>
    <rPh sb="14" eb="15">
      <t>マタ</t>
    </rPh>
    <phoneticPr fontId="2"/>
  </si>
  <si>
    <t>係員氏名</t>
    <rPh sb="0" eb="2">
      <t>カカリイン</t>
    </rPh>
    <rPh sb="2" eb="4">
      <t>シメイ</t>
    </rPh>
    <phoneticPr fontId="2"/>
  </si>
  <si>
    <t xml:space="preserve"> 係員氏名</t>
    <rPh sb="1" eb="3">
      <t>カカリイン</t>
    </rPh>
    <rPh sb="3" eb="5">
      <t>シメイ</t>
    </rPh>
    <phoneticPr fontId="2"/>
  </si>
  <si>
    <t>※　令和3年1月1日以降の申請から押印が不要となりました。</t>
    <rPh sb="2" eb="3">
      <t>レイ</t>
    </rPh>
    <rPh sb="3" eb="4">
      <t>ワ</t>
    </rPh>
    <rPh sb="5" eb="6">
      <t>ネン</t>
    </rPh>
    <rPh sb="7" eb="8">
      <t>ガツ</t>
    </rPh>
    <rPh sb="9" eb="10">
      <t>ニチ</t>
    </rPh>
    <rPh sb="10" eb="12">
      <t>イコウ</t>
    </rPh>
    <rPh sb="13" eb="15">
      <t>シンセイ</t>
    </rPh>
    <rPh sb="17" eb="19">
      <t>オウイン</t>
    </rPh>
    <rPh sb="20" eb="22">
      <t>フヨウ</t>
    </rPh>
    <phoneticPr fontId="2"/>
  </si>
  <si>
    <t>※　当日、検査員による検査があることを関係者の皆様にご伝達願います。</t>
    <rPh sb="2" eb="4">
      <t>トウジツ</t>
    </rPh>
    <rPh sb="5" eb="8">
      <t>ケンサイン</t>
    </rPh>
    <rPh sb="11" eb="13">
      <t>ケンサ</t>
    </rPh>
    <rPh sb="19" eb="21">
      <t>カンケイ</t>
    </rPh>
    <rPh sb="21" eb="22">
      <t>シャ</t>
    </rPh>
    <rPh sb="23" eb="25">
      <t>ミナサマ</t>
    </rPh>
    <rPh sb="27" eb="29">
      <t>デンタツ</t>
    </rPh>
    <rPh sb="29" eb="30">
      <t>ネガ</t>
    </rPh>
    <phoneticPr fontId="31"/>
  </si>
  <si>
    <t>　　　　第三条の七、第三条の十、第六条の三、第十一条の三関係）</t>
    <rPh sb="4" eb="5">
      <t>ダイ</t>
    </rPh>
    <rPh sb="5" eb="7">
      <t>３ジョウ</t>
    </rPh>
    <rPh sb="8" eb="9">
      <t>７</t>
    </rPh>
    <rPh sb="14" eb="15">
      <t>１０</t>
    </rPh>
    <rPh sb="16" eb="17">
      <t>ダイ</t>
    </rPh>
    <rPh sb="17" eb="19">
      <t>６ジョウ</t>
    </rPh>
    <rPh sb="20" eb="21">
      <t>３</t>
    </rPh>
    <rPh sb="22" eb="23">
      <t>ダイ</t>
    </rPh>
    <rPh sb="23" eb="26">
      <t>１１ジョウ</t>
    </rPh>
    <rPh sb="27" eb="28">
      <t>３</t>
    </rPh>
    <rPh sb="28" eb="30">
      <t>カンケイ</t>
    </rPh>
    <phoneticPr fontId="2"/>
  </si>
  <si>
    <t>本申請書は、Excell2007バージョンで作成しています。</t>
    <rPh sb="0" eb="1">
      <t>ホン</t>
    </rPh>
    <rPh sb="1" eb="3">
      <t>シンセイ</t>
    </rPh>
    <rPh sb="3" eb="4">
      <t>ショ</t>
    </rPh>
    <rPh sb="22" eb="24">
      <t>サクセイ</t>
    </rPh>
    <phoneticPr fontId="2"/>
  </si>
  <si>
    <t>必要部数を郵送</t>
    <rPh sb="0" eb="4">
      <t>ヒツヨウブスウ</t>
    </rPh>
    <rPh sb="5" eb="7">
      <t>ユウソウ</t>
    </rPh>
    <phoneticPr fontId="2"/>
  </si>
  <si>
    <t>事業所へ必要部数を持参</t>
    <rPh sb="0" eb="3">
      <t>ジギョウショ</t>
    </rPh>
    <rPh sb="4" eb="8">
      <t>ヒツヨウブスウ</t>
    </rPh>
    <rPh sb="9" eb="11">
      <t>ジサン</t>
    </rPh>
    <phoneticPr fontId="2"/>
  </si>
  <si>
    <t>※　補正図書の提出方法をお知らせください。</t>
    <rPh sb="2" eb="6">
      <t>ホセイトショ</t>
    </rPh>
    <rPh sb="7" eb="11">
      <t>テイシュツホウホウ</t>
    </rPh>
    <rPh sb="13" eb="14">
      <t>シ</t>
    </rPh>
    <phoneticPr fontId="2"/>
  </si>
  <si>
    <t>※　申請図書の当初の提出方法をお知らせください。</t>
    <rPh sb="2" eb="6">
      <t>シンセイトショ</t>
    </rPh>
    <rPh sb="7" eb="9">
      <t>トウショ</t>
    </rPh>
    <rPh sb="10" eb="14">
      <t>テイシュツホウホウ</t>
    </rPh>
    <rPh sb="16" eb="17">
      <t>シ</t>
    </rPh>
    <phoneticPr fontId="2"/>
  </si>
  <si>
    <t>補正図書の電子データをメール送信</t>
    <rPh sb="0" eb="4">
      <t>ホセイトショ</t>
    </rPh>
    <rPh sb="5" eb="7">
      <t>デンシ</t>
    </rPh>
    <rPh sb="14" eb="16">
      <t>ソウシン</t>
    </rPh>
    <phoneticPr fontId="2"/>
  </si>
  <si>
    <t>構造</t>
    <rPh sb="0" eb="2">
      <t>コウゾウ</t>
    </rPh>
    <phoneticPr fontId="2"/>
  </si>
  <si>
    <t>木造（枠組壁工法）</t>
    <rPh sb="0" eb="2">
      <t>モクゾウ</t>
    </rPh>
    <rPh sb="3" eb="5">
      <t>ワクグ</t>
    </rPh>
    <rPh sb="5" eb="8">
      <t>カベコウホウ</t>
    </rPh>
    <phoneticPr fontId="2"/>
  </si>
  <si>
    <t>軽量鉄骨造</t>
    <rPh sb="0" eb="5">
      <t>ケイリョウテッコツゾウ</t>
    </rPh>
    <phoneticPr fontId="2"/>
  </si>
  <si>
    <t>鉄　骨　造</t>
    <rPh sb="0" eb="1">
      <t>テツ</t>
    </rPh>
    <rPh sb="2" eb="3">
      <t>ホネ</t>
    </rPh>
    <rPh sb="4" eb="5">
      <t>ゾウ</t>
    </rPh>
    <phoneticPr fontId="2"/>
  </si>
  <si>
    <t>木　　　造</t>
    <rPh sb="0" eb="1">
      <t>キ</t>
    </rPh>
    <rPh sb="4" eb="5">
      <t>ゾウ</t>
    </rPh>
    <phoneticPr fontId="2"/>
  </si>
  <si>
    <t>鉄筋コンクリート造</t>
    <rPh sb="0" eb="2">
      <t>テッキン</t>
    </rPh>
    <rPh sb="8" eb="9">
      <t>ゾウ</t>
    </rPh>
    <phoneticPr fontId="2"/>
  </si>
  <si>
    <t>鉄骨鉄筋コンクリート造</t>
    <rPh sb="0" eb="4">
      <t>テッコツテッキン</t>
    </rPh>
    <rPh sb="10" eb="11">
      <t>ゾウ</t>
    </rPh>
    <phoneticPr fontId="2"/>
  </si>
  <si>
    <t>補強コンクリートブロック造</t>
    <rPh sb="0" eb="2">
      <t>ホキョウ</t>
    </rPh>
    <rPh sb="12" eb="13">
      <t>ゾウ</t>
    </rPh>
    <phoneticPr fontId="2"/>
  </si>
  <si>
    <t>組　積　造</t>
    <rPh sb="0" eb="1">
      <t>クミ</t>
    </rPh>
    <rPh sb="2" eb="3">
      <t>セキ</t>
    </rPh>
    <rPh sb="4" eb="5">
      <t>ゾウ</t>
    </rPh>
    <phoneticPr fontId="2"/>
  </si>
  <si>
    <t>壁式鉄筋コンクリート造</t>
    <rPh sb="0" eb="2">
      <t>カベシキ</t>
    </rPh>
    <rPh sb="2" eb="4">
      <t>テッキン</t>
    </rPh>
    <rPh sb="10" eb="11">
      <t>ゾウ</t>
    </rPh>
    <phoneticPr fontId="2"/>
  </si>
  <si>
    <t>木造（木質プレハブ工法）</t>
    <rPh sb="0" eb="2">
      <t>モクゾウ</t>
    </rPh>
    <rPh sb="3" eb="5">
      <t>モクシツ</t>
    </rPh>
    <rPh sb="9" eb="11">
      <t>コウホウ</t>
    </rPh>
    <phoneticPr fontId="2"/>
  </si>
  <si>
    <t>薄板軽量形鋼造</t>
    <rPh sb="0" eb="2">
      <t>ウスイタ</t>
    </rPh>
    <rPh sb="2" eb="4">
      <t>ケイリョウ</t>
    </rPh>
    <rPh sb="4" eb="5">
      <t>ガタ</t>
    </rPh>
    <rPh sb="5" eb="6">
      <t>コウ</t>
    </rPh>
    <rPh sb="6" eb="7">
      <t>ヅクリ</t>
    </rPh>
    <phoneticPr fontId="2"/>
  </si>
  <si>
    <t>アルミニウム合金造</t>
    <rPh sb="6" eb="9">
      <t>ゴウキンゾウ</t>
    </rPh>
    <phoneticPr fontId="2"/>
  </si>
  <si>
    <t>木造（丸太組構法）</t>
    <rPh sb="0" eb="2">
      <t>モクゾウ</t>
    </rPh>
    <rPh sb="3" eb="8">
      <t>マルタグミコウホウ</t>
    </rPh>
    <phoneticPr fontId="2"/>
  </si>
  <si>
    <t>膜　構　造</t>
    <rPh sb="0" eb="1">
      <t>マク</t>
    </rPh>
    <rPh sb="2" eb="3">
      <t>カマエ</t>
    </rPh>
    <rPh sb="4" eb="5">
      <t>ゾウ</t>
    </rPh>
    <phoneticPr fontId="2"/>
  </si>
  <si>
    <t>鉄筋コンクリート組積造</t>
    <rPh sb="0" eb="2">
      <t>テッキン</t>
    </rPh>
    <rPh sb="8" eb="11">
      <t>ソセキゾウ</t>
    </rPh>
    <phoneticPr fontId="2"/>
  </si>
  <si>
    <t>一種低層住居専用</t>
    <rPh sb="0" eb="2">
      <t>１シュ</t>
    </rPh>
    <rPh sb="2" eb="4">
      <t>テイソウ</t>
    </rPh>
    <rPh sb="4" eb="6">
      <t>ジュウキョ</t>
    </rPh>
    <rPh sb="6" eb="8">
      <t>センヨウ</t>
    </rPh>
    <phoneticPr fontId="2"/>
  </si>
  <si>
    <t>二種低層住居専用</t>
    <rPh sb="0" eb="1">
      <t>２</t>
    </rPh>
    <rPh sb="1" eb="2">
      <t>シュ</t>
    </rPh>
    <rPh sb="2" eb="4">
      <t>テイソウ</t>
    </rPh>
    <rPh sb="4" eb="6">
      <t>ジュウキョ</t>
    </rPh>
    <rPh sb="6" eb="8">
      <t>センヨウ</t>
    </rPh>
    <phoneticPr fontId="2"/>
  </si>
  <si>
    <t>一種中高層住居専用</t>
    <rPh sb="0" eb="2">
      <t>１シュ</t>
    </rPh>
    <rPh sb="2" eb="4">
      <t>チュウコウ</t>
    </rPh>
    <rPh sb="5" eb="7">
      <t>ジュウキョ</t>
    </rPh>
    <rPh sb="7" eb="9">
      <t>センヨウ</t>
    </rPh>
    <phoneticPr fontId="2"/>
  </si>
  <si>
    <t>二種中高層住居専用</t>
    <rPh sb="0" eb="1">
      <t>２</t>
    </rPh>
    <rPh sb="1" eb="2">
      <t>シュ</t>
    </rPh>
    <rPh sb="2" eb="4">
      <t>チュウコウ</t>
    </rPh>
    <rPh sb="5" eb="7">
      <t>ジュウキョ</t>
    </rPh>
    <rPh sb="7" eb="9">
      <t>センヨウ</t>
    </rPh>
    <phoneticPr fontId="2"/>
  </si>
  <si>
    <t>窓口で直接受け取り</t>
    <rPh sb="0" eb="2">
      <t>マドグチ</t>
    </rPh>
    <rPh sb="3" eb="6">
      <t>チョクセツウ</t>
    </rPh>
    <rPh sb="7" eb="8">
      <t>ト</t>
    </rPh>
    <phoneticPr fontId="2"/>
  </si>
  <si>
    <t>確認済証の　受領方法</t>
    <rPh sb="0" eb="4">
      <t>カクニンズミショウ</t>
    </rPh>
    <rPh sb="6" eb="10">
      <t>ジュリョウホウホウ</t>
    </rPh>
    <phoneticPr fontId="2"/>
  </si>
  <si>
    <t>補正図書を郵送</t>
    <rPh sb="0" eb="4">
      <t>ホセイトショ</t>
    </rPh>
    <rPh sb="5" eb="7">
      <t>ユウソウ</t>
    </rPh>
    <phoneticPr fontId="2"/>
  </si>
  <si>
    <t>補正図書を事業所へ持参</t>
    <rPh sb="0" eb="4">
      <t>ホセイトショ</t>
    </rPh>
    <rPh sb="5" eb="8">
      <t>ジギョウショ</t>
    </rPh>
    <rPh sb="9" eb="11">
      <t>ジサン</t>
    </rPh>
    <phoneticPr fontId="2"/>
  </si>
  <si>
    <t>代理者</t>
    <rPh sb="0" eb="3">
      <t>ダイリシャ</t>
    </rPh>
    <phoneticPr fontId="2"/>
  </si>
  <si>
    <t>令和</t>
    <rPh sb="0" eb="2">
      <t>レイワ</t>
    </rPh>
    <phoneticPr fontId="2"/>
  </si>
  <si>
    <t>※　押印は必須事項ではありません。</t>
    <rPh sb="2" eb="4">
      <t>オウイン</t>
    </rPh>
    <rPh sb="5" eb="7">
      <t>ヒッス</t>
    </rPh>
    <rPh sb="7" eb="9">
      <t>ジコウ</t>
    </rPh>
    <phoneticPr fontId="2"/>
  </si>
  <si>
    <t>国道</t>
    <rPh sb="0" eb="2">
      <t>コクドウ</t>
    </rPh>
    <phoneticPr fontId="2"/>
  </si>
  <si>
    <t>県道</t>
    <rPh sb="0" eb="2">
      <t>ケンドウ</t>
    </rPh>
    <phoneticPr fontId="2"/>
  </si>
  <si>
    <t>市道</t>
    <rPh sb="0" eb="2">
      <t>シドウ</t>
    </rPh>
    <phoneticPr fontId="2"/>
  </si>
  <si>
    <t>町道</t>
    <rPh sb="0" eb="2">
      <t>チョウドウ</t>
    </rPh>
    <phoneticPr fontId="2"/>
  </si>
  <si>
    <t>村道</t>
    <rPh sb="0" eb="2">
      <t>ソンドウ</t>
    </rPh>
    <phoneticPr fontId="2"/>
  </si>
  <si>
    <t>私道</t>
    <rPh sb="0" eb="2">
      <t>シドウ</t>
    </rPh>
    <phoneticPr fontId="2"/>
  </si>
  <si>
    <t>道路法認定外道路</t>
    <rPh sb="0" eb="2">
      <t>ドウロ</t>
    </rPh>
    <rPh sb="2" eb="3">
      <t>ホウ</t>
    </rPh>
    <rPh sb="3" eb="5">
      <t>ニンテイ</t>
    </rPh>
    <rPh sb="5" eb="6">
      <t>ガイ</t>
    </rPh>
    <rPh sb="6" eb="8">
      <t>ドウロ</t>
    </rPh>
    <phoneticPr fontId="2"/>
  </si>
  <si>
    <t>４．今回の申請地での建築行為について行政庁と打ち合わせした事項</t>
    <rPh sb="2" eb="4">
      <t>コンカイ</t>
    </rPh>
    <rPh sb="5" eb="7">
      <t>シンセイ</t>
    </rPh>
    <rPh sb="7" eb="8">
      <t>チ</t>
    </rPh>
    <rPh sb="10" eb="12">
      <t>ケンチク</t>
    </rPh>
    <rPh sb="12" eb="14">
      <t>コウイ</t>
    </rPh>
    <rPh sb="18" eb="21">
      <t>ギョウセイチョウ</t>
    </rPh>
    <rPh sb="22" eb="23">
      <t>ウ</t>
    </rPh>
    <rPh sb="24" eb="25">
      <t>ア</t>
    </rPh>
    <rPh sb="29" eb="31">
      <t>ジコウ</t>
    </rPh>
    <phoneticPr fontId="2"/>
  </si>
  <si>
    <t>３．その他の法令、条例等について</t>
    <rPh sb="4" eb="5">
      <t>タ</t>
    </rPh>
    <rPh sb="6" eb="8">
      <t>ホウレイ</t>
    </rPh>
    <rPh sb="9" eb="12">
      <t>ジョウレイトウ</t>
    </rPh>
    <phoneticPr fontId="2"/>
  </si>
  <si>
    <t>５．その他、必要事項</t>
    <rPh sb="4" eb="5">
      <t>タ</t>
    </rPh>
    <rPh sb="6" eb="8">
      <t>ヒツヨウ</t>
    </rPh>
    <rPh sb="8" eb="10">
      <t>ジコウ</t>
    </rPh>
    <phoneticPr fontId="2"/>
  </si>
  <si>
    <t>２．敷地に接する道路について</t>
    <rPh sb="2" eb="4">
      <t>シキチ</t>
    </rPh>
    <rPh sb="5" eb="6">
      <t>セッ</t>
    </rPh>
    <rPh sb="8" eb="10">
      <t>ドウロ</t>
    </rPh>
    <phoneticPr fontId="2"/>
  </si>
  <si>
    <t>所有権</t>
    <rPh sb="0" eb="3">
      <t>ショユウケン</t>
    </rPh>
    <phoneticPr fontId="2"/>
  </si>
  <si>
    <t>賃借権</t>
    <rPh sb="0" eb="3">
      <t>チンシャクケン</t>
    </rPh>
    <phoneticPr fontId="2"/>
  </si>
  <si>
    <t>使用貸借権</t>
    <rPh sb="0" eb="5">
      <t>シヨウタイシャクケン</t>
    </rPh>
    <phoneticPr fontId="2"/>
  </si>
  <si>
    <t>その他（</t>
    <rPh sb="2" eb="3">
      <t>タ</t>
    </rPh>
    <phoneticPr fontId="2"/>
  </si>
  <si>
    <t>）</t>
    <phoneticPr fontId="2"/>
  </si>
  <si>
    <t>該当なし</t>
    <rPh sb="0" eb="2">
      <t>ガイトウ</t>
    </rPh>
    <phoneticPr fontId="2"/>
  </si>
  <si>
    <t>隣地の承諾あり</t>
    <rPh sb="0" eb="2">
      <t>リンチ</t>
    </rPh>
    <rPh sb="3" eb="5">
      <t>ショウダク</t>
    </rPh>
    <phoneticPr fontId="2"/>
  </si>
  <si>
    <t>着工までに隣地の承諾を得る</t>
    <rPh sb="0" eb="2">
      <t>チャッコウ</t>
    </rPh>
    <rPh sb="5" eb="7">
      <t>リンチ</t>
    </rPh>
    <rPh sb="8" eb="10">
      <t>ショウダク</t>
    </rPh>
    <rPh sb="11" eb="12">
      <t>エ</t>
    </rPh>
    <phoneticPr fontId="2"/>
  </si>
  <si>
    <t>（</t>
    <phoneticPr fontId="2"/>
  </si>
  <si>
    <t>着工までに許可や承諾を得る</t>
    <rPh sb="0" eb="2">
      <t>チャッコウ</t>
    </rPh>
    <rPh sb="5" eb="7">
      <t>キョカ</t>
    </rPh>
    <rPh sb="8" eb="10">
      <t>ショウダク</t>
    </rPh>
    <rPh sb="11" eb="12">
      <t>エ</t>
    </rPh>
    <phoneticPr fontId="2"/>
  </si>
  <si>
    <t>放流先の許可または承認あり</t>
    <rPh sb="0" eb="3">
      <t>ホウリュウサキ</t>
    </rPh>
    <rPh sb="4" eb="6">
      <t>キョカ</t>
    </rPh>
    <rPh sb="9" eb="11">
      <t>ショウニン</t>
    </rPh>
    <phoneticPr fontId="2"/>
  </si>
  <si>
    <t>次の権利を有している</t>
    <rPh sb="0" eb="1">
      <t>ツギ</t>
    </rPh>
    <rPh sb="2" eb="4">
      <t>ケンリ</t>
    </rPh>
    <rPh sb="5" eb="6">
      <t>ユウ</t>
    </rPh>
    <phoneticPr fontId="2"/>
  </si>
  <si>
    <t>　　　　給排水管や送電線が隣地を経由していませんか？</t>
    <rPh sb="4" eb="8">
      <t>キュウハイスイカン</t>
    </rPh>
    <rPh sb="9" eb="12">
      <t>ソウデンセン</t>
    </rPh>
    <rPh sb="13" eb="15">
      <t>リンチ</t>
    </rPh>
    <rPh sb="16" eb="18">
      <t>ケイユ</t>
    </rPh>
    <phoneticPr fontId="2"/>
  </si>
  <si>
    <t>更地である。</t>
    <rPh sb="0" eb="2">
      <t>サラチ</t>
    </rPh>
    <phoneticPr fontId="2"/>
  </si>
  <si>
    <t>除却工事が完了し、別途届出済みである。</t>
    <rPh sb="0" eb="4">
      <t>ジョキャクコウジ</t>
    </rPh>
    <rPh sb="5" eb="7">
      <t>カンリョウ</t>
    </rPh>
    <rPh sb="9" eb="11">
      <t>ベット</t>
    </rPh>
    <rPh sb="11" eb="14">
      <t>トドケデズ</t>
    </rPh>
    <phoneticPr fontId="2"/>
  </si>
  <si>
    <t>既存建築物があり、配置図に図示のとおり。</t>
    <rPh sb="0" eb="5">
      <t>キソンケンチクブツ</t>
    </rPh>
    <rPh sb="9" eb="12">
      <t>ハイチズ</t>
    </rPh>
    <rPh sb="13" eb="15">
      <t>ズシ</t>
    </rPh>
    <phoneticPr fontId="2"/>
  </si>
  <si>
    <t>新設するので、図示した。</t>
    <rPh sb="0" eb="2">
      <t>シンセツ</t>
    </rPh>
    <rPh sb="7" eb="9">
      <t>ズシ</t>
    </rPh>
    <phoneticPr fontId="2"/>
  </si>
  <si>
    <t>既存のものがあるので、図示した。</t>
    <rPh sb="0" eb="2">
      <t>キソン</t>
    </rPh>
    <rPh sb="11" eb="13">
      <t>ズシ</t>
    </rPh>
    <phoneticPr fontId="2"/>
  </si>
  <si>
    <t>Q.２　申請地内の門・塀及び構造物について　（複数回答可）</t>
    <rPh sb="4" eb="6">
      <t>シンセイ</t>
    </rPh>
    <rPh sb="6" eb="7">
      <t>チ</t>
    </rPh>
    <rPh sb="7" eb="8">
      <t>ナイ</t>
    </rPh>
    <rPh sb="9" eb="10">
      <t>モン</t>
    </rPh>
    <rPh sb="11" eb="12">
      <t>ヘイ</t>
    </rPh>
    <rPh sb="12" eb="13">
      <t>オヨ</t>
    </rPh>
    <rPh sb="14" eb="17">
      <t>コウゾウブツ</t>
    </rPh>
    <phoneticPr fontId="2"/>
  </si>
  <si>
    <t>Q.１　申請地の既存建築物について　（複数回答可）</t>
    <rPh sb="4" eb="6">
      <t>シンセイ</t>
    </rPh>
    <rPh sb="6" eb="7">
      <t>チ</t>
    </rPh>
    <rPh sb="8" eb="13">
      <t>キソンケンチクブツ</t>
    </rPh>
    <phoneticPr fontId="2"/>
  </si>
  <si>
    <t>道路後退が不十分なものがあり、今回の工事で是正する。配置図に図示した。</t>
    <rPh sb="0" eb="4">
      <t>ドウロコウタイ</t>
    </rPh>
    <rPh sb="5" eb="8">
      <t>フジュウブン</t>
    </rPh>
    <rPh sb="15" eb="17">
      <t>コンカイ</t>
    </rPh>
    <rPh sb="18" eb="20">
      <t>コウジ</t>
    </rPh>
    <rPh sb="21" eb="23">
      <t>ゼセイ</t>
    </rPh>
    <rPh sb="26" eb="29">
      <t>ハイチズ</t>
    </rPh>
    <rPh sb="30" eb="32">
      <t>ズシ</t>
    </rPh>
    <phoneticPr fontId="2"/>
  </si>
  <si>
    <t>仕様基準に合わないものがあり、除却や改修をする。配置図に図示した。</t>
    <rPh sb="0" eb="2">
      <t>シヨウ</t>
    </rPh>
    <rPh sb="2" eb="4">
      <t>キジュン</t>
    </rPh>
    <rPh sb="5" eb="6">
      <t>ア</t>
    </rPh>
    <rPh sb="15" eb="17">
      <t>ジョキャク</t>
    </rPh>
    <rPh sb="18" eb="20">
      <t>カイシュウ</t>
    </rPh>
    <rPh sb="24" eb="27">
      <t>ハイチズ</t>
    </rPh>
    <rPh sb="28" eb="30">
      <t>ズシ</t>
    </rPh>
    <phoneticPr fontId="2"/>
  </si>
  <si>
    <t>仕様基準に合わないものがあるが、構造安全上支障ないと判断し、配置図に図示した。</t>
    <rPh sb="0" eb="2">
      <t>シヨウ</t>
    </rPh>
    <rPh sb="2" eb="4">
      <t>キジュン</t>
    </rPh>
    <rPh sb="5" eb="6">
      <t>ア</t>
    </rPh>
    <rPh sb="16" eb="21">
      <t>コウゾウアンゼンジョウ</t>
    </rPh>
    <rPh sb="21" eb="23">
      <t>シショウ</t>
    </rPh>
    <rPh sb="26" eb="28">
      <t>ハンダン</t>
    </rPh>
    <rPh sb="30" eb="33">
      <t>ハイチズ</t>
    </rPh>
    <rPh sb="34" eb="36">
      <t>ズシ</t>
    </rPh>
    <phoneticPr fontId="2"/>
  </si>
  <si>
    <t>Q.３　法４２条第２項道路について　（複数回答可）</t>
    <rPh sb="4" eb="5">
      <t>ホウ</t>
    </rPh>
    <rPh sb="7" eb="9">
      <t>ジョウダイ</t>
    </rPh>
    <rPh sb="10" eb="13">
      <t>コウドウロ</t>
    </rPh>
    <phoneticPr fontId="2"/>
  </si>
  <si>
    <t>道路後退済である。</t>
    <rPh sb="0" eb="4">
      <t>ドウロコウタイ</t>
    </rPh>
    <rPh sb="4" eb="5">
      <t>スミ</t>
    </rPh>
    <phoneticPr fontId="2"/>
  </si>
  <si>
    <t>Q.４　申請する敷地と建築主の権利関係は？　（複数回答可）</t>
    <rPh sb="4" eb="6">
      <t>シンセイ</t>
    </rPh>
    <rPh sb="8" eb="10">
      <t>シキチ</t>
    </rPh>
    <rPh sb="11" eb="14">
      <t>ケンチクヌシ</t>
    </rPh>
    <rPh sb="15" eb="19">
      <t>ケンリカンケイ</t>
    </rPh>
    <rPh sb="23" eb="27">
      <t>フクスウカイトウ</t>
    </rPh>
    <rPh sb="27" eb="28">
      <t>カ</t>
    </rPh>
    <phoneticPr fontId="2"/>
  </si>
  <si>
    <t>Q.５　民法第234条第１項（隣地境界線から外壁の５０㎝以上の距離確保）について</t>
    <rPh sb="4" eb="6">
      <t>ミンポウ</t>
    </rPh>
    <rPh sb="6" eb="7">
      <t>ダイ</t>
    </rPh>
    <rPh sb="10" eb="11">
      <t>ジョウ</t>
    </rPh>
    <rPh sb="11" eb="12">
      <t>ダイ</t>
    </rPh>
    <rPh sb="13" eb="14">
      <t>コウ</t>
    </rPh>
    <rPh sb="15" eb="19">
      <t>リンチキョウカイ</t>
    </rPh>
    <rPh sb="19" eb="20">
      <t>セン</t>
    </rPh>
    <rPh sb="22" eb="24">
      <t>ガイヘキ</t>
    </rPh>
    <rPh sb="28" eb="30">
      <t>イジョウ</t>
    </rPh>
    <rPh sb="31" eb="33">
      <t>キョリ</t>
    </rPh>
    <rPh sb="33" eb="35">
      <t>カクホ</t>
    </rPh>
    <phoneticPr fontId="2"/>
  </si>
  <si>
    <t>今回除却工事を伴うので、配置図に図示し、工事届第１面及び第４面を記載した。</t>
    <rPh sb="0" eb="6">
      <t>コンカイジョキャクコウジ</t>
    </rPh>
    <rPh sb="7" eb="8">
      <t>トモナ</t>
    </rPh>
    <rPh sb="12" eb="15">
      <t>ハイチズ</t>
    </rPh>
    <rPh sb="16" eb="18">
      <t>ズシ</t>
    </rPh>
    <rPh sb="20" eb="23">
      <t>コウジトドケ</t>
    </rPh>
    <rPh sb="23" eb="24">
      <t>ダイ</t>
    </rPh>
    <rPh sb="25" eb="26">
      <t>メン</t>
    </rPh>
    <rPh sb="26" eb="27">
      <t>オヨ</t>
    </rPh>
    <rPh sb="28" eb="29">
      <t>ダイ</t>
    </rPh>
    <rPh sb="30" eb="31">
      <t>メン</t>
    </rPh>
    <rPh sb="32" eb="34">
      <t>キサイ</t>
    </rPh>
    <phoneticPr fontId="2"/>
  </si>
  <si>
    <t>新設する予定はない。</t>
    <rPh sb="0" eb="2">
      <t>シンセツ</t>
    </rPh>
    <rPh sb="4" eb="6">
      <t>ヨテイ</t>
    </rPh>
    <phoneticPr fontId="2"/>
  </si>
  <si>
    <t>ガス(都市ｶﾞｽ)</t>
    <rPh sb="3" eb="5">
      <t>トシ</t>
    </rPh>
    <phoneticPr fontId="2"/>
  </si>
  <si>
    <t>ガス(ﾌﾟﾛﾊﾟﾝ)</t>
    <phoneticPr fontId="2"/>
  </si>
  <si>
    <t>　　 　民法第235条第１項（隣地境界線から1ｍ未満に隣地眺望窓等がある場合の目隠し設置）について</t>
    <phoneticPr fontId="2"/>
  </si>
  <si>
    <t>Q.６　民法第207条第（土地の所有権は、法令の制限内において、その土地の上下に及ぶ）について</t>
    <rPh sb="4" eb="6">
      <t>ミンポウ</t>
    </rPh>
    <rPh sb="6" eb="7">
      <t>ダイ</t>
    </rPh>
    <rPh sb="10" eb="11">
      <t>ジョウ</t>
    </rPh>
    <rPh sb="11" eb="12">
      <t>ダイ</t>
    </rPh>
    <rPh sb="13" eb="15">
      <t>トチ</t>
    </rPh>
    <rPh sb="16" eb="19">
      <t>ショユウケン</t>
    </rPh>
    <rPh sb="21" eb="23">
      <t>ホウレイ</t>
    </rPh>
    <rPh sb="24" eb="26">
      <t>セイゲン</t>
    </rPh>
    <rPh sb="26" eb="27">
      <t>ナイ</t>
    </rPh>
    <rPh sb="34" eb="36">
      <t>トチ</t>
    </rPh>
    <rPh sb="37" eb="39">
      <t>ジョウゲ</t>
    </rPh>
    <rPh sb="40" eb="41">
      <t>オヨ</t>
    </rPh>
    <phoneticPr fontId="2"/>
  </si>
  <si>
    <t>Q.７　浄化槽の処理水の放流について</t>
    <rPh sb="4" eb="7">
      <t>ジョウカソウ</t>
    </rPh>
    <rPh sb="8" eb="11">
      <t>ショリスイ</t>
    </rPh>
    <rPh sb="12" eb="14">
      <t>ホウリュウ</t>
    </rPh>
    <phoneticPr fontId="2"/>
  </si>
  <si>
    <t>地元行政庁に狭隘道路協議等終了。その写しを添付した。</t>
    <rPh sb="0" eb="2">
      <t>ジモト</t>
    </rPh>
    <rPh sb="2" eb="5">
      <t>ギョウセイチョウ</t>
    </rPh>
    <rPh sb="6" eb="12">
      <t>キョウアイドウロキョウギ</t>
    </rPh>
    <rPh sb="12" eb="13">
      <t>トウ</t>
    </rPh>
    <rPh sb="13" eb="15">
      <t>シュウリョウ</t>
    </rPh>
    <rPh sb="18" eb="19">
      <t>ウツ</t>
    </rPh>
    <rPh sb="21" eb="23">
      <t>テンプ</t>
    </rPh>
    <phoneticPr fontId="2"/>
  </si>
  <si>
    <t>地元行政庁に狭隘道路協議等の申請中。</t>
    <rPh sb="0" eb="2">
      <t>ジモト</t>
    </rPh>
    <rPh sb="2" eb="5">
      <t>ギョウセイチョウ</t>
    </rPh>
    <rPh sb="6" eb="12">
      <t>キョウアイドウロキョウギ</t>
    </rPh>
    <rPh sb="12" eb="13">
      <t>トウ</t>
    </rPh>
    <rPh sb="14" eb="16">
      <t>シンセイ</t>
    </rPh>
    <rPh sb="16" eb="17">
      <t>チュウ</t>
    </rPh>
    <phoneticPr fontId="2"/>
  </si>
  <si>
    <t>※　該当ないときでも、このシートを削除しないでください。</t>
    <rPh sb="2" eb="4">
      <t>ガイトウ</t>
    </rPh>
    <rPh sb="17" eb="19">
      <t>サクジョ</t>
    </rPh>
    <phoneticPr fontId="2"/>
  </si>
  <si>
    <t>1F</t>
    <phoneticPr fontId="2"/>
  </si>
  <si>
    <t>2F</t>
    <phoneticPr fontId="2"/>
  </si>
  <si>
    <t>申請形態</t>
    <rPh sb="0" eb="4">
      <t>シンセイケイタイ</t>
    </rPh>
    <phoneticPr fontId="2"/>
  </si>
  <si>
    <t>電子申請</t>
    <rPh sb="0" eb="4">
      <t>デンシシンセイ</t>
    </rPh>
    <phoneticPr fontId="2"/>
  </si>
  <si>
    <t>紙面による申請</t>
    <rPh sb="0" eb="2">
      <t>シメン</t>
    </rPh>
    <rPh sb="5" eb="7">
      <t>シンセイ</t>
    </rPh>
    <phoneticPr fontId="2"/>
  </si>
  <si>
    <t>補正方法</t>
    <rPh sb="0" eb="2">
      <t>ホセイ</t>
    </rPh>
    <rPh sb="2" eb="4">
      <t>ホウホウ</t>
    </rPh>
    <phoneticPr fontId="2"/>
  </si>
  <si>
    <t>電子申請は４号建築物に限ります。</t>
    <rPh sb="0" eb="4">
      <t>デンシシンセイ</t>
    </rPh>
    <rPh sb="6" eb="10">
      <t>ゴウケンチクブツ</t>
    </rPh>
    <rPh sb="11" eb="12">
      <t>カギ</t>
    </rPh>
    <phoneticPr fontId="2"/>
  </si>
  <si>
    <t>　　数十枚に渡る図書のメール送信はお控えください。</t>
    <rPh sb="2" eb="5">
      <t>スウジュウマイ</t>
    </rPh>
    <rPh sb="6" eb="7">
      <t>ワタ</t>
    </rPh>
    <rPh sb="8" eb="10">
      <t>トショ</t>
    </rPh>
    <rPh sb="14" eb="16">
      <t>ソウシン</t>
    </rPh>
    <rPh sb="18" eb="19">
      <t>ヒカ</t>
    </rPh>
    <phoneticPr fontId="2"/>
  </si>
  <si>
    <t>回答の
連絡方法</t>
    <rPh sb="0" eb="2">
      <t>カイトウ</t>
    </rPh>
    <rPh sb="4" eb="6">
      <t>レンラク</t>
    </rPh>
    <rPh sb="6" eb="8">
      <t>ホウホウ</t>
    </rPh>
    <phoneticPr fontId="2"/>
  </si>
  <si>
    <t>郵送希望（送付先）</t>
    <rPh sb="0" eb="2">
      <t>ユウソウ</t>
    </rPh>
    <rPh sb="2" eb="4">
      <t>キボウ</t>
    </rPh>
    <rPh sb="5" eb="8">
      <t>ソウフサキ</t>
    </rPh>
    <phoneticPr fontId="2"/>
  </si>
  <si>
    <t>１．設問にお答えください。（該当するものに☑を付してください。　）権利を証する書面は求めません。</t>
    <rPh sb="2" eb="4">
      <t>セツモン</t>
    </rPh>
    <rPh sb="6" eb="7">
      <t>コタ</t>
    </rPh>
    <rPh sb="33" eb="35">
      <t>ケンリ</t>
    </rPh>
    <rPh sb="36" eb="37">
      <t>ショウ</t>
    </rPh>
    <rPh sb="39" eb="41">
      <t>ショメン</t>
    </rPh>
    <rPh sb="42" eb="43">
      <t>モト</t>
    </rPh>
    <phoneticPr fontId="2"/>
  </si>
  <si>
    <t>【１８．建築基準法第12条第１項の規定による調査の要否】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2"/>
  </si>
  <si>
    <t>【１９．建築基準法第12条第3項の規定による検査を要する防火設備の有無】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</si>
  <si>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【２０．その他必要な事項】</t>
    <rPh sb="6" eb="7">
      <t>タ</t>
    </rPh>
    <rPh sb="7" eb="9">
      <t>ヒツヨウ</t>
    </rPh>
    <rPh sb="10" eb="12">
      <t>ジコウ</t>
    </rPh>
    <phoneticPr fontId="2"/>
  </si>
  <si>
    <t>建築基準法第12条第３項の規定による検査を要する防火設備の有無</t>
    <phoneticPr fontId="2"/>
  </si>
  <si>
    <t>建築基準法第12条第１項の規定による調査の要否</t>
    <rPh sb="18" eb="20">
      <t>チョウサ</t>
    </rPh>
    <rPh sb="21" eb="23">
      <t>ヨウヒ</t>
    </rPh>
    <phoneticPr fontId="2"/>
  </si>
  <si>
    <t>【備　考】</t>
    <rPh sb="1" eb="2">
      <t>ビ</t>
    </rPh>
    <rPh sb="3" eb="4">
      <t>コウ</t>
    </rPh>
    <phoneticPr fontId="2"/>
  </si>
  <si>
    <t>一部　　木　　造</t>
    <rPh sb="0" eb="2">
      <t>イチブ</t>
    </rPh>
    <rPh sb="4" eb="5">
      <t>キ</t>
    </rPh>
    <rPh sb="7" eb="8">
      <t>ゾウ</t>
    </rPh>
    <phoneticPr fontId="2"/>
  </si>
  <si>
    <t>一部　　木造（枠組壁工法）</t>
    <rPh sb="0" eb="2">
      <t>イチブ</t>
    </rPh>
    <rPh sb="4" eb="6">
      <t>モクゾウ</t>
    </rPh>
    <rPh sb="7" eb="9">
      <t>ワクグ</t>
    </rPh>
    <rPh sb="9" eb="12">
      <t>カベコウホウ</t>
    </rPh>
    <phoneticPr fontId="2"/>
  </si>
  <si>
    <t>一部　　木造（木質プレハブ工法）</t>
    <rPh sb="0" eb="2">
      <t>イチブ</t>
    </rPh>
    <rPh sb="4" eb="6">
      <t>モクゾウ</t>
    </rPh>
    <rPh sb="7" eb="9">
      <t>モクシツ</t>
    </rPh>
    <rPh sb="13" eb="15">
      <t>コウホウ</t>
    </rPh>
    <phoneticPr fontId="2"/>
  </si>
  <si>
    <t>一部　　鉄骨造</t>
    <rPh sb="0" eb="2">
      <t>イチブ</t>
    </rPh>
    <rPh sb="4" eb="5">
      <t>テツ</t>
    </rPh>
    <rPh sb="5" eb="6">
      <t>ホネ</t>
    </rPh>
    <rPh sb="6" eb="7">
      <t>ゾウ</t>
    </rPh>
    <phoneticPr fontId="2"/>
  </si>
  <si>
    <t>一部　　軽量鉄骨造</t>
    <rPh sb="0" eb="2">
      <t>イチブ</t>
    </rPh>
    <rPh sb="4" eb="9">
      <t>ケイリョウテッコツゾウ</t>
    </rPh>
    <phoneticPr fontId="2"/>
  </si>
  <si>
    <t>一部　　薄板軽量形鋼造</t>
    <rPh sb="0" eb="2">
      <t>イチブ</t>
    </rPh>
    <rPh sb="4" eb="6">
      <t>ウスイタ</t>
    </rPh>
    <rPh sb="6" eb="8">
      <t>ケイリョウ</t>
    </rPh>
    <rPh sb="8" eb="9">
      <t>ガタ</t>
    </rPh>
    <rPh sb="9" eb="10">
      <t>コウ</t>
    </rPh>
    <rPh sb="10" eb="11">
      <t>ヅクリ</t>
    </rPh>
    <phoneticPr fontId="2"/>
  </si>
  <si>
    <t>一部　　鉄筋コンクリート造</t>
    <rPh sb="0" eb="2">
      <t>イチブ</t>
    </rPh>
    <rPh sb="4" eb="6">
      <t>テッキン</t>
    </rPh>
    <rPh sb="12" eb="13">
      <t>ゾウ</t>
    </rPh>
    <phoneticPr fontId="2"/>
  </si>
  <si>
    <t>一部　　壁式鉄筋コンクリート造</t>
    <rPh sb="0" eb="2">
      <t>イチブ</t>
    </rPh>
    <rPh sb="4" eb="6">
      <t>カベシキ</t>
    </rPh>
    <rPh sb="6" eb="8">
      <t>テッキン</t>
    </rPh>
    <rPh sb="14" eb="15">
      <t>ゾウ</t>
    </rPh>
    <phoneticPr fontId="2"/>
  </si>
  <si>
    <t>一部　　鉄骨鉄筋コンクリート造</t>
    <rPh sb="0" eb="2">
      <t>イチブ</t>
    </rPh>
    <rPh sb="4" eb="8">
      <t>テッコツテッキン</t>
    </rPh>
    <rPh sb="14" eb="15">
      <t>ゾウ</t>
    </rPh>
    <phoneticPr fontId="2"/>
  </si>
  <si>
    <t>一部　　補強コンクリートブロック造</t>
    <rPh sb="0" eb="2">
      <t>イチブ</t>
    </rPh>
    <rPh sb="4" eb="6">
      <t>ホキョウ</t>
    </rPh>
    <rPh sb="16" eb="17">
      <t>ゾウ</t>
    </rPh>
    <phoneticPr fontId="2"/>
  </si>
  <si>
    <t>一部　　組積造</t>
    <rPh sb="0" eb="2">
      <t>イチブ</t>
    </rPh>
    <rPh sb="4" eb="5">
      <t>クミ</t>
    </rPh>
    <rPh sb="5" eb="6">
      <t>セキ</t>
    </rPh>
    <rPh sb="6" eb="7">
      <t>ゾウ</t>
    </rPh>
    <phoneticPr fontId="2"/>
  </si>
  <si>
    <t>一部　　アルミニウム合金造</t>
    <rPh sb="0" eb="2">
      <t>イチブ</t>
    </rPh>
    <rPh sb="10" eb="13">
      <t>ゴウキンゾウ</t>
    </rPh>
    <phoneticPr fontId="2"/>
  </si>
  <si>
    <t>一部　　木造（丸太組構法）</t>
    <rPh sb="0" eb="2">
      <t>イチブ</t>
    </rPh>
    <rPh sb="4" eb="6">
      <t>モクゾウ</t>
    </rPh>
    <rPh sb="7" eb="12">
      <t>マルタグミコウホウ</t>
    </rPh>
    <phoneticPr fontId="2"/>
  </si>
  <si>
    <t>一部　　膜構造</t>
    <rPh sb="0" eb="2">
      <t>イチブ</t>
    </rPh>
    <rPh sb="4" eb="5">
      <t>マク</t>
    </rPh>
    <rPh sb="5" eb="6">
      <t>カマエ</t>
    </rPh>
    <rPh sb="6" eb="7">
      <t>ゾウ</t>
    </rPh>
    <phoneticPr fontId="2"/>
  </si>
  <si>
    <t>一部　　鉄筋コンクリート組積造</t>
    <rPh sb="0" eb="2">
      <t>イチブ</t>
    </rPh>
    <rPh sb="4" eb="6">
      <t>テッキン</t>
    </rPh>
    <rPh sb="12" eb="15">
      <t>ソセキゾウ</t>
    </rPh>
    <phoneticPr fontId="2"/>
  </si>
  <si>
    <t>要</t>
    <rPh sb="0" eb="1">
      <t>ヨウ</t>
    </rPh>
    <phoneticPr fontId="2"/>
  </si>
  <si>
    <t>否</t>
    <rPh sb="0" eb="1">
      <t>ヒ</t>
    </rPh>
    <phoneticPr fontId="2"/>
  </si>
  <si>
    <t>〒379-2136</t>
    <phoneticPr fontId="2"/>
  </si>
  <si>
    <t>群馬県前橋市房丸町174番地</t>
    <rPh sb="0" eb="3">
      <t>グンマケン</t>
    </rPh>
    <rPh sb="3" eb="6">
      <t>マエバシシ</t>
    </rPh>
    <rPh sb="6" eb="9">
      <t>ボウマルマチ</t>
    </rPh>
    <rPh sb="12" eb="13">
      <t>バン</t>
    </rPh>
    <rPh sb="13" eb="14">
      <t>チ</t>
    </rPh>
    <phoneticPr fontId="2"/>
  </si>
  <si>
    <t>※　委任を受けた日付を入力してください。</t>
    <rPh sb="2" eb="4">
      <t>イニン</t>
    </rPh>
    <rPh sb="11" eb="13">
      <t>ニュウリョク</t>
    </rPh>
    <phoneticPr fontId="2"/>
  </si>
  <si>
    <t>※　申請日を入力してください。</t>
    <rPh sb="2" eb="4">
      <t>シンセイ</t>
    </rPh>
    <rPh sb="4" eb="5">
      <t>ビ</t>
    </rPh>
    <rPh sb="6" eb="8">
      <t>ニュウリョク</t>
    </rPh>
    <phoneticPr fontId="2"/>
  </si>
  <si>
    <t>(FAX)</t>
  </si>
  <si>
    <t>　　概ね前々日の夕刻　指定方法にてご通知申し上げます。</t>
    <rPh sb="2" eb="3">
      <t>オオム</t>
    </rPh>
    <rPh sb="4" eb="7">
      <t>ゼンゼンジツ</t>
    </rPh>
    <rPh sb="8" eb="10">
      <t>ユウコク</t>
    </rPh>
    <rPh sb="11" eb="15">
      <t>シテイホウホウ</t>
    </rPh>
    <rPh sb="18" eb="20">
      <t>ツウチ</t>
    </rPh>
    <rPh sb="20" eb="21">
      <t>モウ</t>
    </rPh>
    <rPh sb="22" eb="23">
      <t>ア</t>
    </rPh>
    <phoneticPr fontId="2"/>
  </si>
  <si>
    <t>１．建築士の情報登録</t>
    <rPh sb="2" eb="5">
      <t>ケンチクシ</t>
    </rPh>
    <rPh sb="6" eb="10">
      <t>ジョウホウトウロク</t>
    </rPh>
    <phoneticPr fontId="2"/>
  </si>
  <si>
    <t>整理</t>
    <rPh sb="0" eb="2">
      <t>セイリ</t>
    </rPh>
    <phoneticPr fontId="2"/>
  </si>
  <si>
    <t>資格</t>
    <rPh sb="0" eb="2">
      <t>シカク</t>
    </rPh>
    <phoneticPr fontId="2"/>
  </si>
  <si>
    <t>事務所登録</t>
    <rPh sb="0" eb="2">
      <t>ジム</t>
    </rPh>
    <rPh sb="2" eb="3">
      <t>ショ</t>
    </rPh>
    <rPh sb="3" eb="5">
      <t>トウロク</t>
    </rPh>
    <phoneticPr fontId="2"/>
  </si>
  <si>
    <t>建築士事務所</t>
    <rPh sb="0" eb="6">
      <t>ケンチクシジムショ</t>
    </rPh>
    <phoneticPr fontId="2"/>
  </si>
  <si>
    <t>No</t>
    <phoneticPr fontId="2"/>
  </si>
  <si>
    <t>級</t>
    <rPh sb="0" eb="1">
      <t>キュウ</t>
    </rPh>
    <phoneticPr fontId="2"/>
  </si>
  <si>
    <t>登録</t>
    <rPh sb="0" eb="2">
      <t>トウロク</t>
    </rPh>
    <phoneticPr fontId="2"/>
  </si>
  <si>
    <t>番号</t>
    <rPh sb="0" eb="2">
      <t>バンゴウ</t>
    </rPh>
    <phoneticPr fontId="2"/>
  </si>
  <si>
    <t>名称</t>
    <rPh sb="0" eb="2">
      <t>メイショウ</t>
    </rPh>
    <phoneticPr fontId="2"/>
  </si>
  <si>
    <t>郵便番号</t>
    <rPh sb="0" eb="4">
      <t>ユウビンバンゴウ</t>
    </rPh>
    <phoneticPr fontId="2"/>
  </si>
  <si>
    <t>所在地</t>
    <rPh sb="0" eb="3">
      <t>ショザイチ</t>
    </rPh>
    <phoneticPr fontId="2"/>
  </si>
  <si>
    <t>愛　右江男</t>
    <rPh sb="0" eb="1">
      <t>アイ</t>
    </rPh>
    <rPh sb="2" eb="3">
      <t>ウ</t>
    </rPh>
    <rPh sb="3" eb="4">
      <t>エ</t>
    </rPh>
    <rPh sb="4" eb="5">
      <t>オトコ</t>
    </rPh>
    <phoneticPr fontId="2"/>
  </si>
  <si>
    <t>一級</t>
  </si>
  <si>
    <t>ＡI都市空間デザイン</t>
    <rPh sb="2" eb="4">
      <t>トシ</t>
    </rPh>
    <rPh sb="4" eb="6">
      <t>クウカン</t>
    </rPh>
    <phoneticPr fontId="2"/>
  </si>
  <si>
    <t>２．工事施工者の情報登録</t>
    <rPh sb="2" eb="7">
      <t>コウジセコウシャ</t>
    </rPh>
    <rPh sb="8" eb="10">
      <t>ジョウホウ</t>
    </rPh>
    <rPh sb="10" eb="12">
      <t>トウロク</t>
    </rPh>
    <phoneticPr fontId="2"/>
  </si>
  <si>
    <t>　施　　工　　者</t>
    <rPh sb="1" eb="2">
      <t>シ</t>
    </rPh>
    <rPh sb="4" eb="5">
      <t>コウ</t>
    </rPh>
    <rPh sb="7" eb="8">
      <t>モノ</t>
    </rPh>
    <phoneticPr fontId="2"/>
  </si>
  <si>
    <t>建設業許可</t>
    <rPh sb="0" eb="3">
      <t>ケンセツギョウ</t>
    </rPh>
    <rPh sb="3" eb="5">
      <t>キョカ</t>
    </rPh>
    <phoneticPr fontId="2"/>
  </si>
  <si>
    <t>商　号</t>
    <rPh sb="0" eb="1">
      <t>ショウ</t>
    </rPh>
    <rPh sb="2" eb="3">
      <t>ゴウ</t>
    </rPh>
    <phoneticPr fontId="2"/>
  </si>
  <si>
    <t>役職名</t>
    <rPh sb="0" eb="2">
      <t>ヤクショク</t>
    </rPh>
    <rPh sb="2" eb="3">
      <t>メイ</t>
    </rPh>
    <phoneticPr fontId="2"/>
  </si>
  <si>
    <t>許可権者</t>
    <rPh sb="0" eb="3">
      <t>キョカケン</t>
    </rPh>
    <rPh sb="3" eb="4">
      <t>シャ</t>
    </rPh>
    <phoneticPr fontId="2"/>
  </si>
  <si>
    <t>種別</t>
    <rPh sb="0" eb="2">
      <t>シュベツ</t>
    </rPh>
    <phoneticPr fontId="2"/>
  </si>
  <si>
    <t>年度</t>
    <rPh sb="0" eb="2">
      <t>ネンド</t>
    </rPh>
    <phoneticPr fontId="2"/>
  </si>
  <si>
    <t>許可番号</t>
    <rPh sb="0" eb="2">
      <t>キョカ</t>
    </rPh>
    <rPh sb="2" eb="4">
      <t>バンゴウ</t>
    </rPh>
    <phoneticPr fontId="2"/>
  </si>
  <si>
    <t>代表取締役　</t>
    <rPh sb="0" eb="2">
      <t>ダイヒョウ</t>
    </rPh>
    <rPh sb="2" eb="5">
      <t>トリシマリヤク</t>
    </rPh>
    <phoneticPr fontId="2"/>
  </si>
  <si>
    <t>特</t>
  </si>
  <si>
    <t>新</t>
    <rPh sb="0" eb="1">
      <t>シン</t>
    </rPh>
    <phoneticPr fontId="2"/>
  </si>
  <si>
    <t>建築士と施工業者を予め「業者date」に登録します。確２面では、欄外の□にdateの業者No.を入力するだけで</t>
    <rPh sb="0" eb="3">
      <t>ケンチクシ</t>
    </rPh>
    <rPh sb="4" eb="8">
      <t>セコウギョウシャ</t>
    </rPh>
    <rPh sb="9" eb="10">
      <t>アラカジ</t>
    </rPh>
    <rPh sb="12" eb="14">
      <t>ギョウシャ</t>
    </rPh>
    <rPh sb="20" eb="22">
      <t>トウロク</t>
    </rPh>
    <rPh sb="26" eb="27">
      <t>カク</t>
    </rPh>
    <rPh sb="28" eb="29">
      <t>メン</t>
    </rPh>
    <rPh sb="32" eb="34">
      <t>ランガイ</t>
    </rPh>
    <rPh sb="42" eb="44">
      <t>ギョウシャ</t>
    </rPh>
    <rPh sb="48" eb="50">
      <t>ニュウリョク</t>
    </rPh>
    <phoneticPr fontId="2"/>
  </si>
  <si>
    <t>必要な項目が印字されます。</t>
    <rPh sb="0" eb="2">
      <t>ヒツヨウ</t>
    </rPh>
    <rPh sb="3" eb="5">
      <t>コウモク</t>
    </rPh>
    <rPh sb="6" eb="8">
      <t>インジ</t>
    </rPh>
    <phoneticPr fontId="2"/>
  </si>
  <si>
    <t>建築士を１０人まで登録しておけます。  ※モデルを入力していますので、上書きして使用して下さい。</t>
    <rPh sb="0" eb="3">
      <t>ケンチクシ</t>
    </rPh>
    <rPh sb="6" eb="7">
      <t>ニン</t>
    </rPh>
    <rPh sb="9" eb="11">
      <t>トウロク</t>
    </rPh>
    <rPh sb="25" eb="27">
      <t>ニュウリョク</t>
    </rPh>
    <rPh sb="35" eb="37">
      <t>ウワガ</t>
    </rPh>
    <rPh sb="40" eb="42">
      <t>シヨウ</t>
    </rPh>
    <rPh sb="44" eb="45">
      <t>クダ</t>
    </rPh>
    <phoneticPr fontId="2"/>
  </si>
  <si>
    <t>　</t>
  </si>
  <si>
    <t xml:space="preserve"> </t>
  </si>
  <si>
    <t>※　該当ない項目は「　」スペースを入力しておくと「0」表示になりません。</t>
    <rPh sb="2" eb="4">
      <t>ガイトウ</t>
    </rPh>
    <rPh sb="6" eb="8">
      <t>コウモク</t>
    </rPh>
    <rPh sb="17" eb="19">
      <t>ニュウリョク</t>
    </rPh>
    <rPh sb="27" eb="29">
      <t>ヒョウジ</t>
    </rPh>
    <phoneticPr fontId="2"/>
  </si>
  <si>
    <t>直　営</t>
    <rPh sb="0" eb="1">
      <t>ナオ</t>
    </rPh>
    <rPh sb="2" eb="3">
      <t>エイ</t>
    </rPh>
    <phoneticPr fontId="2"/>
  </si>
  <si>
    <t>未　定</t>
    <rPh sb="0" eb="1">
      <t>ミ</t>
    </rPh>
    <rPh sb="2" eb="3">
      <t>サダム</t>
    </rPh>
    <phoneticPr fontId="2"/>
  </si>
  <si>
    <t>※　施工者「未定」のときは、工事着工前に施工者決定届が必要です。</t>
    <rPh sb="2" eb="5">
      <t>セコウシャ</t>
    </rPh>
    <rPh sb="6" eb="8">
      <t>ミテイ</t>
    </rPh>
    <rPh sb="14" eb="19">
      <t>コウジチャッコウマエ</t>
    </rPh>
    <rPh sb="20" eb="26">
      <t>セコウシャケッテイトドケ</t>
    </rPh>
    <rPh sb="27" eb="29">
      <t>ヒツヨウ</t>
    </rPh>
    <phoneticPr fontId="2"/>
  </si>
  <si>
    <t>日ノ本太郎</t>
    <rPh sb="0" eb="1">
      <t>ヒ</t>
    </rPh>
    <rPh sb="2" eb="3">
      <t>モト</t>
    </rPh>
    <rPh sb="3" eb="5">
      <t>タロウ</t>
    </rPh>
    <phoneticPr fontId="2"/>
  </si>
  <si>
    <t>大東亜工務店</t>
    <rPh sb="0" eb="3">
      <t>ダイトウア</t>
    </rPh>
    <rPh sb="3" eb="6">
      <t>コウムテン</t>
    </rPh>
    <phoneticPr fontId="2"/>
  </si>
  <si>
    <t>08220</t>
    <phoneticPr fontId="2"/>
  </si>
  <si>
    <t>児童福祉施設等（入所する者の寝室がないものに限る。）</t>
    <rPh sb="8" eb="10">
      <t>ニュウショ</t>
    </rPh>
    <rPh sb="12" eb="13">
      <t>モノ</t>
    </rPh>
    <rPh sb="14" eb="16">
      <t>シンシツ</t>
    </rPh>
    <rPh sb="22" eb="23">
      <t>カギ</t>
    </rPh>
    <phoneticPr fontId="2"/>
  </si>
  <si>
    <t>08152</t>
    <phoneticPr fontId="2"/>
  </si>
  <si>
    <t>美術館その他これに類するもの</t>
    <rPh sb="0" eb="3">
      <t>ビジュツカン</t>
    </rPh>
    <phoneticPr fontId="2"/>
  </si>
  <si>
    <t>助産所（入所する者の寝室があるものに限る。）</t>
    <rPh sb="4" eb="6">
      <t>ニュウショ</t>
    </rPh>
    <phoneticPr fontId="2"/>
  </si>
  <si>
    <t>08192</t>
    <phoneticPr fontId="2"/>
  </si>
  <si>
    <t>助産所（入所する者の寝室がないものに限る。）</t>
    <rPh sb="4" eb="6">
      <t>ニュウショ</t>
    </rPh>
    <phoneticPr fontId="2"/>
  </si>
  <si>
    <t>児童福祉施設等（入所する者の寝室があるものに限る。）</t>
    <rPh sb="0" eb="7">
      <t>ジドウフクシシセツトウ</t>
    </rPh>
    <rPh sb="8" eb="10">
      <t>ニュウショ</t>
    </rPh>
    <phoneticPr fontId="2"/>
  </si>
  <si>
    <t>※　構造を選択してください。混構造の時は、S19セルも選択。</t>
    <rPh sb="2" eb="4">
      <t>コウゾウ</t>
    </rPh>
    <rPh sb="5" eb="7">
      <t>センタク</t>
    </rPh>
    <rPh sb="14" eb="15">
      <t>コン</t>
    </rPh>
    <rPh sb="15" eb="17">
      <t>コウゾウ</t>
    </rPh>
    <rPh sb="18" eb="19">
      <t>トキ</t>
    </rPh>
    <rPh sb="27" eb="29">
      <t>センタク</t>
    </rPh>
    <phoneticPr fontId="2"/>
  </si>
  <si>
    <t>　　選択肢にないものは、H61セルに直接入力。</t>
    <rPh sb="2" eb="5">
      <t>センタクシ</t>
    </rPh>
    <rPh sb="18" eb="20">
      <t>チョクセツ</t>
    </rPh>
    <rPh sb="20" eb="22">
      <t>ニュウリョク</t>
    </rPh>
    <phoneticPr fontId="2"/>
  </si>
  <si>
    <t>混構造のときはT88セルも選択。</t>
    <rPh sb="0" eb="3">
      <t>コンコウゾウ</t>
    </rPh>
    <rPh sb="13" eb="15">
      <t>センタク</t>
    </rPh>
    <phoneticPr fontId="2"/>
  </si>
  <si>
    <t>「業者date」シートの建築士整理Noを入力してください。</t>
    <rPh sb="1" eb="3">
      <t>ギョウシャ</t>
    </rPh>
    <rPh sb="12" eb="15">
      <t>ケンチクシ</t>
    </rPh>
    <rPh sb="15" eb="17">
      <t>セイリ</t>
    </rPh>
    <rPh sb="20" eb="22">
      <t>ニュウリョク</t>
    </rPh>
    <phoneticPr fontId="2"/>
  </si>
  <si>
    <t>「業者date」シートの工事施工者整理Noを入力してください。</t>
    <rPh sb="1" eb="3">
      <t>ギョウシャ</t>
    </rPh>
    <rPh sb="12" eb="17">
      <t>コウジセコウシャ</t>
    </rPh>
    <rPh sb="17" eb="19">
      <t>セイリ</t>
    </rPh>
    <rPh sb="22" eb="24">
      <t>ニュウリョク</t>
    </rPh>
    <phoneticPr fontId="2"/>
  </si>
  <si>
    <t>施工者を10社まで登録しておけます。　※モデルを入力していますので、上書きして使用して下さい。</t>
    <rPh sb="0" eb="2">
      <t>セコウ</t>
    </rPh>
    <rPh sb="2" eb="3">
      <t>シャ</t>
    </rPh>
    <rPh sb="6" eb="7">
      <t>シャ</t>
    </rPh>
    <rPh sb="9" eb="11">
      <t>トウロク</t>
    </rPh>
    <phoneticPr fontId="2"/>
  </si>
  <si>
    <t xml:space="preserve">着工までに権利を確定する </t>
    <rPh sb="0" eb="2">
      <t>チャッコウ</t>
    </rPh>
    <rPh sb="5" eb="7">
      <t>ケンリ</t>
    </rPh>
    <rPh sb="8" eb="10">
      <t>カクテイ</t>
    </rPh>
    <phoneticPr fontId="2"/>
  </si>
  <si>
    <t>※　確認申請時に検査申請の委任まで受けている場合は、委任状を省略できます。</t>
    <rPh sb="2" eb="7">
      <t>カクニンシンセイジ</t>
    </rPh>
    <rPh sb="8" eb="10">
      <t>ケンサ</t>
    </rPh>
    <rPh sb="10" eb="12">
      <t>シンセイ</t>
    </rPh>
    <rPh sb="13" eb="15">
      <t>イニン</t>
    </rPh>
    <rPh sb="17" eb="18">
      <t>ウ</t>
    </rPh>
    <rPh sb="22" eb="24">
      <t>バアイ</t>
    </rPh>
    <rPh sb="26" eb="29">
      <t>イニンジョウ</t>
    </rPh>
    <rPh sb="30" eb="32">
      <t>ショウリャク</t>
    </rPh>
    <phoneticPr fontId="2"/>
  </si>
  <si>
    <t>住宅瑕疵担保保険の躯体検査受検により特定工程の検査省略（検査合格証添付）</t>
    <rPh sb="0" eb="8">
      <t>ジュウタクカシタンポホケン</t>
    </rPh>
    <rPh sb="9" eb="13">
      <t>クタイケンサ</t>
    </rPh>
    <rPh sb="13" eb="15">
      <t>ジュケン</t>
    </rPh>
    <rPh sb="18" eb="22">
      <t>トクテイコウテイ</t>
    </rPh>
    <rPh sb="23" eb="27">
      <t>ケンサショウリャク</t>
    </rPh>
    <rPh sb="28" eb="30">
      <t>ケンサ</t>
    </rPh>
    <rPh sb="30" eb="33">
      <t>ゴウカクショウ</t>
    </rPh>
    <rPh sb="33" eb="35">
      <t>テンプ</t>
    </rPh>
    <phoneticPr fontId="2"/>
  </si>
  <si>
    <t>フラット３５の中間検査受検により特定工程の検査省略（検査合格証添付）</t>
    <rPh sb="7" eb="11">
      <t>チュウカンケンサ</t>
    </rPh>
    <rPh sb="11" eb="13">
      <t>ジュケン</t>
    </rPh>
    <rPh sb="16" eb="20">
      <t>トクテイコウテイ</t>
    </rPh>
    <rPh sb="21" eb="25">
      <t>ケンサショウリャク</t>
    </rPh>
    <rPh sb="26" eb="28">
      <t>ケンサ</t>
    </rPh>
    <rPh sb="28" eb="31">
      <t>ゴウカクショウ</t>
    </rPh>
    <rPh sb="31" eb="33">
      <t>テンプ</t>
    </rPh>
    <phoneticPr fontId="2"/>
  </si>
  <si>
    <t>住宅性能評価の中間検査受検により特定工程の検査省略（検査合格証添付）</t>
    <rPh sb="0" eb="4">
      <t>ジュウタクセイノウ</t>
    </rPh>
    <rPh sb="4" eb="6">
      <t>ヒョウカ</t>
    </rPh>
    <rPh sb="7" eb="11">
      <t>チュウカンケンサ</t>
    </rPh>
    <rPh sb="11" eb="13">
      <t>ジュケン</t>
    </rPh>
    <rPh sb="16" eb="20">
      <t>トクテイコウテイ</t>
    </rPh>
    <rPh sb="21" eb="25">
      <t>ケンサショウリャク</t>
    </rPh>
    <rPh sb="26" eb="28">
      <t>ケンサ</t>
    </rPh>
    <rPh sb="28" eb="31">
      <t>ゴウカクショウ</t>
    </rPh>
    <rPh sb="31" eb="33">
      <t>テンプ</t>
    </rPh>
    <phoneticPr fontId="2"/>
  </si>
  <si>
    <t>該当するものの番号を入力してください。</t>
    <rPh sb="0" eb="2">
      <t>ガイトウ</t>
    </rPh>
    <rPh sb="7" eb="9">
      <t>バンゴウ</t>
    </rPh>
    <rPh sb="10" eb="12">
      <t>ニュウリョク</t>
    </rPh>
    <phoneticPr fontId="2"/>
  </si>
  <si>
    <t>【ﾎ．認定機械室等の部分】</t>
    <rPh sb="3" eb="8">
      <t>ニンテイキカイシツ</t>
    </rPh>
    <rPh sb="8" eb="9">
      <t>トウ</t>
    </rPh>
    <rPh sb="10" eb="12">
      <t>ブブン</t>
    </rPh>
    <phoneticPr fontId="2"/>
  </si>
  <si>
    <t>【ﾍ．自動車車庫等の部分】</t>
    <rPh sb="3" eb="6">
      <t>ジドウシャ</t>
    </rPh>
    <rPh sb="6" eb="8">
      <t>シャコ</t>
    </rPh>
    <rPh sb="8" eb="9">
      <t>トウ</t>
    </rPh>
    <rPh sb="10" eb="12">
      <t>ブブン</t>
    </rPh>
    <phoneticPr fontId="2"/>
  </si>
  <si>
    <t>【ﾄ．備蓄倉庫の部分】</t>
    <rPh sb="3" eb="5">
      <t>ビチク</t>
    </rPh>
    <rPh sb="5" eb="7">
      <t>ソウコ</t>
    </rPh>
    <rPh sb="8" eb="10">
      <t>ブブン</t>
    </rPh>
    <phoneticPr fontId="2"/>
  </si>
  <si>
    <t>【ﾁ．蓄電池の設置部分】</t>
    <rPh sb="3" eb="6">
      <t>チクデンチ</t>
    </rPh>
    <rPh sb="7" eb="9">
      <t>セッチ</t>
    </rPh>
    <rPh sb="9" eb="11">
      <t>ブブン</t>
    </rPh>
    <phoneticPr fontId="2"/>
  </si>
  <si>
    <t>【ﾘ．自家発電設備の設置部分】</t>
    <rPh sb="3" eb="5">
      <t>ジカ</t>
    </rPh>
    <rPh sb="5" eb="7">
      <t>ハツデン</t>
    </rPh>
    <rPh sb="7" eb="9">
      <t>セツビ</t>
    </rPh>
    <rPh sb="10" eb="12">
      <t>セッチ</t>
    </rPh>
    <rPh sb="12" eb="14">
      <t>ブブン</t>
    </rPh>
    <phoneticPr fontId="2"/>
  </si>
  <si>
    <t>【ﾇ．貯水槽の設置部分】</t>
    <rPh sb="3" eb="6">
      <t>チョスイソウ</t>
    </rPh>
    <rPh sb="7" eb="9">
      <t>セッチ</t>
    </rPh>
    <rPh sb="9" eb="11">
      <t>ブブン</t>
    </rPh>
    <phoneticPr fontId="2"/>
  </si>
  <si>
    <t>【ﾙ．宅配ﾎﾞｯｸｽの設置部分】</t>
    <rPh sb="3" eb="5">
      <t>タクハイ</t>
    </rPh>
    <rPh sb="11" eb="13">
      <t>セッチ</t>
    </rPh>
    <rPh sb="14" eb="15">
      <t>ブブン</t>
    </rPh>
    <phoneticPr fontId="2"/>
  </si>
  <si>
    <t>【ｦ．その他の不算入部分】</t>
    <rPh sb="5" eb="6">
      <t>タ</t>
    </rPh>
    <rPh sb="7" eb="10">
      <t>フサンニュウ</t>
    </rPh>
    <rPh sb="10" eb="12">
      <t>ブブン</t>
    </rPh>
    <rPh sb="11" eb="12">
      <t>ブブン</t>
    </rPh>
    <phoneticPr fontId="2"/>
  </si>
  <si>
    <t>【ﾜ．住宅の部分】</t>
    <rPh sb="3" eb="5">
      <t>ジュウタク</t>
    </rPh>
    <rPh sb="6" eb="8">
      <t>ブブン</t>
    </rPh>
    <phoneticPr fontId="2"/>
  </si>
  <si>
    <t>【ｶ．老人ﾎｰﾑ等の部分】</t>
    <rPh sb="3" eb="5">
      <t>ロウジン</t>
    </rPh>
    <rPh sb="8" eb="9">
      <t>トウ</t>
    </rPh>
    <rPh sb="10" eb="12">
      <t>ブブン</t>
    </rPh>
    <phoneticPr fontId="2"/>
  </si>
  <si>
    <t>【ﾖ．延べ面積】</t>
    <rPh sb="3" eb="4">
      <t>ノ</t>
    </rPh>
    <rPh sb="5" eb="7">
      <t>メンセキ</t>
    </rPh>
    <phoneticPr fontId="2"/>
  </si>
  <si>
    <t>【ﾀ．容積率】</t>
    <rPh sb="3" eb="5">
      <t>ヨウセキ</t>
    </rPh>
    <rPh sb="5" eb="6">
      <t>リツ</t>
    </rPh>
    <phoneticPr fontId="2"/>
  </si>
  <si>
    <t>※　ト．は、災害用のものです。</t>
    <rPh sb="6" eb="9">
      <t>サイガイヨウ</t>
    </rPh>
    <phoneticPr fontId="2"/>
  </si>
  <si>
    <t>←漏れ多し（入力すると色が消えます。）</t>
    <rPh sb="1" eb="2">
      <t>モ</t>
    </rPh>
    <rPh sb="3" eb="4">
      <t>オオ</t>
    </rPh>
    <rPh sb="6" eb="8">
      <t>ニュウリョク</t>
    </rPh>
    <rPh sb="11" eb="12">
      <t>イロ</t>
    </rPh>
    <rPh sb="13" eb="14">
      <t>キ</t>
    </rPh>
    <phoneticPr fontId="2"/>
  </si>
  <si>
    <t>㊟　本票を使用する場合は、申請書提出前に、必ず委任者に写しをお渡しください。</t>
    <rPh sb="2" eb="4">
      <t>ホンヒョウ</t>
    </rPh>
    <rPh sb="5" eb="7">
      <t>シヨウ</t>
    </rPh>
    <rPh sb="9" eb="11">
      <t>バアイ</t>
    </rPh>
    <rPh sb="13" eb="19">
      <t>シンセイショテイシュツマエ</t>
    </rPh>
    <rPh sb="21" eb="22">
      <t>カナラ</t>
    </rPh>
    <rPh sb="23" eb="26">
      <t>イニンシャ</t>
    </rPh>
    <rPh sb="27" eb="28">
      <t>ウツ</t>
    </rPh>
    <rPh sb="31" eb="32">
      <t>ワタ</t>
    </rPh>
    <phoneticPr fontId="2"/>
  </si>
  <si>
    <t>※　ご連絡先とご連絡方法（選択式）を入力して下さい。</t>
    <rPh sb="3" eb="6">
      <t>レンラクサキ</t>
    </rPh>
    <rPh sb="8" eb="12">
      <t>レンラクホウホウ</t>
    </rPh>
    <rPh sb="13" eb="16">
      <t>センタクシキ</t>
    </rPh>
    <rPh sb="18" eb="20">
      <t>ニュウリョク</t>
    </rPh>
    <rPh sb="22" eb="23">
      <t>クダ</t>
    </rPh>
    <phoneticPr fontId="2"/>
  </si>
  <si>
    <t>確認申請申込 事前情報</t>
    <rPh sb="0" eb="4">
      <t>カクニンシンセイ</t>
    </rPh>
    <rPh sb="4" eb="6">
      <t>モウシコミ</t>
    </rPh>
    <rPh sb="7" eb="11">
      <t>ジゼンジョウホウ</t>
    </rPh>
    <phoneticPr fontId="2"/>
  </si>
  <si>
    <t>追加説明書（確認申請）</t>
  </si>
  <si>
    <t>令和</t>
    <rPh sb="0" eb="2">
      <t>レイワ</t>
    </rPh>
    <phoneticPr fontId="31"/>
  </si>
  <si>
    <t>年</t>
    <rPh sb="0" eb="1">
      <t>ネン</t>
    </rPh>
    <phoneticPr fontId="31"/>
  </si>
  <si>
    <t>株式会社北関東建築検査機構</t>
    <phoneticPr fontId="31"/>
  </si>
  <si>
    <t>代表取締役　田口和宏　　様</t>
    <phoneticPr fontId="31"/>
  </si>
  <si>
    <t>代理者</t>
    <rPh sb="0" eb="3">
      <t>ダイリシャ</t>
    </rPh>
    <phoneticPr fontId="31"/>
  </si>
  <si>
    <t>事務所名</t>
    <rPh sb="0" eb="4">
      <t>ジムショメイ</t>
    </rPh>
    <phoneticPr fontId="31"/>
  </si>
  <si>
    <t>氏　　　名</t>
    <rPh sb="0" eb="1">
      <t>シ</t>
    </rPh>
    <rPh sb="4" eb="5">
      <t>ナ</t>
    </rPh>
    <phoneticPr fontId="31"/>
  </si>
  <si>
    <r>
      <t>建築基準法第</t>
    </r>
    <r>
      <rPr>
        <sz val="11"/>
        <color indexed="8"/>
        <rFont val="ＭＳ 明朝"/>
        <family val="1"/>
        <charset val="128"/>
      </rPr>
      <t>18条の３及び確認審査等に関する指針（平19年第835号）第１第５項第三号ロによる</t>
    </r>
    <phoneticPr fontId="31"/>
  </si>
  <si>
    <t>追加説明書を下記のとおり提出します。</t>
  </si>
  <si>
    <t>１、物 件 番 号</t>
    <rPh sb="2" eb="3">
      <t>モノ</t>
    </rPh>
    <rPh sb="4" eb="5">
      <t>ケン</t>
    </rPh>
    <rPh sb="6" eb="7">
      <t>バン</t>
    </rPh>
    <rPh sb="8" eb="9">
      <t>ゴウ</t>
    </rPh>
    <phoneticPr fontId="31"/>
  </si>
  <si>
    <t>２、建　 築  主</t>
    <rPh sb="2" eb="3">
      <t>ケン</t>
    </rPh>
    <rPh sb="5" eb="6">
      <t>チク</t>
    </rPh>
    <rPh sb="8" eb="9">
      <t>シュ</t>
    </rPh>
    <phoneticPr fontId="31"/>
  </si>
  <si>
    <t>３、建 築 場 所</t>
    <phoneticPr fontId="31"/>
  </si>
  <si>
    <t>※　建築場所は「〇市〇町」程度で支障ありません。</t>
    <rPh sb="2" eb="6">
      <t>ケンチクバショ</t>
    </rPh>
    <rPh sb="9" eb="10">
      <t>シ</t>
    </rPh>
    <rPh sb="11" eb="12">
      <t>マチ</t>
    </rPh>
    <rPh sb="13" eb="15">
      <t>テイド</t>
    </rPh>
    <rPh sb="16" eb="18">
      <t>シショウ</t>
    </rPh>
    <phoneticPr fontId="2"/>
  </si>
  <si>
    <t>指摘事項</t>
  </si>
  <si>
    <t>報告内容</t>
  </si>
  <si>
    <t>全項目</t>
    <rPh sb="0" eb="3">
      <t>ゼンコウモク</t>
    </rPh>
    <phoneticPr fontId="2"/>
  </si>
  <si>
    <t>添付の修正図書のとおりです。</t>
    <rPh sb="0" eb="2">
      <t>テンプ</t>
    </rPh>
    <rPh sb="3" eb="7">
      <t>シュウセイトショ</t>
    </rPh>
    <phoneticPr fontId="2"/>
  </si>
  <si>
    <t>※　説明が必要な場合は、こちらに記述して下さい。</t>
    <rPh sb="2" eb="4">
      <t>セツメイ</t>
    </rPh>
    <rPh sb="5" eb="7">
      <t>ヒツヨウ</t>
    </rPh>
    <rPh sb="8" eb="10">
      <t>バアイ</t>
    </rPh>
    <rPh sb="16" eb="18">
      <t>キジュツ</t>
    </rPh>
    <rPh sb="20" eb="21">
      <t>クダ</t>
    </rPh>
    <phoneticPr fontId="2"/>
  </si>
  <si>
    <t>㊟　別添がある場合は、その旨を本書に記載する。</t>
    <phoneticPr fontId="31"/>
  </si>
  <si>
    <t>←　確認申請書　第１面から連動しています。</t>
    <rPh sb="2" eb="6">
      <t>カクニンシンセイ</t>
    </rPh>
    <rPh sb="6" eb="7">
      <t>ショ</t>
    </rPh>
    <rPh sb="8" eb="9">
      <t>ダイ</t>
    </rPh>
    <rPh sb="10" eb="11">
      <t>メン</t>
    </rPh>
    <rPh sb="13" eb="15">
      <t>レンドウ</t>
    </rPh>
    <phoneticPr fontId="2"/>
  </si>
  <si>
    <t>【ﾊ．建蔽率】</t>
    <rPh sb="3" eb="6">
      <t>ケンペイリツ</t>
    </rPh>
    <phoneticPr fontId="2"/>
  </si>
  <si>
    <t>【ﾛ．建蔽率の算定の基礎となる建築面積】</t>
    <rPh sb="3" eb="6">
      <t>ケンペイリツ</t>
    </rPh>
    <rPh sb="7" eb="9">
      <t>サンテイ</t>
    </rPh>
    <rPh sb="10" eb="12">
      <t>キソ</t>
    </rPh>
    <rPh sb="15" eb="17">
      <t>ケンチク</t>
    </rPh>
    <rPh sb="17" eb="19">
      <t>メンセキ</t>
    </rPh>
    <phoneticPr fontId="2"/>
  </si>
  <si>
    <t>確認（変更）申請申込事前情報</t>
    <rPh sb="0" eb="2">
      <t>カクニン</t>
    </rPh>
    <rPh sb="3" eb="5">
      <t>ヘンコウ</t>
    </rPh>
    <rPh sb="6" eb="8">
      <t>シンセイ</t>
    </rPh>
    <rPh sb="8" eb="10">
      <t>モウシコミ</t>
    </rPh>
    <rPh sb="10" eb="12">
      <t>ジゼン</t>
    </rPh>
    <rPh sb="12" eb="14">
      <t>ジョウホウ</t>
    </rPh>
    <phoneticPr fontId="2"/>
  </si>
  <si>
    <t>※　審査結果のお知らせの連絡方法を１つだけ選択してください。</t>
    <rPh sb="2" eb="4">
      <t>シンサ</t>
    </rPh>
    <rPh sb="4" eb="6">
      <t>ケッカ</t>
    </rPh>
    <rPh sb="8" eb="9">
      <t>シ</t>
    </rPh>
    <rPh sb="12" eb="14">
      <t>レンラク</t>
    </rPh>
    <rPh sb="14" eb="16">
      <t>ホウホウ</t>
    </rPh>
    <rPh sb="21" eb="23">
      <t>センタク</t>
    </rPh>
    <phoneticPr fontId="2"/>
  </si>
  <si>
    <t>・この事前相談の図書は、確認申請と同等の精度で作成してください。</t>
    <rPh sb="3" eb="5">
      <t>ジゼン</t>
    </rPh>
    <rPh sb="5" eb="7">
      <t>ソウダン</t>
    </rPh>
    <rPh sb="8" eb="10">
      <t>トショ</t>
    </rPh>
    <rPh sb="12" eb="14">
      <t>カクニン</t>
    </rPh>
    <rPh sb="14" eb="16">
      <t>シンセイ</t>
    </rPh>
    <rPh sb="17" eb="19">
      <t>ドウトウ</t>
    </rPh>
    <rPh sb="20" eb="22">
      <t>セイド</t>
    </rPh>
    <rPh sb="23" eb="25">
      <t>サクセイ</t>
    </rPh>
    <phoneticPr fontId="2"/>
  </si>
  <si>
    <t>・設計図書はA3版を標準とし、A2版のものは４つ折り袋詰めにて提出ください。</t>
    <rPh sb="1" eb="3">
      <t>セッケイ</t>
    </rPh>
    <rPh sb="3" eb="5">
      <t>トショ</t>
    </rPh>
    <rPh sb="8" eb="9">
      <t>バン</t>
    </rPh>
    <rPh sb="10" eb="12">
      <t>ヒョウジュン</t>
    </rPh>
    <rPh sb="17" eb="18">
      <t>バン</t>
    </rPh>
    <rPh sb="24" eb="25">
      <t>オ</t>
    </rPh>
    <rPh sb="26" eb="27">
      <t>フクロ</t>
    </rPh>
    <rPh sb="27" eb="28">
      <t>ヅ</t>
    </rPh>
    <rPh sb="31" eb="33">
      <t>テイシュツ</t>
    </rPh>
    <phoneticPr fontId="2"/>
  </si>
  <si>
    <t>・ご提供の情報にのみ基づく回答ですので、別の条件がある場合は結論が変わることがあります。</t>
    <rPh sb="2" eb="4">
      <t>テイキョウ</t>
    </rPh>
    <rPh sb="5" eb="7">
      <t>ジョウホウ</t>
    </rPh>
    <rPh sb="10" eb="11">
      <t>モト</t>
    </rPh>
    <rPh sb="13" eb="15">
      <t>カイトウ</t>
    </rPh>
    <rPh sb="20" eb="21">
      <t>ベツ</t>
    </rPh>
    <rPh sb="22" eb="24">
      <t>ジョウケン</t>
    </rPh>
    <rPh sb="27" eb="29">
      <t>バアイ</t>
    </rPh>
    <rPh sb="30" eb="32">
      <t>ケツロン</t>
    </rPh>
    <rPh sb="33" eb="34">
      <t>カ</t>
    </rPh>
    <phoneticPr fontId="2"/>
  </si>
  <si>
    <t>・確認申請の際は、事前相談に提出いただいた図書をご返却しますので、申請正本として使用してください。</t>
    <rPh sb="1" eb="3">
      <t>カクニン</t>
    </rPh>
    <rPh sb="3" eb="5">
      <t>シンセイ</t>
    </rPh>
    <rPh sb="6" eb="7">
      <t>サイ</t>
    </rPh>
    <rPh sb="9" eb="11">
      <t>ジゼン</t>
    </rPh>
    <rPh sb="11" eb="13">
      <t>ソウダン</t>
    </rPh>
    <rPh sb="14" eb="16">
      <t>テイシュツ</t>
    </rPh>
    <rPh sb="21" eb="23">
      <t>トショ</t>
    </rPh>
    <rPh sb="25" eb="27">
      <t>ヘンキャク</t>
    </rPh>
    <rPh sb="33" eb="35">
      <t>シンセイ</t>
    </rPh>
    <rPh sb="35" eb="37">
      <t>セイホン</t>
    </rPh>
    <rPh sb="40" eb="42">
      <t>シヨウ</t>
    </rPh>
    <phoneticPr fontId="2"/>
  </si>
  <si>
    <t>標準(４号)</t>
    <rPh sb="0" eb="2">
      <t>ヒョウジュン</t>
    </rPh>
    <rPh sb="4" eb="5">
      <t>ゴウ</t>
    </rPh>
    <phoneticPr fontId="2"/>
  </si>
  <si>
    <t>変更小(４号)</t>
    <rPh sb="0" eb="2">
      <t>ヘンコウ</t>
    </rPh>
    <rPh sb="2" eb="3">
      <t>コ</t>
    </rPh>
    <rPh sb="5" eb="6">
      <t>ゴウ</t>
    </rPh>
    <phoneticPr fontId="2"/>
  </si>
  <si>
    <t>変更大(4号)</t>
    <rPh sb="0" eb="2">
      <t>ヘンコウ</t>
    </rPh>
    <rPh sb="2" eb="3">
      <t>ダイ</t>
    </rPh>
    <rPh sb="5" eb="6">
      <t>ゴウ</t>
    </rPh>
    <phoneticPr fontId="2"/>
  </si>
  <si>
    <t>標準(４号外)</t>
    <rPh sb="0" eb="2">
      <t>ヒョウジュン</t>
    </rPh>
    <rPh sb="4" eb="5">
      <t>ゴウ</t>
    </rPh>
    <rPh sb="5" eb="6">
      <t>ガイ</t>
    </rPh>
    <phoneticPr fontId="2"/>
  </si>
  <si>
    <t>2,000㎡ 超</t>
    <rPh sb="7" eb="8">
      <t>チョウ</t>
    </rPh>
    <phoneticPr fontId="2"/>
  </si>
  <si>
    <t>見積価格</t>
    <rPh sb="0" eb="2">
      <t>ミツモリ</t>
    </rPh>
    <rPh sb="2" eb="4">
      <t>カカク</t>
    </rPh>
    <phoneticPr fontId="2"/>
  </si>
  <si>
    <t>見積価格</t>
    <rPh sb="0" eb="4">
      <t>ミツモリカカク</t>
    </rPh>
    <phoneticPr fontId="2"/>
  </si>
  <si>
    <t>消防同意</t>
    <rPh sb="0" eb="4">
      <t>ショウボウドウイ</t>
    </rPh>
    <phoneticPr fontId="2"/>
  </si>
  <si>
    <t>通常サイズ\1,000　　大サイズ\2,000</t>
    <rPh sb="0" eb="2">
      <t>ツウジョウ</t>
    </rPh>
    <rPh sb="13" eb="14">
      <t>ダイ</t>
    </rPh>
    <phoneticPr fontId="2"/>
  </si>
  <si>
    <t>構造計算</t>
    <rPh sb="0" eb="4">
      <t>コウゾウケイサン</t>
    </rPh>
    <phoneticPr fontId="2"/>
  </si>
  <si>
    <t>規模に応じて\30,000～\60,000</t>
    <rPh sb="0" eb="2">
      <t>キボ</t>
    </rPh>
    <rPh sb="3" eb="4">
      <t>オウ</t>
    </rPh>
    <phoneticPr fontId="2"/>
  </si>
  <si>
    <t>天空率等</t>
    <rPh sb="0" eb="4">
      <t>テンクウリツトウ</t>
    </rPh>
    <phoneticPr fontId="2"/>
  </si>
  <si>
    <t>１部位ごとに\5,000</t>
    <rPh sb="1" eb="3">
      <t>ブイ</t>
    </rPh>
    <phoneticPr fontId="2"/>
  </si>
  <si>
    <t>第四号様式（第一条の三、第三条、第三条の三関係）</t>
    <rPh sb="0" eb="1">
      <t>ダイ</t>
    </rPh>
    <rPh sb="1" eb="2">
      <t>４</t>
    </rPh>
    <rPh sb="2" eb="3">
      <t>ゴウ</t>
    </rPh>
    <rPh sb="3" eb="5">
      <t>ヨウシキ</t>
    </rPh>
    <rPh sb="6" eb="7">
      <t>ダイ</t>
    </rPh>
    <rPh sb="7" eb="9">
      <t>１ジョウ</t>
    </rPh>
    <rPh sb="10" eb="11">
      <t>３</t>
    </rPh>
    <rPh sb="12" eb="13">
      <t>ダイ</t>
    </rPh>
    <rPh sb="13" eb="15">
      <t>３ジョウ</t>
    </rPh>
    <rPh sb="16" eb="17">
      <t>ダイ</t>
    </rPh>
    <rPh sb="17" eb="19">
      <t>３ジョウ</t>
    </rPh>
    <rPh sb="20" eb="21">
      <t>３</t>
    </rPh>
    <rPh sb="21" eb="23">
      <t>カンケイ</t>
    </rPh>
    <phoneticPr fontId="2"/>
  </si>
  <si>
    <t>計画変更確認申請書（建築物）</t>
    <rPh sb="0" eb="2">
      <t>ケイカク</t>
    </rPh>
    <rPh sb="2" eb="4">
      <t>ヘンコウ</t>
    </rPh>
    <rPh sb="4" eb="5">
      <t>アキラ</t>
    </rPh>
    <rPh sb="5" eb="6">
      <t>シノブ</t>
    </rPh>
    <rPh sb="6" eb="7">
      <t>サル</t>
    </rPh>
    <rPh sb="7" eb="8">
      <t>ショウ</t>
    </rPh>
    <rPh sb="8" eb="9">
      <t>ショ</t>
    </rPh>
    <rPh sb="10" eb="13">
      <t>ケンチクブツ</t>
    </rPh>
    <phoneticPr fontId="2"/>
  </si>
  <si>
    <t>　建築基準法第６条第１項又は第６条の２第１項の規定による計画の変更の確認を申請します。</t>
    <rPh sb="1" eb="3">
      <t>ケンチク</t>
    </rPh>
    <rPh sb="3" eb="6">
      <t>キジュンホウ</t>
    </rPh>
    <rPh sb="12" eb="13">
      <t>マタ</t>
    </rPh>
    <rPh sb="14" eb="15">
      <t>ダイ</t>
    </rPh>
    <rPh sb="16" eb="17">
      <t>ジョウ</t>
    </rPh>
    <rPh sb="19" eb="20">
      <t>ダイ</t>
    </rPh>
    <rPh sb="21" eb="22">
      <t>コウ</t>
    </rPh>
    <rPh sb="23" eb="25">
      <t>キテイ</t>
    </rPh>
    <rPh sb="28" eb="30">
      <t>ケイカク</t>
    </rPh>
    <rPh sb="31" eb="33">
      <t>ヘンコウ</t>
    </rPh>
    <rPh sb="34" eb="36">
      <t>カクニン</t>
    </rPh>
    <rPh sb="37" eb="39">
      <t>シンセイ</t>
    </rPh>
    <phoneticPr fontId="2"/>
  </si>
  <si>
    <t>この申請書及び添付図書に記載の事項は、事実に相違ありません。　申請にあたっては、</t>
    <rPh sb="19" eb="21">
      <t>ジジツ</t>
    </rPh>
    <rPh sb="22" eb="24">
      <t>ソウイ</t>
    </rPh>
    <phoneticPr fontId="2"/>
  </si>
  <si>
    <t>株式会社北関東建築検査機構の業務約款を遵守します。</t>
    <rPh sb="0" eb="4">
      <t>カブシキガイシャ</t>
    </rPh>
    <rPh sb="4" eb="5">
      <t>キタ</t>
    </rPh>
    <rPh sb="5" eb="7">
      <t>カントウ</t>
    </rPh>
    <rPh sb="7" eb="9">
      <t>ケンチク</t>
    </rPh>
    <rPh sb="9" eb="11">
      <t>ケンサ</t>
    </rPh>
    <rPh sb="11" eb="13">
      <t>キコウ</t>
    </rPh>
    <rPh sb="14" eb="16">
      <t>ギョウム</t>
    </rPh>
    <rPh sb="16" eb="18">
      <t>ヤッカン</t>
    </rPh>
    <rPh sb="19" eb="21">
      <t>ジュンシュ</t>
    </rPh>
    <phoneticPr fontId="2"/>
  </si>
  <si>
    <t>←　第２面から連動しています。</t>
    <rPh sb="2" eb="3">
      <t>ダイ</t>
    </rPh>
    <rPh sb="4" eb="5">
      <t>メン</t>
    </rPh>
    <rPh sb="7" eb="9">
      <t>レンドウ</t>
    </rPh>
    <phoneticPr fontId="2"/>
  </si>
  <si>
    <t>Ｆａｘ番号</t>
    <rPh sb="3" eb="5">
      <t>バンゴウ</t>
    </rPh>
    <phoneticPr fontId="2"/>
  </si>
  <si>
    <t>※　ご連絡に必要です。　Ｆａｘ番号入力してください。</t>
    <rPh sb="3" eb="5">
      <t>レンラク</t>
    </rPh>
    <rPh sb="6" eb="8">
      <t>ヒツヨウ</t>
    </rPh>
    <rPh sb="15" eb="17">
      <t>バンゴウ</t>
    </rPh>
    <rPh sb="17" eb="19">
      <t>ニュウリョク</t>
    </rPh>
    <phoneticPr fontId="2"/>
  </si>
  <si>
    <t>【計画を変更する建築物の直前の確認】</t>
    <rPh sb="1" eb="3">
      <t>ケイカク</t>
    </rPh>
    <rPh sb="4" eb="6">
      <t>ヘンコウ</t>
    </rPh>
    <rPh sb="8" eb="11">
      <t>ケンチクブツ</t>
    </rPh>
    <rPh sb="12" eb="14">
      <t>チョクゼン</t>
    </rPh>
    <rPh sb="15" eb="17">
      <t>カクニン</t>
    </rPh>
    <phoneticPr fontId="2"/>
  </si>
  <si>
    <t>【確認済証番号】</t>
    <rPh sb="1" eb="3">
      <t>カクニン</t>
    </rPh>
    <rPh sb="3" eb="4">
      <t>ズミ</t>
    </rPh>
    <rPh sb="4" eb="5">
      <t>ショウ</t>
    </rPh>
    <rPh sb="5" eb="7">
      <t>バンゴウ</t>
    </rPh>
    <phoneticPr fontId="2"/>
  </si>
  <si>
    <t>【確認済証交付年月日】</t>
    <rPh sb="1" eb="3">
      <t>カクニン</t>
    </rPh>
    <rPh sb="3" eb="4">
      <t>ズミ</t>
    </rPh>
    <rPh sb="4" eb="5">
      <t>ショウ</t>
    </rPh>
    <rPh sb="5" eb="7">
      <t>コウフ</t>
    </rPh>
    <rPh sb="7" eb="10">
      <t>ネンガッピ</t>
    </rPh>
    <phoneticPr fontId="2"/>
  </si>
  <si>
    <t>【確認済証交付者】</t>
    <rPh sb="1" eb="3">
      <t>カクニン</t>
    </rPh>
    <rPh sb="3" eb="4">
      <t>ズミ</t>
    </rPh>
    <rPh sb="4" eb="5">
      <t>ショウ</t>
    </rPh>
    <rPh sb="5" eb="7">
      <t>コウフ</t>
    </rPh>
    <rPh sb="7" eb="8">
      <t>シャ</t>
    </rPh>
    <phoneticPr fontId="2"/>
  </si>
  <si>
    <t>【計画変更の概要】</t>
    <rPh sb="1" eb="3">
      <t>ケイカク</t>
    </rPh>
    <rPh sb="3" eb="5">
      <t>ヘンコウ</t>
    </rPh>
    <rPh sb="6" eb="8">
      <t>ガイヨウ</t>
    </rPh>
    <phoneticPr fontId="2"/>
  </si>
  <si>
    <t>※　この概要欄に記入しきれないときは、１面別紙を使用してください。</t>
    <rPh sb="4" eb="6">
      <t>ガイヨウ</t>
    </rPh>
    <rPh sb="6" eb="7">
      <t>ラン</t>
    </rPh>
    <rPh sb="8" eb="10">
      <t>キニュウ</t>
    </rPh>
    <rPh sb="20" eb="21">
      <t>メン</t>
    </rPh>
    <rPh sb="21" eb="23">
      <t>ベッシ</t>
    </rPh>
    <rPh sb="24" eb="26">
      <t>シヨウ</t>
    </rPh>
    <phoneticPr fontId="2"/>
  </si>
  <si>
    <t xml:space="preserve">令和　 　年　　　月　　 日 </t>
    <rPh sb="0" eb="2">
      <t>レイワ</t>
    </rPh>
    <rPh sb="5" eb="6">
      <t>ネン</t>
    </rPh>
    <rPh sb="9" eb="10">
      <t>ガツ</t>
    </rPh>
    <rPh sb="13" eb="14">
      <t>ヒ</t>
    </rPh>
    <phoneticPr fontId="2"/>
  </si>
  <si>
    <t>(第一面　別紙）</t>
    <phoneticPr fontId="2"/>
  </si>
  <si>
    <t>※　第一面で書ききれないときに使用してください。</t>
    <rPh sb="2" eb="3">
      <t>ダイ</t>
    </rPh>
    <rPh sb="3" eb="4">
      <t>１</t>
    </rPh>
    <rPh sb="4" eb="5">
      <t>メン</t>
    </rPh>
    <rPh sb="6" eb="7">
      <t>カ</t>
    </rPh>
    <rPh sb="15" eb="17">
      <t>シヨウ</t>
    </rPh>
    <phoneticPr fontId="2"/>
  </si>
  <si>
    <t>確認済証の交付を受けたら日付・番号を入力しておきましょう。</t>
    <rPh sb="0" eb="4">
      <t>カクニンズミショウ</t>
    </rPh>
    <rPh sb="5" eb="7">
      <t>コウフ</t>
    </rPh>
    <rPh sb="8" eb="9">
      <t>ウ</t>
    </rPh>
    <rPh sb="12" eb="14">
      <t>ヒヅケ</t>
    </rPh>
    <rPh sb="15" eb="17">
      <t>バンゴウ</t>
    </rPh>
    <rPh sb="18" eb="20">
      <t>ニュウリョク</t>
    </rPh>
    <phoneticPr fontId="2"/>
  </si>
  <si>
    <t>検査申請書に番号・日付が連動します。</t>
    <rPh sb="0" eb="5">
      <t>ケンサシンセイショ</t>
    </rPh>
    <rPh sb="6" eb="8">
      <t>バンゴウ</t>
    </rPh>
    <rPh sb="9" eb="11">
      <t>ヒヅケ</t>
    </rPh>
    <rPh sb="12" eb="14">
      <t>レンドウ</t>
    </rPh>
    <phoneticPr fontId="2"/>
  </si>
  <si>
    <t>（この敷地の変更）</t>
    <rPh sb="3" eb="5">
      <t>シキチ</t>
    </rPh>
    <rPh sb="6" eb="8">
      <t>ヘンコウ</t>
    </rPh>
    <phoneticPr fontId="2"/>
  </si>
  <si>
    <t>（この棟の変更）</t>
  </si>
  <si>
    <t>（この階の変更）</t>
    <phoneticPr fontId="2"/>
  </si>
  <si>
    <t>（この構造部分の変更）</t>
    <phoneticPr fontId="2"/>
  </si>
  <si>
    <t>（計画変更）</t>
    <rPh sb="1" eb="5">
      <t>ケイカクヘンコウ</t>
    </rPh>
    <phoneticPr fontId="2"/>
  </si>
  <si>
    <t>計画変更確認申請手続</t>
    <rPh sb="0" eb="4">
      <t>ケイカクヘンコウ</t>
    </rPh>
    <rPh sb="4" eb="6">
      <t>カクニン</t>
    </rPh>
    <rPh sb="6" eb="8">
      <t>シンセイ</t>
    </rPh>
    <rPh sb="8" eb="10">
      <t>テツヅ</t>
    </rPh>
    <phoneticPr fontId="2"/>
  </si>
  <si>
    <t>←</t>
    <phoneticPr fontId="2"/>
  </si>
  <si>
    <t/>
  </si>
  <si>
    <t>計画変更の</t>
    <rPh sb="0" eb="4">
      <t>ケイカクヘンコウ</t>
    </rPh>
    <phoneticPr fontId="2"/>
  </si>
  <si>
    <t>例）　23RK1234V変1</t>
    <rPh sb="0" eb="1">
      <t>レイ</t>
    </rPh>
    <rPh sb="12" eb="13">
      <t>ヘン</t>
    </rPh>
    <phoneticPr fontId="2"/>
  </si>
  <si>
    <t>「住宅用火災警報器」設置したときは、記載</t>
    <rPh sb="1" eb="9">
      <t>ジュウタクヨウカサイケイホウキ</t>
    </rPh>
    <rPh sb="10" eb="12">
      <t>セッチ</t>
    </rPh>
    <rPh sb="18" eb="20">
      <t>キサイ</t>
    </rPh>
    <phoneticPr fontId="2"/>
  </si>
  <si>
    <t>記入例</t>
    <rPh sb="0" eb="3">
      <t>キニュウレイ</t>
    </rPh>
    <phoneticPr fontId="2"/>
  </si>
  <si>
    <t>群馬県つくば市高尾山９９</t>
    <rPh sb="0" eb="2">
      <t>グンマ</t>
    </rPh>
    <rPh sb="2" eb="3">
      <t>ケン</t>
    </rPh>
    <rPh sb="6" eb="7">
      <t>シ</t>
    </rPh>
    <rPh sb="7" eb="9">
      <t>タカオ</t>
    </rPh>
    <phoneticPr fontId="2"/>
  </si>
  <si>
    <t>028-234-5677</t>
  </si>
  <si>
    <t>987654</t>
    <phoneticPr fontId="2"/>
  </si>
  <si>
    <t>A2468</t>
    <phoneticPr fontId="2"/>
  </si>
  <si>
    <t>300-1234</t>
    <phoneticPr fontId="2"/>
  </si>
  <si>
    <t>100-0001</t>
  </si>
  <si>
    <t>東京都中央区1-0　都心ビル</t>
    <rPh sb="0" eb="3">
      <t>トウキョウト</t>
    </rPh>
    <rPh sb="3" eb="6">
      <t>チュウオウク</t>
    </rPh>
    <rPh sb="10" eb="12">
      <t>トシン</t>
    </rPh>
    <phoneticPr fontId="2"/>
  </si>
  <si>
    <t>03-0001-0000</t>
  </si>
  <si>
    <t>0098</t>
  </si>
  <si>
    <t>住宅用火災警報器</t>
    <rPh sb="0" eb="8">
      <t>ジュウタクヨウカサイケイホウキ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</si>
</sst>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 &quot;¥&quot;* #,##0_ ;_ &quot;¥&quot;* \-#,##0_ ;_ &quot;¥&quot;* &quot;-&quot;_ ;_ @_ "/>
    <numFmt numFmtId="176" formatCode="000\-0000"/>
    <numFmt numFmtId="177" formatCode="0.00_ "/>
    <numFmt numFmtId="178" formatCode="#,##0_ "/>
    <numFmt numFmtId="179" formatCode="#,##0.00_ "/>
    <numFmt numFmtId="180" formatCode="0_ "/>
    <numFmt numFmtId="181" formatCode="#,##0.000_ "/>
    <numFmt numFmtId="182" formatCode="0.00_);[Red]\(0.00\)"/>
    <numFmt numFmtId="183" formatCode="[$-411]ggge&quot;年&quot;m&quot;月&quot;d&quot;日&quot;;@"/>
    <numFmt numFmtId="184" formatCode="0_);[Red]\(0\)"/>
    <numFmt numFmtId="185" formatCode="0.000_);[Red]\(0.000\)"/>
    <numFmt numFmtId="186" formatCode="#,##0_);[Red]\(#,##0\)"/>
    <numFmt numFmtId="187" formatCode="#,###&quot;㎡&quot;"/>
    <numFmt numFmtId="188" formatCode="#,##0;&quot;▲ &quot;#,##0"/>
    <numFmt numFmtId="189" formatCode="[$]ggge&quot;年&quot;m&quot;月&quot;d&quot;日&quot;;@" x16r2:formatCode16="[$-ja-JP-x-gannen]ggge&quot;年&quot;m&quot;月&quot;d&quot;日&quot;;@"/>
    <numFmt numFmtId="190" formatCode="m"/>
    <numFmt numFmtId="191" formatCode="d"/>
    <numFmt numFmtId="192" formatCode="e"/>
  </numFmts>
  <fonts count="6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10.5"/>
      <name val="ＭＳ Ｐ明朝"/>
      <family val="1"/>
      <charset val="128"/>
    </font>
    <font>
      <sz val="11"/>
      <name val="ＭＳ Ｐ明朝"/>
      <family val="1"/>
      <charset val="128"/>
    </font>
    <font>
      <b/>
      <sz val="11"/>
      <name val="ＭＳ Ｐ明朝"/>
      <family val="1"/>
      <charset val="128"/>
    </font>
    <font>
      <sz val="10"/>
      <name val="ＭＳ Ｐ明朝"/>
      <family val="1"/>
      <charset val="128"/>
    </font>
    <font>
      <sz val="10"/>
      <color indexed="8"/>
      <name val="ＭＳ Ｐ明朝"/>
      <family val="1"/>
      <charset val="128"/>
    </font>
    <font>
      <sz val="9"/>
      <name val="ＭＳ Ｐ明朝"/>
      <family val="1"/>
      <charset val="128"/>
    </font>
    <font>
      <sz val="10.5"/>
      <color indexed="8"/>
      <name val="ＭＳ Ｐゴシック"/>
      <family val="3"/>
      <charset val="128"/>
    </font>
    <font>
      <b/>
      <sz val="22"/>
      <name val="ＭＳ Ｐ明朝"/>
      <family val="1"/>
      <charset val="128"/>
    </font>
    <font>
      <sz val="11"/>
      <color indexed="8"/>
      <name val="ＭＳ Ｐ明朝"/>
      <family val="1"/>
      <charset val="128"/>
    </font>
    <font>
      <b/>
      <sz val="16"/>
      <name val="ＭＳ Ｐ明朝"/>
      <family val="1"/>
      <charset val="128"/>
    </font>
    <font>
      <sz val="8"/>
      <name val="ＭＳ Ｐ明朝"/>
      <family val="1"/>
      <charset val="128"/>
    </font>
    <font>
      <sz val="22"/>
      <name val="ＭＳ Ｐ明朝"/>
      <family val="1"/>
      <charset val="128"/>
    </font>
    <font>
      <sz val="10.5"/>
      <color indexed="8"/>
      <name val="ＭＳ Ｐ明朝"/>
      <family val="1"/>
      <charset val="128"/>
    </font>
    <font>
      <b/>
      <sz val="22"/>
      <color indexed="8"/>
      <name val="ＭＳ Ｐ明朝"/>
      <family val="1"/>
      <charset val="128"/>
    </font>
    <font>
      <sz val="9"/>
      <color indexed="8"/>
      <name val="ＭＳ Ｐ明朝"/>
      <family val="1"/>
      <charset val="128"/>
    </font>
    <font>
      <sz val="20"/>
      <color indexed="8"/>
      <name val="ＭＳ Ｐ明朝"/>
      <family val="1"/>
      <charset val="128"/>
    </font>
    <font>
      <sz val="8.5"/>
      <color indexed="8"/>
      <name val="ＭＳ Ｐ明朝"/>
      <family val="1"/>
      <charset val="128"/>
    </font>
    <font>
      <sz val="10"/>
      <name val="ＭＳ Ｐゴシック"/>
      <family val="3"/>
      <charset val="128"/>
    </font>
    <font>
      <b/>
      <sz val="10.5"/>
      <name val="ＭＳ Ｐ明朝"/>
      <family val="1"/>
      <charset val="128"/>
    </font>
    <font>
      <sz val="10.5"/>
      <name val="ＭＳ 明朝"/>
      <family val="1"/>
      <charset val="128"/>
    </font>
    <font>
      <sz val="10.5"/>
      <name val="ＭＳ Ｐゴシック"/>
      <family val="3"/>
      <charset val="128"/>
    </font>
    <font>
      <b/>
      <sz val="10.5"/>
      <color indexed="10"/>
      <name val="ＭＳ Ｐゴシック"/>
      <family val="3"/>
      <charset val="128"/>
    </font>
    <font>
      <sz val="10.5"/>
      <color indexed="10"/>
      <name val="ＭＳ Ｐ明朝"/>
      <family val="1"/>
      <charset val="128"/>
    </font>
    <font>
      <sz val="10"/>
      <name val="ＭＳ 明朝"/>
      <family val="1"/>
      <charset val="128"/>
    </font>
    <font>
      <sz val="6"/>
      <name val="ＭＳ Ｐゴシック"/>
      <family val="3"/>
      <charset val="128"/>
    </font>
    <font>
      <sz val="8"/>
      <color indexed="8"/>
      <name val="ＭＳ Ｐ明朝"/>
      <family val="1"/>
      <charset val="128"/>
    </font>
    <font>
      <sz val="6"/>
      <name val="ＭＳ Ｐ明朝"/>
      <family val="1"/>
      <charset val="128"/>
    </font>
    <font>
      <sz val="14"/>
      <name val="ＭＳ Ｐ明朝"/>
      <family val="1"/>
      <charset val="128"/>
    </font>
    <font>
      <sz val="11"/>
      <color theme="1"/>
      <name val="ＭＳ Ｐゴシック"/>
      <family val="3"/>
      <charset val="128"/>
      <scheme val="minor"/>
    </font>
    <font>
      <sz val="12"/>
      <color theme="1"/>
      <name val="ＭＳ Ｐ明朝"/>
      <family val="1"/>
      <charset val="128"/>
    </font>
    <font>
      <b/>
      <sz val="10.5"/>
      <color rgb="FFFF0000"/>
      <name val="ＭＳ Ｐ明朝"/>
      <family val="1"/>
      <charset val="128"/>
    </font>
    <font>
      <sz val="20"/>
      <color theme="1"/>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
      <sz val="13"/>
      <color theme="1"/>
      <name val="ＭＳ Ｐ明朝"/>
      <family val="1"/>
      <charset val="128"/>
    </font>
    <font>
      <b/>
      <sz val="11"/>
      <color theme="1"/>
      <name val="ＭＳ Ｐ明朝"/>
      <family val="1"/>
      <charset val="128"/>
    </font>
    <font>
      <sz val="10.5"/>
      <color theme="1"/>
      <name val="ＭＳ Ｐ明朝"/>
      <family val="1"/>
      <charset val="128"/>
    </font>
    <font>
      <sz val="14"/>
      <color theme="1"/>
      <name val="ＭＳ Ｐ明朝"/>
      <family val="1"/>
      <charset val="128"/>
    </font>
    <font>
      <sz val="22"/>
      <color theme="1"/>
      <name val="ＭＳ Ｐ明朝"/>
      <family val="1"/>
      <charset val="128"/>
    </font>
    <font>
      <sz val="11"/>
      <color theme="1"/>
      <name val="ＭＳ Ｐゴシック"/>
      <family val="3"/>
      <charset val="128"/>
    </font>
    <font>
      <sz val="8"/>
      <color theme="1"/>
      <name val="ＭＳ Ｐ明朝"/>
      <family val="1"/>
      <charset val="128"/>
    </font>
    <font>
      <sz val="9"/>
      <color theme="1"/>
      <name val="ＭＳ Ｐゴシック"/>
      <family val="3"/>
      <charset val="128"/>
    </font>
    <font>
      <sz val="10.5"/>
      <color rgb="FFFF0000"/>
      <name val="ＭＳ Ｐ明朝"/>
      <family val="1"/>
      <charset val="128"/>
    </font>
    <font>
      <b/>
      <sz val="16"/>
      <color theme="1"/>
      <name val="ＭＳ Ｐゴシック"/>
      <family val="3"/>
      <charset val="128"/>
    </font>
    <font>
      <b/>
      <sz val="14"/>
      <color theme="1"/>
      <name val="ＭＳ Ｐゴシック"/>
      <family val="3"/>
      <charset val="128"/>
    </font>
    <font>
      <b/>
      <sz val="12"/>
      <color theme="1"/>
      <name val="ＭＳ Ｐゴシック"/>
      <family val="3"/>
      <charset val="128"/>
    </font>
    <font>
      <b/>
      <sz val="11"/>
      <color rgb="FFFFFF00"/>
      <name val="ＭＳ Ｐ明朝"/>
      <family val="1"/>
      <charset val="128"/>
    </font>
    <font>
      <b/>
      <sz val="12"/>
      <name val="ＭＳ Ｐゴシック"/>
      <family val="3"/>
      <charset val="128"/>
    </font>
    <font>
      <b/>
      <sz val="11"/>
      <name val="ＭＳ Ｐゴシック"/>
      <family val="3"/>
      <charset val="128"/>
    </font>
    <font>
      <b/>
      <sz val="10"/>
      <name val="ＭＳ Ｐ明朝"/>
      <family val="1"/>
      <charset val="128"/>
    </font>
    <font>
      <b/>
      <sz val="10.5"/>
      <color rgb="FFFF0000"/>
      <name val="ＭＳ Ｐゴシック"/>
      <family val="3"/>
      <charset val="128"/>
    </font>
    <font>
      <b/>
      <sz val="12"/>
      <name val="ＭＳ Ｐ明朝"/>
      <family val="1"/>
      <charset val="128"/>
    </font>
    <font>
      <sz val="16"/>
      <color theme="1"/>
      <name val="ＭＳ 明朝"/>
      <family val="1"/>
      <charset val="128"/>
    </font>
    <font>
      <sz val="11"/>
      <color theme="1"/>
      <name val="ＭＳ 明朝"/>
      <family val="1"/>
      <charset val="128"/>
    </font>
    <font>
      <sz val="10"/>
      <color theme="1"/>
      <name val="ＭＳ 明朝"/>
      <family val="1"/>
      <charset val="128"/>
    </font>
    <font>
      <sz val="11"/>
      <color indexed="8"/>
      <name val="ＭＳ 明朝"/>
      <family val="1"/>
      <charset val="128"/>
    </font>
    <font>
      <sz val="9"/>
      <color theme="1"/>
      <name val="ＭＳ 明朝"/>
      <family val="1"/>
      <charset val="128"/>
    </font>
    <font>
      <b/>
      <sz val="12"/>
      <name val="HG創英角ﾎﾟｯﾌﾟ体"/>
      <family val="3"/>
      <charset val="128"/>
    </font>
    <font>
      <strike/>
      <sz val="10.5"/>
      <name val="ＭＳ Ｐ明朝"/>
      <family val="1"/>
      <charset val="128"/>
    </font>
    <font>
      <strike/>
      <sz val="11"/>
      <name val="ＭＳ Ｐ明朝"/>
      <family val="1"/>
      <charset val="128"/>
    </font>
  </fonts>
  <fills count="12">
    <fill>
      <patternFill patternType="none"/>
    </fill>
    <fill>
      <patternFill patternType="gray125"/>
    </fill>
    <fill>
      <patternFill patternType="solid">
        <fgColor indexed="43"/>
        <bgColor indexed="64"/>
      </patternFill>
    </fill>
    <fill>
      <patternFill patternType="solid">
        <fgColor theme="1" tint="0.249977111117893"/>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16">
    <border>
      <left/>
      <right/>
      <top/>
      <bottom/>
      <diagonal/>
    </border>
    <border>
      <left/>
      <right/>
      <top/>
      <bottom style="thin">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style="hair">
        <color indexed="64"/>
      </left>
      <right/>
      <top style="hair">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thin">
        <color indexed="8"/>
      </left>
      <right style="thin">
        <color indexed="8"/>
      </right>
      <top style="thin">
        <color indexed="8"/>
      </top>
      <bottom/>
      <diagonal/>
    </border>
    <border>
      <left/>
      <right style="thin">
        <color indexed="64"/>
      </right>
      <top style="hair">
        <color indexed="64"/>
      </top>
      <bottom/>
      <diagonal/>
    </border>
    <border>
      <left/>
      <right style="thin">
        <color indexed="64"/>
      </right>
      <top/>
      <bottom style="hair">
        <color indexed="64"/>
      </bottom>
      <diagonal/>
    </border>
    <border>
      <left/>
      <right/>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right style="thick">
        <color indexed="64"/>
      </right>
      <top/>
      <bottom/>
      <diagonal/>
    </border>
    <border>
      <left/>
      <right/>
      <top/>
      <bottom style="thick">
        <color indexed="64"/>
      </bottom>
      <diagonal/>
    </border>
    <border>
      <left style="thick">
        <color indexed="64"/>
      </left>
      <right/>
      <top style="thick">
        <color indexed="64"/>
      </top>
      <bottom/>
      <diagonal/>
    </border>
    <border>
      <left style="thick">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diagonal style="thin">
        <color indexed="8"/>
      </diagonal>
    </border>
    <border diagonalUp="1">
      <left style="thin">
        <color indexed="8"/>
      </left>
      <right style="thin">
        <color indexed="8"/>
      </right>
      <top/>
      <bottom style="thin">
        <color indexed="8"/>
      </bottom>
      <diagonal style="thin">
        <color indexed="8"/>
      </diagonal>
    </border>
    <border>
      <left style="thin">
        <color indexed="64"/>
      </left>
      <right/>
      <top style="thin">
        <color indexed="64"/>
      </top>
      <bottom style="hair">
        <color indexed="64"/>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diagonalUp="1">
      <left style="thin">
        <color indexed="8"/>
      </left>
      <right style="thin">
        <color indexed="8"/>
      </right>
      <top style="thin">
        <color indexed="8"/>
      </top>
      <bottom/>
      <diagonal style="hair">
        <color indexed="8"/>
      </diagonal>
    </border>
    <border diagonalUp="1">
      <left style="thin">
        <color indexed="8"/>
      </left>
      <right style="thin">
        <color indexed="8"/>
      </right>
      <top/>
      <bottom/>
      <diagonal style="hair">
        <color indexed="8"/>
      </diagonal>
    </border>
    <border diagonalUp="1">
      <left style="thin">
        <color indexed="8"/>
      </left>
      <right style="thin">
        <color indexed="8"/>
      </right>
      <top/>
      <bottom style="thin">
        <color indexed="8"/>
      </bottom>
      <diagonal style="hair">
        <color indexed="8"/>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ck">
        <color indexed="64"/>
      </right>
      <top style="thin">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0">
    <xf numFmtId="0" fontId="0" fillId="0" borderId="0"/>
    <xf numFmtId="0" fontId="4" fillId="0" borderId="0" applyNumberFormat="0" applyFill="0" applyBorder="0" applyAlignment="0" applyProtection="0">
      <alignment vertical="top"/>
      <protection locked="0"/>
    </xf>
    <xf numFmtId="0" fontId="1" fillId="0" borderId="0"/>
    <xf numFmtId="0" fontId="34" fillId="0" borderId="0">
      <alignment vertical="center"/>
    </xf>
    <xf numFmtId="0" fontId="3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9" fillId="0" borderId="0">
      <alignment vertical="center"/>
    </xf>
  </cellStyleXfs>
  <cellXfs count="1148">
    <xf numFmtId="0" fontId="0" fillId="0" borderId="0" xfId="0"/>
    <xf numFmtId="0" fontId="3" fillId="0" borderId="0" xfId="0" applyFont="1"/>
    <xf numFmtId="0" fontId="3" fillId="0" borderId="1" xfId="0" applyFont="1" applyBorder="1"/>
    <xf numFmtId="0" fontId="6" fillId="0" borderId="0" xfId="0" applyFont="1"/>
    <xf numFmtId="0" fontId="11" fillId="0" borderId="0" xfId="0" applyFont="1" applyAlignment="1">
      <alignment vertical="center"/>
    </xf>
    <xf numFmtId="0" fontId="6" fillId="0" borderId="0" xfId="0" applyFont="1" applyAlignment="1">
      <alignment vertical="center"/>
    </xf>
    <xf numFmtId="0" fontId="9" fillId="0" borderId="0" xfId="0" applyFont="1"/>
    <xf numFmtId="0" fontId="1" fillId="0" borderId="0" xfId="5">
      <alignment vertical="center"/>
    </xf>
    <xf numFmtId="0" fontId="7" fillId="0" borderId="0" xfId="5" applyFont="1">
      <alignment vertical="center"/>
    </xf>
    <xf numFmtId="0" fontId="6" fillId="0" borderId="0" xfId="5" applyFont="1">
      <alignment vertical="center"/>
    </xf>
    <xf numFmtId="0" fontId="8" fillId="0" borderId="0" xfId="0" applyFont="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0" xfId="0" applyFont="1" applyAlignment="1">
      <alignment horizontal="center" vertical="center"/>
    </xf>
    <xf numFmtId="0" fontId="6" fillId="0" borderId="12" xfId="0" applyFont="1" applyBorder="1" applyAlignment="1">
      <alignment vertical="center"/>
    </xf>
    <xf numFmtId="0" fontId="6" fillId="0" borderId="13" xfId="0" applyFont="1" applyBorder="1" applyAlignment="1">
      <alignment vertical="center"/>
    </xf>
    <xf numFmtId="0" fontId="10" fillId="0" borderId="10" xfId="0" applyFont="1" applyBorder="1" applyAlignment="1">
      <alignment vertical="center"/>
    </xf>
    <xf numFmtId="183" fontId="6" fillId="0" borderId="0" xfId="0" applyNumberFormat="1" applyFont="1" applyAlignment="1">
      <alignment vertical="center"/>
    </xf>
    <xf numFmtId="0" fontId="5"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6" fillId="0" borderId="0" xfId="0" applyFont="1" applyAlignment="1" applyProtection="1">
      <alignment horizontal="center" vertical="center"/>
      <protection locked="0"/>
    </xf>
    <xf numFmtId="0" fontId="6" fillId="0" borderId="0" xfId="0" applyFont="1" applyAlignment="1">
      <alignment horizontal="left" vertical="center"/>
    </xf>
    <xf numFmtId="0" fontId="8" fillId="0" borderId="0" xfId="0" applyFont="1" applyAlignment="1">
      <alignment horizontal="center" vertical="center"/>
    </xf>
    <xf numFmtId="0" fontId="6" fillId="0" borderId="14" xfId="0" applyFont="1" applyBorder="1" applyAlignment="1">
      <alignment vertical="center"/>
    </xf>
    <xf numFmtId="0" fontId="10" fillId="0" borderId="0" xfId="0" applyFont="1" applyAlignment="1">
      <alignment horizontal="center" vertical="center"/>
    </xf>
    <xf numFmtId="0" fontId="13" fillId="0" borderId="0" xfId="0" applyFont="1"/>
    <xf numFmtId="0" fontId="13" fillId="0" borderId="0" xfId="0" applyFont="1" applyAlignment="1">
      <alignment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10" fillId="0" borderId="11" xfId="0" applyFont="1" applyBorder="1" applyAlignment="1">
      <alignment vertical="center"/>
    </xf>
    <xf numFmtId="0" fontId="10" fillId="0" borderId="8" xfId="0" applyFont="1" applyBorder="1" applyAlignment="1">
      <alignment vertical="center"/>
    </xf>
    <xf numFmtId="0" fontId="10" fillId="0" borderId="1" xfId="0" applyFont="1" applyBorder="1" applyAlignment="1">
      <alignment vertical="center"/>
    </xf>
    <xf numFmtId="0" fontId="10" fillId="0" borderId="9" xfId="0" applyFont="1" applyBorder="1" applyAlignment="1">
      <alignment vertical="center"/>
    </xf>
    <xf numFmtId="183" fontId="6" fillId="0" borderId="1" xfId="0" applyNumberFormat="1" applyFont="1" applyBorder="1" applyAlignment="1">
      <alignment vertical="center"/>
    </xf>
    <xf numFmtId="0" fontId="12" fillId="0" borderId="0" xfId="0" applyFont="1" applyAlignment="1">
      <alignment horizontal="center" vertical="center"/>
    </xf>
    <xf numFmtId="0" fontId="17" fillId="0" borderId="0" xfId="0" applyFont="1" applyAlignment="1">
      <alignment vertical="center"/>
    </xf>
    <xf numFmtId="0" fontId="20" fillId="0" borderId="0" xfId="0" applyFont="1" applyAlignment="1">
      <alignment vertical="center"/>
    </xf>
    <xf numFmtId="0" fontId="19" fillId="0" borderId="0" xfId="0" applyFont="1" applyAlignment="1">
      <alignment vertical="center"/>
    </xf>
    <xf numFmtId="0" fontId="19" fillId="0" borderId="15" xfId="0" applyFont="1" applyBorder="1" applyAlignment="1">
      <alignment vertical="center"/>
    </xf>
    <xf numFmtId="0" fontId="19" fillId="0" borderId="16" xfId="0" applyFont="1" applyBorder="1" applyAlignment="1">
      <alignment vertical="center"/>
    </xf>
    <xf numFmtId="0" fontId="19" fillId="0" borderId="17" xfId="0" applyFont="1" applyBorder="1" applyAlignment="1">
      <alignment vertical="center"/>
    </xf>
    <xf numFmtId="0" fontId="21" fillId="0" borderId="17" xfId="0" applyFont="1" applyBorder="1" applyAlignment="1">
      <alignment vertical="center"/>
    </xf>
    <xf numFmtId="0" fontId="19" fillId="0" borderId="18" xfId="0" applyFont="1" applyBorder="1" applyAlignment="1">
      <alignment vertical="center"/>
    </xf>
    <xf numFmtId="0" fontId="19" fillId="0" borderId="19" xfId="0" applyFont="1" applyBorder="1" applyAlignment="1">
      <alignment vertical="center"/>
    </xf>
    <xf numFmtId="0" fontId="15" fillId="0" borderId="20" xfId="0" applyFont="1" applyBorder="1" applyAlignment="1">
      <alignment vertical="center"/>
    </xf>
    <xf numFmtId="0" fontId="19" fillId="0" borderId="21" xfId="0" applyFont="1" applyBorder="1" applyAlignment="1">
      <alignment vertical="center"/>
    </xf>
    <xf numFmtId="0" fontId="19" fillId="0" borderId="22" xfId="0" applyFont="1" applyBorder="1" applyAlignment="1">
      <alignment vertical="center"/>
    </xf>
    <xf numFmtId="0" fontId="19" fillId="0" borderId="23" xfId="0" applyFont="1" applyBorder="1" applyAlignment="1">
      <alignment vertical="center"/>
    </xf>
    <xf numFmtId="0" fontId="19" fillId="0" borderId="24" xfId="0" applyFont="1" applyBorder="1" applyAlignment="1">
      <alignment horizontal="center"/>
    </xf>
    <xf numFmtId="0" fontId="8" fillId="0" borderId="0" xfId="0" applyFont="1" applyAlignment="1">
      <alignment horizontal="right" vertical="center"/>
    </xf>
    <xf numFmtId="0" fontId="10" fillId="0" borderId="0" xfId="0" applyFont="1" applyAlignment="1">
      <alignment horizontal="right" vertical="center"/>
    </xf>
    <xf numFmtId="0" fontId="8" fillId="0" borderId="6" xfId="0" applyFont="1" applyBorder="1" applyAlignment="1">
      <alignment vertical="center"/>
    </xf>
    <xf numFmtId="0" fontId="6" fillId="0" borderId="1" xfId="0" applyFont="1" applyBorder="1" applyAlignment="1">
      <alignment vertical="center" shrinkToFit="1"/>
    </xf>
    <xf numFmtId="0" fontId="6" fillId="0" borderId="0" xfId="0" applyFont="1" applyAlignment="1">
      <alignment vertical="center" shrinkToFit="1"/>
    </xf>
    <xf numFmtId="0" fontId="8" fillId="0" borderId="1" xfId="0" applyFont="1" applyBorder="1" applyAlignment="1">
      <alignment vertical="center"/>
    </xf>
    <xf numFmtId="183" fontId="8" fillId="0" borderId="0" xfId="0" applyNumberFormat="1" applyFont="1" applyAlignment="1">
      <alignment vertical="center"/>
    </xf>
    <xf numFmtId="180" fontId="8" fillId="0" borderId="0" xfId="0" applyNumberFormat="1" applyFont="1" applyAlignment="1">
      <alignment vertical="center"/>
    </xf>
    <xf numFmtId="0" fontId="6" fillId="0" borderId="1" xfId="0" applyFont="1" applyBorder="1" applyAlignment="1">
      <alignment horizontal="left" vertical="center"/>
    </xf>
    <xf numFmtId="183" fontId="8" fillId="0" borderId="1" xfId="0" applyNumberFormat="1" applyFont="1" applyBorder="1" applyAlignment="1">
      <alignment vertical="center"/>
    </xf>
    <xf numFmtId="0" fontId="8" fillId="0" borderId="10" xfId="0" applyFont="1" applyBorder="1" applyAlignment="1">
      <alignment vertical="center"/>
    </xf>
    <xf numFmtId="0" fontId="8" fillId="0" borderId="0" xfId="0" applyFont="1" applyAlignment="1">
      <alignment horizontal="left" vertical="center"/>
    </xf>
    <xf numFmtId="0" fontId="6" fillId="0" borderId="7" xfId="0" applyFont="1" applyBorder="1" applyAlignment="1">
      <alignment vertical="top"/>
    </xf>
    <xf numFmtId="0" fontId="6" fillId="0" borderId="0" xfId="0" applyFont="1" applyAlignment="1">
      <alignment vertical="top"/>
    </xf>
    <xf numFmtId="0" fontId="6" fillId="0" borderId="11" xfId="0" applyFont="1" applyBorder="1" applyAlignment="1">
      <alignment vertical="top"/>
    </xf>
    <xf numFmtId="0" fontId="6" fillId="0" borderId="9" xfId="0" applyFont="1" applyBorder="1" applyAlignment="1">
      <alignment vertical="top"/>
    </xf>
    <xf numFmtId="0" fontId="8" fillId="0" borderId="1" xfId="0" applyFont="1" applyBorder="1" applyAlignment="1">
      <alignment horizontal="left" vertical="center"/>
    </xf>
    <xf numFmtId="0" fontId="6" fillId="0" borderId="13" xfId="0" applyFont="1" applyBorder="1" applyAlignment="1">
      <alignment horizontal="left" vertical="center"/>
    </xf>
    <xf numFmtId="0" fontId="8" fillId="0" borderId="13" xfId="0" applyFont="1" applyBorder="1" applyAlignment="1">
      <alignment vertical="center"/>
    </xf>
    <xf numFmtId="0" fontId="8" fillId="0" borderId="13" xfId="0" applyFont="1" applyBorder="1" applyAlignment="1">
      <alignment horizontal="right" vertical="center"/>
    </xf>
    <xf numFmtId="183" fontId="8" fillId="0" borderId="13" xfId="0" applyNumberFormat="1" applyFont="1" applyBorder="1" applyAlignment="1">
      <alignment vertical="center"/>
    </xf>
    <xf numFmtId="0" fontId="6" fillId="0" borderId="25" xfId="0" applyFont="1" applyBorder="1" applyAlignment="1">
      <alignment vertical="center"/>
    </xf>
    <xf numFmtId="0" fontId="6" fillId="0" borderId="12" xfId="0" applyFont="1" applyBorder="1" applyAlignment="1">
      <alignment horizontal="left" vertical="center"/>
    </xf>
    <xf numFmtId="0" fontId="8" fillId="0" borderId="12" xfId="0" applyFont="1" applyBorder="1" applyAlignment="1">
      <alignment vertical="center"/>
    </xf>
    <xf numFmtId="0" fontId="8" fillId="0" borderId="12" xfId="0" applyFont="1" applyBorder="1" applyAlignment="1">
      <alignment horizontal="right" vertical="center"/>
    </xf>
    <xf numFmtId="0" fontId="6" fillId="0" borderId="26" xfId="0" applyFont="1" applyBorder="1" applyAlignment="1">
      <alignment vertical="center"/>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10" fillId="0" borderId="0" xfId="5" applyFont="1">
      <alignment vertical="center"/>
    </xf>
    <xf numFmtId="0" fontId="6" fillId="0" borderId="11" xfId="5" applyFont="1" applyBorder="1">
      <alignment vertical="center"/>
    </xf>
    <xf numFmtId="0" fontId="6" fillId="0" borderId="6" xfId="5" applyFont="1" applyBorder="1">
      <alignment vertical="center"/>
    </xf>
    <xf numFmtId="0" fontId="6" fillId="0" borderId="7" xfId="5" applyFont="1" applyBorder="1">
      <alignment vertical="center"/>
    </xf>
    <xf numFmtId="0" fontId="7" fillId="0" borderId="6" xfId="0" applyFont="1" applyBorder="1" applyAlignment="1">
      <alignment vertical="center"/>
    </xf>
    <xf numFmtId="0" fontId="8" fillId="0" borderId="5" xfId="5" applyFont="1" applyBorder="1">
      <alignment vertical="center"/>
    </xf>
    <xf numFmtId="0" fontId="8" fillId="0" borderId="10" xfId="5" applyFont="1" applyBorder="1">
      <alignment vertical="center"/>
    </xf>
    <xf numFmtId="0" fontId="8" fillId="0" borderId="0" xfId="5" applyFont="1" applyAlignment="1">
      <alignment horizontal="center" vertical="center"/>
    </xf>
    <xf numFmtId="0" fontId="6" fillId="0" borderId="0" xfId="5" applyFont="1" applyAlignment="1">
      <alignment horizontal="left" vertical="top" indent="1"/>
    </xf>
    <xf numFmtId="49" fontId="6" fillId="0" borderId="0" xfId="0" applyNumberFormat="1" applyFont="1" applyAlignment="1">
      <alignment horizontal="center" vertical="center" shrinkToFit="1"/>
    </xf>
    <xf numFmtId="49" fontId="6" fillId="0" borderId="1" xfId="0" applyNumberFormat="1" applyFont="1" applyBorder="1" applyAlignment="1">
      <alignment horizontal="center" vertical="center"/>
    </xf>
    <xf numFmtId="49" fontId="6" fillId="0" borderId="0" xfId="0" applyNumberFormat="1" applyFont="1" applyAlignment="1">
      <alignment horizontal="center" vertical="center"/>
    </xf>
    <xf numFmtId="0" fontId="6" fillId="0" borderId="1" xfId="0" applyFont="1" applyBorder="1" applyAlignment="1">
      <alignment vertical="top"/>
    </xf>
    <xf numFmtId="0" fontId="8" fillId="0" borderId="0" xfId="5" applyFont="1">
      <alignment vertical="center"/>
    </xf>
    <xf numFmtId="0" fontId="8" fillId="0" borderId="1" xfId="0" applyFont="1" applyBorder="1" applyAlignment="1">
      <alignment horizontal="center" vertical="center"/>
    </xf>
    <xf numFmtId="0" fontId="6" fillId="0" borderId="0" xfId="0" applyFont="1" applyAlignment="1">
      <alignment horizontal="left" vertical="top"/>
    </xf>
    <xf numFmtId="0" fontId="22" fillId="0" borderId="0" xfId="6" applyFont="1">
      <alignment vertical="center"/>
    </xf>
    <xf numFmtId="0" fontId="8" fillId="0" borderId="7" xfId="0" applyFont="1" applyBorder="1" applyAlignment="1">
      <alignment vertical="center"/>
    </xf>
    <xf numFmtId="0" fontId="8" fillId="0" borderId="8" xfId="0" applyFont="1" applyBorder="1" applyAlignment="1">
      <alignment vertical="center"/>
    </xf>
    <xf numFmtId="49" fontId="5" fillId="0" borderId="0" xfId="0" applyNumberFormat="1" applyFont="1" applyAlignment="1">
      <alignment vertical="center"/>
    </xf>
    <xf numFmtId="0" fontId="5" fillId="0" borderId="1" xfId="0" applyFont="1" applyBorder="1" applyAlignment="1">
      <alignment vertical="center"/>
    </xf>
    <xf numFmtId="0" fontId="6" fillId="0" borderId="0" xfId="0" applyFont="1" applyProtection="1">
      <protection hidden="1"/>
    </xf>
    <xf numFmtId="0" fontId="6" fillId="0" borderId="0" xfId="0" applyFont="1" applyAlignment="1" applyProtection="1">
      <alignment vertical="center"/>
      <protection hidden="1"/>
    </xf>
    <xf numFmtId="0" fontId="6" fillId="0" borderId="0" xfId="0" applyFont="1" applyAlignment="1" applyProtection="1">
      <alignment horizontal="left"/>
      <protection hidden="1"/>
    </xf>
    <xf numFmtId="0" fontId="17" fillId="0" borderId="0" xfId="0" applyFont="1" applyAlignment="1" applyProtection="1">
      <alignment horizontal="right" vertical="center"/>
      <protection hidden="1"/>
    </xf>
    <xf numFmtId="0" fontId="17" fillId="0" borderId="0" xfId="0" applyFont="1" applyAlignment="1" applyProtection="1">
      <alignment vertical="center"/>
      <protection hidden="1"/>
    </xf>
    <xf numFmtId="0" fontId="13" fillId="0" borderId="0" xfId="0" applyFont="1" applyAlignment="1" applyProtection="1">
      <alignment horizontal="center"/>
      <protection hidden="1"/>
    </xf>
    <xf numFmtId="0" fontId="13" fillId="0" borderId="0" xfId="0" applyFont="1" applyAlignment="1" applyProtection="1">
      <alignment horizontal="right"/>
      <protection hidden="1"/>
    </xf>
    <xf numFmtId="0" fontId="13" fillId="0" borderId="0" xfId="0" applyFont="1" applyProtection="1">
      <protection hidden="1"/>
    </xf>
    <xf numFmtId="0" fontId="13" fillId="0" borderId="6" xfId="0" applyFont="1" applyBorder="1" applyProtection="1">
      <protection hidden="1"/>
    </xf>
    <xf numFmtId="0" fontId="6" fillId="0" borderId="0" xfId="0" applyFont="1" applyAlignment="1" applyProtection="1">
      <alignment horizontal="left" vertical="center"/>
      <protection hidden="1"/>
    </xf>
    <xf numFmtId="0" fontId="5" fillId="0" borderId="0" xfId="0" applyFont="1" applyAlignment="1">
      <alignment horizontal="center" vertical="center"/>
    </xf>
    <xf numFmtId="0" fontId="5" fillId="0" borderId="6" xfId="0" applyFont="1" applyBorder="1" applyAlignment="1">
      <alignment vertical="center"/>
    </xf>
    <xf numFmtId="176" fontId="5" fillId="0" borderId="0" xfId="0" applyNumberFormat="1" applyFont="1" applyAlignment="1">
      <alignment vertical="center"/>
    </xf>
    <xf numFmtId="0" fontId="5" fillId="0" borderId="0" xfId="0" applyFont="1" applyAlignment="1">
      <alignment horizontal="right" vertical="center"/>
    </xf>
    <xf numFmtId="0" fontId="5" fillId="0" borderId="0" xfId="0" applyFont="1" applyAlignment="1" applyProtection="1">
      <alignment vertical="center"/>
      <protection locked="0"/>
    </xf>
    <xf numFmtId="0" fontId="5" fillId="0" borderId="12" xfId="0" applyFont="1" applyBorder="1" applyAlignment="1">
      <alignment vertical="center"/>
    </xf>
    <xf numFmtId="0" fontId="5" fillId="0" borderId="13" xfId="0" applyFont="1" applyBorder="1" applyAlignment="1">
      <alignment vertical="center"/>
    </xf>
    <xf numFmtId="0" fontId="5" fillId="0" borderId="0" xfId="0" applyFont="1" applyAlignment="1" applyProtection="1">
      <alignment horizontal="center" vertical="center"/>
      <protection locked="0"/>
    </xf>
    <xf numFmtId="0" fontId="23" fillId="0" borderId="0" xfId="0" applyFont="1" applyAlignment="1">
      <alignment vertical="center"/>
    </xf>
    <xf numFmtId="0" fontId="5" fillId="0" borderId="0" xfId="0" applyFont="1"/>
    <xf numFmtId="0" fontId="5" fillId="0" borderId="1" xfId="0" applyFont="1" applyBorder="1"/>
    <xf numFmtId="0" fontId="5" fillId="0" borderId="0" xfId="0" applyFont="1" applyProtection="1">
      <protection locked="0"/>
    </xf>
    <xf numFmtId="179" fontId="25" fillId="0" borderId="0" xfId="0" applyNumberFormat="1" applyFont="1" applyProtection="1">
      <protection hidden="1"/>
    </xf>
    <xf numFmtId="178" fontId="5" fillId="0" borderId="0" xfId="0" applyNumberFormat="1" applyFont="1" applyAlignment="1">
      <alignment vertical="center"/>
    </xf>
    <xf numFmtId="180" fontId="5" fillId="0" borderId="0" xfId="0" applyNumberFormat="1" applyFont="1" applyAlignment="1">
      <alignment vertical="center"/>
    </xf>
    <xf numFmtId="0" fontId="5" fillId="0" borderId="0" xfId="0" applyFont="1" applyAlignment="1" applyProtection="1">
      <alignment vertical="center"/>
      <protection hidden="1"/>
    </xf>
    <xf numFmtId="0" fontId="5" fillId="0" borderId="0" xfId="0" applyFont="1" applyAlignment="1" applyProtection="1">
      <alignment horizontal="right" vertical="center"/>
      <protection hidden="1"/>
    </xf>
    <xf numFmtId="49" fontId="5" fillId="0" borderId="0" xfId="0" applyNumberFormat="1" applyFont="1" applyAlignment="1" applyProtection="1">
      <alignment vertical="center"/>
      <protection hidden="1"/>
    </xf>
    <xf numFmtId="0" fontId="5" fillId="0" borderId="1" xfId="0" applyFont="1" applyBorder="1" applyAlignment="1" applyProtection="1">
      <alignment vertical="center"/>
      <protection hidden="1"/>
    </xf>
    <xf numFmtId="0" fontId="5" fillId="0" borderId="0" xfId="0" applyFont="1" applyAlignment="1">
      <alignment horizontal="right"/>
    </xf>
    <xf numFmtId="0" fontId="5" fillId="0" borderId="0" xfId="0" applyFont="1" applyAlignment="1" applyProtection="1">
      <alignment horizontal="center"/>
      <protection locked="0"/>
    </xf>
    <xf numFmtId="0" fontId="5" fillId="0" borderId="0" xfId="0" applyFont="1" applyAlignment="1" applyProtection="1">
      <alignment horizontal="left"/>
      <protection hidden="1"/>
    </xf>
    <xf numFmtId="0" fontId="5" fillId="0" borderId="0" xfId="0" applyFont="1" applyProtection="1">
      <protection hidden="1"/>
    </xf>
    <xf numFmtId="0" fontId="5" fillId="0" borderId="0" xfId="0" applyFont="1" applyAlignment="1" applyProtection="1">
      <alignment horizontal="right"/>
      <protection hidden="1"/>
    </xf>
    <xf numFmtId="0" fontId="5" fillId="0" borderId="0" xfId="0" applyFont="1" applyAlignment="1" applyProtection="1">
      <alignment horizontal="center"/>
      <protection hidden="1"/>
    </xf>
    <xf numFmtId="0" fontId="5" fillId="0" borderId="0" xfId="0" applyFont="1" applyAlignment="1" applyProtection="1">
      <alignment horizontal="center"/>
      <protection locked="0" hidden="1"/>
    </xf>
    <xf numFmtId="49" fontId="5" fillId="0" borderId="0" xfId="0" applyNumberFormat="1" applyFont="1" applyProtection="1">
      <protection hidden="1"/>
    </xf>
    <xf numFmtId="0" fontId="5" fillId="0" borderId="0" xfId="0" applyFont="1" applyAlignment="1">
      <alignment vertical="top" wrapText="1"/>
    </xf>
    <xf numFmtId="49" fontId="5" fillId="0" borderId="0" xfId="0" applyNumberFormat="1" applyFont="1" applyAlignment="1">
      <alignment horizontal="left"/>
    </xf>
    <xf numFmtId="49" fontId="5" fillId="0" borderId="0" xfId="0" applyNumberFormat="1" applyFont="1"/>
    <xf numFmtId="49" fontId="5" fillId="0" borderId="0" xfId="0" applyNumberFormat="1" applyFont="1" applyAlignment="1">
      <alignment horizontal="right"/>
    </xf>
    <xf numFmtId="183" fontId="5" fillId="0" borderId="0" xfId="0" applyNumberFormat="1" applyFont="1"/>
    <xf numFmtId="0" fontId="5" fillId="0" borderId="0" xfId="0" applyFont="1" applyAlignment="1">
      <alignment horizontal="left"/>
    </xf>
    <xf numFmtId="0" fontId="5" fillId="0" borderId="0" xfId="0" applyFont="1" applyAlignment="1" applyProtection="1">
      <alignment horizontal="left" vertical="center"/>
      <protection hidden="1"/>
    </xf>
    <xf numFmtId="183" fontId="5" fillId="0" borderId="0" xfId="0" applyNumberFormat="1" applyFont="1" applyAlignment="1" applyProtection="1">
      <alignment vertical="center"/>
      <protection hidden="1"/>
    </xf>
    <xf numFmtId="180" fontId="5" fillId="0" borderId="0" xfId="0" applyNumberFormat="1" applyFont="1" applyAlignment="1" applyProtection="1">
      <alignment vertical="center"/>
      <protection hidden="1"/>
    </xf>
    <xf numFmtId="183" fontId="22" fillId="0" borderId="12" xfId="0" applyNumberFormat="1" applyFont="1" applyBorder="1" applyAlignment="1">
      <alignment vertical="center"/>
    </xf>
    <xf numFmtId="0" fontId="5" fillId="0" borderId="1" xfId="0" applyFont="1" applyBorder="1" applyAlignment="1">
      <alignment horizontal="left" vertical="center"/>
    </xf>
    <xf numFmtId="0" fontId="5" fillId="0" borderId="6" xfId="0" applyFont="1" applyBorder="1" applyAlignment="1">
      <alignment horizontal="left" vertical="center"/>
    </xf>
    <xf numFmtId="0" fontId="5" fillId="0" borderId="0" xfId="0" applyFont="1" applyAlignment="1">
      <alignment horizontal="left" vertical="center"/>
    </xf>
    <xf numFmtId="0" fontId="17" fillId="0" borderId="27" xfId="0" applyFont="1" applyBorder="1" applyAlignment="1" applyProtection="1">
      <alignment vertical="center"/>
      <protection hidden="1"/>
    </xf>
    <xf numFmtId="0" fontId="17" fillId="0" borderId="28" xfId="0" applyFont="1" applyBorder="1" applyAlignment="1" applyProtection="1">
      <alignment vertical="center"/>
      <protection hidden="1"/>
    </xf>
    <xf numFmtId="0" fontId="17" fillId="0" borderId="0" xfId="0" applyFont="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0" xfId="0" applyFont="1" applyAlignment="1" applyProtection="1">
      <alignment horizontal="right" vertical="center"/>
      <protection hidden="1"/>
    </xf>
    <xf numFmtId="0" fontId="13" fillId="0" borderId="0" xfId="0" applyFont="1" applyAlignment="1" applyProtection="1">
      <alignment vertical="center"/>
      <protection hidden="1"/>
    </xf>
    <xf numFmtId="0" fontId="13" fillId="0" borderId="6" xfId="0" applyFont="1" applyBorder="1" applyAlignment="1">
      <alignment vertical="center"/>
    </xf>
    <xf numFmtId="0" fontId="13" fillId="0" borderId="6" xfId="0" applyFont="1" applyBorder="1" applyAlignment="1" applyProtection="1">
      <alignment vertical="center"/>
      <protection hidden="1"/>
    </xf>
    <xf numFmtId="0" fontId="17" fillId="0" borderId="0" xfId="0" applyFont="1" applyAlignment="1">
      <alignment vertical="center" shrinkToFit="1"/>
    </xf>
    <xf numFmtId="0" fontId="13" fillId="0" borderId="1" xfId="0" applyFont="1" applyBorder="1" applyAlignment="1">
      <alignment vertical="center"/>
    </xf>
    <xf numFmtId="0" fontId="13" fillId="0" borderId="7" xfId="0" applyFont="1" applyBorder="1" applyAlignment="1">
      <alignment vertical="center"/>
    </xf>
    <xf numFmtId="0" fontId="13" fillId="0" borderId="11" xfId="0" applyFont="1" applyBorder="1" applyAlignment="1">
      <alignment vertical="center"/>
    </xf>
    <xf numFmtId="49" fontId="13" fillId="0" borderId="8" xfId="0" applyNumberFormat="1"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8" xfId="0" applyFont="1" applyBorder="1" applyAlignment="1">
      <alignment vertical="center"/>
    </xf>
    <xf numFmtId="0" fontId="1" fillId="0" borderId="0" xfId="7" quotePrefix="1">
      <alignment vertical="center"/>
    </xf>
    <xf numFmtId="179" fontId="5" fillId="0" borderId="0" xfId="0" applyNumberFormat="1" applyFont="1" applyAlignment="1" applyProtection="1">
      <alignment vertical="center"/>
      <protection hidden="1"/>
    </xf>
    <xf numFmtId="0" fontId="5" fillId="0" borderId="6" xfId="0" applyFont="1" applyBorder="1" applyAlignment="1" applyProtection="1">
      <alignment vertical="center"/>
      <protection hidden="1"/>
    </xf>
    <xf numFmtId="176" fontId="5" fillId="0" borderId="0" xfId="0" applyNumberFormat="1" applyFont="1" applyAlignment="1" applyProtection="1">
      <alignment vertical="center"/>
      <protection hidden="1"/>
    </xf>
    <xf numFmtId="0" fontId="5" fillId="0" borderId="0" xfId="0" applyFont="1" applyAlignment="1" applyProtection="1">
      <alignment vertical="center"/>
      <protection locked="0" hidden="1"/>
    </xf>
    <xf numFmtId="0" fontId="5" fillId="0" borderId="12" xfId="0" applyFont="1" applyBorder="1" applyAlignment="1" applyProtection="1">
      <alignment vertical="center"/>
      <protection hidden="1"/>
    </xf>
    <xf numFmtId="0" fontId="5" fillId="0" borderId="13" xfId="0" applyFont="1" applyBorder="1" applyAlignment="1" applyProtection="1">
      <alignment vertical="center"/>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left" vertical="center"/>
      <protection hidden="1"/>
    </xf>
    <xf numFmtId="0" fontId="5" fillId="0" borderId="1" xfId="0" applyFont="1" applyBorder="1" applyProtection="1">
      <protection hidden="1"/>
    </xf>
    <xf numFmtId="0" fontId="5" fillId="0" borderId="0" xfId="0" applyFont="1" applyProtection="1">
      <protection locked="0" hidden="1"/>
    </xf>
    <xf numFmtId="0" fontId="17" fillId="0" borderId="0" xfId="0" applyFont="1" applyAlignment="1" applyProtection="1">
      <alignment vertical="center" shrinkToFit="1"/>
      <protection hidden="1"/>
    </xf>
    <xf numFmtId="49" fontId="17" fillId="0" borderId="0" xfId="0" applyNumberFormat="1" applyFont="1" applyAlignment="1" applyProtection="1">
      <alignment vertical="center" shrinkToFit="1"/>
      <protection hidden="1"/>
    </xf>
    <xf numFmtId="183" fontId="17" fillId="0" borderId="0" xfId="0" applyNumberFormat="1" applyFont="1" applyAlignment="1" applyProtection="1">
      <alignment vertical="center"/>
      <protection hidden="1"/>
    </xf>
    <xf numFmtId="0" fontId="17" fillId="0" borderId="1" xfId="0" applyFont="1" applyBorder="1" applyAlignment="1" applyProtection="1">
      <alignment vertical="center"/>
      <protection hidden="1"/>
    </xf>
    <xf numFmtId="49" fontId="17" fillId="0" borderId="0" xfId="0" applyNumberFormat="1" applyFont="1" applyAlignment="1" applyProtection="1">
      <alignment vertical="center"/>
      <protection hidden="1"/>
    </xf>
    <xf numFmtId="183" fontId="5" fillId="0" borderId="1" xfId="0" applyNumberFormat="1" applyFont="1" applyBorder="1" applyAlignment="1" applyProtection="1">
      <alignment horizontal="center" vertical="center"/>
      <protection hidden="1"/>
    </xf>
    <xf numFmtId="183" fontId="5" fillId="0" borderId="1" xfId="0" applyNumberFormat="1" applyFont="1" applyBorder="1" applyAlignment="1" applyProtection="1">
      <alignment vertical="center"/>
      <protection hidden="1"/>
    </xf>
    <xf numFmtId="0" fontId="17" fillId="0" borderId="1" xfId="0" applyFont="1" applyBorder="1" applyAlignment="1" applyProtection="1">
      <alignment horizontal="center" vertical="center"/>
      <protection hidden="1"/>
    </xf>
    <xf numFmtId="183" fontId="5" fillId="0" borderId="6" xfId="0" applyNumberFormat="1" applyFont="1" applyBorder="1" applyAlignment="1" applyProtection="1">
      <alignment horizontal="center" vertical="center"/>
      <protection hidden="1"/>
    </xf>
    <xf numFmtId="183" fontId="5" fillId="0" borderId="6" xfId="0" applyNumberFormat="1" applyFont="1" applyBorder="1" applyAlignment="1" applyProtection="1">
      <alignment vertical="center"/>
      <protection hidden="1"/>
    </xf>
    <xf numFmtId="0" fontId="17" fillId="0" borderId="6" xfId="0" applyFont="1" applyBorder="1" applyAlignment="1" applyProtection="1">
      <alignment horizontal="center" vertical="center"/>
      <protection hidden="1"/>
    </xf>
    <xf numFmtId="0" fontId="17" fillId="0" borderId="6" xfId="0" applyFont="1" applyBorder="1" applyAlignment="1" applyProtection="1">
      <alignment vertical="center"/>
      <protection hidden="1"/>
    </xf>
    <xf numFmtId="14" fontId="17" fillId="0" borderId="0" xfId="0" applyNumberFormat="1" applyFont="1" applyAlignment="1" applyProtection="1">
      <alignment vertical="center" wrapText="1"/>
      <protection hidden="1"/>
    </xf>
    <xf numFmtId="0" fontId="23" fillId="0" borderId="0" xfId="0" applyFont="1" applyAlignment="1" applyProtection="1">
      <alignment vertical="center"/>
      <protection hidden="1"/>
    </xf>
    <xf numFmtId="0" fontId="8" fillId="0" borderId="11" xfId="0" applyFont="1" applyBorder="1" applyAlignment="1">
      <alignment vertical="center"/>
    </xf>
    <xf numFmtId="0" fontId="8" fillId="0" borderId="11" xfId="0" applyFont="1" applyBorder="1" applyAlignment="1">
      <alignment horizontal="left" vertical="center"/>
    </xf>
    <xf numFmtId="179" fontId="8" fillId="0" borderId="0" xfId="0" applyNumberFormat="1" applyFont="1" applyAlignment="1">
      <alignment vertical="center"/>
    </xf>
    <xf numFmtId="0" fontId="22" fillId="0" borderId="13" xfId="0" applyFont="1" applyBorder="1" applyAlignment="1">
      <alignment vertical="center"/>
    </xf>
    <xf numFmtId="0" fontId="22" fillId="0" borderId="1" xfId="0" applyFont="1" applyBorder="1" applyAlignment="1">
      <alignment vertical="center"/>
    </xf>
    <xf numFmtId="0" fontId="22" fillId="0" borderId="0" xfId="0" applyFont="1" applyAlignment="1">
      <alignment vertical="center"/>
    </xf>
    <xf numFmtId="0" fontId="22" fillId="0" borderId="0" xfId="0" applyFont="1" applyAlignment="1">
      <alignment horizontal="center" vertical="center" shrinkToFit="1"/>
    </xf>
    <xf numFmtId="0" fontId="6" fillId="0" borderId="29" xfId="0" applyFont="1" applyBorder="1" applyAlignment="1">
      <alignment horizontal="center" vertical="center"/>
    </xf>
    <xf numFmtId="0" fontId="1" fillId="0" borderId="0" xfId="7">
      <alignment vertical="center"/>
    </xf>
    <xf numFmtId="0" fontId="6" fillId="0" borderId="7" xfId="0" applyFont="1" applyBorder="1" applyAlignment="1">
      <alignment horizontal="left" vertical="center"/>
    </xf>
    <xf numFmtId="0" fontId="13" fillId="0" borderId="0" xfId="0" applyFont="1" applyAlignment="1" applyProtection="1">
      <alignment horizontal="center" shrinkToFit="1"/>
      <protection hidden="1"/>
    </xf>
    <xf numFmtId="0" fontId="13" fillId="0" borderId="0" xfId="0" applyFont="1" applyAlignment="1" applyProtection="1">
      <alignment horizontal="right" shrinkToFit="1"/>
      <protection hidden="1"/>
    </xf>
    <xf numFmtId="0" fontId="13" fillId="0" borderId="0" xfId="0" applyFont="1" applyAlignment="1" applyProtection="1">
      <alignment shrinkToFit="1"/>
      <protection hidden="1"/>
    </xf>
    <xf numFmtId="177" fontId="5" fillId="0" borderId="0" xfId="0" applyNumberFormat="1" applyFont="1" applyAlignment="1" applyProtection="1">
      <alignment vertical="center"/>
      <protection hidden="1"/>
    </xf>
    <xf numFmtId="186" fontId="6" fillId="0" borderId="0" xfId="0" applyNumberFormat="1" applyFont="1" applyAlignment="1">
      <alignment horizontal="right" vertical="center"/>
    </xf>
    <xf numFmtId="186" fontId="6" fillId="0" borderId="0" xfId="0" applyNumberFormat="1" applyFont="1" applyAlignment="1">
      <alignment vertical="center"/>
    </xf>
    <xf numFmtId="0" fontId="5" fillId="3" borderId="0" xfId="0" applyFont="1" applyFill="1" applyAlignment="1">
      <alignment vertical="center"/>
    </xf>
    <xf numFmtId="0" fontId="25" fillId="3" borderId="0" xfId="0" applyFont="1" applyFill="1" applyAlignment="1">
      <alignment vertical="center"/>
    </xf>
    <xf numFmtId="0" fontId="3" fillId="0" borderId="0" xfId="0" applyFont="1" applyAlignment="1">
      <alignment vertical="center"/>
    </xf>
    <xf numFmtId="0" fontId="19" fillId="0" borderId="30" xfId="0" applyFont="1" applyBorder="1" applyAlignment="1">
      <alignment horizontal="left" vertical="center"/>
    </xf>
    <xf numFmtId="0" fontId="19" fillId="0" borderId="5" xfId="0" applyFont="1" applyBorder="1" applyAlignment="1">
      <alignment vertical="center"/>
    </xf>
    <xf numFmtId="0" fontId="19" fillId="0" borderId="6" xfId="0" applyFont="1" applyBorder="1" applyAlignment="1">
      <alignment vertical="center"/>
    </xf>
    <xf numFmtId="0" fontId="19" fillId="0" borderId="7" xfId="0" applyFont="1" applyBorder="1" applyAlignment="1">
      <alignment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8" xfId="0" applyFont="1" applyBorder="1" applyAlignment="1">
      <alignment vertical="center"/>
    </xf>
    <xf numFmtId="0" fontId="19" fillId="0" borderId="1" xfId="0" applyFont="1" applyBorder="1" applyAlignment="1">
      <alignment vertical="center"/>
    </xf>
    <xf numFmtId="0" fontId="19" fillId="0" borderId="9" xfId="0" applyFont="1" applyBorder="1" applyAlignment="1">
      <alignment vertical="center"/>
    </xf>
    <xf numFmtId="0" fontId="3" fillId="2" borderId="0" xfId="0" applyFont="1" applyFill="1" applyAlignment="1">
      <alignment horizontal="left" vertical="center"/>
    </xf>
    <xf numFmtId="179" fontId="23" fillId="0" borderId="0" xfId="0" applyNumberFormat="1" applyFont="1" applyAlignment="1">
      <alignment vertical="center"/>
    </xf>
    <xf numFmtId="0" fontId="5" fillId="0" borderId="0" xfId="0" applyFont="1" applyAlignment="1" applyProtection="1">
      <alignment horizontal="center" vertical="center"/>
      <protection hidden="1"/>
    </xf>
    <xf numFmtId="0" fontId="26" fillId="0" borderId="0" xfId="0" applyFont="1" applyAlignment="1" applyProtection="1">
      <alignment vertical="center"/>
      <protection hidden="1"/>
    </xf>
    <xf numFmtId="0" fontId="5" fillId="0" borderId="0" xfId="0" quotePrefix="1" applyFont="1" applyAlignment="1" applyProtection="1">
      <alignment vertical="center"/>
      <protection hidden="1"/>
    </xf>
    <xf numFmtId="0" fontId="6" fillId="0" borderId="0" xfId="0" applyFont="1" applyAlignment="1" applyProtection="1">
      <alignment horizontal="center" vertical="center"/>
      <protection hidden="1"/>
    </xf>
    <xf numFmtId="179" fontId="6" fillId="0" borderId="0" xfId="0" applyNumberFormat="1" applyFont="1" applyAlignment="1">
      <alignment vertical="center"/>
    </xf>
    <xf numFmtId="0" fontId="6" fillId="0" borderId="0" xfId="0" applyFont="1" applyAlignment="1" applyProtection="1">
      <alignment horizontal="left" vertical="top" wrapText="1"/>
      <protection hidden="1"/>
    </xf>
    <xf numFmtId="49" fontId="6" fillId="0" borderId="0" xfId="0" applyNumberFormat="1" applyFont="1" applyAlignment="1" applyProtection="1">
      <alignment vertical="center"/>
      <protection hidden="1"/>
    </xf>
    <xf numFmtId="186" fontId="6" fillId="0" borderId="0" xfId="0" applyNumberFormat="1" applyFont="1" applyAlignment="1">
      <alignment horizontal="center" vertical="center"/>
    </xf>
    <xf numFmtId="0" fontId="6" fillId="0" borderId="0" xfId="0" applyFont="1" applyAlignment="1" applyProtection="1">
      <alignment vertical="center"/>
      <protection locked="0"/>
    </xf>
    <xf numFmtId="0" fontId="3" fillId="0" borderId="0" xfId="0" applyFont="1" applyAlignment="1">
      <alignment horizontal="left" vertical="center"/>
    </xf>
    <xf numFmtId="179" fontId="24" fillId="0" borderId="0" xfId="0" applyNumberFormat="1" applyFont="1" applyAlignment="1" applyProtection="1">
      <alignment vertical="center"/>
      <protection hidden="1"/>
    </xf>
    <xf numFmtId="0" fontId="24" fillId="0" borderId="0" xfId="0" applyFont="1" applyProtection="1">
      <protection hidden="1"/>
    </xf>
    <xf numFmtId="0" fontId="27" fillId="0" borderId="0" xfId="0" applyFont="1" applyAlignment="1" applyProtection="1">
      <alignment vertical="center"/>
      <protection hidden="1"/>
    </xf>
    <xf numFmtId="178" fontId="5" fillId="0" borderId="0" xfId="0" applyNumberFormat="1" applyFont="1" applyAlignment="1" applyProtection="1">
      <alignment vertical="center"/>
      <protection hidden="1"/>
    </xf>
    <xf numFmtId="185" fontId="5" fillId="0" borderId="0" xfId="0" applyNumberFormat="1" applyFont="1" applyAlignment="1" applyProtection="1">
      <alignment vertical="center"/>
      <protection hidden="1"/>
    </xf>
    <xf numFmtId="185" fontId="5" fillId="0" borderId="0" xfId="0" applyNumberFormat="1" applyFont="1" applyAlignment="1" applyProtection="1">
      <alignment horizontal="right" vertical="center"/>
      <protection hidden="1"/>
    </xf>
    <xf numFmtId="49" fontId="5" fillId="0" borderId="1" xfId="0" applyNumberFormat="1" applyFont="1" applyBorder="1" applyAlignment="1" applyProtection="1">
      <alignment horizontal="left" vertical="center"/>
      <protection hidden="1"/>
    </xf>
    <xf numFmtId="0" fontId="1" fillId="0" borderId="0" xfId="8" applyProtection="1">
      <alignment vertical="center"/>
      <protection hidden="1"/>
    </xf>
    <xf numFmtId="0" fontId="13" fillId="0" borderId="0" xfId="0" applyFont="1" applyAlignment="1" applyProtection="1">
      <alignment horizontal="left"/>
      <protection hidden="1"/>
    </xf>
    <xf numFmtId="183" fontId="6" fillId="0" borderId="0" xfId="0" applyNumberFormat="1" applyFont="1" applyProtection="1">
      <protection hidden="1"/>
    </xf>
    <xf numFmtId="0" fontId="17" fillId="0" borderId="0" xfId="0" applyFont="1" applyAlignment="1" applyProtection="1">
      <alignment horizontal="right"/>
      <protection hidden="1"/>
    </xf>
    <xf numFmtId="0" fontId="13" fillId="0" borderId="1" xfId="0" applyFont="1" applyBorder="1" applyProtection="1">
      <protection hidden="1"/>
    </xf>
    <xf numFmtId="49" fontId="13" fillId="0" borderId="0" xfId="0" applyNumberFormat="1" applyFont="1" applyProtection="1">
      <protection hidden="1"/>
    </xf>
    <xf numFmtId="0" fontId="6" fillId="0" borderId="5" xfId="0" applyFont="1" applyBorder="1" applyAlignment="1" applyProtection="1">
      <alignment vertical="center"/>
      <protection hidden="1"/>
    </xf>
    <xf numFmtId="0" fontId="6" fillId="0" borderId="6" xfId="0" applyFont="1" applyBorder="1" applyAlignment="1" applyProtection="1">
      <alignment vertical="center"/>
      <protection hidden="1"/>
    </xf>
    <xf numFmtId="0" fontId="6" fillId="0" borderId="6" xfId="0" applyFont="1" applyBorder="1" applyProtection="1">
      <protection hidden="1"/>
    </xf>
    <xf numFmtId="0" fontId="13" fillId="0" borderId="7" xfId="0" applyFont="1" applyBorder="1" applyProtection="1">
      <protection hidden="1"/>
    </xf>
    <xf numFmtId="49" fontId="13" fillId="0" borderId="10" xfId="0" applyNumberFormat="1" applyFont="1" applyBorder="1" applyProtection="1">
      <protection hidden="1"/>
    </xf>
    <xf numFmtId="0" fontId="13" fillId="0" borderId="11" xfId="0" applyFont="1" applyBorder="1" applyProtection="1">
      <protection hidden="1"/>
    </xf>
    <xf numFmtId="49" fontId="13" fillId="0" borderId="8" xfId="0" applyNumberFormat="1" applyFont="1" applyBorder="1" applyProtection="1">
      <protection hidden="1"/>
    </xf>
    <xf numFmtId="0" fontId="6" fillId="0" borderId="1" xfId="0" applyFont="1" applyBorder="1" applyProtection="1">
      <protection hidden="1"/>
    </xf>
    <xf numFmtId="0" fontId="13" fillId="0" borderId="9" xfId="0" applyFont="1" applyBorder="1" applyProtection="1">
      <protection hidden="1"/>
    </xf>
    <xf numFmtId="0" fontId="6" fillId="0" borderId="7" xfId="0" applyFont="1" applyBorder="1" applyAlignment="1" applyProtection="1">
      <alignment vertical="center"/>
      <protection hidden="1"/>
    </xf>
    <xf numFmtId="0" fontId="6" fillId="0" borderId="1" xfId="0" applyFont="1" applyBorder="1" applyAlignment="1" applyProtection="1">
      <alignment vertical="center"/>
      <protection hidden="1"/>
    </xf>
    <xf numFmtId="0" fontId="6" fillId="0" borderId="9" xfId="0" applyFont="1" applyBorder="1" applyAlignment="1" applyProtection="1">
      <alignment vertical="center"/>
      <protection hidden="1"/>
    </xf>
    <xf numFmtId="0" fontId="19" fillId="0" borderId="0" xfId="0" applyFont="1" applyProtection="1">
      <protection hidden="1"/>
    </xf>
    <xf numFmtId="0" fontId="6" fillId="0" borderId="11" xfId="0" applyFont="1" applyBorder="1" applyAlignment="1" applyProtection="1">
      <alignment vertical="center"/>
      <protection hidden="1"/>
    </xf>
    <xf numFmtId="0" fontId="6" fillId="0" borderId="10" xfId="0" applyFont="1" applyBorder="1" applyAlignment="1" applyProtection="1">
      <alignment vertical="center"/>
      <protection hidden="1"/>
    </xf>
    <xf numFmtId="0" fontId="6" fillId="0" borderId="6" xfId="0" applyFont="1" applyBorder="1" applyAlignment="1" applyProtection="1">
      <alignment vertical="top"/>
      <protection hidden="1"/>
    </xf>
    <xf numFmtId="0" fontId="35" fillId="0" borderId="0" xfId="0" applyFont="1" applyAlignment="1" applyProtection="1">
      <alignment vertical="center"/>
      <protection hidden="1"/>
    </xf>
    <xf numFmtId="181" fontId="5" fillId="0" borderId="0" xfId="0" applyNumberFormat="1" applyFont="1" applyAlignment="1" applyProtection="1">
      <alignment vertical="center"/>
      <protection hidden="1"/>
    </xf>
    <xf numFmtId="0" fontId="3" fillId="0" borderId="0" xfId="0" applyFont="1" applyAlignment="1" applyProtection="1">
      <alignment vertical="center"/>
      <protection hidden="1"/>
    </xf>
    <xf numFmtId="0" fontId="28" fillId="2" borderId="0" xfId="0" applyFont="1" applyFill="1" applyAlignment="1" applyProtection="1">
      <alignment vertical="center"/>
      <protection hidden="1"/>
    </xf>
    <xf numFmtId="0" fontId="1" fillId="0" borderId="0" xfId="7" applyProtection="1">
      <alignment vertical="center"/>
      <protection hidden="1"/>
    </xf>
    <xf numFmtId="49" fontId="24" fillId="0" borderId="0" xfId="0" applyNumberFormat="1" applyFont="1" applyProtection="1">
      <protection hidden="1"/>
    </xf>
    <xf numFmtId="2" fontId="5" fillId="0" borderId="0" xfId="0" applyNumberFormat="1" applyFont="1" applyAlignment="1" applyProtection="1">
      <alignment vertical="center"/>
      <protection hidden="1"/>
    </xf>
    <xf numFmtId="179" fontId="5" fillId="4" borderId="14" xfId="0" applyNumberFormat="1" applyFont="1" applyFill="1" applyBorder="1" applyAlignment="1" applyProtection="1">
      <alignment vertical="center"/>
      <protection hidden="1"/>
    </xf>
    <xf numFmtId="179" fontId="5" fillId="4" borderId="0" xfId="0" applyNumberFormat="1" applyFont="1" applyFill="1" applyAlignment="1" applyProtection="1">
      <alignment vertical="center"/>
      <protection hidden="1"/>
    </xf>
    <xf numFmtId="179" fontId="24" fillId="0" borderId="0" xfId="0" applyNumberFormat="1" applyFont="1" applyProtection="1">
      <protection hidden="1"/>
    </xf>
    <xf numFmtId="184" fontId="5" fillId="0" borderId="0" xfId="0" applyNumberFormat="1" applyFont="1" applyAlignment="1" applyProtection="1">
      <alignment vertical="center"/>
      <protection hidden="1"/>
    </xf>
    <xf numFmtId="0" fontId="5" fillId="0" borderId="0" xfId="0" applyFont="1" applyAlignment="1" applyProtection="1">
      <alignment vertical="center" shrinkToFit="1"/>
      <protection hidden="1"/>
    </xf>
    <xf numFmtId="0" fontId="0" fillId="0" borderId="0" xfId="0" applyProtection="1">
      <protection hidden="1"/>
    </xf>
    <xf numFmtId="49" fontId="5" fillId="0" borderId="0" xfId="0" applyNumberFormat="1" applyFont="1" applyAlignment="1" applyProtection="1">
      <alignment horizontal="left" vertical="center"/>
      <protection hidden="1"/>
    </xf>
    <xf numFmtId="0" fontId="5" fillId="0" borderId="10" xfId="0" applyFont="1" applyBorder="1" applyAlignment="1" applyProtection="1">
      <alignment vertical="center"/>
      <protection hidden="1"/>
    </xf>
    <xf numFmtId="0" fontId="25" fillId="0" borderId="0" xfId="0" applyFont="1" applyAlignment="1" applyProtection="1">
      <alignment vertical="center"/>
      <protection hidden="1"/>
    </xf>
    <xf numFmtId="49" fontId="5" fillId="0" borderId="1" xfId="0" applyNumberFormat="1" applyFont="1" applyBorder="1" applyAlignment="1" applyProtection="1">
      <alignment vertical="center"/>
      <protection hidden="1"/>
    </xf>
    <xf numFmtId="0" fontId="7" fillId="0" borderId="0" xfId="0" applyFont="1" applyAlignment="1" applyProtection="1">
      <alignment vertical="center"/>
      <protection hidden="1"/>
    </xf>
    <xf numFmtId="183" fontId="6" fillId="0" borderId="0" xfId="0" applyNumberFormat="1" applyFont="1" applyAlignment="1" applyProtection="1">
      <alignment vertical="center"/>
      <protection hidden="1"/>
    </xf>
    <xf numFmtId="0" fontId="8" fillId="0" borderId="0" xfId="0" applyFont="1" applyAlignment="1" applyProtection="1">
      <alignment vertical="center"/>
      <protection hidden="1"/>
    </xf>
    <xf numFmtId="0" fontId="10" fillId="0" borderId="0" xfId="0" applyFont="1" applyAlignment="1" applyProtection="1">
      <alignment vertical="center"/>
      <protection hidden="1"/>
    </xf>
    <xf numFmtId="184" fontId="6" fillId="0" borderId="0" xfId="0" applyNumberFormat="1" applyFont="1" applyAlignment="1" applyProtection="1">
      <alignment vertical="center"/>
      <protection hidden="1"/>
    </xf>
    <xf numFmtId="184" fontId="6" fillId="0" borderId="0" xfId="0" applyNumberFormat="1" applyFont="1" applyAlignment="1" applyProtection="1">
      <alignment horizontal="left" vertical="center"/>
      <protection hidden="1"/>
    </xf>
    <xf numFmtId="0" fontId="5" fillId="0" borderId="5" xfId="0" applyFont="1" applyBorder="1" applyAlignment="1" applyProtection="1">
      <alignment vertical="center"/>
      <protection hidden="1"/>
    </xf>
    <xf numFmtId="0" fontId="5" fillId="0" borderId="7" xfId="0" applyFont="1" applyBorder="1" applyAlignment="1" applyProtection="1">
      <alignment vertical="center"/>
      <protection hidden="1"/>
    </xf>
    <xf numFmtId="58" fontId="5" fillId="0" borderId="0" xfId="0" applyNumberFormat="1" applyFont="1" applyAlignment="1" applyProtection="1">
      <alignment vertical="center"/>
      <protection hidden="1"/>
    </xf>
    <xf numFmtId="49" fontId="5" fillId="0" borderId="0" xfId="0" applyNumberFormat="1" applyFont="1" applyAlignment="1" applyProtection="1">
      <alignment horizontal="right" vertical="center"/>
      <protection hidden="1"/>
    </xf>
    <xf numFmtId="179" fontId="5" fillId="0" borderId="0" xfId="0" applyNumberFormat="1" applyFont="1" applyAlignment="1">
      <alignment vertical="center"/>
    </xf>
    <xf numFmtId="0" fontId="6" fillId="0" borderId="5" xfId="2" applyFont="1" applyBorder="1" applyAlignment="1" applyProtection="1">
      <alignment vertical="center"/>
      <protection hidden="1"/>
    </xf>
    <xf numFmtId="0" fontId="6" fillId="0" borderId="7" xfId="2" applyFont="1" applyBorder="1" applyAlignment="1" applyProtection="1">
      <alignment vertical="center"/>
      <protection hidden="1"/>
    </xf>
    <xf numFmtId="0" fontId="6" fillId="0" borderId="5" xfId="2" applyFont="1" applyBorder="1" applyAlignment="1" applyProtection="1">
      <alignment horizontal="left" vertical="top"/>
      <protection hidden="1"/>
    </xf>
    <xf numFmtId="0" fontId="6" fillId="0" borderId="7" xfId="2" applyFont="1" applyBorder="1" applyAlignment="1" applyProtection="1">
      <alignment horizontal="left" vertical="top"/>
      <protection hidden="1"/>
    </xf>
    <xf numFmtId="0" fontId="6" fillId="0" borderId="8" xfId="2" applyFont="1" applyBorder="1" applyAlignment="1" applyProtection="1">
      <alignment vertical="center"/>
      <protection hidden="1"/>
    </xf>
    <xf numFmtId="0" fontId="6" fillId="0" borderId="1" xfId="2" applyFont="1" applyBorder="1" applyAlignment="1" applyProtection="1">
      <alignment vertical="center"/>
      <protection hidden="1"/>
    </xf>
    <xf numFmtId="0" fontId="6" fillId="0" borderId="9" xfId="2" applyFont="1" applyBorder="1" applyAlignment="1" applyProtection="1">
      <alignment vertical="center"/>
      <protection hidden="1"/>
    </xf>
    <xf numFmtId="0" fontId="6" fillId="0" borderId="10" xfId="2" applyFont="1" applyBorder="1" applyAlignment="1" applyProtection="1">
      <alignment vertical="center"/>
      <protection hidden="1"/>
    </xf>
    <xf numFmtId="0" fontId="6" fillId="0" borderId="0" xfId="2" applyFont="1" applyAlignment="1" applyProtection="1">
      <alignment vertical="center"/>
      <protection hidden="1"/>
    </xf>
    <xf numFmtId="0" fontId="6" fillId="0" borderId="8" xfId="2" applyFont="1" applyBorder="1" applyAlignment="1" applyProtection="1">
      <alignment horizontal="left" vertical="top"/>
      <protection hidden="1"/>
    </xf>
    <xf numFmtId="0" fontId="6" fillId="0" borderId="1" xfId="2" applyFont="1" applyBorder="1" applyAlignment="1" applyProtection="1">
      <alignment horizontal="left" vertical="top"/>
      <protection hidden="1"/>
    </xf>
    <xf numFmtId="0" fontId="6" fillId="0" borderId="9" xfId="2" applyFont="1" applyBorder="1" applyAlignment="1" applyProtection="1">
      <alignment horizontal="left" vertical="top"/>
      <protection hidden="1"/>
    </xf>
    <xf numFmtId="0" fontId="10" fillId="0" borderId="5" xfId="2" applyFont="1" applyBorder="1" applyAlignment="1" applyProtection="1">
      <alignment vertical="center"/>
      <protection hidden="1"/>
    </xf>
    <xf numFmtId="0" fontId="10" fillId="0" borderId="7" xfId="2" applyFont="1" applyBorder="1" applyAlignment="1" applyProtection="1">
      <alignment vertical="center"/>
      <protection hidden="1"/>
    </xf>
    <xf numFmtId="0" fontId="6" fillId="0" borderId="11" xfId="2" applyFont="1" applyBorder="1" applyAlignment="1" applyProtection="1">
      <alignment vertical="center"/>
      <protection hidden="1"/>
    </xf>
    <xf numFmtId="0" fontId="10" fillId="0" borderId="10" xfId="2" applyFont="1" applyBorder="1" applyAlignment="1" applyProtection="1">
      <alignment vertical="center"/>
      <protection hidden="1"/>
    </xf>
    <xf numFmtId="0" fontId="10" fillId="0" borderId="0" xfId="2" applyFont="1" applyAlignment="1" applyProtection="1">
      <alignment vertical="center"/>
      <protection hidden="1"/>
    </xf>
    <xf numFmtId="0" fontId="10" fillId="0" borderId="11" xfId="2" applyFont="1" applyBorder="1" applyAlignment="1" applyProtection="1">
      <alignment vertical="center"/>
      <protection hidden="1"/>
    </xf>
    <xf numFmtId="0" fontId="6" fillId="0" borderId="7" xfId="2" applyFont="1" applyBorder="1" applyAlignment="1" applyProtection="1">
      <alignment horizontal="right" vertical="center"/>
      <protection hidden="1"/>
    </xf>
    <xf numFmtId="0" fontId="6" fillId="0" borderId="7" xfId="2" applyFont="1" applyBorder="1" applyAlignment="1" applyProtection="1">
      <alignment vertical="top"/>
      <protection hidden="1"/>
    </xf>
    <xf numFmtId="0" fontId="6" fillId="0" borderId="10" xfId="2" applyFont="1" applyBorder="1" applyAlignment="1" applyProtection="1">
      <alignment vertical="top"/>
      <protection hidden="1"/>
    </xf>
    <xf numFmtId="0" fontId="6" fillId="0" borderId="0" xfId="2" applyFont="1" applyAlignment="1" applyProtection="1">
      <alignment vertical="top"/>
      <protection hidden="1"/>
    </xf>
    <xf numFmtId="0" fontId="6" fillId="0" borderId="11" xfId="2" applyFont="1" applyBorder="1" applyAlignment="1" applyProtection="1">
      <alignment vertical="top"/>
      <protection hidden="1"/>
    </xf>
    <xf numFmtId="0" fontId="10" fillId="0" borderId="8" xfId="2" applyFont="1" applyBorder="1" applyAlignment="1" applyProtection="1">
      <alignment vertical="center"/>
      <protection hidden="1"/>
    </xf>
    <xf numFmtId="0" fontId="10" fillId="0" borderId="1" xfId="2" applyFont="1" applyBorder="1" applyAlignment="1" applyProtection="1">
      <alignment vertical="center"/>
      <protection hidden="1"/>
    </xf>
    <xf numFmtId="0" fontId="10" fillId="0" borderId="9" xfId="2" applyFont="1" applyBorder="1" applyAlignment="1" applyProtection="1">
      <alignment vertical="center"/>
      <protection hidden="1"/>
    </xf>
    <xf numFmtId="0" fontId="6" fillId="0" borderId="8" xfId="2" applyFont="1" applyBorder="1" applyAlignment="1" applyProtection="1">
      <alignment vertical="top"/>
      <protection hidden="1"/>
    </xf>
    <xf numFmtId="0" fontId="6" fillId="0" borderId="1" xfId="2" applyFont="1" applyBorder="1" applyAlignment="1" applyProtection="1">
      <alignment vertical="top"/>
      <protection hidden="1"/>
    </xf>
    <xf numFmtId="0" fontId="6" fillId="0" borderId="9" xfId="2" applyFont="1" applyBorder="1" applyAlignment="1" applyProtection="1">
      <alignment vertical="top"/>
      <protection hidden="1"/>
    </xf>
    <xf numFmtId="49" fontId="13" fillId="0" borderId="5" xfId="0" applyNumberFormat="1" applyFont="1" applyBorder="1" applyAlignment="1">
      <alignment vertical="center"/>
    </xf>
    <xf numFmtId="49" fontId="13" fillId="0" borderId="6" xfId="0" applyNumberFormat="1" applyFont="1" applyBorder="1" applyAlignment="1">
      <alignment vertical="center"/>
    </xf>
    <xf numFmtId="49" fontId="13" fillId="0" borderId="7" xfId="0" applyNumberFormat="1" applyFont="1" applyBorder="1" applyAlignment="1">
      <alignment vertical="center"/>
    </xf>
    <xf numFmtId="0" fontId="13" fillId="0" borderId="5" xfId="0" applyFont="1" applyBorder="1" applyAlignment="1">
      <alignment vertical="center"/>
    </xf>
    <xf numFmtId="0" fontId="5" fillId="5" borderId="0" xfId="0" applyFont="1" applyFill="1" applyAlignment="1" applyProtection="1">
      <alignment horizontal="center" vertical="center"/>
      <protection hidden="1"/>
    </xf>
    <xf numFmtId="0" fontId="5" fillId="0" borderId="8" xfId="0" applyFont="1" applyBorder="1" applyAlignment="1" applyProtection="1">
      <alignment vertical="center"/>
      <protection hidden="1"/>
    </xf>
    <xf numFmtId="0" fontId="25" fillId="0" borderId="0" xfId="7" applyFont="1" applyProtection="1">
      <alignment vertical="center"/>
      <protection hidden="1"/>
    </xf>
    <xf numFmtId="0" fontId="25" fillId="0" borderId="0" xfId="7" quotePrefix="1" applyFont="1" applyProtection="1">
      <alignment vertical="center"/>
      <protection hidden="1"/>
    </xf>
    <xf numFmtId="180" fontId="5" fillId="0" borderId="0" xfId="0" applyNumberFormat="1" applyFont="1" applyAlignment="1">
      <alignment vertical="center" shrinkToFit="1"/>
    </xf>
    <xf numFmtId="49" fontId="25" fillId="0" borderId="0" xfId="7" applyNumberFormat="1" applyFont="1" applyProtection="1">
      <alignment vertical="center"/>
      <protection hidden="1"/>
    </xf>
    <xf numFmtId="179" fontId="15" fillId="0" borderId="0" xfId="0" applyNumberFormat="1" applyFont="1" applyAlignment="1">
      <alignment vertical="center"/>
    </xf>
    <xf numFmtId="0" fontId="5" fillId="0" borderId="34" xfId="0" applyFont="1" applyBorder="1" applyAlignment="1">
      <alignment vertical="center"/>
    </xf>
    <xf numFmtId="0" fontId="5" fillId="0" borderId="35" xfId="0" applyFont="1" applyBorder="1"/>
    <xf numFmtId="0" fontId="5" fillId="0" borderId="37" xfId="0" applyFont="1" applyBorder="1"/>
    <xf numFmtId="0" fontId="5" fillId="0" borderId="34" xfId="0" applyFont="1" applyBorder="1"/>
    <xf numFmtId="0" fontId="5" fillId="0" borderId="34" xfId="0" applyFont="1" applyBorder="1" applyAlignment="1" applyProtection="1">
      <alignment vertical="center"/>
      <protection hidden="1"/>
    </xf>
    <xf numFmtId="0" fontId="5" fillId="0" borderId="35" xfId="0" applyFont="1" applyBorder="1" applyAlignment="1" applyProtection="1">
      <alignment vertical="center"/>
      <protection hidden="1"/>
    </xf>
    <xf numFmtId="0" fontId="5" fillId="0" borderId="36" xfId="0" applyFont="1" applyBorder="1" applyAlignment="1" applyProtection="1">
      <alignment vertical="center"/>
      <protection hidden="1"/>
    </xf>
    <xf numFmtId="0" fontId="6" fillId="0" borderId="34" xfId="0" applyFont="1" applyBorder="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13" fillId="0" borderId="37" xfId="0" applyFont="1" applyBorder="1" applyProtection="1">
      <protection hidden="1"/>
    </xf>
    <xf numFmtId="0" fontId="13" fillId="0" borderId="34" xfId="0" applyFont="1" applyBorder="1" applyProtection="1">
      <protection hidden="1"/>
    </xf>
    <xf numFmtId="0" fontId="13" fillId="0" borderId="38" xfId="0" applyFont="1" applyBorder="1" applyProtection="1">
      <protection hidden="1"/>
    </xf>
    <xf numFmtId="0" fontId="5" fillId="0" borderId="12" xfId="0" applyFont="1" applyBorder="1"/>
    <xf numFmtId="0" fontId="5" fillId="0" borderId="13" xfId="0" applyFont="1" applyBorder="1"/>
    <xf numFmtId="0" fontId="5" fillId="0" borderId="38" xfId="0" applyFont="1" applyBorder="1"/>
    <xf numFmtId="0" fontId="5" fillId="0" borderId="37" xfId="0" applyFont="1" applyBorder="1" applyAlignment="1" applyProtection="1">
      <alignment vertical="center"/>
      <protection hidden="1"/>
    </xf>
    <xf numFmtId="0" fontId="5" fillId="0" borderId="38" xfId="0" applyFont="1" applyBorder="1" applyAlignment="1" applyProtection="1">
      <alignment vertical="center"/>
      <protection hidden="1"/>
    </xf>
    <xf numFmtId="0" fontId="3" fillId="0" borderId="37" xfId="0" applyFont="1" applyBorder="1"/>
    <xf numFmtId="0" fontId="3" fillId="0" borderId="34" xfId="0" applyFont="1" applyBorder="1"/>
    <xf numFmtId="0" fontId="3" fillId="0" borderId="38" xfId="0" applyFont="1" applyBorder="1"/>
    <xf numFmtId="0" fontId="5" fillId="0" borderId="37" xfId="0" applyFont="1" applyBorder="1" applyAlignment="1">
      <alignment vertical="center"/>
    </xf>
    <xf numFmtId="0" fontId="5" fillId="0" borderId="38" xfId="0" applyFont="1" applyBorder="1" applyAlignment="1">
      <alignment vertical="center"/>
    </xf>
    <xf numFmtId="0" fontId="9" fillId="0" borderId="34" xfId="0" applyFont="1" applyBorder="1"/>
    <xf numFmtId="0" fontId="17" fillId="0" borderId="37" xfId="0" applyFont="1" applyBorder="1" applyAlignment="1" applyProtection="1">
      <alignment vertical="center"/>
      <protection hidden="1"/>
    </xf>
    <xf numFmtId="0" fontId="17" fillId="0" borderId="34" xfId="0" applyFont="1" applyBorder="1" applyAlignment="1" applyProtection="1">
      <alignment vertical="center"/>
      <protection hidden="1"/>
    </xf>
    <xf numFmtId="0" fontId="17" fillId="0" borderId="38" xfId="0" applyFont="1" applyBorder="1" applyAlignment="1" applyProtection="1">
      <alignment vertical="center"/>
      <protection hidden="1"/>
    </xf>
    <xf numFmtId="0" fontId="5" fillId="0" borderId="34" xfId="0" applyFont="1" applyBorder="1" applyProtection="1">
      <protection hidden="1"/>
    </xf>
    <xf numFmtId="0" fontId="5" fillId="0" borderId="37" xfId="0" applyFont="1" applyBorder="1" applyProtection="1">
      <protection hidden="1"/>
    </xf>
    <xf numFmtId="0" fontId="5" fillId="0" borderId="38" xfId="0" applyFont="1" applyBorder="1" applyProtection="1">
      <protection hidden="1"/>
    </xf>
    <xf numFmtId="0" fontId="5" fillId="0" borderId="12" xfId="0" applyFont="1" applyBorder="1" applyProtection="1">
      <protection hidden="1"/>
    </xf>
    <xf numFmtId="0" fontId="5" fillId="0" borderId="13" xfId="0" applyFont="1" applyBorder="1" applyProtection="1">
      <protection hidden="1"/>
    </xf>
    <xf numFmtId="0" fontId="9" fillId="0" borderId="37" xfId="0" applyFont="1" applyBorder="1"/>
    <xf numFmtId="0" fontId="9" fillId="0" borderId="38" xfId="0" applyFont="1" applyBorder="1"/>
    <xf numFmtId="49" fontId="5" fillId="0" borderId="0" xfId="0" applyNumberFormat="1" applyFont="1" applyAlignment="1">
      <alignment horizontal="left" vertical="center"/>
    </xf>
    <xf numFmtId="176" fontId="5" fillId="0" borderId="0" xfId="0" applyNumberFormat="1" applyFont="1" applyAlignment="1">
      <alignment horizontal="left" vertical="center"/>
    </xf>
    <xf numFmtId="0" fontId="5" fillId="0" borderId="0" xfId="0" applyFont="1" applyAlignment="1" applyProtection="1">
      <alignment horizontal="left"/>
      <protection locked="0"/>
    </xf>
    <xf numFmtId="0" fontId="32" fillId="0" borderId="0" xfId="0" applyFont="1" applyAlignment="1">
      <alignment horizontal="left" vertical="center"/>
    </xf>
    <xf numFmtId="0" fontId="1" fillId="0" borderId="0" xfId="7" quotePrefix="1" applyAlignment="1" applyProtection="1">
      <alignment horizontal="center" vertical="center"/>
      <protection hidden="1"/>
    </xf>
    <xf numFmtId="0" fontId="0" fillId="0" borderId="0" xfId="0" applyAlignment="1" applyProtection="1">
      <alignment horizontal="center"/>
      <protection hidden="1"/>
    </xf>
    <xf numFmtId="0" fontId="5" fillId="0" borderId="6" xfId="0" applyFont="1" applyBorder="1" applyAlignment="1" applyProtection="1">
      <alignment horizontal="right" vertical="center"/>
      <protection hidden="1"/>
    </xf>
    <xf numFmtId="0" fontId="5" fillId="0" borderId="6" xfId="0" applyFont="1" applyBorder="1" applyAlignment="1">
      <alignment horizontal="right" vertical="center"/>
    </xf>
    <xf numFmtId="186" fontId="5" fillId="0" borderId="1" xfId="0" applyNumberFormat="1" applyFont="1" applyBorder="1" applyAlignment="1">
      <alignment vertical="center"/>
    </xf>
    <xf numFmtId="186" fontId="5" fillId="0" borderId="6" xfId="0" applyNumberFormat="1" applyFont="1" applyBorder="1" applyAlignment="1">
      <alignment vertical="center"/>
    </xf>
    <xf numFmtId="0" fontId="17" fillId="0" borderId="1" xfId="0" applyFont="1" applyBorder="1" applyAlignment="1" applyProtection="1">
      <alignment horizontal="right" vertical="center"/>
      <protection hidden="1"/>
    </xf>
    <xf numFmtId="0" fontId="17" fillId="0" borderId="6" xfId="0" applyFont="1" applyBorder="1" applyAlignment="1" applyProtection="1">
      <alignment horizontal="right" vertical="center"/>
      <protection hidden="1"/>
    </xf>
    <xf numFmtId="0" fontId="36" fillId="0" borderId="0" xfId="3" applyFont="1" applyProtection="1">
      <alignment vertical="center"/>
      <protection hidden="1"/>
    </xf>
    <xf numFmtId="0" fontId="37" fillId="0" borderId="0" xfId="3" applyFont="1" applyProtection="1">
      <alignment vertical="center"/>
      <protection hidden="1"/>
    </xf>
    <xf numFmtId="0" fontId="36" fillId="0" borderId="0" xfId="3" applyFont="1" applyAlignment="1" applyProtection="1">
      <alignment horizontal="center" vertical="center"/>
      <protection hidden="1"/>
    </xf>
    <xf numFmtId="0" fontId="38" fillId="0" borderId="0" xfId="3" applyFont="1" applyAlignment="1" applyProtection="1">
      <alignment horizontal="left"/>
      <protection hidden="1"/>
    </xf>
    <xf numFmtId="0" fontId="38" fillId="0" borderId="0" xfId="3" applyFont="1" applyAlignment="1" applyProtection="1">
      <alignment horizontal="center" vertical="center"/>
      <protection hidden="1"/>
    </xf>
    <xf numFmtId="0" fontId="38" fillId="0" borderId="12" xfId="3" applyFont="1" applyBorder="1" applyAlignment="1" applyProtection="1">
      <alignment horizontal="right" vertical="center"/>
      <protection hidden="1"/>
    </xf>
    <xf numFmtId="0" fontId="34" fillId="0" borderId="0" xfId="3" applyProtection="1">
      <alignment vertical="center"/>
      <protection hidden="1"/>
    </xf>
    <xf numFmtId="0" fontId="39" fillId="0" borderId="12" xfId="3" applyFont="1" applyBorder="1" applyProtection="1">
      <alignment vertical="center"/>
      <protection hidden="1"/>
    </xf>
    <xf numFmtId="0" fontId="40" fillId="0" borderId="0" xfId="3" applyFont="1" applyProtection="1">
      <alignment vertical="center"/>
      <protection hidden="1"/>
    </xf>
    <xf numFmtId="0" fontId="41" fillId="0" borderId="39" xfId="3" applyFont="1" applyBorder="1" applyAlignment="1" applyProtection="1">
      <alignment horizontal="center" vertical="center"/>
      <protection hidden="1"/>
    </xf>
    <xf numFmtId="0" fontId="37" fillId="0" borderId="0" xfId="3" applyFont="1" applyAlignment="1" applyProtection="1">
      <alignment horizontal="right" vertical="center"/>
      <protection hidden="1"/>
    </xf>
    <xf numFmtId="0" fontId="39" fillId="0" borderId="0" xfId="3" applyFont="1" applyAlignment="1" applyProtection="1">
      <alignment horizontal="center" vertical="center"/>
      <protection hidden="1"/>
    </xf>
    <xf numFmtId="0" fontId="37" fillId="0" borderId="0" xfId="3" applyFont="1" applyAlignment="1" applyProtection="1">
      <alignment horizontal="center" vertical="center"/>
      <protection hidden="1"/>
    </xf>
    <xf numFmtId="0" fontId="37" fillId="0" borderId="40" xfId="3" applyFont="1" applyBorder="1" applyAlignment="1" applyProtection="1">
      <alignment horizontal="center" vertical="center"/>
      <protection hidden="1"/>
    </xf>
    <xf numFmtId="0" fontId="37" fillId="0" borderId="41" xfId="3" applyFont="1" applyBorder="1" applyProtection="1">
      <alignment vertical="center"/>
      <protection hidden="1"/>
    </xf>
    <xf numFmtId="0" fontId="37" fillId="0" borderId="0" xfId="3" applyFont="1" applyAlignment="1" applyProtection="1">
      <alignment horizontal="distributed" vertical="center" indent="1"/>
      <protection hidden="1"/>
    </xf>
    <xf numFmtId="0" fontId="37" fillId="0" borderId="6" xfId="3" applyFont="1" applyBorder="1" applyProtection="1">
      <alignment vertical="center"/>
      <protection hidden="1"/>
    </xf>
    <xf numFmtId="0" fontId="37" fillId="0" borderId="7" xfId="3" applyFont="1" applyBorder="1" applyProtection="1">
      <alignment vertical="center"/>
      <protection hidden="1"/>
    </xf>
    <xf numFmtId="0" fontId="37" fillId="0" borderId="42" xfId="3" applyFont="1" applyBorder="1" applyProtection="1">
      <alignment vertical="center"/>
      <protection hidden="1"/>
    </xf>
    <xf numFmtId="0" fontId="37" fillId="0" borderId="42" xfId="3" applyFont="1" applyBorder="1" applyAlignment="1" applyProtection="1">
      <alignment horizontal="center" vertical="center"/>
      <protection hidden="1"/>
    </xf>
    <xf numFmtId="0" fontId="37" fillId="0" borderId="42" xfId="3" applyFont="1" applyBorder="1" applyAlignment="1" applyProtection="1">
      <alignment horizontal="left" vertical="center"/>
      <protection hidden="1"/>
    </xf>
    <xf numFmtId="0" fontId="37" fillId="0" borderId="43" xfId="3" applyFont="1" applyBorder="1" applyProtection="1">
      <alignment vertical="center"/>
      <protection hidden="1"/>
    </xf>
    <xf numFmtId="0" fontId="37" fillId="0" borderId="44" xfId="3" applyFont="1" applyBorder="1" applyProtection="1">
      <alignment vertical="center"/>
      <protection hidden="1"/>
    </xf>
    <xf numFmtId="0" fontId="37" fillId="0" borderId="13" xfId="3" applyFont="1" applyBorder="1" applyProtection="1">
      <alignment vertical="center"/>
      <protection hidden="1"/>
    </xf>
    <xf numFmtId="0" fontId="37" fillId="0" borderId="11" xfId="3" applyFont="1" applyBorder="1" applyProtection="1">
      <alignment vertical="center"/>
      <protection hidden="1"/>
    </xf>
    <xf numFmtId="0" fontId="37" fillId="0" borderId="8" xfId="3" applyFont="1" applyBorder="1" applyProtection="1">
      <alignment vertical="center"/>
      <protection hidden="1"/>
    </xf>
    <xf numFmtId="0" fontId="37" fillId="0" borderId="1" xfId="3" applyFont="1" applyBorder="1" applyProtection="1">
      <alignment vertical="center"/>
      <protection hidden="1"/>
    </xf>
    <xf numFmtId="0" fontId="37" fillId="0" borderId="9" xfId="3" applyFont="1" applyBorder="1" applyProtection="1">
      <alignment vertical="center"/>
      <protection hidden="1"/>
    </xf>
    <xf numFmtId="0" fontId="37" fillId="0" borderId="32" xfId="3" applyFont="1" applyBorder="1" applyAlignment="1" applyProtection="1">
      <alignment horizontal="distributed" vertical="center" indent="1"/>
      <protection hidden="1"/>
    </xf>
    <xf numFmtId="0" fontId="37" fillId="0" borderId="32" xfId="3" applyFont="1" applyBorder="1" applyAlignment="1" applyProtection="1">
      <alignment horizontal="center" vertical="center"/>
      <protection hidden="1"/>
    </xf>
    <xf numFmtId="0" fontId="37" fillId="0" borderId="32" xfId="3" applyFont="1" applyBorder="1" applyProtection="1">
      <alignment vertical="center"/>
      <protection hidden="1"/>
    </xf>
    <xf numFmtId="0" fontId="37" fillId="0" borderId="29" xfId="3" applyFont="1" applyBorder="1" applyProtection="1">
      <alignment vertical="center"/>
      <protection hidden="1"/>
    </xf>
    <xf numFmtId="0" fontId="39" fillId="0" borderId="32" xfId="3" applyFont="1" applyBorder="1" applyAlignment="1" applyProtection="1">
      <alignment horizontal="center" vertical="center"/>
      <protection hidden="1"/>
    </xf>
    <xf numFmtId="0" fontId="37" fillId="0" borderId="32" xfId="3" applyFont="1" applyBorder="1" applyAlignment="1" applyProtection="1">
      <alignment vertical="center" shrinkToFit="1"/>
      <protection hidden="1"/>
    </xf>
    <xf numFmtId="0" fontId="37" fillId="0" borderId="33" xfId="3" applyFont="1" applyBorder="1" applyAlignment="1" applyProtection="1">
      <alignment vertical="center" shrinkToFit="1"/>
      <protection hidden="1"/>
    </xf>
    <xf numFmtId="0" fontId="42" fillId="0" borderId="0" xfId="3" applyFont="1" applyProtection="1">
      <alignment vertical="center"/>
      <protection hidden="1"/>
    </xf>
    <xf numFmtId="0" fontId="43" fillId="0" borderId="0" xfId="3" applyFont="1" applyAlignment="1" applyProtection="1">
      <alignment horizontal="right" vertical="center"/>
      <protection hidden="1"/>
    </xf>
    <xf numFmtId="0" fontId="43" fillId="0" borderId="0" xfId="3" applyFont="1" applyAlignment="1" applyProtection="1">
      <alignment horizontal="center" vertical="center"/>
      <protection hidden="1"/>
    </xf>
    <xf numFmtId="0" fontId="37" fillId="0" borderId="37" xfId="3" applyFont="1" applyBorder="1" applyProtection="1">
      <alignment vertical="center"/>
      <protection hidden="1"/>
    </xf>
    <xf numFmtId="0" fontId="37" fillId="0" borderId="38" xfId="3" applyFont="1" applyBorder="1" applyProtection="1">
      <alignment vertical="center"/>
      <protection hidden="1"/>
    </xf>
    <xf numFmtId="179" fontId="5" fillId="0" borderId="14" xfId="0" applyNumberFormat="1" applyFont="1" applyBorder="1" applyProtection="1">
      <protection hidden="1"/>
    </xf>
    <xf numFmtId="0" fontId="44" fillId="0" borderId="0" xfId="4" applyFont="1" applyProtection="1">
      <alignment vertical="center"/>
      <protection hidden="1"/>
    </xf>
    <xf numFmtId="0" fontId="37" fillId="0" borderId="0" xfId="4" applyFont="1" applyProtection="1">
      <alignment vertical="center"/>
      <protection hidden="1"/>
    </xf>
    <xf numFmtId="0" fontId="41" fillId="0" borderId="0" xfId="4" applyFont="1" applyProtection="1">
      <alignment vertical="center"/>
      <protection hidden="1"/>
    </xf>
    <xf numFmtId="0" fontId="41" fillId="0" borderId="0" xfId="3" applyFont="1" applyProtection="1">
      <alignment vertical="center"/>
      <protection hidden="1"/>
    </xf>
    <xf numFmtId="0" fontId="45" fillId="0" borderId="0" xfId="4" applyFont="1" applyProtection="1">
      <alignment vertical="center"/>
      <protection hidden="1"/>
    </xf>
    <xf numFmtId="0" fontId="37" fillId="0" borderId="0" xfId="4" applyFont="1" applyAlignment="1" applyProtection="1">
      <alignment horizontal="left" vertical="center"/>
      <protection hidden="1"/>
    </xf>
    <xf numFmtId="0" fontId="45" fillId="0" borderId="0" xfId="4" applyFont="1" applyAlignment="1" applyProtection="1">
      <alignment vertical="center" shrinkToFit="1"/>
      <protection hidden="1"/>
    </xf>
    <xf numFmtId="0" fontId="37" fillId="0" borderId="0" xfId="4" applyFont="1" applyAlignment="1" applyProtection="1">
      <alignment horizontal="center" vertical="center"/>
      <protection hidden="1"/>
    </xf>
    <xf numFmtId="0" fontId="46" fillId="0" borderId="0" xfId="4" applyFont="1" applyAlignment="1" applyProtection="1">
      <alignment horizontal="center"/>
      <protection hidden="1"/>
    </xf>
    <xf numFmtId="0" fontId="42" fillId="0" borderId="0" xfId="4" applyFont="1" applyProtection="1">
      <alignment vertical="center"/>
      <protection hidden="1"/>
    </xf>
    <xf numFmtId="0" fontId="38" fillId="0" borderId="0" xfId="4" applyFont="1" applyProtection="1">
      <alignment vertical="center"/>
      <protection hidden="1"/>
    </xf>
    <xf numFmtId="0" fontId="42" fillId="0" borderId="0" xfId="4" applyFont="1" applyAlignment="1" applyProtection="1">
      <alignment horizontal="left" vertical="center"/>
      <protection hidden="1"/>
    </xf>
    <xf numFmtId="0" fontId="43" fillId="0" borderId="0" xfId="4" applyFont="1" applyAlignment="1" applyProtection="1">
      <alignment horizontal="center" vertical="center"/>
      <protection hidden="1"/>
    </xf>
    <xf numFmtId="0" fontId="47" fillId="0" borderId="0" xfId="4" applyFont="1" applyProtection="1">
      <alignment vertical="center"/>
      <protection hidden="1"/>
    </xf>
    <xf numFmtId="0" fontId="37" fillId="0" borderId="5" xfId="4" applyFont="1" applyBorder="1" applyProtection="1">
      <alignment vertical="center"/>
      <protection hidden="1"/>
    </xf>
    <xf numFmtId="0" fontId="37" fillId="0" borderId="7" xfId="4" applyFont="1" applyBorder="1" applyProtection="1">
      <alignment vertical="center"/>
      <protection hidden="1"/>
    </xf>
    <xf numFmtId="0" fontId="37" fillId="0" borderId="10" xfId="4" applyFont="1" applyBorder="1" applyProtection="1">
      <alignment vertical="center"/>
      <protection hidden="1"/>
    </xf>
    <xf numFmtId="0" fontId="37" fillId="0" borderId="11" xfId="4" applyFont="1" applyBorder="1" applyProtection="1">
      <alignment vertical="center"/>
      <protection hidden="1"/>
    </xf>
    <xf numFmtId="0" fontId="39" fillId="0" borderId="0" xfId="4" applyFont="1" applyAlignment="1" applyProtection="1">
      <alignment horizontal="center" vertical="center"/>
      <protection hidden="1"/>
    </xf>
    <xf numFmtId="0" fontId="39" fillId="0" borderId="0" xfId="4" applyFont="1" applyProtection="1">
      <alignment vertical="center"/>
      <protection hidden="1"/>
    </xf>
    <xf numFmtId="187" fontId="37" fillId="0" borderId="10" xfId="4" applyNumberFormat="1" applyFont="1" applyBorder="1" applyProtection="1">
      <alignment vertical="center"/>
      <protection hidden="1"/>
    </xf>
    <xf numFmtId="0" fontId="46" fillId="0" borderId="0" xfId="4" applyFont="1" applyProtection="1">
      <alignment vertical="center"/>
      <protection hidden="1"/>
    </xf>
    <xf numFmtId="187" fontId="38" fillId="0" borderId="10" xfId="4" applyNumberFormat="1" applyFont="1" applyBorder="1" applyProtection="1">
      <alignment vertical="center"/>
      <protection hidden="1"/>
    </xf>
    <xf numFmtId="0" fontId="39" fillId="0" borderId="10" xfId="4" applyFont="1" applyBorder="1" applyProtection="1">
      <alignment vertical="center"/>
      <protection hidden="1"/>
    </xf>
    <xf numFmtId="0" fontId="37" fillId="0" borderId="0" xfId="4" applyFont="1" applyAlignment="1" applyProtection="1">
      <alignment horizontal="right" vertical="center"/>
      <protection hidden="1"/>
    </xf>
    <xf numFmtId="42" fontId="37" fillId="0" borderId="0" xfId="4" applyNumberFormat="1" applyFont="1" applyProtection="1">
      <alignment vertical="center"/>
      <protection hidden="1"/>
    </xf>
    <xf numFmtId="0" fontId="39" fillId="0" borderId="0" xfId="4" applyFont="1" applyAlignment="1" applyProtection="1">
      <alignment horizontal="left" vertical="center" indent="1"/>
      <protection hidden="1"/>
    </xf>
    <xf numFmtId="0" fontId="39" fillId="0" borderId="44" xfId="4" applyFont="1" applyBorder="1" applyProtection="1">
      <alignment vertical="center"/>
      <protection hidden="1"/>
    </xf>
    <xf numFmtId="0" fontId="37" fillId="0" borderId="13" xfId="4" applyFont="1" applyBorder="1" applyProtection="1">
      <alignment vertical="center"/>
      <protection hidden="1"/>
    </xf>
    <xf numFmtId="0" fontId="37" fillId="0" borderId="25" xfId="4" applyFont="1" applyBorder="1" applyProtection="1">
      <alignment vertical="center"/>
      <protection hidden="1"/>
    </xf>
    <xf numFmtId="0" fontId="37" fillId="0" borderId="1" xfId="4" applyFont="1" applyBorder="1" applyProtection="1">
      <alignment vertical="center"/>
      <protection hidden="1"/>
    </xf>
    <xf numFmtId="0" fontId="37" fillId="0" borderId="9" xfId="4" applyFont="1" applyBorder="1" applyProtection="1">
      <alignment vertical="center"/>
      <protection hidden="1"/>
    </xf>
    <xf numFmtId="0" fontId="38" fillId="0" borderId="29" xfId="4" applyFont="1" applyBorder="1" applyAlignment="1" applyProtection="1">
      <alignment horizontal="center" vertical="center"/>
      <protection hidden="1"/>
    </xf>
    <xf numFmtId="0" fontId="37" fillId="0" borderId="36" xfId="4" applyFont="1" applyBorder="1" applyProtection="1">
      <alignment vertical="center"/>
      <protection hidden="1"/>
    </xf>
    <xf numFmtId="0" fontId="15" fillId="0" borderId="0" xfId="0" applyFont="1"/>
    <xf numFmtId="178" fontId="6" fillId="0" borderId="0" xfId="0" applyNumberFormat="1" applyFont="1" applyAlignment="1">
      <alignment vertical="center"/>
    </xf>
    <xf numFmtId="0" fontId="5" fillId="0" borderId="0" xfId="0" applyFont="1" applyAlignment="1">
      <alignment vertical="center" shrinkToFit="1"/>
    </xf>
    <xf numFmtId="0" fontId="5" fillId="0" borderId="0" xfId="0" applyFont="1" applyAlignment="1" applyProtection="1">
      <alignment horizontal="left" vertical="center" shrinkToFit="1"/>
      <protection hidden="1"/>
    </xf>
    <xf numFmtId="0" fontId="5" fillId="0" borderId="11" xfId="0" applyFont="1" applyBorder="1" applyAlignment="1" applyProtection="1">
      <alignment vertical="center"/>
      <protection hidden="1"/>
    </xf>
    <xf numFmtId="0" fontId="5" fillId="0" borderId="9" xfId="0" applyFont="1" applyBorder="1" applyAlignment="1" applyProtection="1">
      <alignment vertical="center"/>
      <protection hidden="1"/>
    </xf>
    <xf numFmtId="0" fontId="24" fillId="2" borderId="0" xfId="0" applyFont="1" applyFill="1" applyAlignment="1" applyProtection="1">
      <alignment vertical="center"/>
      <protection hidden="1"/>
    </xf>
    <xf numFmtId="0" fontId="3" fillId="2" borderId="0" xfId="0" applyFont="1" applyFill="1" applyAlignment="1">
      <alignment vertical="center"/>
    </xf>
    <xf numFmtId="0" fontId="5" fillId="6" borderId="0" xfId="0" applyFont="1" applyFill="1"/>
    <xf numFmtId="0" fontId="5" fillId="5" borderId="0" xfId="0" applyFont="1" applyFill="1" applyAlignment="1" applyProtection="1">
      <alignment horizontal="center" vertical="center"/>
      <protection locked="0" hidden="1"/>
    </xf>
    <xf numFmtId="0" fontId="45" fillId="0" borderId="0" xfId="4" applyFont="1" applyProtection="1">
      <alignment vertical="center"/>
      <protection locked="0" hidden="1"/>
    </xf>
    <xf numFmtId="0" fontId="38" fillId="0" borderId="0" xfId="3" applyFont="1" applyProtection="1">
      <alignment vertical="center"/>
      <protection hidden="1"/>
    </xf>
    <xf numFmtId="0" fontId="52" fillId="0" borderId="0" xfId="0" applyFont="1" applyProtection="1">
      <protection hidden="1"/>
    </xf>
    <xf numFmtId="49" fontId="45" fillId="0" borderId="0" xfId="4" applyNumberFormat="1" applyFont="1" applyProtection="1">
      <alignment vertical="center"/>
      <protection hidden="1"/>
    </xf>
    <xf numFmtId="0" fontId="4" fillId="0" borderId="0" xfId="1" applyFill="1" applyAlignment="1" applyProtection="1">
      <alignment vertical="center"/>
      <protection hidden="1"/>
    </xf>
    <xf numFmtId="0" fontId="37" fillId="0" borderId="0" xfId="4" applyFont="1" applyAlignment="1" applyProtection="1">
      <alignment horizontal="distributed" vertical="center"/>
      <protection hidden="1"/>
    </xf>
    <xf numFmtId="0" fontId="45" fillId="0" borderId="0" xfId="4" applyFont="1" applyAlignment="1" applyProtection="1">
      <alignment horizontal="left" vertical="center" indent="1"/>
      <protection hidden="1"/>
    </xf>
    <xf numFmtId="0" fontId="7" fillId="0" borderId="0" xfId="4" applyFont="1" applyProtection="1">
      <alignment vertical="center"/>
      <protection hidden="1"/>
    </xf>
    <xf numFmtId="0" fontId="42" fillId="0" borderId="0" xfId="4" applyFont="1" applyAlignment="1">
      <alignment horizontal="left" vertical="center"/>
    </xf>
    <xf numFmtId="0" fontId="42" fillId="0" borderId="0" xfId="4" applyFont="1">
      <alignment vertical="center"/>
    </xf>
    <xf numFmtId="0" fontId="37" fillId="0" borderId="0" xfId="4" applyFont="1" applyAlignment="1">
      <alignment horizontal="center" vertical="center"/>
    </xf>
    <xf numFmtId="179" fontId="5" fillId="0" borderId="0" xfId="0" applyNumberFormat="1" applyFont="1" applyAlignment="1">
      <alignment horizontal="right" vertical="center"/>
    </xf>
    <xf numFmtId="0" fontId="23" fillId="0" borderId="0" xfId="0" applyFont="1"/>
    <xf numFmtId="0" fontId="6" fillId="0" borderId="34" xfId="0" applyFont="1" applyBorder="1" applyAlignment="1">
      <alignment horizontal="center" vertical="center"/>
    </xf>
    <xf numFmtId="0" fontId="6" fillId="0" borderId="6" xfId="0" applyFont="1" applyBorder="1" applyAlignment="1">
      <alignment horizontal="center" vertical="center"/>
    </xf>
    <xf numFmtId="0" fontId="8" fillId="0" borderId="0" xfId="0" applyFont="1" applyAlignment="1">
      <alignment vertical="top"/>
    </xf>
    <xf numFmtId="0" fontId="8" fillId="0" borderId="0" xfId="6" applyFont="1">
      <alignment vertical="center"/>
    </xf>
    <xf numFmtId="0" fontId="6" fillId="0" borderId="6" xfId="0" applyFont="1" applyBorder="1" applyAlignment="1">
      <alignment horizontal="left" vertical="center"/>
    </xf>
    <xf numFmtId="0" fontId="38" fillId="0" borderId="13" xfId="4" applyFont="1" applyBorder="1" applyAlignment="1" applyProtection="1">
      <protection hidden="1"/>
    </xf>
    <xf numFmtId="0" fontId="45" fillId="0" borderId="0" xfId="4" applyFont="1" applyAlignment="1">
      <alignment horizontal="left" vertical="center" indent="1"/>
    </xf>
    <xf numFmtId="0" fontId="37" fillId="0" borderId="0" xfId="4" applyFont="1">
      <alignment vertical="center"/>
    </xf>
    <xf numFmtId="0" fontId="37" fillId="0" borderId="0" xfId="4" applyFont="1" applyAlignment="1">
      <alignment horizontal="left" vertical="center"/>
    </xf>
    <xf numFmtId="0" fontId="5" fillId="0" borderId="67" xfId="0" applyFont="1" applyBorder="1" applyAlignment="1" applyProtection="1">
      <alignment vertical="center"/>
      <protection hidden="1"/>
    </xf>
    <xf numFmtId="0" fontId="5" fillId="0" borderId="67" xfId="0" applyFont="1" applyBorder="1" applyAlignment="1">
      <alignment horizontal="left" vertical="center"/>
    </xf>
    <xf numFmtId="0" fontId="5" fillId="0" borderId="1" xfId="0" applyFont="1" applyBorder="1" applyAlignment="1" applyProtection="1">
      <alignment vertical="center" shrinkToFit="1"/>
      <protection hidden="1"/>
    </xf>
    <xf numFmtId="0" fontId="5" fillId="0" borderId="6" xfId="0" applyFont="1" applyBorder="1" applyAlignment="1" applyProtection="1">
      <alignment vertical="center" shrinkToFit="1"/>
      <protection hidden="1"/>
    </xf>
    <xf numFmtId="0" fontId="8" fillId="0" borderId="10" xfId="0" applyFont="1" applyBorder="1" applyAlignment="1">
      <alignment horizontal="center" vertical="center"/>
    </xf>
    <xf numFmtId="0" fontId="8" fillId="0" borderId="10"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5" fillId="0" borderId="0" xfId="0" applyFont="1" applyAlignment="1" applyProtection="1">
      <alignment horizontal="center" vertical="center" shrinkToFit="1"/>
      <protection hidden="1"/>
    </xf>
    <xf numFmtId="0" fontId="13" fillId="0" borderId="0" xfId="0" applyFont="1" applyAlignment="1" applyProtection="1">
      <alignment horizontal="left" vertical="center"/>
      <protection hidden="1"/>
    </xf>
    <xf numFmtId="0" fontId="5" fillId="0" borderId="0" xfId="0" applyFont="1" applyAlignment="1" applyProtection="1">
      <alignment horizontal="center" vertical="center"/>
      <protection locked="0" hidden="1"/>
    </xf>
    <xf numFmtId="0" fontId="13" fillId="0" borderId="1" xfId="0" applyFont="1" applyBorder="1" applyAlignment="1" applyProtection="1">
      <alignment vertical="center"/>
      <protection hidden="1"/>
    </xf>
    <xf numFmtId="49" fontId="13" fillId="0" borderId="0" xfId="0" applyNumberFormat="1" applyFont="1" applyAlignment="1" applyProtection="1">
      <alignment vertical="center"/>
      <protection hidden="1"/>
    </xf>
    <xf numFmtId="0" fontId="13" fillId="0" borderId="0" xfId="0" applyFont="1" applyAlignment="1" applyProtection="1">
      <alignment horizontal="center" vertical="center"/>
      <protection locked="0" hidden="1"/>
    </xf>
    <xf numFmtId="0" fontId="13" fillId="0" borderId="7" xfId="0" applyFont="1" applyBorder="1" applyAlignment="1" applyProtection="1">
      <alignment vertical="center"/>
      <protection hidden="1"/>
    </xf>
    <xf numFmtId="49" fontId="13" fillId="0" borderId="10" xfId="0" applyNumberFormat="1" applyFont="1" applyBorder="1" applyAlignment="1" applyProtection="1">
      <alignment vertical="center"/>
      <protection hidden="1"/>
    </xf>
    <xf numFmtId="0" fontId="13" fillId="0" borderId="11" xfId="0" applyFont="1" applyBorder="1" applyAlignment="1" applyProtection="1">
      <alignment vertical="center"/>
      <protection hidden="1"/>
    </xf>
    <xf numFmtId="49" fontId="13" fillId="0" borderId="8" xfId="0" applyNumberFormat="1" applyFont="1" applyBorder="1" applyAlignment="1" applyProtection="1">
      <alignment vertical="center"/>
      <protection hidden="1"/>
    </xf>
    <xf numFmtId="0" fontId="13" fillId="0" borderId="9" xfId="0" applyFont="1" applyBorder="1" applyAlignment="1" applyProtection="1">
      <alignment vertical="center"/>
      <protection hidden="1"/>
    </xf>
    <xf numFmtId="0" fontId="6" fillId="0" borderId="8" xfId="0" applyFont="1" applyBorder="1" applyAlignment="1" applyProtection="1">
      <alignment vertical="center"/>
      <protection hidden="1"/>
    </xf>
    <xf numFmtId="49" fontId="13" fillId="0" borderId="5" xfId="0" applyNumberFormat="1" applyFont="1" applyBorder="1" applyAlignment="1" applyProtection="1">
      <alignment vertical="center"/>
      <protection hidden="1"/>
    </xf>
    <xf numFmtId="49" fontId="13" fillId="0" borderId="6" xfId="0" applyNumberFormat="1" applyFont="1" applyBorder="1" applyAlignment="1" applyProtection="1">
      <alignment vertical="center"/>
      <protection hidden="1"/>
    </xf>
    <xf numFmtId="49" fontId="13" fillId="0" borderId="7" xfId="0" applyNumberFormat="1" applyFont="1" applyBorder="1" applyAlignment="1" applyProtection="1">
      <alignment vertical="center"/>
      <protection hidden="1"/>
    </xf>
    <xf numFmtId="0" fontId="10" fillId="0" borderId="10" xfId="0" applyFont="1" applyBorder="1" applyAlignment="1" applyProtection="1">
      <alignment vertical="center"/>
      <protection hidden="1"/>
    </xf>
    <xf numFmtId="0" fontId="10" fillId="0" borderId="11" xfId="0" applyFont="1" applyBorder="1" applyAlignment="1" applyProtection="1">
      <alignment vertical="center"/>
      <protection hidden="1"/>
    </xf>
    <xf numFmtId="0" fontId="19" fillId="0" borderId="0" xfId="0" applyFont="1" applyAlignment="1" applyProtection="1">
      <alignment vertical="center"/>
      <protection hidden="1"/>
    </xf>
    <xf numFmtId="0" fontId="13" fillId="0" borderId="10" xfId="0" applyFont="1" applyBorder="1" applyAlignment="1" applyProtection="1">
      <alignment vertical="center"/>
      <protection hidden="1"/>
    </xf>
    <xf numFmtId="0" fontId="13" fillId="0" borderId="8" xfId="0" applyFont="1" applyBorder="1" applyAlignment="1" applyProtection="1">
      <alignment vertical="center"/>
      <protection hidden="1"/>
    </xf>
    <xf numFmtId="0" fontId="13" fillId="0" borderId="5" xfId="0" applyFont="1" applyBorder="1" applyAlignment="1" applyProtection="1">
      <alignment vertical="center"/>
      <protection hidden="1"/>
    </xf>
    <xf numFmtId="0" fontId="6" fillId="0" borderId="7" xfId="0" applyFont="1" applyBorder="1" applyAlignment="1" applyProtection="1">
      <alignment horizontal="left" vertical="center"/>
      <protection hidden="1"/>
    </xf>
    <xf numFmtId="0" fontId="10" fillId="0" borderId="1" xfId="0" applyFont="1" applyBorder="1" applyAlignment="1" applyProtection="1">
      <alignment vertical="center"/>
      <protection hidden="1"/>
    </xf>
    <xf numFmtId="0" fontId="10" fillId="0" borderId="8" xfId="0" applyFont="1" applyBorder="1" applyAlignment="1" applyProtection="1">
      <alignment vertical="center"/>
      <protection hidden="1"/>
    </xf>
    <xf numFmtId="0" fontId="10" fillId="0" borderId="9" xfId="0" applyFont="1" applyBorder="1" applyAlignment="1" applyProtection="1">
      <alignment vertical="center"/>
      <protection hidden="1"/>
    </xf>
    <xf numFmtId="0" fontId="55" fillId="0" borderId="0" xfId="0" applyFont="1" applyAlignment="1">
      <alignment horizontal="center" vertical="center"/>
    </xf>
    <xf numFmtId="0" fontId="6" fillId="10" borderId="0" xfId="0" applyFont="1" applyFill="1" applyAlignment="1">
      <alignment vertical="center"/>
    </xf>
    <xf numFmtId="0" fontId="5" fillId="10" borderId="0" xfId="0" applyFont="1" applyFill="1" applyAlignment="1">
      <alignment vertical="center"/>
    </xf>
    <xf numFmtId="0" fontId="23" fillId="10" borderId="0" xfId="0" applyFont="1" applyFill="1" applyAlignment="1">
      <alignment vertical="center"/>
    </xf>
    <xf numFmtId="0" fontId="15" fillId="10" borderId="0" xfId="0" applyFont="1" applyFill="1" applyAlignment="1">
      <alignment horizontal="center" vertical="center"/>
    </xf>
    <xf numFmtId="0" fontId="6" fillId="10" borderId="51" xfId="0" applyFont="1" applyFill="1" applyBorder="1" applyAlignment="1">
      <alignment horizontal="center" vertical="center"/>
    </xf>
    <xf numFmtId="0" fontId="6" fillId="10" borderId="52" xfId="0" applyFont="1" applyFill="1" applyBorder="1" applyAlignment="1">
      <alignment horizontal="center" vertical="center"/>
    </xf>
    <xf numFmtId="0" fontId="5" fillId="10" borderId="79" xfId="0" applyFont="1" applyFill="1" applyBorder="1" applyAlignment="1">
      <alignment horizontal="center" vertical="center"/>
    </xf>
    <xf numFmtId="0" fontId="5" fillId="10" borderId="80" xfId="0" applyFont="1" applyFill="1" applyBorder="1" applyAlignment="1">
      <alignment horizontal="center" vertical="center"/>
    </xf>
    <xf numFmtId="0" fontId="6" fillId="10" borderId="83" xfId="0" applyFont="1" applyFill="1" applyBorder="1" applyAlignment="1">
      <alignment horizontal="center" vertical="center"/>
    </xf>
    <xf numFmtId="0" fontId="6" fillId="7" borderId="85" xfId="0" applyFont="1" applyFill="1" applyBorder="1" applyAlignment="1">
      <alignment horizontal="center" vertical="center"/>
    </xf>
    <xf numFmtId="0" fontId="6" fillId="7" borderId="91" xfId="0" applyFont="1" applyFill="1" applyBorder="1" applyAlignment="1">
      <alignment horizontal="center" vertical="center"/>
    </xf>
    <xf numFmtId="0" fontId="5" fillId="0" borderId="14" xfId="0" applyFont="1" applyBorder="1" applyAlignment="1">
      <alignment horizontal="center" vertical="center" shrinkToFit="1"/>
    </xf>
    <xf numFmtId="0" fontId="6" fillId="7" borderId="94" xfId="0" applyFont="1" applyFill="1" applyBorder="1" applyAlignment="1">
      <alignment horizontal="center" vertical="center"/>
    </xf>
    <xf numFmtId="0" fontId="5" fillId="0" borderId="96" xfId="0" applyFont="1" applyBorder="1" applyAlignment="1">
      <alignment horizontal="center" vertical="center" shrinkToFit="1"/>
    </xf>
    <xf numFmtId="0" fontId="10" fillId="10" borderId="0" xfId="0" applyFont="1" applyFill="1" applyAlignment="1">
      <alignment horizontal="center" vertical="center"/>
    </xf>
    <xf numFmtId="0" fontId="7" fillId="10" borderId="0" xfId="0" applyFont="1" applyFill="1" applyAlignment="1">
      <alignment vertical="center"/>
    </xf>
    <xf numFmtId="0" fontId="6" fillId="7" borderId="73" xfId="0" applyFont="1" applyFill="1" applyBorder="1" applyAlignment="1">
      <alignment horizontal="center" vertical="center"/>
    </xf>
    <xf numFmtId="0" fontId="6" fillId="7" borderId="92" xfId="0" applyFont="1" applyFill="1" applyBorder="1" applyAlignment="1">
      <alignment horizontal="center" vertical="center"/>
    </xf>
    <xf numFmtId="0" fontId="48" fillId="0" borderId="0" xfId="0" applyFont="1" applyAlignment="1">
      <alignment horizontal="center"/>
    </xf>
    <xf numFmtId="0" fontId="5" fillId="0" borderId="102" xfId="0" applyFont="1" applyBorder="1" applyAlignment="1">
      <alignment horizontal="center" vertical="center" shrinkToFit="1"/>
    </xf>
    <xf numFmtId="0" fontId="10" fillId="10" borderId="0" xfId="0" applyFont="1" applyFill="1" applyAlignment="1">
      <alignment vertical="center"/>
    </xf>
    <xf numFmtId="0" fontId="5" fillId="0" borderId="88"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55" xfId="0" applyFont="1" applyBorder="1" applyAlignment="1">
      <alignment horizontal="center" vertical="center" shrinkToFit="1"/>
    </xf>
    <xf numFmtId="0" fontId="56" fillId="0" borderId="0" xfId="0" applyFont="1" applyAlignment="1">
      <alignment horizontal="left" vertical="center"/>
    </xf>
    <xf numFmtId="49" fontId="5" fillId="0" borderId="6" xfId="0" applyNumberFormat="1" applyFont="1" applyBorder="1" applyAlignment="1" applyProtection="1">
      <alignment vertical="center"/>
      <protection hidden="1"/>
    </xf>
    <xf numFmtId="0" fontId="5" fillId="11" borderId="14" xfId="0" applyFont="1" applyFill="1" applyBorder="1" applyAlignment="1">
      <alignment horizontal="center" vertical="center" shrinkToFit="1"/>
    </xf>
    <xf numFmtId="0" fontId="5" fillId="11" borderId="79" xfId="0" applyFont="1" applyFill="1" applyBorder="1" applyAlignment="1">
      <alignment horizontal="center" vertical="center" shrinkToFit="1"/>
    </xf>
    <xf numFmtId="49" fontId="5" fillId="0" borderId="98"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11" borderId="14" xfId="0" applyNumberFormat="1" applyFont="1" applyFill="1" applyBorder="1" applyAlignment="1">
      <alignment horizontal="center" vertical="center" shrinkToFit="1"/>
    </xf>
    <xf numFmtId="49" fontId="5" fillId="11" borderId="79" xfId="0" applyNumberFormat="1" applyFont="1" applyFill="1" applyBorder="1" applyAlignment="1">
      <alignment horizontal="center" vertical="center" shrinkToFit="1"/>
    </xf>
    <xf numFmtId="0" fontId="57" fillId="0" borderId="0" xfId="0" applyFont="1"/>
    <xf numFmtId="179" fontId="5" fillId="0" borderId="0" xfId="0" applyNumberFormat="1" applyFont="1" applyAlignment="1" applyProtection="1">
      <alignment horizontal="right" vertical="center"/>
      <protection hidden="1"/>
    </xf>
    <xf numFmtId="0" fontId="59" fillId="0" borderId="0" xfId="9" applyFont="1">
      <alignment vertical="center"/>
    </xf>
    <xf numFmtId="0" fontId="59" fillId="0" borderId="0" xfId="9" applyFont="1" applyAlignment="1">
      <alignment horizontal="center" vertical="center"/>
    </xf>
    <xf numFmtId="0" fontId="60" fillId="0" borderId="0" xfId="9" applyFont="1">
      <alignment vertical="center"/>
    </xf>
    <xf numFmtId="0" fontId="59" fillId="0" borderId="0" xfId="9" applyFont="1" applyAlignment="1">
      <alignment horizontal="left" vertical="center"/>
    </xf>
    <xf numFmtId="0" fontId="59" fillId="0" borderId="0" xfId="9" applyFont="1" applyAlignment="1">
      <alignment vertical="top"/>
    </xf>
    <xf numFmtId="0" fontId="59" fillId="0" borderId="14" xfId="9" applyFont="1" applyBorder="1">
      <alignment vertical="center"/>
    </xf>
    <xf numFmtId="0" fontId="59" fillId="0" borderId="67" xfId="9" applyFont="1" applyBorder="1">
      <alignment vertical="center"/>
    </xf>
    <xf numFmtId="0" fontId="62" fillId="0" borderId="67" xfId="9" applyFont="1" applyBorder="1">
      <alignment vertical="center"/>
    </xf>
    <xf numFmtId="0" fontId="60" fillId="0" borderId="67" xfId="9" applyFont="1" applyBorder="1" applyAlignment="1">
      <alignment vertical="top" wrapText="1"/>
    </xf>
    <xf numFmtId="0" fontId="62" fillId="0" borderId="0" xfId="9" applyFont="1">
      <alignment vertical="center"/>
    </xf>
    <xf numFmtId="0" fontId="60" fillId="0" borderId="0" xfId="9" applyFont="1" applyAlignment="1">
      <alignment vertical="top" wrapText="1"/>
    </xf>
    <xf numFmtId="0" fontId="5" fillId="0" borderId="0" xfId="0" applyFont="1" applyAlignment="1">
      <alignment horizontal="left" vertical="top" wrapText="1"/>
    </xf>
    <xf numFmtId="0" fontId="5" fillId="0" borderId="0" xfId="0" applyFont="1" applyAlignment="1">
      <alignment horizontal="center" vertical="center" shrinkToFit="1"/>
    </xf>
    <xf numFmtId="0" fontId="19" fillId="0" borderId="24" xfId="0" applyFont="1" applyBorder="1" applyAlignment="1">
      <alignment horizontal="left" vertical="center"/>
    </xf>
    <xf numFmtId="0" fontId="19" fillId="0" borderId="31" xfId="0" applyFont="1" applyBorder="1" applyAlignment="1">
      <alignment horizontal="left" vertical="center"/>
    </xf>
    <xf numFmtId="0" fontId="19" fillId="0" borderId="24" xfId="0" applyFont="1" applyBorder="1" applyAlignment="1">
      <alignment horizontal="left" vertical="center" shrinkToFit="1"/>
    </xf>
    <xf numFmtId="0" fontId="19" fillId="0" borderId="30" xfId="0" applyFont="1" applyBorder="1" applyAlignment="1">
      <alignment horizontal="left" vertical="center" shrinkToFit="1"/>
    </xf>
    <xf numFmtId="0" fontId="19" fillId="0" borderId="31" xfId="0" applyFont="1" applyBorder="1" applyAlignment="1">
      <alignment horizontal="left" vertical="center" shrinkToFit="1"/>
    </xf>
    <xf numFmtId="0" fontId="39" fillId="0" borderId="67" xfId="4" applyFont="1" applyBorder="1" applyProtection="1">
      <alignment vertical="center"/>
      <protection hidden="1"/>
    </xf>
    <xf numFmtId="0" fontId="37" fillId="0" borderId="67" xfId="4" applyFont="1" applyBorder="1" applyProtection="1">
      <alignment vertical="center"/>
      <protection hidden="1"/>
    </xf>
    <xf numFmtId="0" fontId="38" fillId="0" borderId="67" xfId="4" applyFont="1" applyBorder="1" applyProtection="1">
      <alignment vertical="center"/>
      <protection hidden="1"/>
    </xf>
    <xf numFmtId="0" fontId="6" fillId="0" borderId="67" xfId="0" applyFont="1" applyBorder="1" applyAlignment="1" applyProtection="1">
      <alignment vertical="center"/>
      <protection hidden="1"/>
    </xf>
    <xf numFmtId="184" fontId="6" fillId="0" borderId="1" xfId="0" applyNumberFormat="1" applyFont="1" applyBorder="1" applyAlignment="1" applyProtection="1">
      <alignment horizontal="left" vertical="center"/>
      <protection hidden="1"/>
    </xf>
    <xf numFmtId="184" fontId="6" fillId="0" borderId="0" xfId="0" applyNumberFormat="1" applyFont="1" applyAlignment="1">
      <alignment vertical="center"/>
    </xf>
    <xf numFmtId="184" fontId="6" fillId="0" borderId="0" xfId="0" applyNumberFormat="1" applyFont="1" applyAlignment="1">
      <alignment horizontal="left" vertical="center"/>
    </xf>
    <xf numFmtId="0" fontId="6" fillId="0" borderId="67" xfId="2" applyFont="1" applyBorder="1" applyAlignment="1" applyProtection="1">
      <alignment vertical="center"/>
      <protection hidden="1"/>
    </xf>
    <xf numFmtId="0" fontId="6" fillId="0" borderId="67" xfId="2" applyFont="1" applyBorder="1" applyAlignment="1" applyProtection="1">
      <alignment horizontal="left" vertical="top"/>
      <protection hidden="1"/>
    </xf>
    <xf numFmtId="0" fontId="1" fillId="0" borderId="0" xfId="2"/>
    <xf numFmtId="0" fontId="10" fillId="0" borderId="67" xfId="2" applyFont="1" applyBorder="1" applyAlignment="1" applyProtection="1">
      <alignment vertical="center"/>
      <protection hidden="1"/>
    </xf>
    <xf numFmtId="0" fontId="6" fillId="0" borderId="67" xfId="2" applyFont="1" applyBorder="1" applyAlignment="1" applyProtection="1">
      <alignment vertical="top"/>
      <protection hidden="1"/>
    </xf>
    <xf numFmtId="0" fontId="12" fillId="0" borderId="0" xfId="0" applyFont="1" applyAlignment="1">
      <alignment vertical="center"/>
    </xf>
    <xf numFmtId="49" fontId="6" fillId="0" borderId="0" xfId="0" applyNumberFormat="1" applyFont="1" applyAlignment="1">
      <alignment vertical="center"/>
    </xf>
    <xf numFmtId="0" fontId="63" fillId="0" borderId="0" xfId="0" applyFont="1" applyAlignment="1" applyProtection="1">
      <alignment vertical="center"/>
      <protection hidden="1"/>
    </xf>
    <xf numFmtId="0" fontId="54" fillId="0" borderId="0" xfId="0" applyFont="1" applyAlignment="1" applyProtection="1">
      <alignment vertical="center"/>
      <protection hidden="1"/>
    </xf>
    <xf numFmtId="0" fontId="5" fillId="0" borderId="111" xfId="0" applyFont="1" applyBorder="1" applyAlignment="1" applyProtection="1">
      <alignment vertical="center"/>
      <protection hidden="1"/>
    </xf>
    <xf numFmtId="0" fontId="14" fillId="0" borderId="0" xfId="0" applyFont="1" applyAlignment="1" applyProtection="1">
      <alignment vertical="center"/>
      <protection hidden="1"/>
    </xf>
    <xf numFmtId="0" fontId="64" fillId="0" borderId="0" xfId="0" applyFont="1" applyAlignment="1">
      <alignment horizontal="left" vertical="center"/>
    </xf>
    <xf numFmtId="49" fontId="64" fillId="0" borderId="0" xfId="0" applyNumberFormat="1" applyFont="1" applyAlignment="1">
      <alignment horizontal="left" vertical="center"/>
    </xf>
    <xf numFmtId="0" fontId="64" fillId="0" borderId="0" xfId="0" applyFont="1" applyAlignment="1">
      <alignment horizontal="left"/>
    </xf>
    <xf numFmtId="0" fontId="65" fillId="0" borderId="0" xfId="0" applyFont="1" applyAlignment="1">
      <alignment horizontal="left" vertical="center"/>
    </xf>
    <xf numFmtId="176" fontId="64" fillId="0" borderId="0" xfId="0" applyNumberFormat="1" applyFont="1" applyAlignment="1">
      <alignment horizontal="left" vertical="center"/>
    </xf>
    <xf numFmtId="0" fontId="5" fillId="0" borderId="112" xfId="0" applyFont="1" applyBorder="1" applyAlignment="1">
      <alignment horizontal="center" vertical="center" shrinkToFit="1"/>
    </xf>
    <xf numFmtId="0" fontId="6" fillId="10" borderId="39" xfId="0" applyFont="1" applyFill="1" applyBorder="1" applyAlignment="1">
      <alignment horizontal="center" vertical="center" shrinkToFit="1"/>
    </xf>
    <xf numFmtId="0" fontId="5" fillId="10" borderId="56" xfId="0" applyFont="1" applyFill="1" applyBorder="1" applyAlignment="1">
      <alignment horizontal="center" vertical="center" shrinkToFit="1"/>
    </xf>
    <xf numFmtId="0" fontId="5" fillId="10" borderId="114" xfId="0" applyFont="1" applyFill="1" applyBorder="1" applyAlignment="1">
      <alignment horizontal="center" vertical="center" shrinkToFit="1"/>
    </xf>
    <xf numFmtId="0" fontId="5" fillId="10" borderId="102" xfId="0" applyFont="1" applyFill="1" applyBorder="1" applyAlignment="1">
      <alignment horizontal="center" vertical="center" shrinkToFit="1"/>
    </xf>
    <xf numFmtId="49" fontId="5" fillId="10" borderId="98" xfId="0" applyNumberFormat="1" applyFont="1" applyFill="1" applyBorder="1" applyAlignment="1">
      <alignment horizontal="center" vertical="center" shrinkToFit="1"/>
    </xf>
    <xf numFmtId="0" fontId="5" fillId="4" borderId="0" xfId="0" applyFont="1" applyFill="1" applyAlignment="1">
      <alignment horizontal="center"/>
    </xf>
    <xf numFmtId="0" fontId="5" fillId="7" borderId="0" xfId="0" applyFont="1" applyFill="1" applyAlignment="1">
      <alignment horizontal="center"/>
    </xf>
    <xf numFmtId="0" fontId="5" fillId="8" borderId="0" xfId="0" applyFont="1" applyFill="1" applyAlignment="1">
      <alignment horizontal="center"/>
    </xf>
    <xf numFmtId="0" fontId="5" fillId="9" borderId="0" xfId="0" applyFont="1" applyFill="1" applyAlignment="1">
      <alignment horizontal="center"/>
    </xf>
    <xf numFmtId="0" fontId="6" fillId="10" borderId="80" xfId="0" applyFont="1" applyFill="1" applyBorder="1" applyAlignment="1">
      <alignment horizontal="center" vertical="center"/>
    </xf>
    <xf numFmtId="0" fontId="6" fillId="10" borderId="84" xfId="0" applyFont="1" applyFill="1" applyBorder="1" applyAlignment="1">
      <alignment horizontal="center" vertical="center"/>
    </xf>
    <xf numFmtId="0" fontId="6" fillId="10" borderId="81" xfId="0" applyFont="1" applyFill="1" applyBorder="1" applyAlignment="1">
      <alignment horizontal="center" vertical="center"/>
    </xf>
    <xf numFmtId="0" fontId="6" fillId="10" borderId="82" xfId="0" applyFont="1" applyFill="1" applyBorder="1" applyAlignment="1">
      <alignment horizontal="center" vertical="center"/>
    </xf>
    <xf numFmtId="0" fontId="5" fillId="0" borderId="8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8" xfId="0"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5" fillId="0" borderId="87" xfId="0" applyNumberFormat="1" applyFont="1" applyBorder="1" applyAlignment="1">
      <alignment horizontal="center" vertical="center" shrinkToFit="1"/>
    </xf>
    <xf numFmtId="0" fontId="5" fillId="0" borderId="1"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8" xfId="0" applyFont="1" applyBorder="1" applyAlignment="1">
      <alignment horizontal="left" vertical="center" shrinkToFit="1"/>
    </xf>
    <xf numFmtId="0" fontId="5" fillId="10" borderId="68" xfId="0" applyFont="1" applyFill="1" applyBorder="1" applyAlignment="1">
      <alignment horizontal="center" vertical="center"/>
    </xf>
    <xf numFmtId="0" fontId="5" fillId="10" borderId="69" xfId="0" applyFont="1" applyFill="1" applyBorder="1" applyAlignment="1">
      <alignment horizontal="center" vertical="center"/>
    </xf>
    <xf numFmtId="0" fontId="5" fillId="10" borderId="70" xfId="0" applyFont="1" applyFill="1" applyBorder="1" applyAlignment="1">
      <alignment horizontal="center" vertical="center"/>
    </xf>
    <xf numFmtId="0" fontId="5" fillId="10" borderId="76" xfId="0" applyFont="1" applyFill="1" applyBorder="1" applyAlignment="1">
      <alignment horizontal="center" vertical="center"/>
    </xf>
    <xf numFmtId="0" fontId="5" fillId="10" borderId="77" xfId="0" applyFont="1" applyFill="1" applyBorder="1" applyAlignment="1">
      <alignment horizontal="center" vertical="center"/>
    </xf>
    <xf numFmtId="0" fontId="5" fillId="10" borderId="78" xfId="0" applyFont="1" applyFill="1" applyBorder="1" applyAlignment="1">
      <alignment horizontal="center" vertical="center"/>
    </xf>
    <xf numFmtId="0" fontId="5" fillId="10" borderId="71" xfId="0" applyFont="1" applyFill="1" applyBorder="1" applyAlignment="1">
      <alignment horizontal="center" vertical="center"/>
    </xf>
    <xf numFmtId="0" fontId="5" fillId="10" borderId="72" xfId="0" applyFont="1" applyFill="1" applyBorder="1" applyAlignment="1">
      <alignment horizontal="center" vertical="center"/>
    </xf>
    <xf numFmtId="0" fontId="6" fillId="10" borderId="73" xfId="0" applyFont="1" applyFill="1" applyBorder="1" applyAlignment="1">
      <alignment horizontal="center" vertical="center"/>
    </xf>
    <xf numFmtId="0" fontId="6" fillId="10" borderId="74" xfId="0" applyFont="1" applyFill="1" applyBorder="1" applyAlignment="1">
      <alignment horizontal="center" vertical="center"/>
    </xf>
    <xf numFmtId="0" fontId="6" fillId="10" borderId="75" xfId="0" applyFont="1" applyFill="1" applyBorder="1" applyAlignment="1">
      <alignment horizontal="center" vertical="center"/>
    </xf>
    <xf numFmtId="0" fontId="5" fillId="10" borderId="80" xfId="0" applyFont="1" applyFill="1" applyBorder="1" applyAlignment="1">
      <alignment horizontal="center" vertical="center"/>
    </xf>
    <xf numFmtId="0" fontId="5" fillId="10" borderId="81" xfId="0" applyFont="1" applyFill="1" applyBorder="1" applyAlignment="1">
      <alignment horizontal="center" vertical="center"/>
    </xf>
    <xf numFmtId="49" fontId="5" fillId="0" borderId="1" xfId="0" applyNumberFormat="1" applyFont="1" applyBorder="1" applyAlignment="1">
      <alignment horizontal="center" vertical="center" shrinkToFit="1"/>
    </xf>
    <xf numFmtId="0" fontId="5" fillId="0" borderId="92"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14" xfId="0" applyFont="1" applyBorder="1" applyAlignment="1">
      <alignment horizontal="center" vertical="center" shrinkToFit="1"/>
    </xf>
    <xf numFmtId="49" fontId="5" fillId="0" borderId="29" xfId="0" applyNumberFormat="1" applyFont="1" applyBorder="1" applyAlignment="1">
      <alignment horizontal="center" vertical="center" shrinkToFit="1"/>
    </xf>
    <xf numFmtId="49" fontId="5" fillId="0" borderId="93" xfId="0" applyNumberFormat="1"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2"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29" xfId="0" applyFont="1" applyBorder="1" applyAlignment="1">
      <alignment horizontal="left" vertical="center" shrinkToFit="1"/>
    </xf>
    <xf numFmtId="49" fontId="5" fillId="0" borderId="32" xfId="0" applyNumberFormat="1" applyFont="1" applyBorder="1" applyAlignment="1">
      <alignment horizontal="center" vertical="center" shrinkToFit="1"/>
    </xf>
    <xf numFmtId="49" fontId="5" fillId="0" borderId="80" xfId="0" applyNumberFormat="1" applyFont="1" applyBorder="1" applyAlignment="1">
      <alignment horizontal="center" vertical="center" shrinkToFit="1"/>
    </xf>
    <xf numFmtId="49" fontId="5" fillId="0" borderId="84" xfId="0" applyNumberFormat="1" applyFont="1" applyBorder="1" applyAlignment="1">
      <alignment horizontal="center" vertical="center" shrinkToFit="1"/>
    </xf>
    <xf numFmtId="49" fontId="5" fillId="0" borderId="82" xfId="0" applyNumberFormat="1" applyFont="1" applyBorder="1" applyAlignment="1">
      <alignment horizontal="center" vertical="center" shrinkToFit="1"/>
    </xf>
    <xf numFmtId="0" fontId="5" fillId="10" borderId="95" xfId="0" applyFont="1" applyFill="1" applyBorder="1" applyAlignment="1">
      <alignment horizontal="center" vertical="center"/>
    </xf>
    <xf numFmtId="0" fontId="5" fillId="0" borderId="95"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8"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84" xfId="0" applyFont="1" applyBorder="1" applyAlignment="1">
      <alignment horizontal="left" vertical="center" shrinkToFit="1"/>
    </xf>
    <xf numFmtId="0" fontId="5" fillId="0" borderId="81" xfId="0" applyFont="1" applyBorder="1" applyAlignment="1">
      <alignment horizontal="left" vertical="center" shrinkToFit="1"/>
    </xf>
    <xf numFmtId="0" fontId="5" fillId="0" borderId="80" xfId="0" applyFont="1" applyBorder="1" applyAlignment="1">
      <alignment horizontal="left" vertical="center" shrinkToFit="1"/>
    </xf>
    <xf numFmtId="0" fontId="5" fillId="0" borderId="68" xfId="0" applyFont="1" applyBorder="1" applyAlignment="1">
      <alignment horizontal="center" vertical="center" shrinkToFit="1"/>
    </xf>
    <xf numFmtId="0" fontId="5" fillId="0" borderId="70" xfId="0" applyFont="1" applyBorder="1" applyAlignment="1">
      <alignment horizontal="center" vertical="center" shrinkToFit="1"/>
    </xf>
    <xf numFmtId="49" fontId="5" fillId="0" borderId="98" xfId="0" applyNumberFormat="1" applyFont="1" applyBorder="1" applyAlignment="1">
      <alignment horizontal="center" vertical="center" shrinkToFit="1"/>
    </xf>
    <xf numFmtId="49" fontId="5" fillId="0" borderId="99" xfId="0" applyNumberFormat="1" applyFont="1" applyBorder="1" applyAlignment="1">
      <alignment horizontal="center" vertical="center" shrinkToFit="1"/>
    </xf>
    <xf numFmtId="0" fontId="6" fillId="0" borderId="14" xfId="0" applyFont="1" applyBorder="1" applyAlignment="1">
      <alignment horizontal="left" vertical="center" shrinkToFit="1"/>
    </xf>
    <xf numFmtId="0" fontId="6" fillId="0" borderId="14" xfId="0" applyFont="1" applyBorder="1" applyAlignment="1">
      <alignment horizontal="center" vertical="center"/>
    </xf>
    <xf numFmtId="49" fontId="6" fillId="0" borderId="29" xfId="0" applyNumberFormat="1" applyFont="1" applyBorder="1" applyAlignment="1">
      <alignment horizontal="center" vertical="center" shrinkToFit="1"/>
    </xf>
    <xf numFmtId="49" fontId="6" fillId="0" borderId="33" xfId="0" applyNumberFormat="1" applyFont="1" applyBorder="1" applyAlignment="1">
      <alignment horizontal="center" vertical="center" shrinkToFit="1"/>
    </xf>
    <xf numFmtId="0" fontId="6" fillId="0" borderId="29" xfId="0" applyFont="1" applyBorder="1" applyAlignment="1">
      <alignment vertical="center" shrinkToFit="1"/>
    </xf>
    <xf numFmtId="0" fontId="6" fillId="0" borderId="32" xfId="0" applyFont="1" applyBorder="1" applyAlignment="1">
      <alignment vertical="center" shrinkToFit="1"/>
    </xf>
    <xf numFmtId="0" fontId="6" fillId="0" borderId="33" xfId="0" applyFont="1" applyBorder="1" applyAlignment="1">
      <alignment vertical="center" shrinkToFit="1"/>
    </xf>
    <xf numFmtId="49" fontId="6" fillId="0" borderId="32" xfId="0" applyNumberFormat="1" applyFont="1" applyBorder="1" applyAlignment="1">
      <alignment horizontal="center" vertical="center" shrinkToFit="1"/>
    </xf>
    <xf numFmtId="49" fontId="6" fillId="0" borderId="93"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00" xfId="0" applyNumberFormat="1" applyFont="1" applyBorder="1" applyAlignment="1">
      <alignment horizontal="center" vertical="center" shrinkToFit="1"/>
    </xf>
    <xf numFmtId="0" fontId="6" fillId="0" borderId="98" xfId="0" applyFont="1" applyBorder="1" applyAlignment="1">
      <alignment horizontal="left" vertical="center" shrinkToFit="1"/>
    </xf>
    <xf numFmtId="0" fontId="5" fillId="0" borderId="98" xfId="0" applyFont="1" applyBorder="1" applyAlignment="1">
      <alignment horizontal="center" vertical="center" shrinkToFit="1"/>
    </xf>
    <xf numFmtId="0" fontId="6" fillId="0" borderId="98" xfId="0" applyFont="1" applyBorder="1" applyAlignment="1">
      <alignment horizontal="center" vertical="center"/>
    </xf>
    <xf numFmtId="49" fontId="6" fillId="0" borderId="89" xfId="0" applyNumberFormat="1" applyFont="1" applyBorder="1" applyAlignment="1">
      <alignment horizontal="center" vertical="center" shrinkToFit="1"/>
    </xf>
    <xf numFmtId="49" fontId="6" fillId="0" borderId="90" xfId="0" applyNumberFormat="1" applyFont="1" applyBorder="1" applyAlignment="1">
      <alignment horizontal="center" vertical="center" shrinkToFit="1"/>
    </xf>
    <xf numFmtId="0" fontId="6" fillId="0" borderId="89" xfId="0" applyFont="1" applyBorder="1" applyAlignment="1">
      <alignment vertical="center" shrinkToFit="1"/>
    </xf>
    <xf numFmtId="0" fontId="6" fillId="0" borderId="74" xfId="0" applyFont="1" applyBorder="1" applyAlignment="1">
      <alignment vertical="center" shrinkToFit="1"/>
    </xf>
    <xf numFmtId="0" fontId="6" fillId="0" borderId="90" xfId="0" applyFont="1" applyBorder="1" applyAlignment="1">
      <alignment vertical="center" shrinkToFit="1"/>
    </xf>
    <xf numFmtId="49" fontId="6" fillId="0" borderId="74" xfId="0" applyNumberFormat="1" applyFont="1" applyBorder="1" applyAlignment="1">
      <alignment horizontal="center" vertical="center" shrinkToFit="1"/>
    </xf>
    <xf numFmtId="49" fontId="6" fillId="0" borderId="75" xfId="0" applyNumberFormat="1" applyFont="1" applyBorder="1" applyAlignment="1">
      <alignment horizontal="center" vertical="center" shrinkToFit="1"/>
    </xf>
    <xf numFmtId="49" fontId="5" fillId="10" borderId="115" xfId="0" applyNumberFormat="1" applyFont="1" applyFill="1" applyBorder="1" applyAlignment="1">
      <alignment horizontal="center" vertical="center" shrinkToFit="1"/>
    </xf>
    <xf numFmtId="49" fontId="5" fillId="10" borderId="57" xfId="0" applyNumberFormat="1" applyFont="1" applyFill="1" applyBorder="1" applyAlignment="1">
      <alignment horizontal="center" vertical="center" shrinkToFit="1"/>
    </xf>
    <xf numFmtId="49" fontId="5" fillId="10" borderId="58" xfId="0" applyNumberFormat="1" applyFont="1" applyFill="1" applyBorder="1" applyAlignment="1">
      <alignment horizontal="center" vertical="center" shrinkToFit="1"/>
    </xf>
    <xf numFmtId="0" fontId="5" fillId="11" borderId="92" xfId="0" applyFont="1" applyFill="1" applyBorder="1" applyAlignment="1">
      <alignment horizontal="center" vertical="center" shrinkToFit="1"/>
    </xf>
    <xf numFmtId="0" fontId="5" fillId="11" borderId="33" xfId="0" applyFont="1" applyFill="1" applyBorder="1" applyAlignment="1">
      <alignment horizontal="center" vertical="center" shrinkToFit="1"/>
    </xf>
    <xf numFmtId="49" fontId="5" fillId="11" borderId="14" xfId="0" applyNumberFormat="1" applyFont="1" applyFill="1" applyBorder="1" applyAlignment="1">
      <alignment horizontal="center" vertical="center" shrinkToFit="1"/>
    </xf>
    <xf numFmtId="49" fontId="5" fillId="11" borderId="100" xfId="0" applyNumberFormat="1" applyFont="1" applyFill="1" applyBorder="1" applyAlignment="1">
      <alignment horizontal="center" vertical="center" shrinkToFit="1"/>
    </xf>
    <xf numFmtId="0" fontId="6" fillId="11" borderId="79" xfId="0" applyFont="1" applyFill="1" applyBorder="1" applyAlignment="1">
      <alignment horizontal="left" vertical="center" shrinkToFit="1"/>
    </xf>
    <xf numFmtId="0" fontId="5" fillId="11" borderId="79" xfId="0" applyFont="1" applyFill="1" applyBorder="1" applyAlignment="1">
      <alignment horizontal="center" vertical="center" shrinkToFit="1"/>
    </xf>
    <xf numFmtId="0" fontId="6" fillId="11" borderId="79" xfId="0" applyFont="1" applyFill="1" applyBorder="1" applyAlignment="1">
      <alignment horizontal="center" vertical="center"/>
    </xf>
    <xf numFmtId="49" fontId="6" fillId="11" borderId="80" xfId="0" applyNumberFormat="1" applyFont="1" applyFill="1" applyBorder="1" applyAlignment="1">
      <alignment horizontal="center" vertical="center" shrinkToFit="1"/>
    </xf>
    <xf numFmtId="49" fontId="6" fillId="11" borderId="81" xfId="0" applyNumberFormat="1" applyFont="1" applyFill="1" applyBorder="1" applyAlignment="1">
      <alignment horizontal="center" vertical="center" shrinkToFit="1"/>
    </xf>
    <xf numFmtId="0" fontId="6" fillId="11" borderId="80" xfId="0" applyFont="1" applyFill="1" applyBorder="1" applyAlignment="1">
      <alignment vertical="center" shrinkToFit="1"/>
    </xf>
    <xf numFmtId="0" fontId="6" fillId="11" borderId="84" xfId="0" applyFont="1" applyFill="1" applyBorder="1" applyAlignment="1">
      <alignment vertical="center" shrinkToFit="1"/>
    </xf>
    <xf numFmtId="0" fontId="6" fillId="11" borderId="81" xfId="0" applyFont="1" applyFill="1" applyBorder="1" applyAlignment="1">
      <alignment vertical="center" shrinkToFit="1"/>
    </xf>
    <xf numFmtId="49" fontId="6" fillId="11" borderId="84" xfId="0" applyNumberFormat="1" applyFont="1" applyFill="1" applyBorder="1" applyAlignment="1">
      <alignment horizontal="center" vertical="center" shrinkToFit="1"/>
    </xf>
    <xf numFmtId="49" fontId="6" fillId="11" borderId="82" xfId="0" applyNumberFormat="1" applyFont="1" applyFill="1" applyBorder="1" applyAlignment="1">
      <alignment horizontal="center" vertical="center" shrinkToFit="1"/>
    </xf>
    <xf numFmtId="0" fontId="5" fillId="11" borderId="95" xfId="0" applyFont="1" applyFill="1" applyBorder="1" applyAlignment="1">
      <alignment horizontal="center" vertical="center" shrinkToFit="1"/>
    </xf>
    <xf numFmtId="0" fontId="5" fillId="11" borderId="81" xfId="0" applyFont="1" applyFill="1" applyBorder="1" applyAlignment="1">
      <alignment horizontal="center" vertical="center" shrinkToFit="1"/>
    </xf>
    <xf numFmtId="49" fontId="5" fillId="11" borderId="79" xfId="0" applyNumberFormat="1" applyFont="1" applyFill="1" applyBorder="1" applyAlignment="1">
      <alignment horizontal="center" vertical="center" shrinkToFit="1"/>
    </xf>
    <xf numFmtId="49" fontId="5" fillId="11" borderId="101" xfId="0" applyNumberFormat="1" applyFont="1" applyFill="1" applyBorder="1" applyAlignment="1">
      <alignment horizontal="center" vertical="center" shrinkToFit="1"/>
    </xf>
    <xf numFmtId="0" fontId="6" fillId="11" borderId="14" xfId="0" applyFont="1" applyFill="1" applyBorder="1" applyAlignment="1">
      <alignment horizontal="left" vertical="center" shrinkToFit="1"/>
    </xf>
    <xf numFmtId="0" fontId="5" fillId="11" borderId="14" xfId="0" applyFont="1" applyFill="1" applyBorder="1" applyAlignment="1">
      <alignment horizontal="center" vertical="center" shrinkToFit="1"/>
    </xf>
    <xf numFmtId="0" fontId="6" fillId="11" borderId="14" xfId="0" applyFont="1" applyFill="1" applyBorder="1" applyAlignment="1">
      <alignment horizontal="center" vertical="center"/>
    </xf>
    <xf numFmtId="49" fontId="6" fillId="11" borderId="29" xfId="0" applyNumberFormat="1" applyFont="1" applyFill="1" applyBorder="1" applyAlignment="1">
      <alignment horizontal="center" vertical="center" shrinkToFit="1"/>
    </xf>
    <xf numFmtId="49" fontId="6" fillId="11" borderId="33" xfId="0" applyNumberFormat="1" applyFont="1" applyFill="1" applyBorder="1" applyAlignment="1">
      <alignment horizontal="center" vertical="center" shrinkToFit="1"/>
    </xf>
    <xf numFmtId="0" fontId="6" fillId="11" borderId="29" xfId="0" applyFont="1" applyFill="1" applyBorder="1" applyAlignment="1">
      <alignment vertical="center" shrinkToFit="1"/>
    </xf>
    <xf numFmtId="0" fontId="6" fillId="11" borderId="32" xfId="0" applyFont="1" applyFill="1" applyBorder="1" applyAlignment="1">
      <alignment vertical="center" shrinkToFit="1"/>
    </xf>
    <xf numFmtId="0" fontId="6" fillId="11" borderId="33" xfId="0" applyFont="1" applyFill="1" applyBorder="1" applyAlignment="1">
      <alignment vertical="center" shrinkToFit="1"/>
    </xf>
    <xf numFmtId="49" fontId="6" fillId="11" borderId="32" xfId="0" applyNumberFormat="1" applyFont="1" applyFill="1" applyBorder="1" applyAlignment="1">
      <alignment horizontal="center" vertical="center" shrinkToFit="1"/>
    </xf>
    <xf numFmtId="49" fontId="6" fillId="11" borderId="93" xfId="0" applyNumberFormat="1" applyFont="1" applyFill="1" applyBorder="1" applyAlignment="1">
      <alignment horizontal="center" vertical="center" shrinkToFit="1"/>
    </xf>
    <xf numFmtId="0" fontId="6" fillId="10" borderId="98" xfId="0" applyFont="1" applyFill="1" applyBorder="1" applyAlignment="1">
      <alignment horizontal="left" vertical="center" shrinkToFit="1"/>
    </xf>
    <xf numFmtId="0" fontId="5" fillId="10" borderId="98" xfId="0" applyFont="1" applyFill="1" applyBorder="1" applyAlignment="1">
      <alignment horizontal="center" vertical="center" shrinkToFit="1"/>
    </xf>
    <xf numFmtId="0" fontId="6" fillId="10" borderId="98" xfId="0" applyFont="1" applyFill="1" applyBorder="1" applyAlignment="1">
      <alignment horizontal="center" vertical="center"/>
    </xf>
    <xf numFmtId="49" fontId="6" fillId="10" borderId="89" xfId="0" applyNumberFormat="1" applyFont="1" applyFill="1" applyBorder="1" applyAlignment="1">
      <alignment horizontal="center" vertical="center" shrinkToFit="1"/>
    </xf>
    <xf numFmtId="49" fontId="6" fillId="10" borderId="90" xfId="0" applyNumberFormat="1" applyFont="1" applyFill="1" applyBorder="1" applyAlignment="1">
      <alignment horizontal="center" vertical="center" shrinkToFit="1"/>
    </xf>
    <xf numFmtId="0" fontId="6" fillId="10" borderId="89" xfId="0" applyFont="1" applyFill="1" applyBorder="1" applyAlignment="1">
      <alignment vertical="center" shrinkToFit="1"/>
    </xf>
    <xf numFmtId="0" fontId="6" fillId="10" borderId="74" xfId="0" applyFont="1" applyFill="1" applyBorder="1" applyAlignment="1">
      <alignment vertical="center" shrinkToFit="1"/>
    </xf>
    <xf numFmtId="0" fontId="6" fillId="10" borderId="90" xfId="0" applyFont="1" applyFill="1" applyBorder="1" applyAlignment="1">
      <alignment vertical="center" shrinkToFit="1"/>
    </xf>
    <xf numFmtId="49" fontId="6" fillId="10" borderId="74" xfId="0" applyNumberFormat="1" applyFont="1" applyFill="1" applyBorder="1" applyAlignment="1">
      <alignment horizontal="center" vertical="center" shrinkToFit="1"/>
    </xf>
    <xf numFmtId="49" fontId="6" fillId="10" borderId="75" xfId="0" applyNumberFormat="1" applyFont="1" applyFill="1" applyBorder="1" applyAlignment="1">
      <alignment horizontal="center" vertical="center" shrinkToFit="1"/>
    </xf>
    <xf numFmtId="0" fontId="5" fillId="10" borderId="68" xfId="0" applyFont="1" applyFill="1" applyBorder="1" applyAlignment="1">
      <alignment horizontal="center" vertical="center" shrinkToFit="1"/>
    </xf>
    <xf numFmtId="0" fontId="5" fillId="10" borderId="70" xfId="0" applyFont="1" applyFill="1" applyBorder="1" applyAlignment="1">
      <alignment horizontal="center" vertical="center" shrinkToFit="1"/>
    </xf>
    <xf numFmtId="49" fontId="5" fillId="10" borderId="98" xfId="0" applyNumberFormat="1" applyFont="1" applyFill="1" applyBorder="1" applyAlignment="1">
      <alignment horizontal="center" vertical="center" shrinkToFit="1"/>
    </xf>
    <xf numFmtId="49" fontId="5" fillId="10" borderId="99" xfId="0" applyNumberFormat="1" applyFont="1" applyFill="1" applyBorder="1" applyAlignment="1">
      <alignment horizontal="center" vertical="center" shrinkToFit="1"/>
    </xf>
    <xf numFmtId="0" fontId="5" fillId="10" borderId="56" xfId="0" applyFont="1" applyFill="1" applyBorder="1" applyAlignment="1">
      <alignment horizontal="center" vertical="center" shrinkToFit="1"/>
    </xf>
    <xf numFmtId="0" fontId="5" fillId="10" borderId="57" xfId="0" applyFont="1" applyFill="1" applyBorder="1" applyAlignment="1">
      <alignment horizontal="center" vertical="center" shrinkToFit="1"/>
    </xf>
    <xf numFmtId="0" fontId="5" fillId="10" borderId="113" xfId="0" applyFont="1" applyFill="1" applyBorder="1" applyAlignment="1">
      <alignment horizontal="center" vertical="center" shrinkToFit="1"/>
    </xf>
    <xf numFmtId="0" fontId="5" fillId="10" borderId="115" xfId="0" applyFont="1" applyFill="1" applyBorder="1" applyAlignment="1">
      <alignment horizontal="center" vertical="center" shrinkToFit="1"/>
    </xf>
    <xf numFmtId="0" fontId="5" fillId="10" borderId="57" xfId="0" applyFont="1" applyFill="1" applyBorder="1" applyAlignment="1">
      <alignment horizontal="left" vertical="center" shrinkToFit="1"/>
    </xf>
    <xf numFmtId="0" fontId="5" fillId="10" borderId="113" xfId="0" applyFont="1" applyFill="1" applyBorder="1" applyAlignment="1">
      <alignment horizontal="left" vertical="center" shrinkToFit="1"/>
    </xf>
    <xf numFmtId="0" fontId="5" fillId="10" borderId="115" xfId="0" applyFont="1" applyFill="1" applyBorder="1" applyAlignment="1">
      <alignment horizontal="left" vertical="center" shrinkToFit="1"/>
    </xf>
    <xf numFmtId="0" fontId="5" fillId="10" borderId="73" xfId="0" applyFont="1" applyFill="1" applyBorder="1" applyAlignment="1">
      <alignment horizontal="center" vertical="center"/>
    </xf>
    <xf numFmtId="0" fontId="5" fillId="10" borderId="74" xfId="0" applyFont="1" applyFill="1" applyBorder="1" applyAlignment="1">
      <alignment horizontal="center" vertical="center"/>
    </xf>
    <xf numFmtId="0" fontId="5" fillId="10" borderId="75" xfId="0" applyFont="1" applyFill="1" applyBorder="1" applyAlignment="1">
      <alignment horizontal="center" vertical="center"/>
    </xf>
    <xf numFmtId="0" fontId="5" fillId="10" borderId="79" xfId="0" applyFont="1" applyFill="1" applyBorder="1" applyAlignment="1">
      <alignment horizontal="center" vertical="center"/>
    </xf>
    <xf numFmtId="0" fontId="6" fillId="10" borderId="79" xfId="0" applyFont="1" applyFill="1" applyBorder="1" applyAlignment="1">
      <alignment horizontal="center" vertical="center"/>
    </xf>
    <xf numFmtId="0" fontId="37" fillId="0" borderId="0" xfId="4" applyFont="1" applyAlignment="1" applyProtection="1">
      <alignment horizontal="distributed" vertical="center"/>
      <protection hidden="1"/>
    </xf>
    <xf numFmtId="0" fontId="45" fillId="0" borderId="12" xfId="4" applyFont="1" applyBorder="1" applyAlignment="1">
      <alignment horizontal="left" vertical="center" indent="1"/>
    </xf>
    <xf numFmtId="0" fontId="44" fillId="0" borderId="0" xfId="4" applyFont="1" applyAlignment="1" applyProtection="1">
      <alignment horizontal="center" vertical="center"/>
      <protection hidden="1"/>
    </xf>
    <xf numFmtId="0" fontId="37" fillId="0" borderId="0" xfId="4" applyFont="1" applyAlignment="1" applyProtection="1">
      <alignment horizontal="center" vertical="center"/>
      <protection hidden="1"/>
    </xf>
    <xf numFmtId="0" fontId="49" fillId="0" borderId="51" xfId="3" applyFont="1" applyBorder="1" applyAlignment="1" applyProtection="1">
      <alignment horizontal="center" vertical="center"/>
      <protection hidden="1"/>
    </xf>
    <xf numFmtId="0" fontId="49" fillId="0" borderId="52" xfId="3" applyFont="1" applyBorder="1" applyAlignment="1" applyProtection="1">
      <alignment horizontal="center" vertical="center"/>
      <protection hidden="1"/>
    </xf>
    <xf numFmtId="0" fontId="37" fillId="0" borderId="12" xfId="4" applyFont="1" applyBorder="1" applyAlignment="1">
      <alignment horizontal="left" vertical="center"/>
    </xf>
    <xf numFmtId="0" fontId="45" fillId="0" borderId="42" xfId="4" applyFont="1" applyBorder="1" applyAlignment="1">
      <alignment horizontal="left" vertical="center" indent="1"/>
    </xf>
    <xf numFmtId="0" fontId="45" fillId="0" borderId="42" xfId="4" applyFont="1" applyBorder="1" applyAlignment="1">
      <alignment horizontal="left" vertical="center"/>
    </xf>
    <xf numFmtId="0" fontId="42" fillId="0" borderId="0" xfId="4" applyFont="1" applyAlignment="1">
      <alignment horizontal="left" vertical="center" shrinkToFit="1"/>
    </xf>
    <xf numFmtId="0" fontId="37" fillId="0" borderId="0" xfId="4" applyFont="1" applyAlignment="1" applyProtection="1">
      <alignment horizontal="left" vertical="center" wrapText="1"/>
      <protection hidden="1"/>
    </xf>
    <xf numFmtId="0" fontId="45" fillId="0" borderId="12" xfId="1" applyFont="1" applyFill="1" applyBorder="1" applyAlignment="1" applyProtection="1">
      <alignment horizontal="left" vertical="center"/>
    </xf>
    <xf numFmtId="0" fontId="45" fillId="0" borderId="42" xfId="1" applyFont="1" applyFill="1" applyBorder="1" applyAlignment="1" applyProtection="1">
      <alignment horizontal="left" vertical="center"/>
    </xf>
    <xf numFmtId="0" fontId="0" fillId="0" borderId="42" xfId="0" applyBorder="1" applyAlignment="1">
      <alignment horizontal="left"/>
    </xf>
    <xf numFmtId="0" fontId="42" fillId="0" borderId="0" xfId="4" applyFont="1" applyAlignment="1">
      <alignment horizontal="left" vertical="center"/>
    </xf>
    <xf numFmtId="0" fontId="37" fillId="0" borderId="0" xfId="4" applyFont="1" applyAlignment="1" applyProtection="1">
      <alignment horizontal="left" vertical="distributed" wrapText="1"/>
      <protection hidden="1"/>
    </xf>
    <xf numFmtId="0" fontId="38" fillId="0" borderId="14" xfId="4" applyFont="1" applyBorder="1" applyAlignment="1" applyProtection="1">
      <alignment horizontal="center" vertical="center"/>
      <protection hidden="1"/>
    </xf>
    <xf numFmtId="0" fontId="38" fillId="0" borderId="14" xfId="4" applyFont="1" applyBorder="1" applyAlignment="1" applyProtection="1">
      <alignment horizontal="center" vertical="center" shrinkToFit="1"/>
      <protection hidden="1"/>
    </xf>
    <xf numFmtId="0" fontId="38" fillId="0" borderId="29" xfId="4" applyFont="1" applyBorder="1" applyAlignment="1" applyProtection="1">
      <alignment horizontal="center" vertical="center" shrinkToFit="1"/>
      <protection hidden="1"/>
    </xf>
    <xf numFmtId="0" fontId="38" fillId="0" borderId="107" xfId="4" applyFont="1" applyBorder="1" applyAlignment="1" applyProtection="1">
      <alignment horizontal="center" vertical="center" shrinkToFit="1"/>
      <protection hidden="1"/>
    </xf>
    <xf numFmtId="0" fontId="38" fillId="0" borderId="32" xfId="4" applyFont="1" applyBorder="1" applyAlignment="1" applyProtection="1">
      <alignment horizontal="center" vertical="center" shrinkToFit="1"/>
      <protection hidden="1"/>
    </xf>
    <xf numFmtId="0" fontId="38" fillId="0" borderId="10" xfId="4" applyFont="1" applyBorder="1" applyAlignment="1" applyProtection="1">
      <alignment horizontal="center" vertical="center" shrinkToFit="1"/>
      <protection hidden="1"/>
    </xf>
    <xf numFmtId="0" fontId="38" fillId="0" borderId="0" xfId="4" applyFont="1" applyAlignment="1" applyProtection="1">
      <alignment horizontal="center" vertical="center" shrinkToFit="1"/>
      <protection hidden="1"/>
    </xf>
    <xf numFmtId="0" fontId="38" fillId="0" borderId="11" xfId="4" applyFont="1" applyBorder="1" applyAlignment="1" applyProtection="1">
      <alignment horizontal="center" vertical="center" shrinkToFit="1"/>
      <protection hidden="1"/>
    </xf>
    <xf numFmtId="178" fontId="38" fillId="0" borderId="66" xfId="4" applyNumberFormat="1" applyFont="1" applyBorder="1" applyAlignment="1" applyProtection="1">
      <alignment horizontal="center" vertical="center"/>
      <protection hidden="1"/>
    </xf>
    <xf numFmtId="178" fontId="38" fillId="0" borderId="108" xfId="4" applyNumberFormat="1" applyFont="1" applyBorder="1" applyAlignment="1" applyProtection="1">
      <alignment horizontal="center" vertical="center"/>
      <protection hidden="1"/>
    </xf>
    <xf numFmtId="178" fontId="38" fillId="0" borderId="109" xfId="4" applyNumberFormat="1" applyFont="1" applyBorder="1" applyAlignment="1" applyProtection="1">
      <alignment horizontal="center" vertical="center"/>
      <protection hidden="1"/>
    </xf>
    <xf numFmtId="188" fontId="38" fillId="0" borderId="66" xfId="4" applyNumberFormat="1" applyFont="1" applyBorder="1" applyAlignment="1" applyProtection="1">
      <alignment horizontal="center" vertical="center"/>
      <protection hidden="1"/>
    </xf>
    <xf numFmtId="188" fontId="38" fillId="0" borderId="108" xfId="4" applyNumberFormat="1" applyFont="1" applyBorder="1" applyAlignment="1" applyProtection="1">
      <alignment horizontal="center" vertical="center"/>
      <protection hidden="1"/>
    </xf>
    <xf numFmtId="0" fontId="38" fillId="0" borderId="110" xfId="4" applyFont="1" applyBorder="1" applyAlignment="1" applyProtection="1">
      <alignment horizontal="center" vertical="center" shrinkToFit="1"/>
      <protection hidden="1"/>
    </xf>
    <xf numFmtId="0" fontId="39" fillId="0" borderId="0" xfId="4" applyFont="1" applyAlignment="1" applyProtection="1">
      <alignment horizontal="center" vertical="center"/>
      <protection hidden="1"/>
    </xf>
    <xf numFmtId="0" fontId="38" fillId="0" borderId="53" xfId="4" applyFont="1" applyBorder="1" applyAlignment="1" applyProtection="1">
      <alignment horizontal="center" vertical="center" shrinkToFit="1"/>
      <protection hidden="1"/>
    </xf>
    <xf numFmtId="0" fontId="38" fillId="0" borderId="47" xfId="4" applyFont="1" applyBorder="1" applyAlignment="1" applyProtection="1">
      <alignment horizontal="center" vertical="center" shrinkToFit="1"/>
      <protection hidden="1"/>
    </xf>
    <xf numFmtId="0" fontId="38" fillId="0" borderId="42" xfId="4" applyFont="1" applyBorder="1" applyAlignment="1" applyProtection="1">
      <alignment horizontal="center" vertical="center" shrinkToFit="1"/>
      <protection hidden="1"/>
    </xf>
    <xf numFmtId="0" fontId="38" fillId="0" borderId="43" xfId="4" applyFont="1" applyBorder="1" applyAlignment="1" applyProtection="1">
      <alignment horizontal="center" vertical="center" shrinkToFit="1"/>
      <protection hidden="1"/>
    </xf>
    <xf numFmtId="178" fontId="38" fillId="0" borderId="47" xfId="4" applyNumberFormat="1" applyFont="1" applyBorder="1" applyAlignment="1" applyProtection="1">
      <alignment horizontal="center" vertical="center"/>
      <protection hidden="1"/>
    </xf>
    <xf numFmtId="178" fontId="38" fillId="0" borderId="49" xfId="4" applyNumberFormat="1" applyFont="1" applyBorder="1" applyAlignment="1" applyProtection="1">
      <alignment horizontal="center" vertical="center"/>
      <protection hidden="1"/>
    </xf>
    <xf numFmtId="178" fontId="38" fillId="0" borderId="48" xfId="4" applyNumberFormat="1" applyFont="1" applyBorder="1" applyAlignment="1" applyProtection="1">
      <alignment horizontal="center" vertical="center"/>
      <protection hidden="1"/>
    </xf>
    <xf numFmtId="188" fontId="38" fillId="0" borderId="47" xfId="4" applyNumberFormat="1" applyFont="1" applyBorder="1" applyAlignment="1" applyProtection="1">
      <alignment horizontal="center" vertical="center"/>
      <protection hidden="1"/>
    </xf>
    <xf numFmtId="188" fontId="38" fillId="0" borderId="49" xfId="4" applyNumberFormat="1" applyFont="1" applyBorder="1" applyAlignment="1" applyProtection="1">
      <alignment horizontal="center" vertical="center"/>
      <protection hidden="1"/>
    </xf>
    <xf numFmtId="0" fontId="39" fillId="0" borderId="0" xfId="4" applyFont="1" applyAlignment="1" applyProtection="1">
      <alignment horizontal="left" vertical="center" indent="1"/>
      <protection hidden="1"/>
    </xf>
    <xf numFmtId="178" fontId="38" fillId="0" borderId="42" xfId="4" applyNumberFormat="1" applyFont="1" applyBorder="1" applyAlignment="1" applyProtection="1">
      <alignment horizontal="center" vertical="center"/>
      <protection hidden="1"/>
    </xf>
    <xf numFmtId="178" fontId="38" fillId="0" borderId="43" xfId="4" applyNumberFormat="1" applyFont="1" applyBorder="1" applyAlignment="1" applyProtection="1">
      <alignment horizontal="center" vertical="center"/>
      <protection hidden="1"/>
    </xf>
    <xf numFmtId="188" fontId="38" fillId="0" borderId="42" xfId="4" applyNumberFormat="1" applyFont="1" applyBorder="1" applyAlignment="1" applyProtection="1">
      <alignment horizontal="center" vertical="center"/>
      <protection hidden="1"/>
    </xf>
    <xf numFmtId="178" fontId="38" fillId="0" borderId="47" xfId="4" applyNumberFormat="1" applyFont="1" applyBorder="1" applyAlignment="1" applyProtection="1">
      <alignment horizontal="left" vertical="center" indent="1"/>
      <protection hidden="1"/>
    </xf>
    <xf numFmtId="178" fontId="38" fillId="0" borderId="42" xfId="4" applyNumberFormat="1" applyFont="1" applyBorder="1" applyAlignment="1" applyProtection="1">
      <alignment horizontal="left" vertical="center" indent="1"/>
      <protection hidden="1"/>
    </xf>
    <xf numFmtId="178" fontId="38" fillId="0" borderId="43" xfId="4" applyNumberFormat="1" applyFont="1" applyBorder="1" applyAlignment="1" applyProtection="1">
      <alignment horizontal="left" vertical="center" indent="1"/>
      <protection hidden="1"/>
    </xf>
    <xf numFmtId="0" fontId="37" fillId="0" borderId="10" xfId="4" applyFont="1" applyBorder="1" applyAlignment="1" applyProtection="1">
      <alignment horizontal="center" vertical="center"/>
      <protection hidden="1"/>
    </xf>
    <xf numFmtId="0" fontId="37" fillId="0" borderId="8" xfId="4" applyFont="1" applyBorder="1" applyAlignment="1" applyProtection="1">
      <alignment horizontal="center" vertical="center"/>
      <protection hidden="1"/>
    </xf>
    <xf numFmtId="0" fontId="37" fillId="0" borderId="1" xfId="4" applyFont="1" applyBorder="1" applyAlignment="1" applyProtection="1">
      <alignment horizontal="center" vertical="center"/>
      <protection hidden="1"/>
    </xf>
    <xf numFmtId="0" fontId="38" fillId="0" borderId="8" xfId="4" applyFont="1" applyBorder="1" applyAlignment="1" applyProtection="1">
      <alignment horizontal="center" vertical="center" shrinkToFit="1"/>
      <protection hidden="1"/>
    </xf>
    <xf numFmtId="0" fontId="38" fillId="0" borderId="1" xfId="4" applyFont="1" applyBorder="1" applyAlignment="1" applyProtection="1">
      <alignment horizontal="center" vertical="center" shrinkToFit="1"/>
      <protection hidden="1"/>
    </xf>
    <xf numFmtId="0" fontId="38" fillId="0" borderId="9" xfId="4" applyFont="1" applyBorder="1" applyAlignment="1" applyProtection="1">
      <alignment horizontal="center" vertical="center" shrinkToFit="1"/>
      <protection hidden="1"/>
    </xf>
    <xf numFmtId="178" fontId="38" fillId="0" borderId="50" xfId="4" applyNumberFormat="1" applyFont="1" applyBorder="1" applyAlignment="1" applyProtection="1">
      <alignment horizontal="left" vertical="center" indent="1"/>
      <protection hidden="1"/>
    </xf>
    <xf numFmtId="178" fontId="38" fillId="0" borderId="45" xfId="4" applyNumberFormat="1" applyFont="1" applyBorder="1" applyAlignment="1" applyProtection="1">
      <alignment horizontal="left" vertical="center" indent="1"/>
      <protection hidden="1"/>
    </xf>
    <xf numFmtId="178" fontId="38" fillId="0" borderId="46" xfId="4" applyNumberFormat="1" applyFont="1" applyBorder="1" applyAlignment="1" applyProtection="1">
      <alignment horizontal="left" vertical="center" indent="1"/>
      <protection hidden="1"/>
    </xf>
    <xf numFmtId="0" fontId="38" fillId="0" borderId="55" xfId="4" applyFont="1" applyBorder="1" applyAlignment="1" applyProtection="1">
      <alignment horizontal="center" vertical="center" shrinkToFit="1"/>
      <protection hidden="1"/>
    </xf>
    <xf numFmtId="0" fontId="38" fillId="0" borderId="67" xfId="4" applyFont="1" applyBorder="1" applyAlignment="1" applyProtection="1">
      <alignment horizontal="center" vertical="center"/>
      <protection hidden="1"/>
    </xf>
    <xf numFmtId="0" fontId="38" fillId="0" borderId="32" xfId="4" applyFont="1" applyBorder="1" applyAlignment="1" applyProtection="1">
      <alignment horizontal="center" vertical="center"/>
      <protection hidden="1"/>
    </xf>
    <xf numFmtId="0" fontId="38" fillId="0" borderId="33" xfId="4" applyFont="1" applyBorder="1" applyAlignment="1" applyProtection="1">
      <alignment horizontal="center" vertical="center"/>
      <protection hidden="1"/>
    </xf>
    <xf numFmtId="0" fontId="6" fillId="0" borderId="0" xfId="0" applyFont="1" applyAlignment="1" applyProtection="1">
      <alignment horizontal="left" vertical="center" shrinkToFit="1"/>
      <protection hidden="1"/>
    </xf>
    <xf numFmtId="0" fontId="12" fillId="0" borderId="0" xfId="0" applyFont="1" applyAlignment="1" applyProtection="1">
      <alignment horizontal="center" vertical="center"/>
      <protection hidden="1"/>
    </xf>
    <xf numFmtId="0" fontId="13" fillId="0" borderId="0" xfId="0" applyFont="1" applyAlignment="1" applyProtection="1">
      <alignment horizontal="center" vertical="center"/>
      <protection hidden="1"/>
    </xf>
    <xf numFmtId="183" fontId="6" fillId="0" borderId="0" xfId="0" applyNumberFormat="1" applyFont="1" applyAlignment="1" applyProtection="1">
      <alignment horizontal="center" vertical="center"/>
      <protection hidden="1"/>
    </xf>
    <xf numFmtId="0" fontId="6" fillId="0" borderId="0" xfId="0" applyFont="1" applyAlignment="1">
      <alignment horizontal="center" vertical="center"/>
    </xf>
    <xf numFmtId="49" fontId="6" fillId="0" borderId="0" xfId="0" applyNumberFormat="1" applyFont="1" applyAlignment="1">
      <alignment horizontal="left" vertical="center" shrinkToFit="1"/>
    </xf>
    <xf numFmtId="0" fontId="6" fillId="0" borderId="0" xfId="0" applyFont="1" applyAlignment="1" applyProtection="1">
      <alignment horizontal="left" vertical="center"/>
      <protection locked="0"/>
    </xf>
    <xf numFmtId="0" fontId="6" fillId="0" borderId="0" xfId="0" applyFont="1" applyAlignment="1">
      <alignment horizontal="left" vertical="center"/>
    </xf>
    <xf numFmtId="0" fontId="5" fillId="0" borderId="0" xfId="0" applyFont="1" applyAlignment="1">
      <alignment horizontal="center" vertical="center" shrinkToFit="1"/>
    </xf>
    <xf numFmtId="184" fontId="6" fillId="0" borderId="0" xfId="0" applyNumberFormat="1" applyFont="1" applyAlignment="1">
      <alignment horizontal="center" vertical="center"/>
    </xf>
    <xf numFmtId="189" fontId="53" fillId="0" borderId="10" xfId="2" applyNumberFormat="1" applyFont="1" applyBorder="1" applyAlignment="1">
      <alignment horizontal="center" vertical="center"/>
    </xf>
    <xf numFmtId="189" fontId="53" fillId="0" borderId="0" xfId="2" applyNumberFormat="1" applyFont="1" applyAlignment="1">
      <alignment horizontal="center" vertical="center"/>
    </xf>
    <xf numFmtId="189" fontId="53" fillId="0" borderId="11" xfId="2" applyNumberFormat="1" applyFont="1" applyBorder="1" applyAlignment="1">
      <alignment horizontal="center" vertical="center"/>
    </xf>
    <xf numFmtId="189" fontId="53" fillId="0" borderId="8" xfId="2" applyNumberFormat="1" applyFont="1" applyBorder="1" applyAlignment="1">
      <alignment horizontal="center" vertical="center"/>
    </xf>
    <xf numFmtId="189" fontId="53" fillId="0" borderId="1" xfId="2" applyNumberFormat="1" applyFont="1" applyBorder="1" applyAlignment="1">
      <alignment horizontal="center" vertical="center"/>
    </xf>
    <xf numFmtId="189" fontId="53" fillId="0" borderId="9" xfId="2" applyNumberFormat="1" applyFont="1" applyBorder="1" applyAlignment="1">
      <alignment horizontal="center" vertical="center"/>
    </xf>
    <xf numFmtId="56" fontId="53" fillId="0" borderId="10" xfId="2" applyNumberFormat="1" applyFont="1" applyBorder="1" applyAlignment="1">
      <alignment horizontal="center" vertical="center" shrinkToFit="1"/>
    </xf>
    <xf numFmtId="0" fontId="53" fillId="0" borderId="0" xfId="2" applyFont="1" applyAlignment="1">
      <alignment horizontal="center" vertical="center" shrinkToFit="1"/>
    </xf>
    <xf numFmtId="0" fontId="53" fillId="0" borderId="11" xfId="2" applyFont="1" applyBorder="1" applyAlignment="1">
      <alignment horizontal="center" vertical="center" shrinkToFit="1"/>
    </xf>
    <xf numFmtId="0" fontId="53" fillId="0" borderId="8" xfId="2" applyFont="1" applyBorder="1" applyAlignment="1">
      <alignment horizontal="center" vertical="center" shrinkToFit="1"/>
    </xf>
    <xf numFmtId="0" fontId="53" fillId="0" borderId="1" xfId="2" applyFont="1" applyBorder="1" applyAlignment="1">
      <alignment horizontal="center" vertical="center" shrinkToFit="1"/>
    </xf>
    <xf numFmtId="0" fontId="53" fillId="0" borderId="9" xfId="2" applyFont="1" applyBorder="1" applyAlignment="1">
      <alignment horizontal="center" vertical="center" shrinkToFit="1"/>
    </xf>
    <xf numFmtId="183" fontId="53" fillId="0" borderId="10" xfId="2" applyNumberFormat="1" applyFont="1" applyBorder="1" applyAlignment="1" applyProtection="1">
      <alignment horizontal="center" vertical="center"/>
      <protection hidden="1"/>
    </xf>
    <xf numFmtId="183" fontId="53" fillId="0" borderId="0" xfId="2" applyNumberFormat="1" applyFont="1" applyAlignment="1" applyProtection="1">
      <alignment horizontal="center" vertical="center"/>
      <protection hidden="1"/>
    </xf>
    <xf numFmtId="183" fontId="53" fillId="0" borderId="11" xfId="2" applyNumberFormat="1" applyFont="1" applyBorder="1" applyAlignment="1" applyProtection="1">
      <alignment horizontal="center" vertical="center"/>
      <protection hidden="1"/>
    </xf>
    <xf numFmtId="183" fontId="53" fillId="0" borderId="8" xfId="2" applyNumberFormat="1" applyFont="1" applyBorder="1" applyAlignment="1" applyProtection="1">
      <alignment horizontal="center" vertical="center"/>
      <protection hidden="1"/>
    </xf>
    <xf numFmtId="183" fontId="53" fillId="0" borderId="1" xfId="2" applyNumberFormat="1" applyFont="1" applyBorder="1" applyAlignment="1" applyProtection="1">
      <alignment horizontal="center" vertical="center"/>
      <protection hidden="1"/>
    </xf>
    <xf numFmtId="183" fontId="53" fillId="0" borderId="9" xfId="2" applyNumberFormat="1" applyFont="1" applyBorder="1" applyAlignment="1" applyProtection="1">
      <alignment horizontal="center" vertical="center"/>
      <protection hidden="1"/>
    </xf>
    <xf numFmtId="0" fontId="53" fillId="0" borderId="10" xfId="2" applyFont="1" applyBorder="1" applyAlignment="1" applyProtection="1">
      <alignment horizontal="center" vertical="center"/>
      <protection hidden="1"/>
    </xf>
    <xf numFmtId="0" fontId="53" fillId="0" borderId="0" xfId="2" applyFont="1" applyAlignment="1" applyProtection="1">
      <alignment horizontal="center" vertical="center"/>
      <protection hidden="1"/>
    </xf>
    <xf numFmtId="0" fontId="53" fillId="0" borderId="11" xfId="2" applyFont="1" applyBorder="1" applyAlignment="1" applyProtection="1">
      <alignment horizontal="center" vertical="center"/>
      <protection hidden="1"/>
    </xf>
    <xf numFmtId="0" fontId="53" fillId="0" borderId="8" xfId="2" applyFont="1" applyBorder="1" applyAlignment="1" applyProtection="1">
      <alignment horizontal="center" vertical="center"/>
      <protection hidden="1"/>
    </xf>
    <xf numFmtId="0" fontId="53" fillId="0" borderId="1" xfId="2" applyFont="1" applyBorder="1" applyAlignment="1" applyProtection="1">
      <alignment horizontal="center" vertical="center"/>
      <protection hidden="1"/>
    </xf>
    <xf numFmtId="0" fontId="53" fillId="0" borderId="9" xfId="2" applyFont="1" applyBorder="1" applyAlignment="1" applyProtection="1">
      <alignment horizontal="center" vertical="center"/>
      <protection hidden="1"/>
    </xf>
    <xf numFmtId="0" fontId="6" fillId="0" borderId="0" xfId="0" applyFont="1" applyAlignment="1">
      <alignment horizontal="left" vertical="center" shrinkToFit="1"/>
    </xf>
    <xf numFmtId="0" fontId="6" fillId="0" borderId="5" xfId="2" applyFont="1" applyBorder="1" applyAlignment="1" applyProtection="1">
      <alignment horizontal="center" vertical="center"/>
      <protection hidden="1"/>
    </xf>
    <xf numFmtId="0" fontId="6" fillId="0" borderId="67" xfId="2" applyFont="1" applyBorder="1" applyAlignment="1" applyProtection="1">
      <alignment horizontal="center" vertical="center"/>
      <protection hidden="1"/>
    </xf>
    <xf numFmtId="0" fontId="6" fillId="0" borderId="7" xfId="2" applyFont="1" applyBorder="1" applyAlignment="1" applyProtection="1">
      <alignment horizontal="center" vertical="center"/>
      <protection hidden="1"/>
    </xf>
    <xf numFmtId="0" fontId="5" fillId="0" borderId="0" xfId="0" applyFont="1" applyAlignment="1">
      <alignment horizontal="left" vertical="center"/>
    </xf>
    <xf numFmtId="0" fontId="5" fillId="0" borderId="0" xfId="0" applyFont="1" applyAlignment="1">
      <alignment horizontal="left" vertical="center" shrinkToFit="1"/>
    </xf>
    <xf numFmtId="0" fontId="5" fillId="0" borderId="0" xfId="0" applyFont="1" applyAlignment="1" applyProtection="1">
      <alignment horizontal="center" vertical="center"/>
      <protection locked="0" hidden="1"/>
    </xf>
    <xf numFmtId="0" fontId="5" fillId="0" borderId="0" xfId="0" applyFont="1" applyAlignment="1" applyProtection="1">
      <alignment horizontal="center" vertical="center" shrinkToFit="1"/>
      <protection hidden="1"/>
    </xf>
    <xf numFmtId="0" fontId="5" fillId="0" borderId="0" xfId="0" applyFont="1" applyAlignment="1" applyProtection="1">
      <alignment horizontal="left" vertical="center"/>
      <protection hidden="1"/>
    </xf>
    <xf numFmtId="0" fontId="5" fillId="0" borderId="0" xfId="0" applyFont="1" applyAlignment="1" applyProtection="1">
      <alignment horizontal="center" vertical="center"/>
      <protection hidden="1"/>
    </xf>
    <xf numFmtId="0" fontId="5" fillId="0" borderId="0" xfId="0" applyFont="1" applyAlignment="1">
      <alignment horizontal="center" vertical="center"/>
    </xf>
    <xf numFmtId="49" fontId="5" fillId="0" borderId="0" xfId="0" applyNumberFormat="1" applyFont="1" applyAlignment="1">
      <alignment horizontal="left" vertical="center"/>
    </xf>
    <xf numFmtId="0" fontId="5" fillId="0" borderId="51" xfId="0" applyFont="1" applyBorder="1" applyAlignment="1" applyProtection="1">
      <alignment horizontal="center" vertical="center"/>
      <protection hidden="1"/>
    </xf>
    <xf numFmtId="0" fontId="5" fillId="0" borderId="52" xfId="0" applyFont="1" applyBorder="1" applyAlignment="1" applyProtection="1">
      <alignment horizontal="center" vertical="center"/>
      <protection hidden="1"/>
    </xf>
    <xf numFmtId="179" fontId="5" fillId="0" borderId="0" xfId="0" applyNumberFormat="1" applyFont="1" applyAlignment="1">
      <alignment horizontal="right" vertical="center"/>
    </xf>
    <xf numFmtId="179" fontId="5" fillId="0" borderId="0" xfId="0" applyNumberFormat="1" applyFont="1" applyAlignment="1">
      <alignment horizontal="center" vertical="center" shrinkToFit="1"/>
    </xf>
    <xf numFmtId="179" fontId="5" fillId="0" borderId="0" xfId="0" applyNumberFormat="1" applyFont="1" applyAlignment="1">
      <alignment horizontal="center" vertical="center"/>
    </xf>
    <xf numFmtId="0" fontId="8" fillId="0" borderId="0" xfId="0" applyFont="1" applyAlignment="1" applyProtection="1">
      <alignment horizontal="left" vertical="center" shrinkToFit="1"/>
      <protection hidden="1"/>
    </xf>
    <xf numFmtId="181" fontId="5" fillId="0" borderId="0" xfId="0" applyNumberFormat="1" applyFont="1" applyAlignment="1">
      <alignment horizontal="right" vertical="center"/>
    </xf>
    <xf numFmtId="179" fontId="5" fillId="0" borderId="0" xfId="0" applyNumberFormat="1" applyFont="1" applyAlignment="1" applyProtection="1">
      <alignment vertical="center"/>
      <protection hidden="1"/>
    </xf>
    <xf numFmtId="0" fontId="5" fillId="0" borderId="0" xfId="0" applyFont="1" applyAlignment="1" applyProtection="1">
      <alignment vertical="center"/>
      <protection hidden="1"/>
    </xf>
    <xf numFmtId="178" fontId="5" fillId="0" borderId="0" xfId="0" applyNumberFormat="1" applyFont="1" applyAlignment="1">
      <alignment horizontal="right" vertical="center" indent="1"/>
    </xf>
    <xf numFmtId="179" fontId="5" fillId="0" borderId="0" xfId="0" applyNumberFormat="1" applyFont="1" applyAlignment="1" applyProtection="1">
      <alignment horizontal="right" vertical="center"/>
      <protection hidden="1"/>
    </xf>
    <xf numFmtId="177" fontId="5" fillId="0" borderId="0" xfId="0" applyNumberFormat="1" applyFont="1" applyAlignment="1" applyProtection="1">
      <alignment horizontal="right" vertical="center"/>
      <protection hidden="1"/>
    </xf>
    <xf numFmtId="0" fontId="5" fillId="0" borderId="0" xfId="0" applyFont="1" applyAlignment="1" applyProtection="1">
      <alignment horizontal="right" vertical="center"/>
      <protection hidden="1"/>
    </xf>
    <xf numFmtId="177" fontId="5" fillId="0" borderId="0" xfId="0" applyNumberFormat="1" applyFont="1" applyAlignment="1" applyProtection="1">
      <alignment vertical="center"/>
      <protection hidden="1"/>
    </xf>
    <xf numFmtId="0" fontId="5" fillId="0" borderId="0" xfId="0" applyFont="1" applyAlignment="1">
      <alignment horizontal="left" vertical="top" wrapText="1"/>
    </xf>
    <xf numFmtId="0" fontId="28" fillId="2" borderId="56" xfId="0" applyFont="1" applyFill="1" applyBorder="1" applyAlignment="1" applyProtection="1">
      <alignment horizontal="left" vertical="center"/>
      <protection hidden="1"/>
    </xf>
    <xf numFmtId="0" fontId="28" fillId="2" borderId="57" xfId="0" applyFont="1" applyFill="1" applyBorder="1" applyAlignment="1" applyProtection="1">
      <alignment horizontal="left" vertical="center"/>
      <protection hidden="1"/>
    </xf>
    <xf numFmtId="0" fontId="28" fillId="2" borderId="58" xfId="0" applyFont="1" applyFill="1" applyBorder="1" applyAlignment="1" applyProtection="1">
      <alignment horizontal="left" vertical="center"/>
      <protection hidden="1"/>
    </xf>
    <xf numFmtId="0" fontId="5" fillId="0" borderId="0" xfId="0" applyFont="1" applyAlignment="1" applyProtection="1">
      <alignment horizontal="left" vertical="center" shrinkToFit="1"/>
      <protection hidden="1"/>
    </xf>
    <xf numFmtId="185" fontId="5" fillId="0" borderId="0" xfId="0" applyNumberFormat="1" applyFont="1" applyAlignment="1">
      <alignment horizontal="right" vertical="center" indent="1"/>
    </xf>
    <xf numFmtId="58" fontId="5" fillId="0" borderId="0" xfId="0" applyNumberFormat="1" applyFont="1" applyAlignment="1">
      <alignment horizontal="left" vertical="center"/>
    </xf>
    <xf numFmtId="0" fontId="24" fillId="2" borderId="14" xfId="0" applyFont="1" applyFill="1" applyBorder="1" applyAlignment="1" applyProtection="1">
      <alignment horizontal="left" vertical="center"/>
      <protection hidden="1"/>
    </xf>
    <xf numFmtId="178" fontId="5" fillId="0" borderId="0" xfId="0" applyNumberFormat="1" applyFont="1" applyAlignment="1">
      <alignment horizontal="right" vertical="center"/>
    </xf>
    <xf numFmtId="181" fontId="5" fillId="0" borderId="0" xfId="0" applyNumberFormat="1" applyFont="1" applyAlignment="1">
      <alignment vertical="center"/>
    </xf>
    <xf numFmtId="180" fontId="5" fillId="0" borderId="0" xfId="0" applyNumberFormat="1" applyFont="1" applyAlignment="1">
      <alignment vertical="center"/>
    </xf>
    <xf numFmtId="180" fontId="5" fillId="0" borderId="0" xfId="0" applyNumberFormat="1" applyFont="1" applyAlignment="1">
      <alignment horizontal="center" vertical="center"/>
    </xf>
    <xf numFmtId="0" fontId="5" fillId="0" borderId="0" xfId="0" applyFont="1" applyAlignment="1">
      <alignment horizontal="left" vertical="top" shrinkToFit="1"/>
    </xf>
    <xf numFmtId="0" fontId="6" fillId="0" borderId="0" xfId="0" applyFont="1" applyAlignment="1" applyProtection="1">
      <alignment horizontal="center" vertical="center"/>
      <protection hidden="1"/>
    </xf>
    <xf numFmtId="0" fontId="6" fillId="0" borderId="0" xfId="0" applyFont="1" applyAlignment="1">
      <alignment vertical="center" shrinkToFit="1"/>
    </xf>
    <xf numFmtId="179" fontId="6" fillId="0" borderId="0" xfId="0" applyNumberFormat="1" applyFont="1" applyAlignment="1">
      <alignment vertical="center"/>
    </xf>
    <xf numFmtId="186" fontId="6" fillId="0" borderId="0" xfId="0" applyNumberFormat="1" applyFont="1" applyAlignment="1">
      <alignment horizontal="right" vertical="center"/>
    </xf>
    <xf numFmtId="0" fontId="3" fillId="2" borderId="14" xfId="0" applyFont="1" applyFill="1" applyBorder="1" applyAlignment="1">
      <alignment horizontal="left" vertical="center"/>
    </xf>
    <xf numFmtId="186" fontId="6" fillId="0" borderId="0" xfId="0" applyNumberFormat="1" applyFont="1" applyAlignment="1">
      <alignment horizontal="left" vertical="center" shrinkToFit="1"/>
    </xf>
    <xf numFmtId="182" fontId="6" fillId="0" borderId="0" xfId="0" applyNumberFormat="1" applyFont="1" applyAlignment="1">
      <alignment horizontal="right" vertical="center"/>
    </xf>
    <xf numFmtId="181" fontId="6" fillId="0" borderId="0" xfId="0" applyNumberFormat="1" applyFont="1" applyAlignment="1">
      <alignment horizontal="right" vertical="center"/>
    </xf>
    <xf numFmtId="180" fontId="6" fillId="0" borderId="0" xfId="0" applyNumberFormat="1" applyFont="1" applyAlignment="1">
      <alignment horizontal="right" vertical="center"/>
    </xf>
    <xf numFmtId="0" fontId="6" fillId="0" borderId="0" xfId="0" applyFont="1" applyAlignment="1" applyProtection="1">
      <alignment horizontal="left" vertical="center"/>
      <protection hidden="1"/>
    </xf>
    <xf numFmtId="0" fontId="16" fillId="0" borderId="0" xfId="0" applyFont="1" applyAlignment="1">
      <alignment horizontal="center"/>
    </xf>
    <xf numFmtId="49" fontId="6" fillId="0" borderId="0" xfId="0" applyNumberFormat="1" applyFont="1" applyAlignment="1">
      <alignment horizontal="left"/>
    </xf>
    <xf numFmtId="0" fontId="6" fillId="0" borderId="0" xfId="0" applyFont="1" applyAlignment="1" applyProtection="1">
      <alignment horizontal="left" vertical="top" wrapText="1"/>
      <protection hidden="1"/>
    </xf>
    <xf numFmtId="0" fontId="6" fillId="0" borderId="0" xfId="0" applyFont="1" applyAlignment="1" applyProtection="1">
      <alignment horizontal="center" vertical="center" shrinkToFit="1"/>
      <protection hidden="1"/>
    </xf>
    <xf numFmtId="183" fontId="5" fillId="0" borderId="0" xfId="0" applyNumberFormat="1" applyFont="1" applyAlignment="1">
      <alignment horizontal="center"/>
    </xf>
    <xf numFmtId="0" fontId="5" fillId="0" borderId="0" xfId="0" applyFont="1" applyAlignment="1">
      <alignment horizontal="center"/>
    </xf>
    <xf numFmtId="184" fontId="22" fillId="0" borderId="0" xfId="0" applyNumberFormat="1" applyFont="1" applyAlignment="1">
      <alignment horizontal="center" vertical="center"/>
    </xf>
    <xf numFmtId="49" fontId="22" fillId="0" borderId="0" xfId="0" applyNumberFormat="1" applyFont="1" applyAlignment="1">
      <alignment horizontal="center" vertical="center"/>
    </xf>
    <xf numFmtId="183" fontId="22" fillId="0" borderId="12" xfId="0" applyNumberFormat="1" applyFont="1" applyBorder="1" applyAlignment="1">
      <alignment horizontal="center" vertical="center"/>
    </xf>
    <xf numFmtId="179" fontId="22" fillId="0" borderId="0" xfId="0" applyNumberFormat="1" applyFont="1" applyAlignment="1">
      <alignment horizontal="center" vertical="center"/>
    </xf>
    <xf numFmtId="0" fontId="22" fillId="0" borderId="0" xfId="0" applyFont="1" applyAlignment="1">
      <alignment horizontal="center" vertical="center"/>
    </xf>
    <xf numFmtId="183" fontId="22" fillId="0" borderId="0" xfId="0" applyNumberFormat="1" applyFont="1" applyAlignment="1">
      <alignment horizontal="center" vertical="center"/>
    </xf>
    <xf numFmtId="0" fontId="22" fillId="0" borderId="13" xfId="0" applyFont="1" applyBorder="1" applyAlignment="1">
      <alignment horizontal="left" vertical="top" wrapText="1"/>
    </xf>
    <xf numFmtId="0" fontId="22" fillId="0" borderId="12" xfId="0" applyFont="1" applyBorder="1" applyAlignment="1">
      <alignment horizontal="left" vertical="top" wrapText="1"/>
    </xf>
    <xf numFmtId="0" fontId="8" fillId="0" borderId="44" xfId="0" applyFont="1" applyBorder="1" applyAlignment="1">
      <alignment horizontal="center" vertical="center"/>
    </xf>
    <xf numFmtId="0" fontId="8" fillId="0" borderId="13" xfId="0" applyFont="1" applyBorder="1" applyAlignment="1">
      <alignment horizontal="center" vertical="center"/>
    </xf>
    <xf numFmtId="0" fontId="8" fillId="0" borderId="25"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22" fillId="0" borderId="13" xfId="0" applyFont="1" applyBorder="1" applyAlignment="1">
      <alignment horizontal="center" vertical="center" shrinkToFit="1"/>
    </xf>
    <xf numFmtId="0" fontId="22" fillId="0" borderId="1" xfId="0" applyFont="1" applyBorder="1" applyAlignment="1">
      <alignment horizontal="center" vertical="center" shrinkToFit="1"/>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8" fillId="0" borderId="0" xfId="0" applyFont="1" applyAlignment="1">
      <alignment horizontal="center" vertical="center"/>
    </xf>
    <xf numFmtId="49" fontId="22" fillId="0" borderId="10" xfId="0" applyNumberFormat="1" applyFont="1" applyBorder="1" applyAlignment="1">
      <alignment horizontal="center" vertical="center"/>
    </xf>
    <xf numFmtId="49" fontId="22" fillId="0" borderId="11" xfId="0" applyNumberFormat="1" applyFont="1" applyBorder="1" applyAlignment="1">
      <alignment horizontal="center" vertical="center"/>
    </xf>
    <xf numFmtId="0" fontId="8" fillId="0" borderId="59" xfId="0" applyFont="1" applyBorder="1" applyAlignment="1">
      <alignment horizontal="center" vertical="center"/>
    </xf>
    <xf numFmtId="0" fontId="8" fillId="0" borderId="12" xfId="0" applyFont="1" applyBorder="1" applyAlignment="1">
      <alignment horizontal="center" vertical="center"/>
    </xf>
    <xf numFmtId="0" fontId="8" fillId="0" borderId="26" xfId="0" applyFon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shrinkToFit="1"/>
    </xf>
    <xf numFmtId="0" fontId="6" fillId="0" borderId="29"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12" fillId="0" borderId="0" xfId="0" applyFont="1" applyAlignment="1">
      <alignment horizontal="center" vertical="center"/>
    </xf>
    <xf numFmtId="0" fontId="10" fillId="0" borderId="0" xfId="0" applyFont="1" applyAlignment="1">
      <alignment horizontal="righ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0" fillId="0" borderId="6" xfId="0" applyBorder="1" applyAlignment="1" applyProtection="1">
      <alignment horizontal="left" vertical="center"/>
      <protection hidden="1"/>
    </xf>
    <xf numFmtId="0" fontId="54" fillId="0" borderId="6" xfId="0" applyFont="1" applyBorder="1" applyAlignment="1" applyProtection="1">
      <alignment horizontal="left" vertical="top" wrapText="1"/>
      <protection hidden="1"/>
    </xf>
    <xf numFmtId="0" fontId="54" fillId="0" borderId="0" xfId="0" applyFont="1" applyAlignment="1" applyProtection="1">
      <alignment horizontal="left" vertical="top" wrapText="1"/>
      <protection hidden="1"/>
    </xf>
    <xf numFmtId="0" fontId="54" fillId="0" borderId="1" xfId="0" applyFont="1" applyBorder="1" applyAlignment="1" applyProtection="1">
      <alignment horizontal="left" vertical="top" wrapText="1"/>
      <protection hidden="1"/>
    </xf>
    <xf numFmtId="0" fontId="0" fillId="0" borderId="0" xfId="0" applyAlignment="1" applyProtection="1">
      <alignment horizontal="left" vertical="center"/>
      <protection hidden="1"/>
    </xf>
    <xf numFmtId="0" fontId="22" fillId="0" borderId="1"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49" fontId="0" fillId="0" borderId="0" xfId="0" applyNumberFormat="1" applyAlignment="1">
      <alignment horizontal="center" vertical="center" shrinkToFit="1"/>
    </xf>
    <xf numFmtId="0" fontId="8" fillId="0" borderId="32" xfId="0" applyFont="1" applyBorder="1" applyAlignment="1">
      <alignment horizontal="center" vertical="center"/>
    </xf>
    <xf numFmtId="0" fontId="8" fillId="0" borderId="0" xfId="0" applyFont="1" applyAlignment="1">
      <alignment horizontal="left" vertical="center" shrinkToFit="1"/>
    </xf>
    <xf numFmtId="0" fontId="8" fillId="0" borderId="14" xfId="0" applyFont="1" applyBorder="1" applyAlignment="1">
      <alignment horizontal="center" vertical="center"/>
    </xf>
    <xf numFmtId="0" fontId="22" fillId="0" borderId="14"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10" xfId="0" applyFont="1" applyBorder="1" applyAlignment="1">
      <alignment horizontal="left" vertical="top" wrapText="1"/>
    </xf>
    <xf numFmtId="0" fontId="22" fillId="0" borderId="0" xfId="0" applyFont="1" applyAlignment="1">
      <alignment horizontal="left" vertical="top" wrapText="1"/>
    </xf>
    <xf numFmtId="0" fontId="22" fillId="0" borderId="11" xfId="0" applyFont="1" applyBorder="1" applyAlignment="1">
      <alignment horizontal="left" vertical="top" wrapText="1"/>
    </xf>
    <xf numFmtId="0" fontId="22" fillId="0" borderId="8" xfId="0" applyFont="1" applyBorder="1" applyAlignment="1">
      <alignment horizontal="left" vertical="top" wrapText="1"/>
    </xf>
    <xf numFmtId="0" fontId="22" fillId="0" borderId="1" xfId="0" applyFont="1" applyBorder="1" applyAlignment="1">
      <alignment horizontal="left" vertical="top" wrapText="1"/>
    </xf>
    <xf numFmtId="0" fontId="22" fillId="0" borderId="9" xfId="0" applyFont="1" applyBorder="1" applyAlignment="1">
      <alignment horizontal="left" vertical="top" wrapText="1"/>
    </xf>
    <xf numFmtId="0" fontId="8" fillId="0" borderId="5" xfId="5" applyFont="1" applyBorder="1" applyAlignment="1">
      <alignment horizontal="center" vertical="center"/>
    </xf>
    <xf numFmtId="0" fontId="8" fillId="0" borderId="6" xfId="5" applyFont="1" applyBorder="1" applyAlignment="1">
      <alignment horizontal="center" vertical="center"/>
    </xf>
    <xf numFmtId="0" fontId="8" fillId="0" borderId="7" xfId="5" applyFont="1" applyBorder="1" applyAlignment="1">
      <alignment horizontal="center" vertical="center"/>
    </xf>
    <xf numFmtId="0" fontId="8" fillId="0" borderId="8" xfId="5" applyFont="1" applyBorder="1" applyAlignment="1">
      <alignment horizontal="center" vertical="center"/>
    </xf>
    <xf numFmtId="0" fontId="8" fillId="0" borderId="1" xfId="5" applyFont="1" applyBorder="1" applyAlignment="1">
      <alignment horizontal="center" vertical="center"/>
    </xf>
    <xf numFmtId="0" fontId="8" fillId="0" borderId="9" xfId="5" applyFont="1" applyBorder="1" applyAlignment="1">
      <alignment horizontal="center" vertical="center"/>
    </xf>
    <xf numFmtId="0" fontId="22" fillId="0" borderId="5" xfId="5" applyFont="1" applyBorder="1" applyAlignment="1">
      <alignment horizontal="left" vertical="top" wrapText="1"/>
    </xf>
    <xf numFmtId="0" fontId="22" fillId="0" borderId="6" xfId="5" applyFont="1" applyBorder="1" applyAlignment="1">
      <alignment horizontal="left" vertical="top" wrapText="1"/>
    </xf>
    <xf numFmtId="0" fontId="22" fillId="0" borderId="7" xfId="5" applyFont="1" applyBorder="1" applyAlignment="1">
      <alignment horizontal="left" vertical="top" wrapText="1"/>
    </xf>
    <xf numFmtId="0" fontId="22" fillId="0" borderId="10" xfId="5" applyFont="1" applyBorder="1" applyAlignment="1">
      <alignment horizontal="left" vertical="top" wrapText="1"/>
    </xf>
    <xf numFmtId="0" fontId="22" fillId="0" borderId="0" xfId="5" applyFont="1" applyAlignment="1">
      <alignment horizontal="left" vertical="top" wrapText="1"/>
    </xf>
    <xf numFmtId="0" fontId="22" fillId="0" borderId="11" xfId="5" applyFont="1" applyBorder="1" applyAlignment="1">
      <alignment horizontal="left" vertical="top" wrapText="1"/>
    </xf>
    <xf numFmtId="0" fontId="22" fillId="0" borderId="8" xfId="5" applyFont="1" applyBorder="1" applyAlignment="1">
      <alignment horizontal="left" vertical="top" wrapText="1"/>
    </xf>
    <xf numFmtId="0" fontId="22" fillId="0" borderId="1" xfId="5" applyFont="1" applyBorder="1" applyAlignment="1">
      <alignment horizontal="left" vertical="top" wrapText="1"/>
    </xf>
    <xf numFmtId="0" fontId="22" fillId="0" borderId="9" xfId="5" applyFont="1" applyBorder="1" applyAlignment="1">
      <alignment horizontal="left" vertical="top" wrapText="1"/>
    </xf>
    <xf numFmtId="0" fontId="22" fillId="0" borderId="10" xfId="5" applyFont="1" applyBorder="1" applyAlignment="1">
      <alignment horizontal="center" vertical="center" wrapText="1"/>
    </xf>
    <xf numFmtId="0" fontId="22" fillId="0" borderId="0" xfId="5" applyFont="1" applyAlignment="1">
      <alignment horizontal="center" vertical="center" wrapText="1"/>
    </xf>
    <xf numFmtId="0" fontId="22" fillId="0" borderId="11" xfId="5" applyFont="1" applyBorder="1" applyAlignment="1">
      <alignment horizontal="center" vertical="center" wrapText="1"/>
    </xf>
    <xf numFmtId="0" fontId="22" fillId="0" borderId="8" xfId="5" applyFont="1" applyBorder="1" applyAlignment="1">
      <alignment horizontal="center" vertical="center" wrapText="1"/>
    </xf>
    <xf numFmtId="0" fontId="22" fillId="0" borderId="1" xfId="5" applyFont="1" applyBorder="1" applyAlignment="1">
      <alignment horizontal="center" vertical="center" wrapText="1"/>
    </xf>
    <xf numFmtId="0" fontId="22" fillId="0" borderId="9" xfId="5"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left" vertical="top"/>
    </xf>
    <xf numFmtId="0" fontId="8" fillId="0" borderId="29" xfId="0" applyFont="1" applyBorder="1" applyAlignment="1">
      <alignment horizontal="center" vertical="center"/>
    </xf>
    <xf numFmtId="0" fontId="8" fillId="0" borderId="33" xfId="0" applyFont="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8" fillId="0" borderId="8"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8" fillId="0" borderId="12" xfId="0" applyFont="1" applyBorder="1" applyAlignment="1">
      <alignment horizontal="left" vertical="center" shrinkToFit="1"/>
    </xf>
    <xf numFmtId="49" fontId="0" fillId="0" borderId="0" xfId="0" applyNumberFormat="1" applyAlignment="1">
      <alignment horizontal="center" vertical="center"/>
    </xf>
    <xf numFmtId="0" fontId="6" fillId="0" borderId="0" xfId="0" applyFont="1" applyAlignment="1">
      <alignment horizontal="center" vertical="center" textRotation="180"/>
    </xf>
    <xf numFmtId="0" fontId="17" fillId="0" borderId="12" xfId="0" applyFont="1" applyBorder="1" applyAlignment="1">
      <alignment horizontal="left" vertical="center" shrinkToFit="1"/>
    </xf>
    <xf numFmtId="0" fontId="8" fillId="0" borderId="12" xfId="0" applyFont="1" applyBorder="1" applyAlignment="1">
      <alignment horizontal="left" vertical="center"/>
    </xf>
    <xf numFmtId="0" fontId="6" fillId="0" borderId="1" xfId="0" applyFont="1" applyBorder="1" applyAlignment="1">
      <alignment horizontal="center" shrinkToFit="1"/>
    </xf>
    <xf numFmtId="0" fontId="5" fillId="0" borderId="29" xfId="0"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33" xfId="0" applyFont="1" applyBorder="1" applyAlignment="1" applyProtection="1">
      <alignment horizontal="center" vertical="center"/>
      <protection hidden="1"/>
    </xf>
    <xf numFmtId="189" fontId="53" fillId="0" borderId="29" xfId="0" applyNumberFormat="1" applyFont="1" applyBorder="1" applyAlignment="1" applyProtection="1">
      <alignment horizontal="center" vertical="center"/>
      <protection hidden="1"/>
    </xf>
    <xf numFmtId="189" fontId="53" fillId="0" borderId="32" xfId="0" applyNumberFormat="1" applyFont="1" applyBorder="1" applyAlignment="1" applyProtection="1">
      <alignment horizontal="center" vertical="center"/>
      <protection hidden="1"/>
    </xf>
    <xf numFmtId="189" fontId="53" fillId="0" borderId="33" xfId="0" applyNumberFormat="1" applyFont="1" applyBorder="1" applyAlignment="1" applyProtection="1">
      <alignment horizontal="center" vertical="center"/>
      <protection hidden="1"/>
    </xf>
    <xf numFmtId="0" fontId="14" fillId="0" borderId="0" xfId="0" applyFont="1" applyAlignment="1" applyProtection="1">
      <alignment horizontal="right" vertical="center"/>
      <protection hidden="1"/>
    </xf>
    <xf numFmtId="0" fontId="5" fillId="0" borderId="29" xfId="0" applyFont="1" applyBorder="1" applyAlignment="1" applyProtection="1">
      <alignment horizontal="center" vertical="center" shrinkToFit="1"/>
      <protection hidden="1"/>
    </xf>
    <xf numFmtId="0" fontId="5" fillId="0" borderId="32" xfId="0" applyFont="1" applyBorder="1" applyAlignment="1" applyProtection="1">
      <alignment horizontal="center" vertical="center" shrinkToFit="1"/>
      <protection hidden="1"/>
    </xf>
    <xf numFmtId="0" fontId="53" fillId="0" borderId="32" xfId="0" applyFont="1" applyBorder="1" applyAlignment="1" applyProtection="1">
      <alignment horizontal="center" vertical="center" shrinkToFit="1"/>
      <protection hidden="1"/>
    </xf>
    <xf numFmtId="0" fontId="5" fillId="0" borderId="0" xfId="0" applyFont="1" applyAlignment="1" applyProtection="1">
      <alignment horizontal="left" vertical="top" wrapText="1"/>
      <protection hidden="1"/>
    </xf>
    <xf numFmtId="181" fontId="5" fillId="0" borderId="0" xfId="0" applyNumberFormat="1" applyFont="1" applyAlignment="1" applyProtection="1">
      <alignment vertical="center"/>
      <protection hidden="1"/>
    </xf>
    <xf numFmtId="179" fontId="5" fillId="0" borderId="0" xfId="0" applyNumberFormat="1" applyFont="1" applyAlignment="1" applyProtection="1">
      <alignment horizontal="center" vertical="center"/>
      <protection hidden="1"/>
    </xf>
    <xf numFmtId="179" fontId="5" fillId="0" borderId="0" xfId="0" applyNumberFormat="1" applyFont="1" applyAlignment="1" applyProtection="1">
      <alignment horizontal="center" vertical="center" shrinkToFit="1"/>
      <protection hidden="1"/>
    </xf>
    <xf numFmtId="178" fontId="5" fillId="0" borderId="0" xfId="0" applyNumberFormat="1" applyFont="1" applyAlignment="1" applyProtection="1">
      <alignment horizontal="right" vertical="center" indent="1"/>
      <protection hidden="1"/>
    </xf>
    <xf numFmtId="185" fontId="5" fillId="0" borderId="0" xfId="0" applyNumberFormat="1" applyFont="1" applyAlignment="1" applyProtection="1">
      <alignment horizontal="right" vertical="center" indent="1"/>
      <protection hidden="1"/>
    </xf>
    <xf numFmtId="0" fontId="5" fillId="0" borderId="0" xfId="0" applyFont="1" applyAlignment="1" applyProtection="1">
      <alignment vertical="center" shrinkToFit="1"/>
      <protection hidden="1"/>
    </xf>
    <xf numFmtId="184" fontId="5" fillId="0" borderId="0" xfId="0" applyNumberFormat="1" applyFont="1" applyAlignment="1" applyProtection="1">
      <alignment horizontal="right" vertical="center" indent="1"/>
      <protection hidden="1"/>
    </xf>
    <xf numFmtId="184" fontId="6" fillId="0" borderId="0" xfId="0" applyNumberFormat="1" applyFont="1" applyAlignment="1" applyProtection="1">
      <alignment horizontal="center" vertical="center"/>
      <protection hidden="1"/>
    </xf>
    <xf numFmtId="0" fontId="3" fillId="0" borderId="0" xfId="0" applyFont="1" applyAlignment="1">
      <alignment horizontal="center" vertical="center"/>
    </xf>
    <xf numFmtId="0" fontId="45" fillId="0" borderId="12" xfId="9" applyFont="1" applyBorder="1" applyAlignment="1" applyProtection="1">
      <alignment horizontal="left" vertical="center" shrinkToFit="1"/>
      <protection hidden="1"/>
    </xf>
    <xf numFmtId="0" fontId="58" fillId="0" borderId="0" xfId="9" applyFont="1" applyAlignment="1">
      <alignment horizontal="center" vertical="center"/>
    </xf>
    <xf numFmtId="0" fontId="59" fillId="0" borderId="0" xfId="9" applyFont="1" applyAlignment="1">
      <alignment horizontal="center" vertical="center"/>
    </xf>
    <xf numFmtId="0" fontId="59" fillId="0" borderId="53" xfId="9" applyFont="1" applyBorder="1" applyAlignment="1">
      <alignment horizontal="center" vertical="center"/>
    </xf>
    <xf numFmtId="0" fontId="59" fillId="0" borderId="54" xfId="9" applyFont="1" applyBorder="1" applyAlignment="1">
      <alignment horizontal="center" vertical="center"/>
    </xf>
    <xf numFmtId="0" fontId="62" fillId="0" borderId="5" xfId="9" applyFont="1" applyBorder="1" applyAlignment="1">
      <alignment horizontal="left" vertical="center"/>
    </xf>
    <xf numFmtId="0" fontId="62" fillId="0" borderId="67" xfId="9" applyFont="1" applyBorder="1" applyAlignment="1">
      <alignment horizontal="left" vertical="center"/>
    </xf>
    <xf numFmtId="0" fontId="62" fillId="0" borderId="7" xfId="9" applyFont="1" applyBorder="1" applyAlignment="1">
      <alignment horizontal="left" vertical="center"/>
    </xf>
    <xf numFmtId="0" fontId="62" fillId="0" borderId="10" xfId="9" applyFont="1" applyBorder="1" applyAlignment="1">
      <alignment horizontal="left" vertical="center"/>
    </xf>
    <xf numFmtId="0" fontId="62" fillId="0" borderId="0" xfId="9" applyFont="1" applyAlignment="1">
      <alignment horizontal="left" vertical="center"/>
    </xf>
    <xf numFmtId="0" fontId="62" fillId="0" borderId="11" xfId="9" applyFont="1" applyBorder="1" applyAlignment="1">
      <alignment horizontal="left" vertical="center"/>
    </xf>
    <xf numFmtId="0" fontId="60" fillId="0" borderId="5" xfId="9" applyFont="1" applyBorder="1" applyAlignment="1">
      <alignment horizontal="left" vertical="top" wrapText="1"/>
    </xf>
    <xf numFmtId="0" fontId="60" fillId="0" borderId="67" xfId="9" applyFont="1" applyBorder="1" applyAlignment="1">
      <alignment horizontal="left" vertical="top" wrapText="1"/>
    </xf>
    <xf numFmtId="0" fontId="60" fillId="0" borderId="7" xfId="9" applyFont="1" applyBorder="1" applyAlignment="1">
      <alignment horizontal="left" vertical="top" wrapText="1"/>
    </xf>
    <xf numFmtId="0" fontId="60" fillId="0" borderId="10" xfId="9" applyFont="1" applyBorder="1" applyAlignment="1">
      <alignment horizontal="left" vertical="top" wrapText="1"/>
    </xf>
    <xf numFmtId="0" fontId="60" fillId="0" borderId="0" xfId="9" applyFont="1" applyAlignment="1">
      <alignment horizontal="left" vertical="top" wrapText="1"/>
    </xf>
    <xf numFmtId="0" fontId="60" fillId="0" borderId="11" xfId="9" applyFont="1" applyBorder="1" applyAlignment="1">
      <alignment horizontal="left" vertical="top" wrapText="1"/>
    </xf>
    <xf numFmtId="0" fontId="45" fillId="0" borderId="12" xfId="9" applyFont="1" applyBorder="1" applyAlignment="1" applyProtection="1">
      <alignment horizontal="left" vertical="center"/>
      <protection hidden="1"/>
    </xf>
    <xf numFmtId="0" fontId="45" fillId="0" borderId="12" xfId="9" applyFont="1" applyBorder="1" applyAlignment="1">
      <alignment horizontal="left" vertical="center"/>
    </xf>
    <xf numFmtId="0" fontId="45" fillId="0" borderId="12" xfId="9" applyFont="1" applyBorder="1" applyAlignment="1" applyProtection="1">
      <alignment horizontal="left" vertical="top"/>
      <protection hidden="1"/>
    </xf>
    <xf numFmtId="0" fontId="59" fillId="0" borderId="29" xfId="9" applyFont="1" applyBorder="1" applyAlignment="1">
      <alignment horizontal="center" vertical="center"/>
    </xf>
    <xf numFmtId="0" fontId="59" fillId="0" borderId="32" xfId="9" applyFont="1" applyBorder="1" applyAlignment="1">
      <alignment horizontal="center" vertical="center"/>
    </xf>
    <xf numFmtId="0" fontId="59" fillId="0" borderId="33" xfId="9" applyFont="1" applyBorder="1" applyAlignment="1">
      <alignment horizontal="center" vertical="center"/>
    </xf>
    <xf numFmtId="0" fontId="59" fillId="0" borderId="55" xfId="9" applyFont="1" applyBorder="1" applyAlignment="1">
      <alignment horizontal="center" vertical="center"/>
    </xf>
    <xf numFmtId="0" fontId="60" fillId="0" borderId="5" xfId="9" applyFont="1" applyBorder="1" applyAlignment="1">
      <alignment horizontal="center" vertical="center"/>
    </xf>
    <xf numFmtId="0" fontId="60" fillId="0" borderId="67" xfId="9" applyFont="1" applyBorder="1" applyAlignment="1">
      <alignment horizontal="center" vertical="center"/>
    </xf>
    <xf numFmtId="0" fontId="60" fillId="0" borderId="10" xfId="9" applyFont="1" applyBorder="1" applyAlignment="1">
      <alignment horizontal="center" vertical="center"/>
    </xf>
    <xf numFmtId="0" fontId="60" fillId="0" borderId="0" xfId="9" applyFont="1" applyAlignment="1">
      <alignment horizontal="center" vertical="center"/>
    </xf>
    <xf numFmtId="0" fontId="60" fillId="0" borderId="8" xfId="9" applyFont="1" applyBorder="1" applyAlignment="1">
      <alignment horizontal="center" vertical="center"/>
    </xf>
    <xf numFmtId="0" fontId="60" fillId="0" borderId="1" xfId="9" applyFont="1" applyBorder="1" applyAlignment="1">
      <alignment horizontal="center" vertical="center"/>
    </xf>
    <xf numFmtId="0" fontId="60" fillId="0" borderId="5" xfId="9" applyFont="1" applyBorder="1" applyAlignment="1">
      <alignment horizontal="left" vertical="center" wrapText="1"/>
    </xf>
    <xf numFmtId="0" fontId="60" fillId="0" borderId="67" xfId="9" applyFont="1" applyBorder="1" applyAlignment="1">
      <alignment horizontal="left" vertical="center" wrapText="1"/>
    </xf>
    <xf numFmtId="0" fontId="60" fillId="0" borderId="7" xfId="9" applyFont="1" applyBorder="1" applyAlignment="1">
      <alignment horizontal="left" vertical="center" wrapText="1"/>
    </xf>
    <xf numFmtId="0" fontId="60" fillId="0" borderId="10" xfId="9" applyFont="1" applyBorder="1" applyAlignment="1">
      <alignment horizontal="left" vertical="center" wrapText="1"/>
    </xf>
    <xf numFmtId="0" fontId="60" fillId="0" borderId="0" xfId="9" applyFont="1" applyAlignment="1">
      <alignment horizontal="left" vertical="center" wrapText="1"/>
    </xf>
    <xf numFmtId="0" fontId="60" fillId="0" borderId="11" xfId="9" applyFont="1" applyBorder="1" applyAlignment="1">
      <alignment horizontal="left" vertical="center" wrapText="1"/>
    </xf>
    <xf numFmtId="0" fontId="60" fillId="0" borderId="8" xfId="9" applyFont="1" applyBorder="1" applyAlignment="1">
      <alignment horizontal="left" vertical="center" wrapText="1"/>
    </xf>
    <xf numFmtId="0" fontId="60" fillId="0" borderId="1" xfId="9" applyFont="1" applyBorder="1" applyAlignment="1">
      <alignment horizontal="left" vertical="center" wrapText="1"/>
    </xf>
    <xf numFmtId="0" fontId="60" fillId="0" borderId="9" xfId="9" applyFont="1" applyBorder="1" applyAlignment="1">
      <alignment horizontal="left" vertical="center" wrapText="1"/>
    </xf>
    <xf numFmtId="0" fontId="37" fillId="0" borderId="29" xfId="3" applyFont="1" applyBorder="1" applyAlignment="1" applyProtection="1">
      <alignment horizontal="distributed" vertical="center" indent="1"/>
      <protection hidden="1"/>
    </xf>
    <xf numFmtId="0" fontId="37" fillId="0" borderId="32" xfId="3" applyFont="1" applyBorder="1" applyAlignment="1" applyProtection="1">
      <alignment horizontal="distributed" vertical="center" indent="1"/>
      <protection hidden="1"/>
    </xf>
    <xf numFmtId="0" fontId="37" fillId="0" borderId="33" xfId="3" applyFont="1" applyBorder="1" applyAlignment="1" applyProtection="1">
      <alignment horizontal="distributed" vertical="center" indent="1"/>
      <protection hidden="1"/>
    </xf>
    <xf numFmtId="0" fontId="36" fillId="0" borderId="0" xfId="3" applyFont="1" applyAlignment="1" applyProtection="1">
      <alignment horizontal="center" vertical="center"/>
      <protection hidden="1"/>
    </xf>
    <xf numFmtId="0" fontId="37" fillId="0" borderId="66" xfId="3" applyFont="1" applyBorder="1" applyAlignment="1" applyProtection="1">
      <alignment horizontal="distributed" vertical="center" indent="1"/>
      <protection hidden="1"/>
    </xf>
    <xf numFmtId="0" fontId="37" fillId="0" borderId="40" xfId="3" applyFont="1" applyBorder="1" applyAlignment="1" applyProtection="1">
      <alignment horizontal="distributed" vertical="center" indent="1"/>
      <protection hidden="1"/>
    </xf>
    <xf numFmtId="0" fontId="37" fillId="0" borderId="41" xfId="3" applyFont="1" applyBorder="1" applyAlignment="1" applyProtection="1">
      <alignment horizontal="distributed" vertical="center" indent="1"/>
      <protection hidden="1"/>
    </xf>
    <xf numFmtId="0" fontId="37" fillId="0" borderId="8" xfId="3" applyFont="1" applyBorder="1" applyAlignment="1" applyProtection="1">
      <alignment horizontal="distributed" vertical="center" indent="1"/>
      <protection hidden="1"/>
    </xf>
    <xf numFmtId="0" fontId="37" fillId="0" borderId="1" xfId="3" applyFont="1" applyBorder="1" applyAlignment="1" applyProtection="1">
      <alignment horizontal="distributed" vertical="center" indent="1"/>
      <protection hidden="1"/>
    </xf>
    <xf numFmtId="0" fontId="37" fillId="0" borderId="9" xfId="3" applyFont="1" applyBorder="1" applyAlignment="1" applyProtection="1">
      <alignment horizontal="distributed" vertical="center" indent="1"/>
      <protection hidden="1"/>
    </xf>
    <xf numFmtId="0" fontId="37" fillId="0" borderId="44" xfId="3" applyFont="1" applyBorder="1" applyAlignment="1" applyProtection="1">
      <alignment horizontal="distributed" vertical="center" indent="1"/>
      <protection hidden="1"/>
    </xf>
    <xf numFmtId="0" fontId="37" fillId="0" borderId="13" xfId="3" applyFont="1" applyBorder="1" applyAlignment="1" applyProtection="1">
      <alignment horizontal="distributed" vertical="center" indent="1"/>
      <protection hidden="1"/>
    </xf>
    <xf numFmtId="0" fontId="37" fillId="0" borderId="25" xfId="3" applyFont="1" applyBorder="1" applyAlignment="1" applyProtection="1">
      <alignment horizontal="distributed" vertical="center" indent="1"/>
      <protection hidden="1"/>
    </xf>
    <xf numFmtId="0" fontId="37" fillId="0" borderId="13" xfId="3" applyFont="1" applyBorder="1" applyAlignment="1" applyProtection="1">
      <alignment horizontal="center" vertical="center"/>
      <protection hidden="1"/>
    </xf>
    <xf numFmtId="0" fontId="37" fillId="0" borderId="1" xfId="3" applyFont="1" applyBorder="1" applyAlignment="1" applyProtection="1">
      <alignment horizontal="center" vertical="center"/>
      <protection hidden="1"/>
    </xf>
    <xf numFmtId="0" fontId="37" fillId="0" borderId="5" xfId="3" applyFont="1" applyBorder="1" applyAlignment="1" applyProtection="1">
      <alignment horizontal="distributed" vertical="center" indent="1"/>
      <protection hidden="1"/>
    </xf>
    <xf numFmtId="0" fontId="37" fillId="0" borderId="6" xfId="3" applyFont="1" applyBorder="1" applyAlignment="1" applyProtection="1">
      <alignment horizontal="distributed" vertical="center" indent="1"/>
      <protection hidden="1"/>
    </xf>
    <xf numFmtId="0" fontId="37" fillId="0" borderId="7" xfId="3" applyFont="1" applyBorder="1" applyAlignment="1" applyProtection="1">
      <alignment horizontal="distributed" vertical="center" indent="1"/>
      <protection hidden="1"/>
    </xf>
    <xf numFmtId="0" fontId="37" fillId="0" borderId="47" xfId="3" applyFont="1" applyBorder="1" applyAlignment="1" applyProtection="1">
      <alignment horizontal="distributed" vertical="center" indent="1"/>
      <protection hidden="1"/>
    </xf>
    <xf numFmtId="0" fontId="37" fillId="0" borderId="42" xfId="3" applyFont="1" applyBorder="1" applyAlignment="1" applyProtection="1">
      <alignment horizontal="distributed" vertical="center" indent="1"/>
      <protection hidden="1"/>
    </xf>
    <xf numFmtId="0" fontId="37" fillId="0" borderId="43" xfId="3" applyFont="1" applyBorder="1" applyAlignment="1" applyProtection="1">
      <alignment horizontal="distributed" vertical="center" indent="1"/>
      <protection hidden="1"/>
    </xf>
    <xf numFmtId="0" fontId="34" fillId="0" borderId="66" xfId="3" applyBorder="1" applyAlignment="1" applyProtection="1">
      <alignment horizontal="left" vertical="center" indent="1"/>
      <protection hidden="1"/>
    </xf>
    <xf numFmtId="0" fontId="34" fillId="0" borderId="40" xfId="3" applyBorder="1" applyAlignment="1" applyProtection="1">
      <alignment horizontal="left" vertical="center" indent="1"/>
      <protection hidden="1"/>
    </xf>
    <xf numFmtId="0" fontId="34" fillId="0" borderId="50" xfId="3" applyBorder="1" applyAlignment="1" applyProtection="1">
      <alignment horizontal="left" vertical="center" indent="1"/>
      <protection hidden="1"/>
    </xf>
    <xf numFmtId="0" fontId="34" fillId="0" borderId="45" xfId="3" applyBorder="1" applyAlignment="1" applyProtection="1">
      <alignment horizontal="left" vertical="center" indent="1"/>
      <protection hidden="1"/>
    </xf>
    <xf numFmtId="0" fontId="34" fillId="0" borderId="46" xfId="3" applyBorder="1" applyAlignment="1" applyProtection="1">
      <alignment horizontal="left" vertical="center" indent="1"/>
      <protection hidden="1"/>
    </xf>
    <xf numFmtId="0" fontId="51" fillId="0" borderId="12" xfId="3" applyFont="1" applyBorder="1" applyAlignment="1">
      <alignment horizontal="left" vertical="center" indent="1"/>
    </xf>
    <xf numFmtId="0" fontId="50" fillId="0" borderId="12" xfId="3" applyFont="1" applyBorder="1" applyAlignment="1">
      <alignment horizontal="left" vertical="center" indent="1"/>
    </xf>
    <xf numFmtId="0" fontId="13" fillId="0" borderId="0" xfId="0" applyFont="1" applyAlignment="1" applyProtection="1">
      <alignment horizontal="left" vertical="center"/>
      <protection hidden="1"/>
    </xf>
    <xf numFmtId="0" fontId="13" fillId="0" borderId="0" xfId="0" applyFont="1" applyAlignment="1">
      <alignment vertical="center"/>
    </xf>
    <xf numFmtId="0" fontId="13" fillId="0" borderId="0" xfId="0" applyFont="1" applyAlignment="1" applyProtection="1">
      <alignment vertical="center"/>
      <protection hidden="1"/>
    </xf>
    <xf numFmtId="0" fontId="13" fillId="0" borderId="0" xfId="0" applyFont="1" applyAlignment="1" applyProtection="1">
      <alignment horizontal="center"/>
      <protection hidden="1"/>
    </xf>
    <xf numFmtId="0" fontId="13" fillId="0" borderId="0" xfId="0" applyFont="1" applyAlignment="1">
      <alignment horizontal="left" vertical="center"/>
    </xf>
    <xf numFmtId="0" fontId="18" fillId="0" borderId="0" xfId="0" applyFont="1" applyAlignment="1" applyProtection="1">
      <alignment horizontal="center" vertical="center"/>
      <protection hidden="1"/>
    </xf>
    <xf numFmtId="0" fontId="13" fillId="0" borderId="0" xfId="0" applyFont="1" applyAlignment="1" applyProtection="1">
      <alignment horizontal="right" vertical="center"/>
      <protection hidden="1"/>
    </xf>
    <xf numFmtId="0" fontId="13" fillId="0" borderId="0" xfId="0" applyFont="1" applyAlignment="1" applyProtection="1">
      <alignment horizontal="left" shrinkToFit="1"/>
      <protection hidden="1"/>
    </xf>
    <xf numFmtId="0" fontId="5" fillId="0" borderId="0" xfId="0" applyFont="1" applyAlignment="1" applyProtection="1">
      <alignment horizontal="center" vertical="center"/>
      <protection locked="0"/>
    </xf>
    <xf numFmtId="0" fontId="17" fillId="0" borderId="0" xfId="0" applyFont="1" applyAlignment="1">
      <alignment horizontal="left" vertical="center" shrinkToFit="1"/>
    </xf>
    <xf numFmtId="49" fontId="17" fillId="0" borderId="0" xfId="0" applyNumberFormat="1" applyFont="1" applyAlignment="1">
      <alignment horizontal="center" vertical="center" shrinkToFit="1"/>
    </xf>
    <xf numFmtId="183" fontId="5"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shrinkToFit="1"/>
      <protection hidden="1"/>
    </xf>
    <xf numFmtId="0" fontId="17" fillId="0" borderId="0" xfId="0" applyFont="1" applyAlignment="1">
      <alignment horizontal="center" vertical="center"/>
    </xf>
    <xf numFmtId="0" fontId="17" fillId="0" borderId="0" xfId="0" applyFont="1" applyAlignment="1">
      <alignment horizontal="center" vertical="center" shrinkToFit="1"/>
    </xf>
    <xf numFmtId="191" fontId="5" fillId="0" borderId="0" xfId="0" applyNumberFormat="1" applyFont="1" applyAlignment="1" applyProtection="1">
      <alignment horizontal="center" vertical="center"/>
      <protection hidden="1"/>
    </xf>
    <xf numFmtId="182" fontId="17" fillId="0" borderId="0" xfId="0" applyNumberFormat="1" applyFont="1" applyAlignment="1">
      <alignment vertical="center"/>
    </xf>
    <xf numFmtId="0" fontId="17" fillId="0" borderId="0" xfId="0" applyFont="1" applyAlignment="1" applyProtection="1">
      <alignment horizontal="center" vertical="center"/>
      <protection hidden="1"/>
    </xf>
    <xf numFmtId="190" fontId="5" fillId="0" borderId="0" xfId="0" applyNumberFormat="1" applyFont="1" applyAlignment="1" applyProtection="1">
      <alignment horizontal="center" vertical="center"/>
      <protection hidden="1"/>
    </xf>
    <xf numFmtId="0" fontId="17" fillId="0" borderId="0" xfId="0" applyFont="1" applyAlignment="1" applyProtection="1">
      <alignment horizontal="center" vertical="center" shrinkToFit="1"/>
      <protection hidden="1"/>
    </xf>
    <xf numFmtId="0" fontId="17" fillId="0" borderId="0" xfId="0" applyFont="1" applyAlignment="1" applyProtection="1">
      <alignment horizontal="left" vertical="top" wrapText="1" shrinkToFit="1"/>
      <protection hidden="1"/>
    </xf>
    <xf numFmtId="0" fontId="17" fillId="0" borderId="0" xfId="0" applyFont="1" applyAlignment="1" applyProtection="1">
      <alignment horizontal="left" vertical="center"/>
      <protection hidden="1"/>
    </xf>
    <xf numFmtId="49" fontId="17" fillId="0" borderId="0" xfId="0" applyNumberFormat="1" applyFont="1" applyAlignment="1" applyProtection="1">
      <alignment horizontal="left" vertical="center" shrinkToFit="1"/>
      <protection hidden="1"/>
    </xf>
    <xf numFmtId="192" fontId="5" fillId="0" borderId="0" xfId="0" applyNumberFormat="1" applyFont="1" applyAlignment="1" applyProtection="1">
      <alignment horizontal="center" vertical="center"/>
      <protection hidden="1"/>
    </xf>
    <xf numFmtId="49" fontId="5" fillId="0" borderId="0" xfId="0" applyNumberFormat="1" applyFont="1" applyAlignment="1" applyProtection="1">
      <alignment vertical="center"/>
      <protection hidden="1"/>
    </xf>
    <xf numFmtId="0" fontId="19" fillId="0" borderId="104" xfId="0" applyFont="1" applyBorder="1" applyAlignment="1">
      <alignment horizontal="center" vertical="center"/>
    </xf>
    <xf numFmtId="0" fontId="19" fillId="0" borderId="105" xfId="0" applyFont="1" applyBorder="1" applyAlignment="1">
      <alignment horizontal="center" vertical="center"/>
    </xf>
    <xf numFmtId="0" fontId="19" fillId="0" borderId="106" xfId="0" applyFont="1" applyBorder="1" applyAlignment="1">
      <alignment horizontal="center" vertical="center"/>
    </xf>
    <xf numFmtId="0" fontId="19" fillId="0" borderId="24" xfId="0" applyFont="1" applyBorder="1" applyAlignment="1">
      <alignment horizontal="left" vertical="center" wrapText="1"/>
    </xf>
    <xf numFmtId="0" fontId="19" fillId="0" borderId="30" xfId="0" applyFont="1" applyBorder="1" applyAlignment="1">
      <alignment horizontal="left" vertical="center" wrapText="1"/>
    </xf>
    <xf numFmtId="0" fontId="19" fillId="0" borderId="31" xfId="0" applyFont="1" applyBorder="1" applyAlignment="1">
      <alignment horizontal="left" vertical="center" wrapText="1"/>
    </xf>
    <xf numFmtId="0" fontId="19" fillId="0" borderId="60" xfId="0" applyFont="1" applyBorder="1" applyAlignment="1">
      <alignment horizontal="center" vertical="center"/>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30" fillId="0" borderId="30" xfId="0" applyFont="1" applyBorder="1" applyAlignment="1">
      <alignment horizontal="left" vertical="center" wrapText="1"/>
    </xf>
    <xf numFmtId="0" fontId="30" fillId="0" borderId="31" xfId="0" applyFont="1" applyBorder="1" applyAlignment="1">
      <alignment horizontal="left" vertical="center" wrapText="1"/>
    </xf>
    <xf numFmtId="0" fontId="13" fillId="0" borderId="0" xfId="0" applyFont="1" applyAlignment="1">
      <alignment horizontal="center" vertical="center"/>
    </xf>
    <xf numFmtId="0" fontId="19" fillId="0" borderId="24" xfId="0" applyFont="1" applyBorder="1" applyAlignment="1">
      <alignment horizontal="center"/>
    </xf>
    <xf numFmtId="0" fontId="19" fillId="0" borderId="30" xfId="0" applyFont="1" applyBorder="1" applyAlignment="1">
      <alignment horizontal="center"/>
    </xf>
    <xf numFmtId="0" fontId="19" fillId="0" borderId="31" xfId="0" applyFont="1" applyBorder="1" applyAlignment="1">
      <alignment horizontal="center"/>
    </xf>
    <xf numFmtId="0" fontId="19" fillId="0" borderId="24"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6" fillId="0" borderId="1" xfId="0" applyFont="1" applyBorder="1" applyAlignment="1" applyProtection="1">
      <alignment horizontal="left" shrinkToFit="1"/>
      <protection hidden="1"/>
    </xf>
    <xf numFmtId="0" fontId="17" fillId="0" borderId="12" xfId="0" applyFont="1" applyBorder="1" applyAlignment="1" applyProtection="1">
      <alignment horizontal="left" vertical="center" shrinkToFit="1"/>
      <protection hidden="1"/>
    </xf>
    <xf numFmtId="49" fontId="13" fillId="0" borderId="0" xfId="0" applyNumberFormat="1" applyFont="1" applyAlignment="1">
      <alignment horizontal="left" vertical="center"/>
    </xf>
    <xf numFmtId="0" fontId="13" fillId="0" borderId="0" xfId="0" applyFont="1" applyAlignment="1" applyProtection="1">
      <alignment horizontal="left"/>
      <protection hidden="1"/>
    </xf>
    <xf numFmtId="0" fontId="13" fillId="0" borderId="0" xfId="0" applyFont="1" applyProtection="1">
      <protection hidden="1"/>
    </xf>
    <xf numFmtId="0" fontId="13" fillId="0" borderId="0" xfId="0" applyFont="1" applyAlignment="1" applyProtection="1">
      <alignment horizontal="right"/>
      <protection hidden="1"/>
    </xf>
    <xf numFmtId="0" fontId="17" fillId="0" borderId="68" xfId="0" applyFont="1" applyBorder="1" applyAlignment="1" applyProtection="1">
      <alignment horizontal="center" vertical="center"/>
      <protection hidden="1"/>
    </xf>
    <xf numFmtId="0" fontId="17" fillId="0" borderId="72" xfId="0" applyFont="1" applyBorder="1" applyAlignment="1" applyProtection="1">
      <alignment horizontal="center" vertical="center"/>
      <protection hidden="1"/>
    </xf>
    <xf numFmtId="0" fontId="17" fillId="0" borderId="76" xfId="0" applyFont="1" applyBorder="1" applyAlignment="1" applyProtection="1">
      <alignment horizontal="center" vertical="center"/>
      <protection hidden="1"/>
    </xf>
    <xf numFmtId="0" fontId="17" fillId="0" borderId="103" xfId="0" applyFont="1" applyBorder="1" applyAlignment="1" applyProtection="1">
      <alignment horizontal="center" vertical="center"/>
      <protection hidden="1"/>
    </xf>
    <xf numFmtId="0" fontId="17" fillId="0" borderId="0" xfId="0" applyFont="1" applyAlignment="1">
      <alignment horizontal="left" vertical="center"/>
    </xf>
    <xf numFmtId="0" fontId="9" fillId="0" borderId="0" xfId="0" applyFont="1" applyAlignment="1">
      <alignment horizontal="left" vertical="center"/>
    </xf>
    <xf numFmtId="177" fontId="17" fillId="0" borderId="0" xfId="0" applyNumberFormat="1" applyFont="1" applyAlignment="1" applyProtection="1">
      <alignment vertical="center" wrapText="1"/>
      <protection hidden="1"/>
    </xf>
    <xf numFmtId="190" fontId="17" fillId="0" borderId="0" xfId="0" applyNumberFormat="1" applyFont="1" applyAlignment="1" applyProtection="1">
      <alignment horizontal="center" vertical="center"/>
      <protection hidden="1"/>
    </xf>
    <xf numFmtId="191" fontId="17" fillId="0" borderId="0" xfId="0" applyNumberFormat="1" applyFont="1" applyAlignment="1" applyProtection="1">
      <alignment horizontal="center" vertical="center"/>
      <protection hidden="1"/>
    </xf>
    <xf numFmtId="0" fontId="6" fillId="0" borderId="1" xfId="0" applyFont="1" applyBorder="1" applyAlignment="1" applyProtection="1">
      <alignment horizontal="center" shrinkToFit="1"/>
      <protection hidden="1"/>
    </xf>
  </cellXfs>
  <cellStyles count="10">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 name="標準 5" xfId="9" xr:uid="{5E6C9CEE-E696-443D-AEAF-0ADFCF8E89D6}"/>
    <cellStyle name="標準_C-01現地調査票(新）" xfId="5" xr:uid="{00000000-0005-0000-0000-000005000000}"/>
    <cellStyle name="標準_現地調査表（第09号）" xfId="6" xr:uid="{00000000-0005-0000-0000-000006000000}"/>
    <cellStyle name="標準_主要用途" xfId="7" xr:uid="{00000000-0005-0000-0000-000007000000}"/>
    <cellStyle name="標準_値一覧" xfId="8" xr:uid="{00000000-0005-0000-0000-000008000000}"/>
  </cellStyles>
  <dxfs count="31">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ont>
        <strike val="0"/>
      </font>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80001220740379042"/>
          </stop>
        </gradientFill>
      </fill>
    </dxf>
    <dxf>
      <fill>
        <gradientFill type="path" left="0.5" right="0.5" top="0.5" bottom="0.5">
          <stop position="0">
            <color theme="0"/>
          </stop>
          <stop position="1">
            <color theme="8" tint="0.80001220740379042"/>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4" tint="0.80001220740379042"/>
          </stop>
        </gradientFill>
      </fill>
    </dxf>
    <dxf>
      <fill>
        <gradientFill type="path" left="0.5" right="0.5" top="0.5" bottom="0.5">
          <stop position="0">
            <color theme="0"/>
          </stop>
          <stop position="1">
            <color theme="3" tint="0.80001220740379042"/>
          </stop>
        </gradientFill>
      </fill>
    </dxf>
    <dxf>
      <fill>
        <patternFill>
          <bgColor theme="9" tint="0.59996337778862885"/>
        </patternFill>
      </fill>
    </dxf>
    <dxf>
      <fill>
        <gradientFill type="path" left="0.5" right="0.5" top="0.5" bottom="0.5">
          <stop position="0">
            <color theme="0"/>
          </stop>
          <stop position="1">
            <color theme="6" tint="0.80001220740379042"/>
          </stop>
        </gradient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15241</xdr:colOff>
      <xdr:row>34</xdr:row>
      <xdr:rowOff>38100</xdr:rowOff>
    </xdr:from>
    <xdr:to>
      <xdr:col>10</xdr:col>
      <xdr:colOff>60960</xdr:colOff>
      <xdr:row>35</xdr:row>
      <xdr:rowOff>144780</xdr:rowOff>
    </xdr:to>
    <xdr:sp macro="" textlink="">
      <xdr:nvSpPr>
        <xdr:cNvPr id="2" name="左中かっこ 1">
          <a:extLst>
            <a:ext uri="{FF2B5EF4-FFF2-40B4-BE49-F238E27FC236}">
              <a16:creationId xmlns:a16="http://schemas.microsoft.com/office/drawing/2014/main" id="{F0B65C77-017A-47C9-BC00-EB4D8349E765}"/>
            </a:ext>
          </a:extLst>
        </xdr:cNvPr>
        <xdr:cNvSpPr/>
      </xdr:nvSpPr>
      <xdr:spPr>
        <a:xfrm>
          <a:off x="2758441" y="6035040"/>
          <a:ext cx="45719" cy="29718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xdr:colOff>
      <xdr:row>33</xdr:row>
      <xdr:rowOff>60960</xdr:rowOff>
    </xdr:from>
    <xdr:to>
      <xdr:col>5</xdr:col>
      <xdr:colOff>45720</xdr:colOff>
      <xdr:row>34</xdr:row>
      <xdr:rowOff>167640</xdr:rowOff>
    </xdr:to>
    <xdr:sp macro="" textlink="">
      <xdr:nvSpPr>
        <xdr:cNvPr id="3" name="左中かっこ 2">
          <a:extLst>
            <a:ext uri="{FF2B5EF4-FFF2-40B4-BE49-F238E27FC236}">
              <a16:creationId xmlns:a16="http://schemas.microsoft.com/office/drawing/2014/main" id="{FF96C1BC-5FF8-44E9-8FBD-0D5520315B0E}"/>
            </a:ext>
          </a:extLst>
        </xdr:cNvPr>
        <xdr:cNvSpPr/>
      </xdr:nvSpPr>
      <xdr:spPr>
        <a:xfrm>
          <a:off x="1257301" y="5867400"/>
          <a:ext cx="45719" cy="29718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xdr:colOff>
      <xdr:row>24</xdr:row>
      <xdr:rowOff>83820</xdr:rowOff>
    </xdr:from>
    <xdr:to>
      <xdr:col>5</xdr:col>
      <xdr:colOff>60960</xdr:colOff>
      <xdr:row>27</xdr:row>
      <xdr:rowOff>0</xdr:rowOff>
    </xdr:to>
    <xdr:sp macro="" textlink="">
      <xdr:nvSpPr>
        <xdr:cNvPr id="4" name="左中かっこ 3">
          <a:extLst>
            <a:ext uri="{FF2B5EF4-FFF2-40B4-BE49-F238E27FC236}">
              <a16:creationId xmlns:a16="http://schemas.microsoft.com/office/drawing/2014/main" id="{95B05D01-846D-4D5B-A3CD-7E2022A19D8B}"/>
            </a:ext>
          </a:extLst>
        </xdr:cNvPr>
        <xdr:cNvSpPr/>
      </xdr:nvSpPr>
      <xdr:spPr>
        <a:xfrm>
          <a:off x="1257301" y="4472940"/>
          <a:ext cx="60959" cy="48768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xdr:colOff>
      <xdr:row>20</xdr:row>
      <xdr:rowOff>38100</xdr:rowOff>
    </xdr:from>
    <xdr:to>
      <xdr:col>5</xdr:col>
      <xdr:colOff>60960</xdr:colOff>
      <xdr:row>22</xdr:row>
      <xdr:rowOff>144780</xdr:rowOff>
    </xdr:to>
    <xdr:sp macro="" textlink="">
      <xdr:nvSpPr>
        <xdr:cNvPr id="5" name="左中かっこ 4">
          <a:extLst>
            <a:ext uri="{FF2B5EF4-FFF2-40B4-BE49-F238E27FC236}">
              <a16:creationId xmlns:a16="http://schemas.microsoft.com/office/drawing/2014/main" id="{790C2EE4-8BF3-4BCB-A19C-0FE899F26EC4}"/>
            </a:ext>
          </a:extLst>
        </xdr:cNvPr>
        <xdr:cNvSpPr/>
      </xdr:nvSpPr>
      <xdr:spPr>
        <a:xfrm>
          <a:off x="1257301" y="3764280"/>
          <a:ext cx="60959" cy="48768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xdr:colOff>
      <xdr:row>16</xdr:row>
      <xdr:rowOff>38100</xdr:rowOff>
    </xdr:from>
    <xdr:to>
      <xdr:col>5</xdr:col>
      <xdr:colOff>68580</xdr:colOff>
      <xdr:row>17</xdr:row>
      <xdr:rowOff>144780</xdr:rowOff>
    </xdr:to>
    <xdr:sp macro="" textlink="">
      <xdr:nvSpPr>
        <xdr:cNvPr id="6" name="左中かっこ 5">
          <a:extLst>
            <a:ext uri="{FF2B5EF4-FFF2-40B4-BE49-F238E27FC236}">
              <a16:creationId xmlns:a16="http://schemas.microsoft.com/office/drawing/2014/main" id="{D09D6116-4872-4DDB-8B30-41DE5DC9E0B7}"/>
            </a:ext>
          </a:extLst>
        </xdr:cNvPr>
        <xdr:cNvSpPr/>
      </xdr:nvSpPr>
      <xdr:spPr>
        <a:xfrm>
          <a:off x="1257301" y="3101340"/>
          <a:ext cx="68579" cy="29718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xdr:colOff>
      <xdr:row>17</xdr:row>
      <xdr:rowOff>38100</xdr:rowOff>
    </xdr:from>
    <xdr:to>
      <xdr:col>10</xdr:col>
      <xdr:colOff>45720</xdr:colOff>
      <xdr:row>18</xdr:row>
      <xdr:rowOff>175260</xdr:rowOff>
    </xdr:to>
    <xdr:sp macro="" textlink="">
      <xdr:nvSpPr>
        <xdr:cNvPr id="7" name="左中かっこ 6">
          <a:extLst>
            <a:ext uri="{FF2B5EF4-FFF2-40B4-BE49-F238E27FC236}">
              <a16:creationId xmlns:a16="http://schemas.microsoft.com/office/drawing/2014/main" id="{E607B2AA-2DC6-45FE-8E57-653DC6C66071}"/>
            </a:ext>
          </a:extLst>
        </xdr:cNvPr>
        <xdr:cNvSpPr/>
      </xdr:nvSpPr>
      <xdr:spPr>
        <a:xfrm>
          <a:off x="2743201" y="3291840"/>
          <a:ext cx="45719" cy="32766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27</xdr:col>
      <xdr:colOff>121920</xdr:colOff>
      <xdr:row>33</xdr:row>
      <xdr:rowOff>38100</xdr:rowOff>
    </xdr:from>
    <xdr:ext cx="184731" cy="264560"/>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5050155" y="5402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27</xdr:col>
      <xdr:colOff>121920</xdr:colOff>
      <xdr:row>33</xdr:row>
      <xdr:rowOff>38100</xdr:rowOff>
    </xdr:from>
    <xdr:ext cx="184731" cy="264560"/>
    <xdr:sp macro="" textlink="">
      <xdr:nvSpPr>
        <xdr:cNvPr id="2" name="テキスト ボックス 2">
          <a:extLst>
            <a:ext uri="{FF2B5EF4-FFF2-40B4-BE49-F238E27FC236}">
              <a16:creationId xmlns:a16="http://schemas.microsoft.com/office/drawing/2014/main" id="{00000000-0008-0000-0B00-000002000000}"/>
            </a:ext>
          </a:extLst>
        </xdr:cNvPr>
        <xdr:cNvSpPr txBox="1"/>
      </xdr:nvSpPr>
      <xdr:spPr>
        <a:xfrm>
          <a:off x="5050155" y="5402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13</xdr:col>
      <xdr:colOff>106680</xdr:colOff>
      <xdr:row>53</xdr:row>
      <xdr:rowOff>60960</xdr:rowOff>
    </xdr:from>
    <xdr:to>
      <xdr:col>13</xdr:col>
      <xdr:colOff>152399</xdr:colOff>
      <xdr:row>54</xdr:row>
      <xdr:rowOff>160020</xdr:rowOff>
    </xdr:to>
    <xdr:sp macro="" textlink="">
      <xdr:nvSpPr>
        <xdr:cNvPr id="2" name="左中かっこ 1">
          <a:extLst>
            <a:ext uri="{FF2B5EF4-FFF2-40B4-BE49-F238E27FC236}">
              <a16:creationId xmlns:a16="http://schemas.microsoft.com/office/drawing/2014/main" id="{00000000-0008-0000-0C00-000002000000}"/>
            </a:ext>
          </a:extLst>
        </xdr:cNvPr>
        <xdr:cNvSpPr/>
      </xdr:nvSpPr>
      <xdr:spPr>
        <a:xfrm>
          <a:off x="2232660" y="4960620"/>
          <a:ext cx="45719" cy="27432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99060</xdr:colOff>
      <xdr:row>59</xdr:row>
      <xdr:rowOff>30480</xdr:rowOff>
    </xdr:from>
    <xdr:to>
      <xdr:col>13</xdr:col>
      <xdr:colOff>144779</xdr:colOff>
      <xdr:row>60</xdr:row>
      <xdr:rowOff>129540</xdr:rowOff>
    </xdr:to>
    <xdr:sp macro="" textlink="">
      <xdr:nvSpPr>
        <xdr:cNvPr id="23" name="左中かっこ 22">
          <a:extLst>
            <a:ext uri="{FF2B5EF4-FFF2-40B4-BE49-F238E27FC236}">
              <a16:creationId xmlns:a16="http://schemas.microsoft.com/office/drawing/2014/main" id="{00000000-0008-0000-0C00-000017000000}"/>
            </a:ext>
          </a:extLst>
        </xdr:cNvPr>
        <xdr:cNvSpPr/>
      </xdr:nvSpPr>
      <xdr:spPr>
        <a:xfrm>
          <a:off x="2225040" y="6858000"/>
          <a:ext cx="45719" cy="27432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99060</xdr:colOff>
      <xdr:row>64</xdr:row>
      <xdr:rowOff>30480</xdr:rowOff>
    </xdr:from>
    <xdr:to>
      <xdr:col>13</xdr:col>
      <xdr:colOff>144779</xdr:colOff>
      <xdr:row>65</xdr:row>
      <xdr:rowOff>129540</xdr:rowOff>
    </xdr:to>
    <xdr:sp macro="" textlink="">
      <xdr:nvSpPr>
        <xdr:cNvPr id="27" name="左中かっこ 26">
          <a:extLst>
            <a:ext uri="{FF2B5EF4-FFF2-40B4-BE49-F238E27FC236}">
              <a16:creationId xmlns:a16="http://schemas.microsoft.com/office/drawing/2014/main" id="{00000000-0008-0000-0C00-00001B000000}"/>
            </a:ext>
          </a:extLst>
        </xdr:cNvPr>
        <xdr:cNvSpPr/>
      </xdr:nvSpPr>
      <xdr:spPr>
        <a:xfrm>
          <a:off x="2407920" y="6858000"/>
          <a:ext cx="45719" cy="27432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6</xdr:row>
      <xdr:rowOff>47625</xdr:rowOff>
    </xdr:from>
    <xdr:to>
      <xdr:col>11</xdr:col>
      <xdr:colOff>219075</xdr:colOff>
      <xdr:row>7</xdr:row>
      <xdr:rowOff>133350</xdr:rowOff>
    </xdr:to>
    <xdr:pic>
      <xdr:nvPicPr>
        <xdr:cNvPr id="50664" name="図 1">
          <a:extLst>
            <a:ext uri="{FF2B5EF4-FFF2-40B4-BE49-F238E27FC236}">
              <a16:creationId xmlns:a16="http://schemas.microsoft.com/office/drawing/2014/main" id="{00000000-0008-0000-1B00-0000E8C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7625" y="1257300"/>
          <a:ext cx="1076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361950</xdr:colOff>
      <xdr:row>20</xdr:row>
      <xdr:rowOff>95250</xdr:rowOff>
    </xdr:from>
    <xdr:to>
      <xdr:col>8</xdr:col>
      <xdr:colOff>39327</xdr:colOff>
      <xdr:row>20</xdr:row>
      <xdr:rowOff>352425</xdr:rowOff>
    </xdr:to>
    <xdr:sp macro="" textlink="">
      <xdr:nvSpPr>
        <xdr:cNvPr id="2" name="円/楕円 1">
          <a:extLst>
            <a:ext uri="{FF2B5EF4-FFF2-40B4-BE49-F238E27FC236}">
              <a16:creationId xmlns:a16="http://schemas.microsoft.com/office/drawing/2014/main" id="{00000000-0008-0000-1B00-000002000000}"/>
            </a:ext>
          </a:extLst>
        </xdr:cNvPr>
        <xdr:cNvSpPr/>
      </xdr:nvSpPr>
      <xdr:spPr>
        <a:xfrm>
          <a:off x="2933700" y="4352925"/>
          <a:ext cx="533400" cy="25717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9</xdr:col>
      <xdr:colOff>0</xdr:colOff>
      <xdr:row>6</xdr:row>
      <xdr:rowOff>47625</xdr:rowOff>
    </xdr:from>
    <xdr:to>
      <xdr:col>11</xdr:col>
      <xdr:colOff>219075</xdr:colOff>
      <xdr:row>7</xdr:row>
      <xdr:rowOff>133350</xdr:rowOff>
    </xdr:to>
    <xdr:pic>
      <xdr:nvPicPr>
        <xdr:cNvPr id="50666" name="図 1">
          <a:extLst>
            <a:ext uri="{FF2B5EF4-FFF2-40B4-BE49-F238E27FC236}">
              <a16:creationId xmlns:a16="http://schemas.microsoft.com/office/drawing/2014/main" id="{00000000-0008-0000-1B00-0000EAC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7625" y="1257300"/>
          <a:ext cx="1076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361950</xdr:colOff>
      <xdr:row>20</xdr:row>
      <xdr:rowOff>95250</xdr:rowOff>
    </xdr:from>
    <xdr:to>
      <xdr:col>8</xdr:col>
      <xdr:colOff>39327</xdr:colOff>
      <xdr:row>20</xdr:row>
      <xdr:rowOff>352425</xdr:rowOff>
    </xdr:to>
    <xdr:sp macro="" textlink="">
      <xdr:nvSpPr>
        <xdr:cNvPr id="3" name="円/楕円 1">
          <a:extLst>
            <a:ext uri="{FF2B5EF4-FFF2-40B4-BE49-F238E27FC236}">
              <a16:creationId xmlns:a16="http://schemas.microsoft.com/office/drawing/2014/main" id="{00000000-0008-0000-1B00-000003000000}"/>
            </a:ext>
          </a:extLst>
        </xdr:cNvPr>
        <xdr:cNvSpPr/>
      </xdr:nvSpPr>
      <xdr:spPr>
        <a:xfrm>
          <a:off x="2933700" y="4352925"/>
          <a:ext cx="533400" cy="25717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6</xdr:row>
      <xdr:rowOff>47625</xdr:rowOff>
    </xdr:from>
    <xdr:to>
      <xdr:col>11</xdr:col>
      <xdr:colOff>219075</xdr:colOff>
      <xdr:row>7</xdr:row>
      <xdr:rowOff>133350</xdr:rowOff>
    </xdr:to>
    <xdr:pic>
      <xdr:nvPicPr>
        <xdr:cNvPr id="51681" name="図 1">
          <a:extLst>
            <a:ext uri="{FF2B5EF4-FFF2-40B4-BE49-F238E27FC236}">
              <a16:creationId xmlns:a16="http://schemas.microsoft.com/office/drawing/2014/main" id="{00000000-0008-0000-2200-0000E1C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7625" y="1257300"/>
          <a:ext cx="1076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335280</xdr:colOff>
      <xdr:row>20</xdr:row>
      <xdr:rowOff>85725</xdr:rowOff>
    </xdr:from>
    <xdr:to>
      <xdr:col>5</xdr:col>
      <xdr:colOff>390515</xdr:colOff>
      <xdr:row>20</xdr:row>
      <xdr:rowOff>371475</xdr:rowOff>
    </xdr:to>
    <xdr:sp macro="" textlink="">
      <xdr:nvSpPr>
        <xdr:cNvPr id="2" name="円/楕円 1">
          <a:extLst>
            <a:ext uri="{FF2B5EF4-FFF2-40B4-BE49-F238E27FC236}">
              <a16:creationId xmlns:a16="http://schemas.microsoft.com/office/drawing/2014/main" id="{00000000-0008-0000-2200-000002000000}"/>
            </a:ext>
          </a:extLst>
        </xdr:cNvPr>
        <xdr:cNvSpPr/>
      </xdr:nvSpPr>
      <xdr:spPr>
        <a:xfrm>
          <a:off x="2057400" y="4343400"/>
          <a:ext cx="476250" cy="2857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9</xdr:col>
      <xdr:colOff>0</xdr:colOff>
      <xdr:row>6</xdr:row>
      <xdr:rowOff>47625</xdr:rowOff>
    </xdr:from>
    <xdr:to>
      <xdr:col>11</xdr:col>
      <xdr:colOff>219075</xdr:colOff>
      <xdr:row>7</xdr:row>
      <xdr:rowOff>133350</xdr:rowOff>
    </xdr:to>
    <xdr:pic>
      <xdr:nvPicPr>
        <xdr:cNvPr id="51683" name="図 1">
          <a:extLst>
            <a:ext uri="{FF2B5EF4-FFF2-40B4-BE49-F238E27FC236}">
              <a16:creationId xmlns:a16="http://schemas.microsoft.com/office/drawing/2014/main" id="{00000000-0008-0000-2200-0000E3C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7625" y="1257300"/>
          <a:ext cx="1076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335280</xdr:colOff>
      <xdr:row>20</xdr:row>
      <xdr:rowOff>85725</xdr:rowOff>
    </xdr:from>
    <xdr:to>
      <xdr:col>5</xdr:col>
      <xdr:colOff>390515</xdr:colOff>
      <xdr:row>20</xdr:row>
      <xdr:rowOff>371475</xdr:rowOff>
    </xdr:to>
    <xdr:sp macro="" textlink="">
      <xdr:nvSpPr>
        <xdr:cNvPr id="3" name="円/楕円 1">
          <a:extLst>
            <a:ext uri="{FF2B5EF4-FFF2-40B4-BE49-F238E27FC236}">
              <a16:creationId xmlns:a16="http://schemas.microsoft.com/office/drawing/2014/main" id="{00000000-0008-0000-2200-000003000000}"/>
            </a:ext>
          </a:extLst>
        </xdr:cNvPr>
        <xdr:cNvSpPr/>
      </xdr:nvSpPr>
      <xdr:spPr>
        <a:xfrm>
          <a:off x="2057400" y="4343400"/>
          <a:ext cx="476250" cy="2857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ln>
      </a:spPr>
      <a:bodyPr vertOverflow="clip" rtlCol="0" anchor="ctr"/>
      <a:lstStyle>
        <a:defPPr algn="ctr">
          <a:defRPr kumimoji="1" sz="1000" b="0" cap="none" spc="0">
            <a:ln w="12700">
              <a:solidFill>
                <a:schemeClr val="tx1"/>
              </a:solidFill>
              <a:prstDash val="solid"/>
            </a:ln>
            <a:noFill/>
            <a:effectLst>
              <a:outerShdw blurRad="41275" dist="20320" dir="1800000" algn="tl" rotWithShape="0">
                <a:srgbClr val="000000">
                  <a:alpha val="40000"/>
                </a:srgbClr>
              </a:outerShdw>
            </a:effectLst>
            <a:latin typeface="ＭＳ Ｐ明朝" pitchFamily="18" charset="-128"/>
            <a:ea typeface="ＭＳ Ｐ明朝" pitchFamily="18" charset="-128"/>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49"/>
  <sheetViews>
    <sheetView view="pageBreakPreview" zoomScaleNormal="100" zoomScaleSheetLayoutView="100" workbookViewId="0">
      <selection activeCell="AH17" sqref="AH17"/>
    </sheetView>
  </sheetViews>
  <sheetFormatPr defaultColWidth="4.109375" defaultRowHeight="13.2"/>
  <cols>
    <col min="1" max="38" width="2.6640625" style="151" customWidth="1"/>
    <col min="39" max="48" width="4.109375" style="151"/>
    <col min="49" max="49" width="10.77734375" style="151" customWidth="1"/>
    <col min="50" max="64" width="10.77734375" style="151" hidden="1" customWidth="1"/>
    <col min="65" max="65" width="10.6640625" style="151" hidden="1" customWidth="1"/>
    <col min="66" max="66" width="17.109375" style="151" hidden="1" customWidth="1"/>
    <col min="67" max="67" width="8.44140625" style="151" hidden="1" customWidth="1"/>
    <col min="68" max="68" width="12.109375" style="151" hidden="1" customWidth="1"/>
    <col min="69" max="69" width="13.21875" style="151" hidden="1" customWidth="1"/>
    <col min="70" max="70" width="10.88671875" style="151" hidden="1" customWidth="1"/>
    <col min="71" max="71" width="11.109375" style="151" hidden="1" customWidth="1"/>
    <col min="72" max="72" width="11" style="151" hidden="1" customWidth="1"/>
    <col min="73" max="73" width="10.77734375" style="151" customWidth="1"/>
    <col min="74" max="76" width="4.33203125" style="151" customWidth="1"/>
    <col min="77" max="16384" width="4.109375" style="151"/>
  </cols>
  <sheetData>
    <row r="1" spans="1:72">
      <c r="AX1" s="128" t="s">
        <v>1160</v>
      </c>
      <c r="AY1" s="466" t="s">
        <v>1112</v>
      </c>
      <c r="BA1" s="605" t="s">
        <v>1109</v>
      </c>
      <c r="BB1" s="605"/>
      <c r="BC1" s="605"/>
      <c r="BE1" s="606" t="s">
        <v>1110</v>
      </c>
      <c r="BF1" s="606"/>
      <c r="BG1" s="606"/>
      <c r="BI1" s="607" t="s">
        <v>1111</v>
      </c>
      <c r="BJ1" s="607"/>
      <c r="BK1" s="607"/>
      <c r="BM1" s="608" t="s">
        <v>1132</v>
      </c>
      <c r="BN1" s="608"/>
      <c r="BO1" s="608"/>
      <c r="BP1" s="608"/>
      <c r="BQ1" s="608"/>
      <c r="BR1" s="608"/>
      <c r="BS1" s="608"/>
      <c r="BT1" s="608"/>
    </row>
    <row r="2" spans="1:72" ht="15" customHeight="1">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X2" s="151" t="s">
        <v>1164</v>
      </c>
      <c r="AY2" s="151" t="s">
        <v>1113</v>
      </c>
      <c r="BA2" s="273" t="str">
        <f t="shared" ref="BA2:BA19" si="0">BB2&amp;" ： "&amp;BC2</f>
        <v>08010 ： 一戸建ての住宅</v>
      </c>
      <c r="BB2" s="333" t="s">
        <v>511</v>
      </c>
      <c r="BC2" s="332" t="s">
        <v>512</v>
      </c>
      <c r="BE2" s="119">
        <v>0</v>
      </c>
      <c r="BF2" s="27" t="s">
        <v>385</v>
      </c>
      <c r="BG2" s="27" t="s">
        <v>385</v>
      </c>
      <c r="BI2" s="273" t="str">
        <f>BJ2&amp;" ： "&amp;BK2</f>
        <v>01 ： 居住専用住宅（付属建築物を除く。）</v>
      </c>
      <c r="BJ2" s="375" t="s">
        <v>619</v>
      </c>
      <c r="BK2" s="247" t="s">
        <v>776</v>
      </c>
      <c r="BL2" s="247"/>
      <c r="BM2" s="393">
        <v>1</v>
      </c>
      <c r="BN2" s="384" t="s">
        <v>943</v>
      </c>
      <c r="BO2" s="384" t="s">
        <v>944</v>
      </c>
      <c r="BP2" s="384" t="s">
        <v>1269</v>
      </c>
      <c r="BQ2" s="384" t="s">
        <v>1270</v>
      </c>
      <c r="BR2" s="384" t="s">
        <v>985</v>
      </c>
      <c r="BS2" s="384" t="s">
        <v>986</v>
      </c>
      <c r="BT2" s="425" t="s">
        <v>1042</v>
      </c>
    </row>
    <row r="3" spans="1:72" ht="15" customHeight="1">
      <c r="A3" s="158"/>
      <c r="B3" s="374" t="s">
        <v>1000</v>
      </c>
      <c r="C3" s="158"/>
      <c r="D3" s="158"/>
      <c r="E3" s="158"/>
      <c r="F3" s="158"/>
      <c r="G3" s="158"/>
      <c r="H3" s="158"/>
      <c r="I3" s="158"/>
      <c r="J3" s="158"/>
      <c r="K3" s="158"/>
      <c r="L3" s="158"/>
      <c r="M3" s="158"/>
      <c r="N3" s="158"/>
      <c r="O3" s="158"/>
      <c r="P3" s="158"/>
      <c r="Q3" s="158"/>
      <c r="R3" s="158"/>
      <c r="S3" s="158"/>
      <c r="T3" s="158"/>
      <c r="U3" s="158"/>
      <c r="V3" s="158"/>
      <c r="W3" s="158"/>
      <c r="X3" s="548" t="s">
        <v>1131</v>
      </c>
      <c r="Y3" s="548"/>
      <c r="Z3" s="158"/>
      <c r="AA3" s="158"/>
      <c r="AB3" s="158"/>
      <c r="AC3" s="158"/>
      <c r="AD3" s="158"/>
      <c r="AE3" s="158"/>
      <c r="AF3" s="158"/>
      <c r="AG3" s="158"/>
      <c r="AH3" s="158"/>
      <c r="AI3" s="158"/>
      <c r="AX3" s="151" t="s">
        <v>1161</v>
      </c>
      <c r="AY3" s="151" t="s">
        <v>1176</v>
      </c>
      <c r="BA3" s="273" t="str">
        <f t="shared" si="0"/>
        <v>08020 ： 長屋</v>
      </c>
      <c r="BB3" s="332" t="s">
        <v>513</v>
      </c>
      <c r="BC3" s="332" t="s">
        <v>514</v>
      </c>
      <c r="BE3" s="119">
        <v>1</v>
      </c>
      <c r="BF3" s="27" t="s">
        <v>386</v>
      </c>
      <c r="BG3" s="27" t="s">
        <v>432</v>
      </c>
      <c r="BI3" s="273" t="str">
        <f>BJ3&amp;" ： "&amp;BK3</f>
        <v>02 ： 居住専用住宅付属建築物（物置、車庫等）</v>
      </c>
      <c r="BJ3" s="375" t="s">
        <v>620</v>
      </c>
      <c r="BK3" s="247" t="s">
        <v>621</v>
      </c>
      <c r="BL3" s="247"/>
      <c r="BM3" s="393">
        <v>2</v>
      </c>
      <c r="BN3" s="384" t="s">
        <v>1080</v>
      </c>
      <c r="BO3" s="384" t="s">
        <v>945</v>
      </c>
      <c r="BP3" s="384" t="s">
        <v>1076</v>
      </c>
      <c r="BQ3" s="384" t="s">
        <v>1077</v>
      </c>
      <c r="BR3" s="384" t="s">
        <v>1078</v>
      </c>
      <c r="BS3" s="384" t="s">
        <v>1079</v>
      </c>
      <c r="BT3" s="428" t="s">
        <v>1043</v>
      </c>
    </row>
    <row r="4" spans="1:72" ht="15" customHeight="1">
      <c r="AX4" s="151" t="s">
        <v>1170</v>
      </c>
      <c r="AY4" s="151" t="s">
        <v>1177</v>
      </c>
      <c r="BA4" s="273" t="str">
        <f t="shared" si="0"/>
        <v>08030 ： 共同住宅</v>
      </c>
      <c r="BB4" s="332" t="s">
        <v>515</v>
      </c>
      <c r="BC4" s="332" t="s">
        <v>516</v>
      </c>
      <c r="BE4" s="119">
        <v>2</v>
      </c>
      <c r="BF4" s="27" t="s">
        <v>387</v>
      </c>
      <c r="BG4" s="27" t="s">
        <v>433</v>
      </c>
      <c r="BI4" s="273" t="str">
        <f>BJ4&amp;" ： "&amp;BK4</f>
        <v>03 ： 寮、寄宿舎、合宿所（付属建築物を除く。）</v>
      </c>
      <c r="BJ4" s="375" t="s">
        <v>622</v>
      </c>
      <c r="BK4" s="247" t="s">
        <v>777</v>
      </c>
      <c r="BL4" s="247"/>
      <c r="BM4" s="393"/>
      <c r="BN4" s="384"/>
      <c r="BO4" s="384"/>
      <c r="BP4" s="384"/>
      <c r="BQ4" s="384"/>
      <c r="BR4" s="384"/>
      <c r="BS4" s="384"/>
      <c r="BT4" s="428"/>
    </row>
    <row r="5" spans="1:72" ht="15" customHeight="1">
      <c r="B5" s="151" t="s">
        <v>1001</v>
      </c>
      <c r="AX5" s="151" t="s">
        <v>1163</v>
      </c>
      <c r="AY5" s="151" t="s">
        <v>1178</v>
      </c>
      <c r="BA5" s="273" t="str">
        <f t="shared" si="0"/>
        <v>08040 ： 寄宿舎</v>
      </c>
      <c r="BB5" s="332" t="s">
        <v>517</v>
      </c>
      <c r="BC5" s="332" t="s">
        <v>518</v>
      </c>
      <c r="BE5" s="119">
        <v>3</v>
      </c>
      <c r="BF5" s="27" t="s">
        <v>388</v>
      </c>
      <c r="BG5" s="27" t="s">
        <v>434</v>
      </c>
      <c r="BI5" s="273" t="str">
        <f>BJ5&amp;" ： "&amp;BK5</f>
        <v>04 ： 寮、寄宿舎、合宿所付属建築物（物置、車庫等）</v>
      </c>
      <c r="BJ5" s="375" t="s">
        <v>623</v>
      </c>
      <c r="BK5" s="247" t="s">
        <v>778</v>
      </c>
      <c r="BL5" s="247"/>
      <c r="BM5" s="375"/>
      <c r="BN5" s="247"/>
    </row>
    <row r="6" spans="1:72" ht="15" customHeight="1">
      <c r="AX6" s="151" t="s">
        <v>1162</v>
      </c>
      <c r="AY6" s="151" t="s">
        <v>1179</v>
      </c>
      <c r="BA6" s="273" t="str">
        <f t="shared" si="0"/>
        <v>08050 ： 下宿</v>
      </c>
      <c r="BB6" s="332" t="s">
        <v>519</v>
      </c>
      <c r="BC6" s="332" t="s">
        <v>520</v>
      </c>
      <c r="BE6" s="119">
        <v>4</v>
      </c>
      <c r="BF6" s="27" t="s">
        <v>389</v>
      </c>
      <c r="BG6" s="27" t="s">
        <v>435</v>
      </c>
      <c r="BI6" s="273" t="str">
        <f>BJ6&amp;" ： "&amp;BK6</f>
        <v>05 ： 他に分類されない居住専用建築物</v>
      </c>
      <c r="BJ6" s="375" t="s">
        <v>624</v>
      </c>
      <c r="BK6" s="247" t="s">
        <v>625</v>
      </c>
      <c r="BL6" s="247"/>
      <c r="BM6" s="375"/>
      <c r="BN6" s="247"/>
    </row>
    <row r="7" spans="1:72" ht="15" customHeight="1">
      <c r="C7" s="151">
        <v>1</v>
      </c>
      <c r="D7" s="151" t="s">
        <v>1154</v>
      </c>
      <c r="AX7" s="151" t="s">
        <v>1171</v>
      </c>
      <c r="AY7" s="151" t="s">
        <v>1114</v>
      </c>
      <c r="BA7" s="273" t="str">
        <f t="shared" si="0"/>
        <v>08060 ： 住宅で事務所、店舗その他これらに類する用途を兼ねるもの</v>
      </c>
      <c r="BB7" s="332" t="s">
        <v>521</v>
      </c>
      <c r="BC7" s="332" t="s">
        <v>522</v>
      </c>
      <c r="BE7" s="119">
        <v>5</v>
      </c>
      <c r="BF7" s="27" t="s">
        <v>390</v>
      </c>
      <c r="BG7" s="27" t="s">
        <v>436</v>
      </c>
      <c r="BM7" s="376"/>
      <c r="BN7" s="281"/>
    </row>
    <row r="8" spans="1:72" ht="15" customHeight="1">
      <c r="C8" s="158">
        <v>2</v>
      </c>
      <c r="D8" s="158" t="s">
        <v>1002</v>
      </c>
      <c r="E8" s="158"/>
      <c r="F8" s="158"/>
      <c r="G8" s="158"/>
      <c r="H8" s="158"/>
      <c r="I8" s="158"/>
      <c r="K8" s="31"/>
      <c r="L8" s="31"/>
      <c r="M8" s="31"/>
      <c r="N8" s="31"/>
      <c r="O8" s="31"/>
      <c r="P8" s="31"/>
      <c r="Q8" s="31"/>
      <c r="R8" s="31"/>
      <c r="S8" s="31"/>
      <c r="T8" s="31"/>
      <c r="U8" s="31"/>
      <c r="V8" s="31"/>
      <c r="W8" s="31"/>
      <c r="X8" s="31"/>
      <c r="Y8" s="31"/>
      <c r="Z8" s="31"/>
      <c r="AA8" s="31"/>
      <c r="AB8" s="31"/>
      <c r="AC8" s="31"/>
      <c r="AD8" s="31"/>
      <c r="AE8" s="31"/>
      <c r="AF8" s="31"/>
      <c r="AG8" s="31"/>
      <c r="AH8" s="31"/>
      <c r="AI8" s="31"/>
      <c r="AX8" s="151" t="s">
        <v>1165</v>
      </c>
      <c r="AY8" s="151" t="s">
        <v>1115</v>
      </c>
      <c r="BA8" s="273" t="str">
        <f t="shared" si="0"/>
        <v>08070 ： 幼稚園</v>
      </c>
      <c r="BB8" s="332" t="s">
        <v>523</v>
      </c>
      <c r="BC8" s="332" t="s">
        <v>524</v>
      </c>
      <c r="BE8" s="119">
        <v>6</v>
      </c>
      <c r="BF8" s="27" t="s">
        <v>391</v>
      </c>
      <c r="BG8" s="27" t="s">
        <v>437</v>
      </c>
      <c r="BM8" s="376"/>
      <c r="BN8" s="281"/>
    </row>
    <row r="9" spans="1:72" ht="15" customHeight="1">
      <c r="C9" s="158"/>
      <c r="D9" s="158" t="s">
        <v>1041</v>
      </c>
      <c r="E9" s="158"/>
      <c r="F9" s="158"/>
      <c r="G9" s="158"/>
      <c r="H9" s="371"/>
      <c r="I9" s="371"/>
      <c r="K9" s="31"/>
      <c r="L9" s="31"/>
      <c r="M9" s="31"/>
      <c r="N9" s="31"/>
      <c r="O9" s="31"/>
      <c r="P9" s="31"/>
      <c r="Q9" s="31"/>
      <c r="R9" s="31"/>
      <c r="S9" s="31"/>
      <c r="T9" s="31"/>
      <c r="U9" s="31"/>
      <c r="V9" s="31"/>
      <c r="W9" s="31"/>
      <c r="X9" s="31"/>
      <c r="Y9" s="31"/>
      <c r="Z9" s="31"/>
      <c r="AA9" s="31"/>
      <c r="AB9" s="31"/>
      <c r="AC9" s="31"/>
      <c r="AD9" s="31"/>
      <c r="AE9" s="31"/>
      <c r="AF9" s="31"/>
      <c r="AG9" s="31"/>
      <c r="AH9" s="31"/>
      <c r="AI9" s="31"/>
      <c r="AL9" s="158"/>
      <c r="AX9" s="151" t="s">
        <v>1169</v>
      </c>
      <c r="AY9" s="151" t="s">
        <v>1116</v>
      </c>
      <c r="BA9" s="273" t="str">
        <f t="shared" si="0"/>
        <v>08080 ： 小学校</v>
      </c>
      <c r="BB9" s="332" t="s">
        <v>525</v>
      </c>
      <c r="BC9" s="332" t="s">
        <v>526</v>
      </c>
      <c r="BE9" s="119">
        <v>7</v>
      </c>
      <c r="BF9" s="27" t="s">
        <v>392</v>
      </c>
      <c r="BG9" s="27" t="s">
        <v>438</v>
      </c>
      <c r="BM9" s="375"/>
      <c r="BN9" s="247"/>
    </row>
    <row r="10" spans="1:72" ht="15" customHeight="1">
      <c r="C10" s="158">
        <v>3</v>
      </c>
      <c r="D10" s="158" t="s">
        <v>1009</v>
      </c>
      <c r="E10" s="158"/>
      <c r="F10" s="158"/>
      <c r="G10" s="158"/>
      <c r="H10" s="372"/>
      <c r="I10" s="372"/>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X10" s="151" t="s">
        <v>1166</v>
      </c>
      <c r="AY10" s="151" t="s">
        <v>1117</v>
      </c>
      <c r="BA10" s="273" t="str">
        <f t="shared" si="0"/>
        <v>08082 ： 義務教育学校</v>
      </c>
      <c r="BB10" s="335" t="s">
        <v>1124</v>
      </c>
      <c r="BC10" s="151" t="s">
        <v>1125</v>
      </c>
      <c r="BE10" s="119">
        <v>8</v>
      </c>
      <c r="BF10" s="27" t="s">
        <v>393</v>
      </c>
      <c r="BG10" s="27" t="s">
        <v>439</v>
      </c>
      <c r="BM10" s="375"/>
      <c r="BN10" s="247"/>
    </row>
    <row r="11" spans="1:72" ht="15" customHeight="1">
      <c r="C11" s="158">
        <v>4</v>
      </c>
      <c r="D11" s="158" t="s">
        <v>1008</v>
      </c>
      <c r="E11" s="158"/>
      <c r="F11" s="158"/>
      <c r="G11" s="158"/>
      <c r="H11" s="372"/>
      <c r="I11" s="372"/>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X11" s="151" t="s">
        <v>1167</v>
      </c>
      <c r="AY11" s="151" t="s">
        <v>1118</v>
      </c>
      <c r="BA11" s="273" t="str">
        <f t="shared" si="0"/>
        <v>08090 ： 中学校又は高等学校又は中等教育学校</v>
      </c>
      <c r="BB11" s="332" t="s">
        <v>527</v>
      </c>
      <c r="BC11" s="332" t="s">
        <v>1126</v>
      </c>
      <c r="BE11" s="119">
        <v>9</v>
      </c>
      <c r="BF11" s="27" t="s">
        <v>394</v>
      </c>
      <c r="BG11" s="27" t="s">
        <v>440</v>
      </c>
      <c r="BI11" s="273" t="str">
        <f t="shared" ref="BI11:BI23" si="1">BJ11&amp;" ： "&amp;BK11</f>
        <v>11 ： 農業、林業、漁業、水産養殖業</v>
      </c>
      <c r="BJ11" s="375" t="s">
        <v>626</v>
      </c>
      <c r="BK11" s="247" t="s">
        <v>627</v>
      </c>
      <c r="BM11" s="375"/>
      <c r="BN11" s="247"/>
    </row>
    <row r="12" spans="1:72" ht="15" customHeight="1">
      <c r="C12" s="158">
        <v>5</v>
      </c>
      <c r="D12" s="158" t="s">
        <v>1003</v>
      </c>
      <c r="E12" s="158"/>
      <c r="F12" s="158"/>
      <c r="G12" s="158"/>
      <c r="H12" s="371"/>
      <c r="I12" s="37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X12" s="151" t="s">
        <v>1168</v>
      </c>
      <c r="AY12" s="151" t="s">
        <v>1119</v>
      </c>
      <c r="BA12" s="273" t="str">
        <f t="shared" si="0"/>
        <v>08100 ： 特別支援学校</v>
      </c>
      <c r="BB12" s="332" t="s">
        <v>528</v>
      </c>
      <c r="BC12" s="332" t="s">
        <v>1127</v>
      </c>
      <c r="BE12" s="119">
        <v>10</v>
      </c>
      <c r="BF12" s="27" t="s">
        <v>395</v>
      </c>
      <c r="BG12" s="27" t="s">
        <v>441</v>
      </c>
      <c r="BI12" s="273" t="str">
        <f t="shared" si="1"/>
        <v>12 ： 鉱業、採石業、砂利採取業</v>
      </c>
      <c r="BJ12" s="375" t="s">
        <v>628</v>
      </c>
      <c r="BK12" s="247" t="s">
        <v>758</v>
      </c>
      <c r="BM12" s="375"/>
      <c r="BN12" s="247"/>
    </row>
    <row r="13" spans="1:72" ht="15" customHeight="1">
      <c r="C13" s="158"/>
      <c r="D13" s="158"/>
      <c r="E13" s="158"/>
      <c r="F13" s="158"/>
      <c r="G13" s="158"/>
      <c r="H13" s="371"/>
      <c r="I13" s="37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X13" s="151" t="s">
        <v>1172</v>
      </c>
      <c r="AY13" s="151" t="s">
        <v>1120</v>
      </c>
      <c r="BA13" s="273" t="str">
        <f t="shared" si="0"/>
        <v>08110 ： 大学又は高等専門学校</v>
      </c>
      <c r="BB13" s="332" t="s">
        <v>529</v>
      </c>
      <c r="BC13" s="332" t="s">
        <v>530</v>
      </c>
      <c r="BE13" s="119">
        <v>11</v>
      </c>
      <c r="BF13" s="27" t="s">
        <v>396</v>
      </c>
      <c r="BG13" s="27" t="s">
        <v>442</v>
      </c>
      <c r="BI13" s="273" t="str">
        <f t="shared" si="1"/>
        <v>13 ： 建設業</v>
      </c>
      <c r="BJ13" s="375" t="s">
        <v>629</v>
      </c>
      <c r="BK13" s="247" t="s">
        <v>630</v>
      </c>
      <c r="BM13" s="375"/>
      <c r="BN13" s="247"/>
    </row>
    <row r="14" spans="1:72" ht="15" customHeight="1">
      <c r="B14" s="151" t="s">
        <v>1030</v>
      </c>
      <c r="AX14" s="151" t="s">
        <v>1173</v>
      </c>
      <c r="AY14" s="151" t="s">
        <v>1121</v>
      </c>
      <c r="BA14" s="273" t="str">
        <f t="shared" si="0"/>
        <v>08120 ： 専修学校</v>
      </c>
      <c r="BB14" s="332" t="s">
        <v>531</v>
      </c>
      <c r="BC14" s="332" t="s">
        <v>532</v>
      </c>
      <c r="BE14" s="119">
        <v>12</v>
      </c>
      <c r="BF14" s="27" t="s">
        <v>397</v>
      </c>
      <c r="BG14" s="27" t="s">
        <v>443</v>
      </c>
      <c r="BI14" s="273" t="str">
        <f t="shared" si="1"/>
        <v>14 ： 食品製造業、飲料・たばこ・飼料製造業、繊維工業、木材・木製品製造業、家具・装備品製造業、パルプ・紙・紙加工品製造業、印刷・同関連業、プラスチック製品製造業（記号15から記号18までに該当するものを除く。）、窯業・土石製品製造業</v>
      </c>
      <c r="BJ14" s="375" t="s">
        <v>631</v>
      </c>
      <c r="BK14" s="247" t="s">
        <v>759</v>
      </c>
      <c r="BM14" s="375"/>
      <c r="BN14" s="247"/>
    </row>
    <row r="15" spans="1:72" ht="15" customHeight="1">
      <c r="AX15" s="151" t="s">
        <v>1174</v>
      </c>
      <c r="AY15" s="151" t="s">
        <v>1122</v>
      </c>
      <c r="BA15" s="273" t="str">
        <f t="shared" si="0"/>
        <v>08130 ： 各種学校</v>
      </c>
      <c r="BB15" s="332" t="s">
        <v>533</v>
      </c>
      <c r="BC15" s="332" t="s">
        <v>534</v>
      </c>
      <c r="BE15" s="119">
        <v>13</v>
      </c>
      <c r="BF15" s="27" t="s">
        <v>398</v>
      </c>
      <c r="BG15" s="27" t="s">
        <v>444</v>
      </c>
      <c r="BI15" s="273" t="str">
        <f t="shared" si="1"/>
        <v>15 ： 化学工業、石油製品・石炭製品製造業</v>
      </c>
      <c r="BJ15" s="375" t="s">
        <v>632</v>
      </c>
      <c r="BK15" s="247" t="s">
        <v>633</v>
      </c>
      <c r="BM15" s="375"/>
      <c r="BN15" s="247"/>
    </row>
    <row r="16" spans="1:72" ht="15" customHeight="1">
      <c r="C16" s="151">
        <v>1</v>
      </c>
      <c r="D16" s="151" t="s">
        <v>1005</v>
      </c>
      <c r="AX16" s="151" t="s">
        <v>1175</v>
      </c>
      <c r="BA16" s="273" t="str">
        <f t="shared" si="0"/>
        <v>08132 ： 幼保連携型認定こども園</v>
      </c>
      <c r="BB16" s="335" t="s">
        <v>1081</v>
      </c>
      <c r="BC16" s="332" t="s">
        <v>1128</v>
      </c>
      <c r="BE16" s="119">
        <v>14</v>
      </c>
      <c r="BF16" s="27" t="s">
        <v>399</v>
      </c>
      <c r="BG16" s="27" t="s">
        <v>445</v>
      </c>
      <c r="BI16" s="273" t="str">
        <f t="shared" si="1"/>
        <v>16 ： 鉄鋼業、非鉄金属製造業、金属製品製造業</v>
      </c>
      <c r="BJ16" s="375" t="s">
        <v>634</v>
      </c>
      <c r="BK16" s="247" t="s">
        <v>635</v>
      </c>
      <c r="BM16" s="375"/>
      <c r="BN16" s="247"/>
    </row>
    <row r="17" spans="2:66" ht="15" customHeight="1">
      <c r="C17" s="151">
        <v>2</v>
      </c>
      <c r="D17" s="151" t="s">
        <v>1010</v>
      </c>
      <c r="BA17" s="273" t="str">
        <f t="shared" si="0"/>
        <v>08140 ： 図書館その他これに類するもの</v>
      </c>
      <c r="BB17" s="332" t="s">
        <v>535</v>
      </c>
      <c r="BC17" s="332" t="s">
        <v>779</v>
      </c>
      <c r="BE17" s="119">
        <v>15</v>
      </c>
      <c r="BF17" s="27" t="s">
        <v>400</v>
      </c>
      <c r="BG17" s="27" t="s">
        <v>446</v>
      </c>
      <c r="BI17" s="273" t="str">
        <f t="shared" si="1"/>
        <v>17 ： 汎用機械器具製造業、生産用機械器具製造業、業務用機械器具製造業、電子部品・デバイス・電子回路製造業、電気機械器具製造業、情報通信機械器具製造業、輸送用機械器具製造業</v>
      </c>
      <c r="BJ17" s="375" t="s">
        <v>636</v>
      </c>
      <c r="BK17" s="247" t="s">
        <v>760</v>
      </c>
      <c r="BM17" s="375"/>
      <c r="BN17" s="247"/>
    </row>
    <row r="18" spans="2:66" ht="15" customHeight="1">
      <c r="C18" s="158">
        <v>3</v>
      </c>
      <c r="D18" s="158" t="s">
        <v>1007</v>
      </c>
      <c r="E18" s="158"/>
      <c r="F18" s="158"/>
      <c r="G18" s="158"/>
      <c r="H18" s="158"/>
      <c r="I18" s="158"/>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X18" s="151" t="s">
        <v>1252</v>
      </c>
      <c r="BA18" s="273" t="str">
        <f t="shared" si="0"/>
        <v>08150 ： 博物館その他これに類するもの</v>
      </c>
      <c r="BB18" s="332" t="s">
        <v>536</v>
      </c>
      <c r="BC18" s="332" t="s">
        <v>780</v>
      </c>
      <c r="BE18" s="119">
        <v>16</v>
      </c>
      <c r="BF18" s="27" t="s">
        <v>401</v>
      </c>
      <c r="BG18" s="27" t="s">
        <v>447</v>
      </c>
      <c r="BI18" s="273" t="str">
        <f t="shared" si="1"/>
        <v>18 ： ゴム製品製造業、なめし革・同製品・毛皮製造業、その他の製造業</v>
      </c>
      <c r="BJ18" s="375" t="s">
        <v>637</v>
      </c>
      <c r="BK18" s="247" t="s">
        <v>638</v>
      </c>
      <c r="BM18" s="375"/>
      <c r="BN18" s="247"/>
    </row>
    <row r="19" spans="2:66" ht="15" customHeight="1">
      <c r="C19" s="158">
        <v>4</v>
      </c>
      <c r="D19" s="594" t="s">
        <v>1006</v>
      </c>
      <c r="E19" s="594"/>
      <c r="F19" s="594"/>
      <c r="G19" s="594"/>
      <c r="H19" s="595"/>
      <c r="I19" s="595"/>
      <c r="J19" s="596"/>
      <c r="K19" s="597"/>
      <c r="L19" s="597"/>
      <c r="M19" s="597"/>
      <c r="N19" s="597"/>
      <c r="O19" s="597"/>
      <c r="P19" s="597"/>
      <c r="Q19" s="597"/>
      <c r="R19" s="597"/>
      <c r="S19" s="597"/>
      <c r="T19" s="597"/>
      <c r="U19" s="597"/>
      <c r="V19" s="597"/>
      <c r="W19" s="597"/>
      <c r="X19" s="597"/>
      <c r="Y19" s="31"/>
      <c r="Z19" s="31"/>
      <c r="AA19" s="31"/>
      <c r="AB19" s="31"/>
      <c r="AC19" s="31"/>
      <c r="AD19" s="31"/>
      <c r="AE19" s="31"/>
      <c r="AF19" s="31"/>
      <c r="AG19" s="31"/>
      <c r="AH19" s="31"/>
      <c r="AI19" s="31"/>
      <c r="AX19" s="151" t="s">
        <v>1253</v>
      </c>
      <c r="BA19" s="273" t="str">
        <f t="shared" si="0"/>
        <v>08152 ： 美術館その他これに類するもの</v>
      </c>
      <c r="BB19" s="335" t="s">
        <v>1315</v>
      </c>
      <c r="BC19" s="332" t="s">
        <v>1316</v>
      </c>
      <c r="BE19" s="119">
        <v>17</v>
      </c>
      <c r="BF19" s="27" t="s">
        <v>402</v>
      </c>
      <c r="BG19" s="27" t="s">
        <v>448</v>
      </c>
      <c r="BI19" s="273" t="str">
        <f t="shared" si="1"/>
        <v>19 ： 電気業</v>
      </c>
      <c r="BJ19" s="375" t="s">
        <v>639</v>
      </c>
      <c r="BK19" s="247" t="s">
        <v>640</v>
      </c>
      <c r="BM19" s="375"/>
      <c r="BN19" s="247"/>
    </row>
    <row r="20" spans="2:66" ht="15" customHeight="1">
      <c r="C20" s="158">
        <v>5</v>
      </c>
      <c r="D20" s="594" t="s">
        <v>1011</v>
      </c>
      <c r="E20" s="594"/>
      <c r="F20" s="594"/>
      <c r="G20" s="594"/>
      <c r="H20" s="598"/>
      <c r="I20" s="598"/>
      <c r="J20" s="596"/>
      <c r="K20" s="597"/>
      <c r="L20" s="597"/>
      <c r="M20" s="597"/>
      <c r="N20" s="597"/>
      <c r="O20" s="597"/>
      <c r="P20" s="597"/>
      <c r="Q20" s="597"/>
      <c r="R20" s="597"/>
      <c r="S20" s="597"/>
      <c r="T20" s="597"/>
      <c r="U20" s="597"/>
      <c r="V20" s="597"/>
      <c r="W20" s="597"/>
      <c r="X20" s="597"/>
      <c r="Y20" s="597"/>
      <c r="Z20" s="597"/>
      <c r="AA20" s="597"/>
      <c r="AB20" s="597"/>
      <c r="AC20" s="597"/>
      <c r="AD20" s="597"/>
      <c r="AE20" s="597"/>
      <c r="AF20" s="597"/>
      <c r="AG20" s="597"/>
      <c r="AH20" s="597"/>
      <c r="AI20" s="597"/>
      <c r="AJ20" s="596"/>
      <c r="AK20" s="596"/>
      <c r="AX20" s="151" t="s">
        <v>1254</v>
      </c>
      <c r="BA20" s="273" t="str">
        <f t="shared" ref="BA20:BA36" si="2">BB20&amp;" ： "&amp;BC20</f>
        <v>08160 ： 神社、寺院、教会その他これらに類するもの</v>
      </c>
      <c r="BB20" s="332" t="s">
        <v>537</v>
      </c>
      <c r="BC20" s="332" t="s">
        <v>538</v>
      </c>
      <c r="BE20" s="119">
        <v>18</v>
      </c>
      <c r="BF20" s="27" t="s">
        <v>403</v>
      </c>
      <c r="BG20" s="27" t="s">
        <v>449</v>
      </c>
      <c r="BI20" s="273" t="str">
        <f t="shared" si="1"/>
        <v>20 ： ガス業</v>
      </c>
      <c r="BJ20" s="375" t="s">
        <v>641</v>
      </c>
      <c r="BK20" s="247" t="s">
        <v>642</v>
      </c>
      <c r="BM20" s="375"/>
      <c r="BN20" s="247"/>
    </row>
    <row r="21" spans="2:66" ht="15" customHeight="1">
      <c r="C21" s="158">
        <v>6</v>
      </c>
      <c r="D21" s="158" t="s">
        <v>1031</v>
      </c>
      <c r="E21" s="158"/>
      <c r="F21" s="158"/>
      <c r="G21" s="158"/>
      <c r="H21" s="372"/>
      <c r="I21" s="372"/>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X21" s="151" t="s">
        <v>1255</v>
      </c>
      <c r="BA21" s="273" t="str">
        <f t="shared" si="2"/>
        <v>08170 ： 老人ホーム、福祉ホームその他これに類するもの</v>
      </c>
      <c r="BB21" s="332" t="s">
        <v>539</v>
      </c>
      <c r="BC21" s="332" t="s">
        <v>1129</v>
      </c>
      <c r="BE21" s="119">
        <v>19</v>
      </c>
      <c r="BF21" s="27" t="s">
        <v>404</v>
      </c>
      <c r="BG21" s="27" t="s">
        <v>450</v>
      </c>
      <c r="BI21" s="273" t="str">
        <f t="shared" si="1"/>
        <v>21 ： 熱供給業</v>
      </c>
      <c r="BJ21" s="375" t="s">
        <v>643</v>
      </c>
      <c r="BK21" s="247" t="s">
        <v>644</v>
      </c>
      <c r="BM21" s="375"/>
      <c r="BN21" s="247"/>
    </row>
    <row r="22" spans="2:66" ht="15" customHeight="1">
      <c r="C22" s="158">
        <v>7</v>
      </c>
      <c r="D22" s="158" t="s">
        <v>1032</v>
      </c>
      <c r="E22" s="158"/>
      <c r="F22" s="158"/>
      <c r="G22" s="158"/>
      <c r="H22" s="372"/>
      <c r="I22" s="372"/>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X22" s="151" t="s">
        <v>1256</v>
      </c>
      <c r="BA22" s="273" t="str">
        <f t="shared" si="2"/>
        <v>08180 ： 保育所その他これに類するもの</v>
      </c>
      <c r="BB22" s="332" t="s">
        <v>540</v>
      </c>
      <c r="BC22" s="332" t="s">
        <v>781</v>
      </c>
      <c r="BE22" s="119">
        <v>20</v>
      </c>
      <c r="BF22" s="27" t="s">
        <v>405</v>
      </c>
      <c r="BG22" s="27" t="s">
        <v>451</v>
      </c>
      <c r="BI22" s="273" t="str">
        <f t="shared" si="1"/>
        <v>22 ： 水道業</v>
      </c>
      <c r="BJ22" s="375" t="s">
        <v>645</v>
      </c>
      <c r="BK22" s="247" t="s">
        <v>646</v>
      </c>
      <c r="BM22" s="375"/>
      <c r="BN22" s="247"/>
    </row>
    <row r="23" spans="2:66" ht="15" customHeight="1">
      <c r="B23" s="542" t="s">
        <v>1301</v>
      </c>
      <c r="C23" s="158">
        <v>8</v>
      </c>
      <c r="D23" s="158" t="s">
        <v>1302</v>
      </c>
      <c r="E23" s="158"/>
      <c r="F23" s="158"/>
      <c r="G23" s="158"/>
      <c r="H23" s="372"/>
      <c r="I23" s="372"/>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X23" s="151" t="s">
        <v>1257</v>
      </c>
      <c r="BA23" s="273" t="str">
        <f t="shared" si="2"/>
        <v>08190 ： 助産所（入所する者の寝室があるものに限る。）</v>
      </c>
      <c r="BB23" s="332" t="s">
        <v>541</v>
      </c>
      <c r="BC23" s="332" t="s">
        <v>1317</v>
      </c>
      <c r="BE23" s="119">
        <v>21</v>
      </c>
      <c r="BF23" s="27" t="s">
        <v>406</v>
      </c>
      <c r="BG23" s="27" t="s">
        <v>452</v>
      </c>
      <c r="BI23" s="273" t="str">
        <f t="shared" si="1"/>
        <v>23 ： 通信業</v>
      </c>
      <c r="BJ23" s="375" t="s">
        <v>647</v>
      </c>
      <c r="BK23" s="247" t="s">
        <v>761</v>
      </c>
      <c r="BM23" s="375"/>
      <c r="BN23" s="247"/>
    </row>
    <row r="24" spans="2:66" ht="15" customHeight="1">
      <c r="B24" s="542"/>
      <c r="C24" s="158"/>
      <c r="D24" s="158" t="s">
        <v>1303</v>
      </c>
      <c r="E24" s="158"/>
      <c r="F24" s="158"/>
      <c r="G24" s="158"/>
      <c r="H24" s="372"/>
      <c r="I24" s="372"/>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X24" s="151" t="s">
        <v>1258</v>
      </c>
      <c r="BA24" s="273" t="str">
        <f t="shared" si="2"/>
        <v>08192 ： 助産所（入所する者の寝室がないものに限る。）</v>
      </c>
      <c r="BB24" s="335" t="s">
        <v>1318</v>
      </c>
      <c r="BC24" s="332" t="s">
        <v>1319</v>
      </c>
      <c r="BE24" s="119">
        <v>22</v>
      </c>
      <c r="BF24" s="27" t="s">
        <v>407</v>
      </c>
      <c r="BG24" s="27" t="s">
        <v>453</v>
      </c>
      <c r="BI24" s="273" t="str">
        <f t="shared" ref="BI24:BI47" si="3">BJ24&amp;" ： "&amp;BK24</f>
        <v>24 ： 放送業、情報サービス業、インターネット附随サービス業</v>
      </c>
      <c r="BJ24" s="375" t="s">
        <v>648</v>
      </c>
      <c r="BK24" s="247" t="s">
        <v>649</v>
      </c>
      <c r="BM24" s="375"/>
      <c r="BN24" s="247"/>
    </row>
    <row r="25" spans="2:66" ht="15" customHeight="1">
      <c r="C25" s="158"/>
      <c r="D25" s="158"/>
      <c r="E25" s="158"/>
      <c r="F25" s="158"/>
      <c r="G25" s="158"/>
      <c r="H25" s="371"/>
      <c r="I25" s="37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X25" s="151" t="s">
        <v>1259</v>
      </c>
      <c r="BA25" s="273" t="str">
        <f t="shared" si="2"/>
        <v>08210 ： 児童福祉施設等（入所する者の寝室があるものに限る。）</v>
      </c>
      <c r="BB25" s="332" t="s">
        <v>542</v>
      </c>
      <c r="BC25" s="332" t="s">
        <v>1320</v>
      </c>
      <c r="BE25" s="119">
        <v>23</v>
      </c>
      <c r="BF25" s="27" t="s">
        <v>380</v>
      </c>
      <c r="BG25" s="27" t="s">
        <v>454</v>
      </c>
      <c r="BI25" s="273" t="str">
        <f t="shared" si="3"/>
        <v>25 ： 映像・音声・文字情報制作業（新聞業及び出版業を除く。）</v>
      </c>
      <c r="BJ25" s="375" t="s">
        <v>650</v>
      </c>
      <c r="BK25" s="247" t="s">
        <v>762</v>
      </c>
      <c r="BM25" s="375"/>
      <c r="BN25" s="247"/>
    </row>
    <row r="26" spans="2:66" ht="15" customHeight="1">
      <c r="B26" s="151" t="s">
        <v>1012</v>
      </c>
      <c r="C26" s="158"/>
      <c r="D26" s="158"/>
      <c r="E26" s="158"/>
      <c r="F26" s="158"/>
      <c r="G26" s="158"/>
      <c r="H26" s="371"/>
      <c r="I26" s="37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X26" s="151" t="s">
        <v>1260</v>
      </c>
      <c r="BA26" s="273" t="str">
        <f t="shared" si="2"/>
        <v>08220 ： 児童福祉施設等（入所する者の寝室がないものに限る。）</v>
      </c>
      <c r="BB26" s="335" t="s">
        <v>1313</v>
      </c>
      <c r="BC26" s="332" t="s">
        <v>1314</v>
      </c>
      <c r="BE26" s="119">
        <v>24</v>
      </c>
      <c r="BF26" s="27" t="s">
        <v>408</v>
      </c>
      <c r="BG26" s="27" t="s">
        <v>455</v>
      </c>
      <c r="BI26" s="273" t="str">
        <f t="shared" si="3"/>
        <v>26 ： 映像・音声・文字情報制作業（新聞業及び出版業に限る。）</v>
      </c>
      <c r="BJ26" s="375" t="s">
        <v>651</v>
      </c>
      <c r="BK26" s="247" t="s">
        <v>763</v>
      </c>
      <c r="BM26" s="375"/>
      <c r="BN26" s="247"/>
    </row>
    <row r="27" spans="2:66" ht="15" customHeight="1">
      <c r="AX27" s="151" t="s">
        <v>1261</v>
      </c>
      <c r="BA27" s="273" t="str">
        <f t="shared" si="2"/>
        <v>08230 ： 公衆浴場（個室付浴場業に係る公衆浴場を除く。）</v>
      </c>
      <c r="BB27" s="332" t="s">
        <v>543</v>
      </c>
      <c r="BC27" s="332" t="s">
        <v>782</v>
      </c>
      <c r="BE27" s="119">
        <v>25</v>
      </c>
      <c r="BF27" s="27" t="s">
        <v>409</v>
      </c>
      <c r="BG27" s="27" t="s">
        <v>456</v>
      </c>
      <c r="BI27" s="273" t="str">
        <f t="shared" si="3"/>
        <v>27 ： 鉄道業、道路旅客運送業、道路貨物運送業、水運業、航空運輸業、倉庫業、運輸に附帯するサービス業</v>
      </c>
      <c r="BJ27" s="375" t="s">
        <v>652</v>
      </c>
      <c r="BK27" s="247" t="s">
        <v>653</v>
      </c>
      <c r="BM27" s="375"/>
      <c r="BN27" s="247"/>
    </row>
    <row r="28" spans="2:66" ht="15" customHeight="1">
      <c r="C28" s="151">
        <v>1</v>
      </c>
      <c r="D28" s="151" t="s">
        <v>1013</v>
      </c>
      <c r="AX28" s="151" t="s">
        <v>1262</v>
      </c>
      <c r="BA28" s="273" t="str">
        <f t="shared" si="2"/>
        <v>08240 ： 診療所（患者の収容施設のあるものに限る。）</v>
      </c>
      <c r="BB28" s="332" t="s">
        <v>544</v>
      </c>
      <c r="BC28" s="332" t="s">
        <v>545</v>
      </c>
      <c r="BE28" s="119">
        <v>26</v>
      </c>
      <c r="BF28" s="27" t="s">
        <v>410</v>
      </c>
      <c r="BG28" s="27" t="s">
        <v>457</v>
      </c>
      <c r="BI28" s="273" t="str">
        <f t="shared" si="3"/>
        <v>28 ： 卸売・小売業</v>
      </c>
      <c r="BJ28" s="375" t="s">
        <v>654</v>
      </c>
      <c r="BK28" s="247" t="s">
        <v>655</v>
      </c>
      <c r="BM28" s="375"/>
      <c r="BN28" s="247"/>
    </row>
    <row r="29" spans="2:66" ht="15" customHeight="1">
      <c r="C29" s="151">
        <v>2</v>
      </c>
      <c r="D29" s="151" t="s">
        <v>1014</v>
      </c>
      <c r="AX29" s="151" t="s">
        <v>1263</v>
      </c>
      <c r="BA29" s="273" t="str">
        <f t="shared" si="2"/>
        <v>08250 ： 診療所（患者の収容施設のないものに限る。）</v>
      </c>
      <c r="BB29" s="332" t="s">
        <v>546</v>
      </c>
      <c r="BC29" s="332" t="s">
        <v>547</v>
      </c>
      <c r="BE29" s="119">
        <v>27</v>
      </c>
      <c r="BF29" s="27" t="s">
        <v>411</v>
      </c>
      <c r="BG29" s="27" t="s">
        <v>458</v>
      </c>
      <c r="BI29" s="273" t="str">
        <f t="shared" si="3"/>
        <v>29 ： 金融業、保険業</v>
      </c>
      <c r="BJ29" s="375" t="s">
        <v>656</v>
      </c>
      <c r="BK29" s="247" t="s">
        <v>764</v>
      </c>
      <c r="BM29" s="375"/>
      <c r="BN29" s="247"/>
    </row>
    <row r="30" spans="2:66" ht="15" customHeight="1">
      <c r="C30" s="158">
        <v>3</v>
      </c>
      <c r="D30" s="158" t="s">
        <v>1015</v>
      </c>
      <c r="E30" s="158"/>
      <c r="F30" s="158"/>
      <c r="G30" s="158"/>
      <c r="H30" s="158"/>
      <c r="I30" s="158"/>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X30" s="151" t="s">
        <v>1264</v>
      </c>
      <c r="BA30" s="273" t="str">
        <f t="shared" si="2"/>
        <v>08260 ： 病院</v>
      </c>
      <c r="BB30" s="332" t="s">
        <v>548</v>
      </c>
      <c r="BC30" s="332" t="s">
        <v>549</v>
      </c>
      <c r="BE30" s="119">
        <v>28</v>
      </c>
      <c r="BF30" s="27" t="s">
        <v>412</v>
      </c>
      <c r="BG30" s="27" t="s">
        <v>459</v>
      </c>
      <c r="BI30" s="273" t="str">
        <f t="shared" si="3"/>
        <v>30 ： 不動産取引業、不動産賃貸業・管理業（駐車場業を除く。）</v>
      </c>
      <c r="BJ30" s="375" t="s">
        <v>657</v>
      </c>
      <c r="BK30" s="247" t="s">
        <v>658</v>
      </c>
      <c r="BM30" s="375"/>
      <c r="BN30" s="247"/>
    </row>
    <row r="31" spans="2:66" ht="15" customHeight="1">
      <c r="C31" s="158"/>
      <c r="D31" s="158" t="s">
        <v>1016</v>
      </c>
      <c r="E31" s="158"/>
      <c r="F31" s="158"/>
      <c r="G31" s="158"/>
      <c r="H31" s="371"/>
      <c r="I31" s="37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X31" s="151" t="s">
        <v>1265</v>
      </c>
      <c r="BA31" s="273" t="str">
        <f t="shared" si="2"/>
        <v>08270 ： 巡査派出所</v>
      </c>
      <c r="BB31" s="332" t="s">
        <v>550</v>
      </c>
      <c r="BC31" s="332" t="s">
        <v>551</v>
      </c>
      <c r="BE31" s="119">
        <v>29</v>
      </c>
      <c r="BF31" s="27" t="s">
        <v>413</v>
      </c>
      <c r="BG31" s="27" t="s">
        <v>460</v>
      </c>
      <c r="BI31" s="273" t="str">
        <f t="shared" si="3"/>
        <v>31 ： 不動産賃貸業・管理業（駐車場業に限る。）</v>
      </c>
      <c r="BJ31" s="375" t="s">
        <v>659</v>
      </c>
      <c r="BK31" s="247" t="s">
        <v>765</v>
      </c>
      <c r="BM31" s="375"/>
      <c r="BN31" s="247"/>
    </row>
    <row r="32" spans="2:66" ht="15" customHeight="1">
      <c r="C32" s="158"/>
      <c r="D32" s="158"/>
      <c r="E32" s="158"/>
      <c r="F32" s="158"/>
      <c r="G32" s="158"/>
      <c r="H32" s="372"/>
      <c r="I32" s="372"/>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X32" s="151" t="s">
        <v>1266</v>
      </c>
      <c r="BA32" s="273" t="str">
        <f t="shared" si="2"/>
        <v>08280 ： 公衆電話所</v>
      </c>
      <c r="BB32" s="335" t="s">
        <v>783</v>
      </c>
      <c r="BC32" s="134" t="s">
        <v>785</v>
      </c>
      <c r="BE32" s="119">
        <v>30</v>
      </c>
      <c r="BF32" s="27" t="s">
        <v>414</v>
      </c>
      <c r="BG32" s="27" t="s">
        <v>461</v>
      </c>
      <c r="BI32" s="273" t="str">
        <f t="shared" si="3"/>
        <v>32 ： 宿泊業</v>
      </c>
      <c r="BJ32" s="375" t="s">
        <v>660</v>
      </c>
      <c r="BK32" s="247" t="s">
        <v>766</v>
      </c>
      <c r="BM32" s="375"/>
      <c r="BN32" s="247"/>
    </row>
    <row r="33" spans="2:66" ht="15" customHeight="1">
      <c r="B33" s="151" t="s">
        <v>1027</v>
      </c>
      <c r="C33" s="158"/>
      <c r="D33" s="158"/>
      <c r="E33" s="158"/>
      <c r="F33" s="158"/>
      <c r="G33" s="158"/>
      <c r="H33" s="371"/>
      <c r="I33" s="37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BA33" s="273" t="str">
        <f t="shared" si="2"/>
        <v>08290 ： 郵便の業務の用に供する施設</v>
      </c>
      <c r="BB33" s="335" t="s">
        <v>784</v>
      </c>
      <c r="BC33" s="134" t="s">
        <v>1082</v>
      </c>
      <c r="BE33" s="119">
        <v>31</v>
      </c>
      <c r="BF33" s="27" t="s">
        <v>415</v>
      </c>
      <c r="BG33" s="27" t="s">
        <v>462</v>
      </c>
      <c r="BI33" s="273" t="str">
        <f t="shared" si="3"/>
        <v>33 ： 飲食店、持ち帰り・配達飲食サービス業</v>
      </c>
      <c r="BJ33" s="375" t="s">
        <v>661</v>
      </c>
      <c r="BK33" s="247" t="s">
        <v>767</v>
      </c>
      <c r="BM33" s="375"/>
      <c r="BN33" s="247"/>
    </row>
    <row r="34" spans="2:66" ht="15" customHeight="1">
      <c r="C34" s="158"/>
      <c r="D34" s="158"/>
      <c r="E34" s="158"/>
      <c r="F34" s="158"/>
      <c r="G34" s="158"/>
      <c r="H34" s="371"/>
      <c r="I34" s="37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BA34" s="273" t="str">
        <f t="shared" si="2"/>
        <v>08300 ： 地方公共団体の支庁又は支所</v>
      </c>
      <c r="BB34" s="332" t="s">
        <v>552</v>
      </c>
      <c r="BC34" s="332" t="s">
        <v>553</v>
      </c>
      <c r="BE34" s="119">
        <v>32</v>
      </c>
      <c r="BF34" s="27" t="s">
        <v>416</v>
      </c>
      <c r="BG34" s="27" t="s">
        <v>463</v>
      </c>
      <c r="BI34" s="273" t="str">
        <f t="shared" si="3"/>
        <v>34 ： 学校教育</v>
      </c>
      <c r="BJ34" s="375" t="s">
        <v>662</v>
      </c>
      <c r="BK34" s="247" t="s">
        <v>665</v>
      </c>
      <c r="BM34" s="375"/>
      <c r="BN34" s="247"/>
    </row>
    <row r="35" spans="2:66" ht="15" customHeight="1">
      <c r="C35" s="151">
        <v>1</v>
      </c>
      <c r="D35" s="151" t="s">
        <v>1004</v>
      </c>
      <c r="BA35" s="273" t="str">
        <f t="shared" si="2"/>
        <v>08310 ： 公衆便所、休憩所又は路線バスの停留所の上家</v>
      </c>
      <c r="BB35" s="332" t="s">
        <v>554</v>
      </c>
      <c r="BC35" s="332" t="s">
        <v>555</v>
      </c>
      <c r="BE35" s="119">
        <v>33</v>
      </c>
      <c r="BF35" s="27" t="s">
        <v>417</v>
      </c>
      <c r="BG35" s="27" t="s">
        <v>464</v>
      </c>
      <c r="BI35" s="273" t="str">
        <f t="shared" si="3"/>
        <v>35 ： その他の教育、学習支援業（社会教育に限る。）</v>
      </c>
      <c r="BJ35" s="375" t="s">
        <v>663</v>
      </c>
      <c r="BK35" s="247" t="s">
        <v>768</v>
      </c>
      <c r="BM35" s="375"/>
      <c r="BN35" s="247"/>
    </row>
    <row r="36" spans="2:66" ht="15" customHeight="1">
      <c r="D36" s="151" t="s">
        <v>1017</v>
      </c>
      <c r="E36" s="151" t="s">
        <v>1349</v>
      </c>
      <c r="BA36" s="273" t="str">
        <f t="shared" si="2"/>
        <v>08320 ： 建築基準法施行令第130条の4第5号に基づき国土交通大臣が指定する施設</v>
      </c>
      <c r="BB36" s="332" t="s">
        <v>556</v>
      </c>
      <c r="BC36" s="332" t="s">
        <v>786</v>
      </c>
      <c r="BE36" s="119">
        <v>34</v>
      </c>
      <c r="BF36" s="27" t="s">
        <v>418</v>
      </c>
      <c r="BG36" s="27" t="s">
        <v>465</v>
      </c>
      <c r="BI36" s="273" t="str">
        <f t="shared" si="3"/>
        <v>36 ： その他の教育、学習支援業（学習塾及び教養・技能教授業に限る。）</v>
      </c>
      <c r="BJ36" s="375" t="s">
        <v>664</v>
      </c>
      <c r="BK36" s="247" t="s">
        <v>769</v>
      </c>
      <c r="BM36" s="375"/>
      <c r="BN36" s="247"/>
    </row>
    <row r="37" spans="2:66" ht="15" customHeight="1">
      <c r="D37" s="151" t="s">
        <v>1018</v>
      </c>
      <c r="E37" s="151" t="s">
        <v>1033</v>
      </c>
      <c r="BA37" s="273" t="str">
        <f t="shared" ref="BA37:BA67" si="4">BB37&amp;" ： "&amp;BC37</f>
        <v>08330 ： 税務署、警察署、保健所又は消防署その他これらに類するもの</v>
      </c>
      <c r="BB37" s="332" t="s">
        <v>557</v>
      </c>
      <c r="BC37" s="332" t="s">
        <v>558</v>
      </c>
      <c r="BE37" s="119">
        <v>35</v>
      </c>
      <c r="BF37" s="27" t="s">
        <v>419</v>
      </c>
      <c r="BG37" s="27" t="s">
        <v>466</v>
      </c>
      <c r="BI37" s="273" t="str">
        <f t="shared" si="3"/>
        <v>37 ： その他の教育、学習支援業（記号35及び記号36に該当するものを除く。）</v>
      </c>
      <c r="BJ37" s="375" t="s">
        <v>666</v>
      </c>
      <c r="BK37" s="247" t="s">
        <v>770</v>
      </c>
      <c r="BM37" s="375"/>
      <c r="BN37" s="247"/>
    </row>
    <row r="38" spans="2:66" ht="15" customHeight="1">
      <c r="D38" s="151" t="s">
        <v>1019</v>
      </c>
      <c r="E38" s="151" t="s">
        <v>1020</v>
      </c>
      <c r="BA38" s="273" t="str">
        <f t="shared" si="4"/>
        <v>08340 ： 工場（自動車修理工場を除く。）</v>
      </c>
      <c r="BB38" s="332" t="s">
        <v>559</v>
      </c>
      <c r="BC38" s="332" t="s">
        <v>787</v>
      </c>
      <c r="BE38" s="119">
        <v>36</v>
      </c>
      <c r="BF38" s="27" t="s">
        <v>420</v>
      </c>
      <c r="BG38" s="27" t="s">
        <v>467</v>
      </c>
      <c r="BI38" s="273" t="str">
        <f t="shared" si="3"/>
        <v>38 ： 医療業、保健衛生</v>
      </c>
      <c r="BJ38" s="375" t="s">
        <v>667</v>
      </c>
      <c r="BK38" s="247" t="s">
        <v>771</v>
      </c>
      <c r="BM38" s="375"/>
      <c r="BN38" s="247"/>
    </row>
    <row r="39" spans="2:66" ht="15" customHeight="1">
      <c r="D39" s="151" t="s">
        <v>1021</v>
      </c>
      <c r="E39" s="151" t="s">
        <v>1034</v>
      </c>
      <c r="BA39" s="273" t="str">
        <f t="shared" si="4"/>
        <v>08350 ： 自動車修理工場</v>
      </c>
      <c r="BB39" s="332" t="s">
        <v>560</v>
      </c>
      <c r="BC39" s="332" t="s">
        <v>561</v>
      </c>
      <c r="BE39" s="119">
        <v>37</v>
      </c>
      <c r="BF39" s="27" t="s">
        <v>421</v>
      </c>
      <c r="BG39" s="27" t="s">
        <v>468</v>
      </c>
      <c r="BI39" s="273" t="str">
        <f t="shared" si="3"/>
        <v>39 ： 社会保険・社会福祉・介護事業</v>
      </c>
      <c r="BJ39" s="375" t="s">
        <v>668</v>
      </c>
      <c r="BK39" s="247" t="s">
        <v>772</v>
      </c>
      <c r="BM39" s="375"/>
      <c r="BN39" s="247"/>
    </row>
    <row r="40" spans="2:66" ht="15" customHeight="1">
      <c r="D40" s="151" t="s">
        <v>1023</v>
      </c>
      <c r="E40" s="151" t="s">
        <v>1035</v>
      </c>
      <c r="BA40" s="273" t="str">
        <f t="shared" si="4"/>
        <v>08360 ： 危険物の貯蔵又は処理に供するもの</v>
      </c>
      <c r="BB40" s="332" t="s">
        <v>562</v>
      </c>
      <c r="BC40" s="332" t="s">
        <v>563</v>
      </c>
      <c r="BE40" s="119">
        <v>38</v>
      </c>
      <c r="BF40" s="27" t="s">
        <v>422</v>
      </c>
      <c r="BG40" s="27" t="s">
        <v>469</v>
      </c>
      <c r="BI40" s="273" t="str">
        <f t="shared" si="3"/>
        <v>40 ： 郵便業（信書便事業を含む。）、郵便局</v>
      </c>
      <c r="BJ40" s="375" t="s">
        <v>669</v>
      </c>
      <c r="BK40" s="247" t="s">
        <v>773</v>
      </c>
      <c r="BM40" s="375"/>
      <c r="BN40" s="247"/>
    </row>
    <row r="41" spans="2:66" ht="15" customHeight="1">
      <c r="D41" s="151" t="s">
        <v>1025</v>
      </c>
      <c r="E41" s="151" t="s">
        <v>1022</v>
      </c>
      <c r="BA41" s="273" t="str">
        <f t="shared" si="4"/>
        <v>08370 ： ボーリング場、スケート場、水泳場、スキー場、ゴルフ練習場又はバッティング練習場</v>
      </c>
      <c r="BB41" s="332" t="s">
        <v>564</v>
      </c>
      <c r="BC41" s="332" t="s">
        <v>565</v>
      </c>
      <c r="BE41" s="119">
        <v>39</v>
      </c>
      <c r="BF41" s="27" t="s">
        <v>423</v>
      </c>
      <c r="BG41" s="27" t="s">
        <v>470</v>
      </c>
      <c r="BI41" s="273" t="str">
        <f t="shared" si="3"/>
        <v>41 ： 学術・開発研究機関、政治・経済・文化団体</v>
      </c>
      <c r="BJ41" s="375" t="s">
        <v>670</v>
      </c>
      <c r="BK41" s="247" t="s">
        <v>671</v>
      </c>
      <c r="BM41" s="375"/>
      <c r="BN41" s="247"/>
    </row>
    <row r="42" spans="2:66" ht="15" customHeight="1">
      <c r="D42" s="151" t="s">
        <v>1026</v>
      </c>
      <c r="E42" s="151" t="s">
        <v>1024</v>
      </c>
      <c r="BA42" s="273" t="str">
        <f t="shared" si="4"/>
        <v>08380 ： 体育館又はスポーツの練習場（前項に掲げるものを除く。）</v>
      </c>
      <c r="BB42" s="332" t="s">
        <v>566</v>
      </c>
      <c r="BC42" s="332" t="s">
        <v>788</v>
      </c>
      <c r="BE42" s="119">
        <v>40</v>
      </c>
      <c r="BF42" s="27" t="s">
        <v>424</v>
      </c>
      <c r="BG42" s="27" t="s">
        <v>471</v>
      </c>
      <c r="BI42" s="273" t="str">
        <f t="shared" si="3"/>
        <v>42 ： その他の生活関連サービス業（旅行業に限る。）</v>
      </c>
      <c r="BJ42" s="375" t="s">
        <v>672</v>
      </c>
      <c r="BK42" s="247" t="s">
        <v>774</v>
      </c>
      <c r="BM42" s="375"/>
      <c r="BN42" s="247"/>
    </row>
    <row r="43" spans="2:66" ht="15" customHeight="1">
      <c r="BA43" s="273" t="str">
        <f t="shared" si="4"/>
        <v>08390 ： マージャン屋、ぱちんこ屋、射的場、勝馬投票券発売所、場外車券売場その他これらに類するもの又はカラオケボックスその他これらに類するもの</v>
      </c>
      <c r="BB43" s="332" t="s">
        <v>567</v>
      </c>
      <c r="BC43" s="332" t="s">
        <v>568</v>
      </c>
      <c r="BE43" s="119">
        <v>41</v>
      </c>
      <c r="BF43" s="27" t="s">
        <v>425</v>
      </c>
      <c r="BG43" s="27" t="s">
        <v>472</v>
      </c>
      <c r="BI43" s="273" t="str">
        <f t="shared" si="3"/>
        <v>43 ： 娯楽業</v>
      </c>
      <c r="BJ43" s="375" t="s">
        <v>673</v>
      </c>
      <c r="BK43" s="247" t="s">
        <v>674</v>
      </c>
      <c r="BM43" s="375"/>
      <c r="BN43" s="247"/>
    </row>
    <row r="44" spans="2:66" ht="15" customHeight="1">
      <c r="C44" s="151">
        <v>2</v>
      </c>
      <c r="D44" s="151" t="s">
        <v>1038</v>
      </c>
      <c r="BA44" s="273" t="str">
        <f t="shared" si="4"/>
        <v>08400 ： ホテル又は旅館</v>
      </c>
      <c r="BB44" s="332" t="s">
        <v>569</v>
      </c>
      <c r="BC44" s="332" t="s">
        <v>570</v>
      </c>
      <c r="BE44" s="119">
        <v>42</v>
      </c>
      <c r="BF44" s="27" t="s">
        <v>426</v>
      </c>
      <c r="BG44" s="27" t="s">
        <v>473</v>
      </c>
      <c r="BI44" s="273" t="str">
        <f t="shared" si="3"/>
        <v>44 ： 宗教</v>
      </c>
      <c r="BJ44" s="375" t="s">
        <v>675</v>
      </c>
      <c r="BK44" s="247" t="s">
        <v>676</v>
      </c>
      <c r="BM44" s="375"/>
      <c r="BN44" s="247"/>
    </row>
    <row r="45" spans="2:66" ht="15" customHeight="1">
      <c r="D45" s="151" t="s">
        <v>1017</v>
      </c>
      <c r="E45" s="151" t="s">
        <v>1036</v>
      </c>
      <c r="BA45" s="273" t="str">
        <f t="shared" si="4"/>
        <v>08410 ： 自動車教習所</v>
      </c>
      <c r="BB45" s="332" t="s">
        <v>571</v>
      </c>
      <c r="BC45" s="332" t="s">
        <v>572</v>
      </c>
      <c r="BE45" s="119">
        <v>43</v>
      </c>
      <c r="BF45" s="27" t="s">
        <v>427</v>
      </c>
      <c r="BG45" s="27" t="s">
        <v>474</v>
      </c>
      <c r="BI45" s="273" t="str">
        <f t="shared" si="3"/>
        <v>45 ： 物品賃貸業、専門サービス業、広告業、技術サービス業、洗濯・理容・美容・浴場業、その他の生活関連サービス業（旅行業を除く。）、協同組合、サービス業（他に分類されないもの）（記号41及び記号44に該当するものを除く。）</v>
      </c>
      <c r="BJ45" s="375" t="s">
        <v>677</v>
      </c>
      <c r="BK45" s="247" t="s">
        <v>775</v>
      </c>
      <c r="BM45" s="375"/>
      <c r="BN45" s="247"/>
    </row>
    <row r="46" spans="2:66" ht="15" customHeight="1">
      <c r="D46" s="151" t="s">
        <v>1018</v>
      </c>
      <c r="E46" s="151" t="s">
        <v>1040</v>
      </c>
      <c r="BA46" s="273" t="str">
        <f t="shared" si="4"/>
        <v>08420 ： 畜舎</v>
      </c>
      <c r="BB46" s="332" t="s">
        <v>573</v>
      </c>
      <c r="BC46" s="332" t="s">
        <v>574</v>
      </c>
      <c r="BE46" s="119">
        <v>44</v>
      </c>
      <c r="BF46" s="27" t="s">
        <v>428</v>
      </c>
      <c r="BG46" s="27" t="s">
        <v>475</v>
      </c>
      <c r="BI46" s="273" t="str">
        <f t="shared" si="3"/>
        <v>46 ： 国家公務、地方公務</v>
      </c>
      <c r="BJ46" s="375" t="s">
        <v>678</v>
      </c>
      <c r="BK46" s="247" t="s">
        <v>679</v>
      </c>
      <c r="BM46" s="375"/>
      <c r="BN46" s="247"/>
    </row>
    <row r="47" spans="2:66" ht="15" customHeight="1">
      <c r="D47" s="151" t="s">
        <v>1019</v>
      </c>
      <c r="E47" s="151" t="s">
        <v>1024</v>
      </c>
      <c r="O47" s="151" t="s">
        <v>1029</v>
      </c>
      <c r="BA47" s="273" t="str">
        <f t="shared" si="4"/>
        <v>08430 ： 堆肥舎又は水産物の増殖場若しくは養殖場</v>
      </c>
      <c r="BB47" s="332" t="s">
        <v>575</v>
      </c>
      <c r="BC47" s="332" t="s">
        <v>576</v>
      </c>
      <c r="BE47" s="119">
        <v>45</v>
      </c>
      <c r="BF47" s="27" t="s">
        <v>429</v>
      </c>
      <c r="BG47" s="27" t="s">
        <v>476</v>
      </c>
      <c r="BI47" s="273" t="str">
        <f t="shared" si="3"/>
        <v>99 ： 他に分類されないもの</v>
      </c>
      <c r="BJ47" s="375" t="s">
        <v>680</v>
      </c>
      <c r="BK47" s="247" t="s">
        <v>681</v>
      </c>
    </row>
    <row r="48" spans="2:66" ht="15" customHeight="1">
      <c r="D48" s="151" t="s">
        <v>1021</v>
      </c>
      <c r="E48" s="151" t="s">
        <v>1020</v>
      </c>
      <c r="O48" s="151" t="s">
        <v>1028</v>
      </c>
      <c r="BA48" s="273" t="str">
        <f t="shared" si="4"/>
        <v>08438 ： 日用品の販売を主たる目的とする店舗</v>
      </c>
      <c r="BB48" s="332" t="s">
        <v>577</v>
      </c>
      <c r="BC48" s="332" t="s">
        <v>578</v>
      </c>
      <c r="BE48" s="119">
        <v>46</v>
      </c>
      <c r="BF48" s="27" t="s">
        <v>430</v>
      </c>
      <c r="BG48" s="27" t="s">
        <v>477</v>
      </c>
    </row>
    <row r="49" spans="3:59" ht="15" customHeight="1">
      <c r="BA49" s="273" t="str">
        <f t="shared" si="4"/>
        <v>08440 ： 百貨店、マーケットその他の物品販売業を営む店舗（前項に掲げるもの及び専ら性的好奇心をそそる写真その他の物品の販売を行うもの並びに田園住居地域及びその周辺の地域で生産された農作物の販売を主たる目的とするものを除く。）</v>
      </c>
      <c r="BB49" s="332" t="s">
        <v>579</v>
      </c>
      <c r="BC49" s="332" t="s">
        <v>1083</v>
      </c>
      <c r="BE49" s="119">
        <v>47</v>
      </c>
      <c r="BF49" s="27" t="s">
        <v>431</v>
      </c>
      <c r="BG49" s="27" t="s">
        <v>478</v>
      </c>
    </row>
    <row r="50" spans="3:59" ht="15" customHeight="1">
      <c r="C50" s="151">
        <v>3</v>
      </c>
      <c r="D50" s="151" t="s">
        <v>1039</v>
      </c>
      <c r="AD50" s="373"/>
      <c r="BA50" s="273" t="str">
        <f t="shared" si="4"/>
        <v>08450 ： 飲食店（次項に掲げるもの並びに田園住居地域及びその周辺の地域で生産された農作物を材料とする料理の提供を主たる目的とするものを除く。）</v>
      </c>
      <c r="BB50" s="332" t="s">
        <v>580</v>
      </c>
      <c r="BC50" s="332" t="s">
        <v>1084</v>
      </c>
    </row>
    <row r="51" spans="3:59" ht="15" customHeight="1">
      <c r="D51" s="151" t="s">
        <v>1017</v>
      </c>
      <c r="E51" s="151" t="s">
        <v>1037</v>
      </c>
      <c r="BA51" s="273" t="str">
        <f t="shared" si="4"/>
        <v>08452 ： 食堂又は喫茶店</v>
      </c>
      <c r="BB51" s="332" t="s">
        <v>581</v>
      </c>
      <c r="BC51" s="332" t="s">
        <v>582</v>
      </c>
    </row>
    <row r="52" spans="3:59" ht="15" customHeight="1">
      <c r="D52" s="151" t="s">
        <v>1018</v>
      </c>
      <c r="E52" s="151" t="s">
        <v>1040</v>
      </c>
      <c r="BA52" s="273" t="str">
        <f t="shared" si="4"/>
        <v>08456 ： 理髪店、美容院、クリーニング取次店、質屋、貸衣装屋、貸本屋その他これらに類するサービス業を営む店舗、洋服店、畳屋、建具屋、自転車店、家庭電気器具店その他これらに類するサービス業を営む店舗、自家販売のために食品製造業を営むパン屋、米屋、豆腐屋、菓子屋その他これらに類するもの、又は学習塾、華道教室、囲碁教室その他これらに類する施設</v>
      </c>
      <c r="BB52" s="332" t="s">
        <v>583</v>
      </c>
      <c r="BC52" s="332" t="s">
        <v>791</v>
      </c>
    </row>
    <row r="53" spans="3:59" ht="15" customHeight="1">
      <c r="D53" s="151" t="s">
        <v>1019</v>
      </c>
      <c r="E53" s="151" t="s">
        <v>1024</v>
      </c>
      <c r="O53" s="151" t="s">
        <v>1029</v>
      </c>
      <c r="BA53" s="273" t="str">
        <f t="shared" si="4"/>
        <v>08458 ： 銀行の支店、損害保険代理店、宅地建物取引業を営む店舗そのたこれらに類するサービス業を営む店舗</v>
      </c>
      <c r="BB53" s="332" t="s">
        <v>584</v>
      </c>
      <c r="BC53" s="332" t="s">
        <v>585</v>
      </c>
    </row>
    <row r="54" spans="3:59" ht="15" customHeight="1">
      <c r="D54" s="151" t="s">
        <v>1021</v>
      </c>
      <c r="E54" s="151" t="s">
        <v>1020</v>
      </c>
      <c r="O54" s="151" t="s">
        <v>1028</v>
      </c>
      <c r="BA54" s="273" t="str">
        <f t="shared" si="4"/>
        <v>08460 ： 物品販売業を営む店舗以外の店舗（前２項に掲げるものを除く。）</v>
      </c>
      <c r="BB54" s="332" t="s">
        <v>586</v>
      </c>
      <c r="BC54" s="332" t="s">
        <v>789</v>
      </c>
    </row>
    <row r="55" spans="3:59" ht="15" customHeight="1">
      <c r="BA55" s="273" t="str">
        <f t="shared" si="4"/>
        <v>08470 ： 事務所</v>
      </c>
      <c r="BB55" s="332" t="s">
        <v>587</v>
      </c>
      <c r="BC55" s="332" t="s">
        <v>588</v>
      </c>
    </row>
    <row r="56" spans="3:59" ht="15" customHeight="1">
      <c r="BA56" s="273" t="str">
        <f t="shared" si="4"/>
        <v>08480 ： 映画スタジオ又はテレビスタジオ</v>
      </c>
      <c r="BB56" s="332" t="s">
        <v>589</v>
      </c>
      <c r="BC56" s="332" t="s">
        <v>590</v>
      </c>
    </row>
    <row r="57" spans="3:59" ht="15" customHeight="1">
      <c r="BA57" s="273" t="str">
        <f t="shared" si="4"/>
        <v>08490 ： 自動車車庫</v>
      </c>
      <c r="BB57" s="332" t="s">
        <v>591</v>
      </c>
      <c r="BC57" s="332" t="s">
        <v>592</v>
      </c>
    </row>
    <row r="58" spans="3:59" ht="15" customHeight="1">
      <c r="BA58" s="273" t="str">
        <f t="shared" si="4"/>
        <v>08500 ： 自転車駐車場</v>
      </c>
      <c r="BB58" s="332" t="s">
        <v>593</v>
      </c>
      <c r="BC58" s="332" t="s">
        <v>594</v>
      </c>
    </row>
    <row r="59" spans="3:59" ht="15" customHeight="1">
      <c r="BA59" s="273" t="str">
        <f t="shared" si="4"/>
        <v>08510 ： 倉庫業を営む倉庫</v>
      </c>
      <c r="BB59" s="332" t="s">
        <v>595</v>
      </c>
      <c r="BC59" s="332" t="s">
        <v>596</v>
      </c>
    </row>
    <row r="60" spans="3:59" ht="15" customHeight="1">
      <c r="BA60" s="273" t="str">
        <f t="shared" si="4"/>
        <v>08520 ： 倉庫業を営まない倉庫</v>
      </c>
      <c r="BB60" s="332" t="s">
        <v>597</v>
      </c>
      <c r="BC60" s="332" t="s">
        <v>598</v>
      </c>
    </row>
    <row r="61" spans="3:59" ht="15" customHeight="1">
      <c r="BA61" s="273" t="str">
        <f t="shared" si="4"/>
        <v>08530 ： 劇場、映画館又は演芸場</v>
      </c>
      <c r="BB61" s="332" t="s">
        <v>599</v>
      </c>
      <c r="BC61" s="332" t="s">
        <v>600</v>
      </c>
    </row>
    <row r="62" spans="3:59" ht="15" customHeight="1">
      <c r="BA62" s="273" t="str">
        <f t="shared" si="4"/>
        <v>08540 ： 観覧場</v>
      </c>
      <c r="BB62" s="332" t="s">
        <v>601</v>
      </c>
      <c r="BC62" s="332" t="s">
        <v>602</v>
      </c>
    </row>
    <row r="63" spans="3:59" ht="15" customHeight="1">
      <c r="BA63" s="273" t="str">
        <f t="shared" si="4"/>
        <v>08550 ： 公会堂又は集会場</v>
      </c>
      <c r="BB63" s="332" t="s">
        <v>603</v>
      </c>
      <c r="BC63" s="332" t="s">
        <v>604</v>
      </c>
    </row>
    <row r="64" spans="3:59" ht="15" customHeight="1">
      <c r="BA64" s="273" t="str">
        <f t="shared" si="4"/>
        <v>08560 ： 展示場</v>
      </c>
      <c r="BB64" s="332" t="s">
        <v>605</v>
      </c>
      <c r="BC64" s="332" t="s">
        <v>606</v>
      </c>
    </row>
    <row r="65" spans="53:55" ht="15" customHeight="1">
      <c r="BA65" s="273" t="str">
        <f t="shared" si="4"/>
        <v>08570 ： 料理店</v>
      </c>
      <c r="BB65" s="332" t="s">
        <v>607</v>
      </c>
      <c r="BC65" s="332" t="s">
        <v>608</v>
      </c>
    </row>
    <row r="66" spans="53:55" ht="15" customHeight="1">
      <c r="BA66" s="273" t="str">
        <f t="shared" si="4"/>
        <v>08580 ： キャバレー、カフェー、ナイトクラブ又はバー</v>
      </c>
      <c r="BB66" s="332" t="s">
        <v>609</v>
      </c>
      <c r="BC66" s="332" t="s">
        <v>610</v>
      </c>
    </row>
    <row r="67" spans="53:55" ht="15" customHeight="1">
      <c r="BA67" s="273" t="str">
        <f t="shared" si="4"/>
        <v>08590 ： ダンスホール</v>
      </c>
      <c r="BB67" s="332" t="s">
        <v>611</v>
      </c>
      <c r="BC67" s="332" t="s">
        <v>612</v>
      </c>
    </row>
    <row r="68" spans="53:55" ht="15" customHeight="1">
      <c r="BA68" s="273" t="str">
        <f t="shared" ref="BA68:BA74" si="5">BB68&amp;" ： "&amp;BC68</f>
        <v>08600 ： 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v>
      </c>
      <c r="BB68" s="332" t="s">
        <v>613</v>
      </c>
      <c r="BC68" s="332" t="s">
        <v>790</v>
      </c>
    </row>
    <row r="69" spans="53:55" ht="15" customHeight="1">
      <c r="BA69" s="273" t="str">
        <f t="shared" si="5"/>
        <v>08610 ： 卸売市場</v>
      </c>
      <c r="BB69" s="332" t="s">
        <v>614</v>
      </c>
      <c r="BC69" s="332" t="s">
        <v>615</v>
      </c>
    </row>
    <row r="70" spans="53:55" ht="15" customHeight="1">
      <c r="BA70" s="273" t="str">
        <f t="shared" si="5"/>
        <v>08620 ： 火葬場又はと畜場、汚物処理場、ごみ焼却場その他の処理施設</v>
      </c>
      <c r="BB70" s="332" t="s">
        <v>616</v>
      </c>
      <c r="BC70" s="332" t="s">
        <v>617</v>
      </c>
    </row>
    <row r="71" spans="53:55" ht="15" customHeight="1">
      <c r="BA71" s="273" t="str">
        <f t="shared" si="5"/>
        <v>08630 ： 農作物の生産、出荷、処理又は貯蔵に供するもの</v>
      </c>
      <c r="BB71" s="335" t="s">
        <v>1085</v>
      </c>
      <c r="BC71" s="332" t="s">
        <v>1088</v>
      </c>
    </row>
    <row r="72" spans="53:55" ht="15" customHeight="1">
      <c r="BA72" s="273" t="str">
        <f t="shared" si="5"/>
        <v>08640 ： 農業の生産資材の貯蔵に供するもの</v>
      </c>
      <c r="BB72" s="335" t="s">
        <v>1086</v>
      </c>
      <c r="BC72" s="332" t="s">
        <v>1089</v>
      </c>
    </row>
    <row r="73" spans="53:55" ht="15" customHeight="1">
      <c r="BA73" s="273" t="str">
        <f t="shared" si="5"/>
        <v>08650 ： 田園住居地域及びその周辺の地域で生産された農作物の販売を主たる目的とする店舗、当該農作物を材料とする料理の提供を主たる目的とする飲食店又は自家販売のたまに食品製造業を営むパン屋、米屋、豆腐屋、菓子屋その他のこれらに類するもの（当該農産物を原材料とする食品の製造又は加工を目的とするものに限る。）で作業場の床面積の合計が５０平方メートル以内のもの（原動機を使用する場合にあっては、その出力が０．７５キロワット以下のものに限る。）</v>
      </c>
      <c r="BB73" s="335" t="s">
        <v>1087</v>
      </c>
      <c r="BC73" s="332" t="s">
        <v>1090</v>
      </c>
    </row>
    <row r="74" spans="53:55" ht="15" customHeight="1">
      <c r="BA74" s="273" t="str">
        <f t="shared" si="5"/>
        <v>08990 ： その他</v>
      </c>
      <c r="BB74" s="335" t="s">
        <v>1130</v>
      </c>
      <c r="BC74" s="332" t="s">
        <v>618</v>
      </c>
    </row>
    <row r="75" spans="53:55" ht="15" customHeight="1"/>
    <row r="76" spans="53:55" ht="15" customHeight="1"/>
    <row r="77" spans="53:55" ht="15" customHeight="1"/>
    <row r="78" spans="53:55" ht="15" customHeight="1"/>
    <row r="79" spans="53:55" ht="15" customHeight="1"/>
    <row r="80" spans="53: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sheetData>
  <sheetProtection algorithmName="SHA-512" hashValue="cNDEhoCun4kPPuySO5+bzz0Jfc/5yjV78vfaJuAHYWgtyZLWUglEvvAvJmIhmQ+pCfSAhylFERB9brsqDb/Z4A==" saltValue="vknGejvQHiX18kIoc4bGrw==" spinCount="100000" sheet="1" objects="1" scenarios="1"/>
  <protectedRanges>
    <protectedRange sqref="K30:AI34 K8:AI13 K18:AI26" name="範囲1"/>
  </protectedRanges>
  <mergeCells count="4">
    <mergeCell ref="BA1:BC1"/>
    <mergeCell ref="BE1:BG1"/>
    <mergeCell ref="BI1:BK1"/>
    <mergeCell ref="BM1:BT1"/>
  </mergeCells>
  <phoneticPr fontId="2"/>
  <dataValidations count="5">
    <dataValidation type="textLength" imeMode="halfAlpha" allowBlank="1" showInputMessage="1" showErrorMessage="1" sqref="K26:AI26 K13:AI13 K34:AI34" xr:uid="{00000000-0002-0000-0000-000000000000}">
      <formula1>1</formula1>
      <formula2>15</formula2>
    </dataValidation>
    <dataValidation imeMode="halfAlpha" allowBlank="1" showInputMessage="1" showErrorMessage="1" sqref="K10:AI11 K32:AI32 K20:AI24" xr:uid="{00000000-0002-0000-0000-000001000000}"/>
    <dataValidation imeMode="off" allowBlank="1" showInputMessage="1" showErrorMessage="1" sqref="H20:I24 H34:I34 H32:I32 H13:I13 H10:I11 H26:I26" xr:uid="{00000000-0002-0000-0000-000002000000}"/>
    <dataValidation imeMode="halfKatakana" allowBlank="1" showInputMessage="1" showErrorMessage="1" sqref="H8:I8 H30:I30 H18:I18 K8:AI8 K18:AI18 K30:AI30" xr:uid="{00000000-0002-0000-0000-000003000000}"/>
    <dataValidation imeMode="hiragana" allowBlank="1" showInputMessage="1" showErrorMessage="1" sqref="H12:I12 H31:I31 H33:I33 H9:I9 H19:I19 H25:I25 BE4 BE6 BE10 BE8 BE12 BE14 BE16 BE18 BE20 BE22 BE24 BE26 BE28 BE30 BE32 BE34 BE36 BE38 BE40 BE42 BE44 BE46 BE48" xr:uid="{00000000-0002-0000-0000-000004000000}"/>
  </dataValidations>
  <printOptions horizontalCentered="1"/>
  <pageMargins left="0.78740157480314965" right="0.19685039370078741" top="0.39370078740157483" bottom="0.39370078740157483" header="0" footer="0"/>
  <pageSetup paperSize="9" scale="92" orientation="portrait" blackAndWhite="1" r:id="rId1"/>
  <headerFooter alignWithMargins="0">
    <oddFooter>&amp;L&amp;9㈱北関東建築検査機構&amp;C&amp;"ＭＳ Ｐ明朝,標準"&amp;9NKBI-13enter Ver.18.1&amp;R&amp;"ＭＳ Ｐ明朝,標準"&amp;9(R040401）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HW116"/>
  <sheetViews>
    <sheetView view="pageBreakPreview" zoomScaleNormal="100" zoomScaleSheetLayoutView="100" workbookViewId="0">
      <selection sqref="A1:AI2"/>
    </sheetView>
  </sheetViews>
  <sheetFormatPr defaultColWidth="2.6640625" defaultRowHeight="13.2"/>
  <cols>
    <col min="1" max="33" width="2.6640625" style="27" customWidth="1"/>
    <col min="34" max="36" width="2.6640625" style="27"/>
    <col min="37" max="37" width="2.6640625" style="27" customWidth="1"/>
    <col min="38" max="64" width="5.77734375" style="27" customWidth="1"/>
    <col min="65" max="213" width="5.6640625" style="27" customWidth="1"/>
    <col min="214" max="16384" width="2.6640625" style="27"/>
  </cols>
  <sheetData>
    <row r="1" spans="1:35" ht="13.5" customHeight="1">
      <c r="A1" s="846" t="s">
        <v>233</v>
      </c>
      <c r="B1" s="846"/>
      <c r="C1" s="846"/>
      <c r="D1" s="846"/>
      <c r="E1" s="846"/>
      <c r="F1" s="846"/>
      <c r="G1" s="846"/>
      <c r="H1" s="846"/>
      <c r="I1" s="846"/>
      <c r="J1" s="846"/>
      <c r="K1" s="846"/>
      <c r="L1" s="846"/>
      <c r="M1" s="846"/>
      <c r="N1" s="846"/>
      <c r="O1" s="846"/>
      <c r="P1" s="846"/>
      <c r="Q1" s="846"/>
      <c r="R1" s="846"/>
      <c r="S1" s="846"/>
      <c r="T1" s="846"/>
      <c r="U1" s="846"/>
      <c r="V1" s="846"/>
      <c r="W1" s="846"/>
      <c r="X1" s="846"/>
      <c r="Y1" s="846"/>
      <c r="Z1" s="846"/>
      <c r="AA1" s="846"/>
      <c r="AB1" s="846"/>
      <c r="AC1" s="846"/>
      <c r="AD1" s="846"/>
      <c r="AE1" s="846"/>
      <c r="AF1" s="846"/>
      <c r="AG1" s="846"/>
      <c r="AH1" s="846"/>
      <c r="AI1" s="846"/>
    </row>
    <row r="2" spans="1:35" ht="13.5" customHeight="1">
      <c r="A2" s="846"/>
      <c r="B2" s="846"/>
      <c r="C2" s="846"/>
      <c r="D2" s="846"/>
      <c r="E2" s="846"/>
      <c r="F2" s="846"/>
      <c r="G2" s="846"/>
      <c r="H2" s="846"/>
      <c r="I2" s="846"/>
      <c r="J2" s="846"/>
      <c r="K2" s="846"/>
      <c r="L2" s="846"/>
      <c r="M2" s="846"/>
      <c r="N2" s="846"/>
      <c r="O2" s="846"/>
      <c r="P2" s="846"/>
      <c r="Q2" s="846"/>
      <c r="R2" s="846"/>
      <c r="S2" s="846"/>
      <c r="T2" s="846"/>
      <c r="U2" s="846"/>
      <c r="V2" s="846"/>
      <c r="W2" s="846"/>
      <c r="X2" s="846"/>
      <c r="Y2" s="846"/>
      <c r="Z2" s="846"/>
      <c r="AA2" s="846"/>
      <c r="AB2" s="846"/>
      <c r="AC2" s="846"/>
      <c r="AD2" s="846"/>
      <c r="AE2" s="846"/>
      <c r="AF2" s="846"/>
      <c r="AG2" s="846"/>
      <c r="AH2" s="846"/>
      <c r="AI2" s="846"/>
    </row>
    <row r="3" spans="1:35">
      <c r="B3" s="27" t="s">
        <v>234</v>
      </c>
    </row>
    <row r="4" spans="1:35" ht="6.75" customHeight="1">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row>
    <row r="5" spans="1:35" ht="6.75" customHeight="1">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row>
    <row r="6" spans="1:35">
      <c r="A6" s="27" t="s">
        <v>218</v>
      </c>
      <c r="F6" s="133"/>
      <c r="G6" s="133"/>
      <c r="H6" s="133"/>
      <c r="L6" s="806">
        <v>1</v>
      </c>
      <c r="M6" s="806"/>
      <c r="N6" s="806"/>
    </row>
    <row r="7" spans="1:35" ht="6.75" customHeight="1">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row>
    <row r="8" spans="1:35" ht="6.75" customHeight="1">
      <c r="A8" s="120"/>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row>
    <row r="9" spans="1:35">
      <c r="A9" s="27" t="s">
        <v>235</v>
      </c>
      <c r="F9" s="133"/>
      <c r="G9" s="133"/>
      <c r="H9" s="133"/>
      <c r="L9" s="806" t="s">
        <v>1235</v>
      </c>
      <c r="M9" s="806"/>
      <c r="N9" s="806"/>
    </row>
    <row r="10" spans="1:35" ht="6.75" customHeight="1">
      <c r="A10" s="108"/>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row>
    <row r="11" spans="1:35" ht="6.75" customHeight="1">
      <c r="A11" s="120"/>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378"/>
      <c r="AH11" s="378"/>
      <c r="AI11" s="378"/>
    </row>
    <row r="12" spans="1:35">
      <c r="A12" s="27" t="s">
        <v>236</v>
      </c>
      <c r="L12" s="878"/>
      <c r="M12" s="878"/>
      <c r="N12" s="878"/>
      <c r="O12" s="27" t="s">
        <v>91</v>
      </c>
    </row>
    <row r="13" spans="1:35" ht="6.75" customHeight="1">
      <c r="A13" s="108"/>
      <c r="B13" s="108"/>
      <c r="C13" s="108"/>
      <c r="D13" s="108"/>
      <c r="E13" s="108"/>
      <c r="F13" s="108"/>
      <c r="G13" s="108"/>
      <c r="H13" s="108"/>
      <c r="I13" s="108"/>
      <c r="J13" s="108"/>
      <c r="K13" s="108"/>
      <c r="L13" s="379"/>
      <c r="M13" s="379"/>
      <c r="N13" s="379"/>
      <c r="O13" s="108"/>
      <c r="P13" s="108"/>
      <c r="Q13" s="108"/>
      <c r="R13" s="108"/>
      <c r="S13" s="108"/>
      <c r="T13" s="108"/>
      <c r="U13" s="108"/>
      <c r="V13" s="108"/>
      <c r="W13" s="108"/>
      <c r="X13" s="108"/>
      <c r="Y13" s="108"/>
      <c r="Z13" s="108"/>
      <c r="AA13" s="108"/>
      <c r="AB13" s="108"/>
      <c r="AC13" s="108"/>
      <c r="AD13" s="108"/>
      <c r="AE13" s="108"/>
      <c r="AF13" s="108"/>
      <c r="AG13" s="108"/>
      <c r="AH13" s="108"/>
      <c r="AI13" s="108"/>
    </row>
    <row r="14" spans="1:35" ht="6.75" customHeight="1">
      <c r="A14" s="120"/>
      <c r="B14" s="120"/>
      <c r="C14" s="120"/>
      <c r="D14" s="120"/>
      <c r="E14" s="120"/>
      <c r="F14" s="120"/>
      <c r="G14" s="120"/>
      <c r="H14" s="120"/>
      <c r="I14" s="120"/>
      <c r="J14" s="120"/>
      <c r="K14" s="120"/>
      <c r="L14" s="380"/>
      <c r="M14" s="380"/>
      <c r="N14" s="380"/>
      <c r="O14" s="120"/>
      <c r="P14" s="120"/>
      <c r="Q14" s="120"/>
      <c r="R14" s="120"/>
      <c r="S14" s="120"/>
      <c r="T14" s="120"/>
      <c r="U14" s="120"/>
      <c r="V14" s="120"/>
      <c r="W14" s="120"/>
      <c r="X14" s="120"/>
      <c r="Y14" s="120"/>
      <c r="Z14" s="120"/>
      <c r="AA14" s="120"/>
      <c r="AB14" s="120"/>
      <c r="AC14" s="120"/>
      <c r="AD14" s="120"/>
      <c r="AE14" s="120"/>
      <c r="AF14" s="120"/>
      <c r="AG14" s="120"/>
      <c r="AH14" s="120"/>
      <c r="AI14" s="120"/>
    </row>
    <row r="15" spans="1:35">
      <c r="A15" s="27" t="s">
        <v>237</v>
      </c>
      <c r="L15" s="878"/>
      <c r="M15" s="878"/>
      <c r="N15" s="878"/>
      <c r="O15" s="27" t="s">
        <v>91</v>
      </c>
    </row>
    <row r="16" spans="1:35" ht="6.75" customHeight="1">
      <c r="A16" s="108"/>
      <c r="B16" s="108"/>
      <c r="C16" s="108"/>
      <c r="D16" s="108"/>
      <c r="E16" s="108"/>
      <c r="F16" s="108"/>
      <c r="G16" s="108"/>
      <c r="H16" s="108"/>
      <c r="I16" s="108"/>
      <c r="J16" s="108"/>
      <c r="K16" s="108"/>
      <c r="L16" s="379"/>
      <c r="M16" s="379"/>
      <c r="N16" s="379"/>
      <c r="O16" s="108"/>
      <c r="P16" s="108"/>
      <c r="Q16" s="108"/>
      <c r="R16" s="108"/>
      <c r="S16" s="108"/>
      <c r="T16" s="108"/>
      <c r="U16" s="108"/>
      <c r="V16" s="108"/>
      <c r="W16" s="108"/>
      <c r="X16" s="108"/>
      <c r="Y16" s="108"/>
      <c r="Z16" s="108"/>
      <c r="AA16" s="108"/>
      <c r="AB16" s="108"/>
      <c r="AC16" s="108"/>
      <c r="AD16" s="108"/>
      <c r="AE16" s="108"/>
      <c r="AF16" s="108"/>
      <c r="AG16" s="108"/>
      <c r="AH16" s="108"/>
      <c r="AI16" s="108"/>
    </row>
    <row r="17" spans="1:62" ht="6.75" customHeight="1">
      <c r="A17" s="120"/>
      <c r="B17" s="120"/>
      <c r="C17" s="120"/>
      <c r="D17" s="120"/>
      <c r="E17" s="120"/>
      <c r="F17" s="120"/>
      <c r="G17" s="120"/>
      <c r="H17" s="120"/>
      <c r="I17" s="120"/>
      <c r="J17" s="120"/>
      <c r="K17" s="120"/>
      <c r="L17" s="380"/>
      <c r="M17" s="380"/>
      <c r="N17" s="380"/>
      <c r="O17" s="120"/>
      <c r="P17" s="120"/>
      <c r="Q17" s="120"/>
      <c r="R17" s="120"/>
      <c r="S17" s="120"/>
      <c r="T17" s="120"/>
      <c r="U17" s="120"/>
      <c r="V17" s="120"/>
      <c r="W17" s="120"/>
      <c r="X17" s="120"/>
      <c r="Y17" s="120"/>
      <c r="Z17" s="120"/>
      <c r="AA17" s="120"/>
      <c r="AB17" s="120"/>
      <c r="AC17" s="120"/>
      <c r="AD17" s="120"/>
      <c r="AE17" s="120"/>
      <c r="AF17" s="120"/>
      <c r="AG17" s="120"/>
      <c r="AH17" s="120"/>
      <c r="AI17" s="120"/>
    </row>
    <row r="18" spans="1:62">
      <c r="A18" s="27" t="s">
        <v>238</v>
      </c>
      <c r="L18" s="878"/>
      <c r="M18" s="878"/>
      <c r="N18" s="878"/>
      <c r="O18" s="27" t="s">
        <v>91</v>
      </c>
    </row>
    <row r="19" spans="1:62" ht="6.75" customHeight="1">
      <c r="A19" s="108"/>
      <c r="B19" s="108"/>
      <c r="C19" s="108"/>
      <c r="D19" s="108"/>
      <c r="E19" s="108"/>
      <c r="F19" s="108"/>
      <c r="G19" s="108"/>
      <c r="H19" s="108"/>
      <c r="I19" s="108"/>
      <c r="J19" s="108"/>
      <c r="K19" s="108"/>
      <c r="L19" s="379"/>
      <c r="M19" s="379"/>
      <c r="N19" s="379"/>
      <c r="O19" s="108"/>
      <c r="P19" s="108"/>
      <c r="Q19" s="108"/>
      <c r="R19" s="108"/>
      <c r="S19" s="108"/>
      <c r="T19" s="108"/>
      <c r="U19" s="108"/>
      <c r="V19" s="108"/>
      <c r="W19" s="108"/>
      <c r="X19" s="108"/>
      <c r="Y19" s="108"/>
      <c r="Z19" s="108"/>
      <c r="AA19" s="108"/>
      <c r="AB19" s="108"/>
      <c r="AC19" s="108"/>
      <c r="AD19" s="108"/>
      <c r="AE19" s="108"/>
      <c r="AF19" s="108"/>
      <c r="AG19" s="108"/>
      <c r="AH19" s="108"/>
      <c r="AI19" s="108"/>
    </row>
    <row r="20" spans="1:62" ht="6.75" customHeight="1">
      <c r="A20" s="120"/>
      <c r="B20" s="120"/>
      <c r="C20" s="120"/>
      <c r="D20" s="120"/>
      <c r="E20" s="120"/>
      <c r="F20" s="120"/>
      <c r="G20" s="120"/>
      <c r="H20" s="120"/>
      <c r="I20" s="120"/>
      <c r="J20" s="120"/>
      <c r="K20" s="120"/>
      <c r="L20" s="380"/>
      <c r="M20" s="380"/>
      <c r="N20" s="380"/>
      <c r="O20" s="120"/>
      <c r="P20" s="120"/>
      <c r="Q20" s="120"/>
      <c r="R20" s="120"/>
      <c r="S20" s="120"/>
      <c r="T20" s="120"/>
      <c r="U20" s="120"/>
      <c r="V20" s="120"/>
      <c r="W20" s="120"/>
      <c r="X20" s="120"/>
      <c r="Y20" s="120"/>
      <c r="Z20" s="120"/>
      <c r="AA20" s="120"/>
      <c r="AB20" s="120"/>
      <c r="AC20" s="120"/>
      <c r="AD20" s="120"/>
      <c r="AE20" s="120"/>
      <c r="AF20" s="120"/>
      <c r="AG20" s="120"/>
      <c r="AH20" s="120"/>
      <c r="AI20" s="120"/>
    </row>
    <row r="21" spans="1:62">
      <c r="A21" s="27" t="s">
        <v>741</v>
      </c>
      <c r="L21" s="215"/>
      <c r="M21" s="215"/>
      <c r="N21" s="215"/>
    </row>
    <row r="22" spans="1:62">
      <c r="C22" s="27" t="s">
        <v>742</v>
      </c>
      <c r="L22" s="878"/>
      <c r="M22" s="878"/>
      <c r="N22" s="878"/>
      <c r="O22" s="27" t="s">
        <v>91</v>
      </c>
    </row>
    <row r="23" spans="1:62">
      <c r="C23" s="27" t="s">
        <v>743</v>
      </c>
      <c r="L23" s="214"/>
      <c r="M23" s="214"/>
      <c r="N23" s="214"/>
      <c r="W23" s="126" t="s">
        <v>16</v>
      </c>
      <c r="X23" s="27" t="s">
        <v>229</v>
      </c>
      <c r="Z23" s="126" t="s">
        <v>16</v>
      </c>
      <c r="AA23" s="27" t="s">
        <v>230</v>
      </c>
    </row>
    <row r="24" spans="1:62" ht="6.75" customHeight="1">
      <c r="A24" s="108"/>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row>
    <row r="25" spans="1:62" ht="6.75" customHeight="1">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row>
    <row r="26" spans="1:62">
      <c r="A26" s="27" t="s">
        <v>239</v>
      </c>
      <c r="AL26" s="127" t="s">
        <v>682</v>
      </c>
    </row>
    <row r="27" spans="1:62">
      <c r="F27" s="122" t="s">
        <v>12</v>
      </c>
      <c r="G27" s="27" t="s">
        <v>240</v>
      </c>
      <c r="K27" s="27" t="s">
        <v>15</v>
      </c>
      <c r="L27" s="122" t="s">
        <v>12</v>
      </c>
      <c r="M27" s="27" t="s">
        <v>241</v>
      </c>
      <c r="X27" s="27" t="s">
        <v>15</v>
      </c>
      <c r="Y27" s="122" t="s">
        <v>12</v>
      </c>
      <c r="Z27" s="27" t="s">
        <v>242</v>
      </c>
      <c r="AE27" s="27" t="s">
        <v>15</v>
      </c>
      <c r="AK27" s="127"/>
    </row>
    <row r="28" spans="1:62">
      <c r="C28" s="27" t="s">
        <v>114</v>
      </c>
      <c r="F28" s="122" t="s">
        <v>12</v>
      </c>
      <c r="G28" s="875" t="str">
        <f>IF(AL28="","",VLOOKUP($AL28,利用方法!$BA$2:$BC$74,2))</f>
        <v/>
      </c>
      <c r="H28" s="875"/>
      <c r="I28" s="875"/>
      <c r="J28" s="875"/>
      <c r="K28" s="27" t="s">
        <v>15</v>
      </c>
      <c r="L28" s="122" t="s">
        <v>12</v>
      </c>
      <c r="M28" s="836"/>
      <c r="N28" s="836"/>
      <c r="O28" s="836"/>
      <c r="P28" s="836"/>
      <c r="Q28" s="836"/>
      <c r="R28" s="836"/>
      <c r="S28" s="836"/>
      <c r="T28" s="836"/>
      <c r="U28" s="836"/>
      <c r="V28" s="836"/>
      <c r="W28" s="836"/>
      <c r="X28" s="27" t="s">
        <v>15</v>
      </c>
      <c r="Y28" s="122" t="s">
        <v>12</v>
      </c>
      <c r="Z28" s="877"/>
      <c r="AA28" s="877"/>
      <c r="AB28" s="877"/>
      <c r="AC28" s="877"/>
      <c r="AD28" s="877"/>
      <c r="AE28" s="27" t="s">
        <v>15</v>
      </c>
      <c r="AF28" s="27" t="s">
        <v>48</v>
      </c>
      <c r="AL28" s="879"/>
      <c r="AM28" s="879"/>
      <c r="AN28" s="879"/>
      <c r="AO28" s="879"/>
      <c r="AP28" s="879"/>
      <c r="AQ28" s="879"/>
      <c r="AR28" s="879"/>
      <c r="AS28" s="879"/>
      <c r="AT28" s="879"/>
      <c r="AU28" s="879"/>
      <c r="AV28" s="879"/>
      <c r="AW28" s="465"/>
      <c r="AX28" s="465"/>
      <c r="AY28" s="465"/>
      <c r="AZ28" s="465"/>
      <c r="BA28" s="465"/>
      <c r="BG28" s="273"/>
      <c r="BH28" s="333"/>
      <c r="BI28" s="332"/>
    </row>
    <row r="29" spans="1:62">
      <c r="C29" s="27" t="s">
        <v>115</v>
      </c>
      <c r="F29" s="122" t="s">
        <v>12</v>
      </c>
      <c r="G29" s="875" t="str">
        <f>IF(AL29="","",VLOOKUP($AL29,利用方法!$BA$2:$BC$74,2))</f>
        <v/>
      </c>
      <c r="H29" s="875"/>
      <c r="I29" s="875"/>
      <c r="J29" s="875"/>
      <c r="K29" s="27" t="s">
        <v>15</v>
      </c>
      <c r="L29" s="122" t="s">
        <v>12</v>
      </c>
      <c r="M29" s="836"/>
      <c r="N29" s="836"/>
      <c r="O29" s="836"/>
      <c r="P29" s="836"/>
      <c r="Q29" s="836"/>
      <c r="R29" s="836"/>
      <c r="S29" s="836"/>
      <c r="T29" s="836"/>
      <c r="U29" s="836"/>
      <c r="V29" s="836"/>
      <c r="W29" s="836"/>
      <c r="X29" s="27" t="s">
        <v>15</v>
      </c>
      <c r="Y29" s="122" t="s">
        <v>12</v>
      </c>
      <c r="Z29" s="877"/>
      <c r="AA29" s="877"/>
      <c r="AB29" s="877"/>
      <c r="AC29" s="877"/>
      <c r="AD29" s="877"/>
      <c r="AE29" s="27" t="s">
        <v>15</v>
      </c>
      <c r="AF29" s="27" t="s">
        <v>48</v>
      </c>
      <c r="AL29" s="879"/>
      <c r="AM29" s="879"/>
      <c r="AN29" s="879"/>
      <c r="AO29" s="879"/>
      <c r="AP29" s="879"/>
      <c r="AQ29" s="879"/>
      <c r="AR29" s="879"/>
      <c r="AS29" s="879"/>
      <c r="AT29" s="879"/>
      <c r="AU29" s="879"/>
      <c r="AV29" s="879"/>
      <c r="AW29" s="465"/>
      <c r="AX29" s="465"/>
      <c r="AY29" s="465"/>
      <c r="AZ29" s="465"/>
      <c r="BA29" s="465"/>
      <c r="BG29" s="273"/>
      <c r="BH29" s="332"/>
      <c r="BI29" s="332"/>
    </row>
    <row r="30" spans="1:62">
      <c r="C30" s="27" t="s">
        <v>116</v>
      </c>
      <c r="F30" s="122" t="s">
        <v>12</v>
      </c>
      <c r="G30" s="875" t="str">
        <f>IF(AL30="","",VLOOKUP($AL30,利用方法!$BA$2:$BC$74,2))</f>
        <v/>
      </c>
      <c r="H30" s="875"/>
      <c r="I30" s="875"/>
      <c r="J30" s="875"/>
      <c r="K30" s="27" t="s">
        <v>15</v>
      </c>
      <c r="L30" s="122" t="s">
        <v>12</v>
      </c>
      <c r="M30" s="836"/>
      <c r="N30" s="836"/>
      <c r="O30" s="836"/>
      <c r="P30" s="836"/>
      <c r="Q30" s="836"/>
      <c r="R30" s="836"/>
      <c r="S30" s="836"/>
      <c r="T30" s="836"/>
      <c r="U30" s="836"/>
      <c r="V30" s="836"/>
      <c r="W30" s="836"/>
      <c r="X30" s="27" t="s">
        <v>15</v>
      </c>
      <c r="Y30" s="122" t="s">
        <v>12</v>
      </c>
      <c r="Z30" s="877"/>
      <c r="AA30" s="877"/>
      <c r="AB30" s="877"/>
      <c r="AC30" s="877"/>
      <c r="AD30" s="877"/>
      <c r="AE30" s="27" t="s">
        <v>15</v>
      </c>
      <c r="AF30" s="27" t="s">
        <v>48</v>
      </c>
      <c r="AL30" s="879"/>
      <c r="AM30" s="879"/>
      <c r="AN30" s="879"/>
      <c r="AO30" s="879"/>
      <c r="AP30" s="879"/>
      <c r="AQ30" s="879"/>
      <c r="AR30" s="879"/>
      <c r="AS30" s="879"/>
      <c r="AT30" s="879"/>
      <c r="AU30" s="879"/>
      <c r="AV30" s="879"/>
      <c r="AW30" s="465"/>
      <c r="AX30" s="465"/>
      <c r="AY30" s="465"/>
      <c r="AZ30" s="465"/>
      <c r="BA30" s="465"/>
      <c r="BG30" s="273"/>
      <c r="BH30" s="332"/>
      <c r="BI30" s="332"/>
    </row>
    <row r="31" spans="1:62">
      <c r="C31" s="27" t="s">
        <v>117</v>
      </c>
      <c r="F31" s="122" t="s">
        <v>12</v>
      </c>
      <c r="G31" s="875" t="str">
        <f>IF(AL31="","",VLOOKUP($AL31,利用方法!$BA$2:$BC$74,2))</f>
        <v/>
      </c>
      <c r="H31" s="875"/>
      <c r="I31" s="875"/>
      <c r="J31" s="875"/>
      <c r="K31" s="27" t="s">
        <v>15</v>
      </c>
      <c r="L31" s="122" t="s">
        <v>12</v>
      </c>
      <c r="M31" s="836"/>
      <c r="N31" s="836"/>
      <c r="O31" s="836"/>
      <c r="P31" s="836"/>
      <c r="Q31" s="836"/>
      <c r="R31" s="836"/>
      <c r="S31" s="836"/>
      <c r="T31" s="836"/>
      <c r="U31" s="836"/>
      <c r="V31" s="836"/>
      <c r="W31" s="836"/>
      <c r="X31" s="27" t="s">
        <v>15</v>
      </c>
      <c r="Y31" s="122" t="s">
        <v>12</v>
      </c>
      <c r="Z31" s="877"/>
      <c r="AA31" s="877"/>
      <c r="AB31" s="877"/>
      <c r="AC31" s="877"/>
      <c r="AD31" s="877"/>
      <c r="AE31" s="27" t="s">
        <v>15</v>
      </c>
      <c r="AF31" s="27" t="s">
        <v>48</v>
      </c>
      <c r="AL31" s="879"/>
      <c r="AM31" s="879"/>
      <c r="AN31" s="879"/>
      <c r="AO31" s="879"/>
      <c r="AP31" s="879"/>
      <c r="AQ31" s="879"/>
      <c r="AR31" s="879"/>
      <c r="AS31" s="879"/>
      <c r="AT31" s="879"/>
      <c r="AU31" s="879"/>
      <c r="AV31" s="879"/>
      <c r="AW31" s="465"/>
      <c r="AX31" s="465"/>
      <c r="AY31" s="465"/>
      <c r="AZ31" s="465"/>
      <c r="BA31" s="465"/>
      <c r="BG31" s="273"/>
      <c r="BH31" s="332"/>
      <c r="BI31" s="332"/>
      <c r="BJ31" s="216"/>
    </row>
    <row r="32" spans="1:62">
      <c r="C32" s="27" t="s">
        <v>118</v>
      </c>
      <c r="F32" s="122" t="s">
        <v>12</v>
      </c>
      <c r="G32" s="875" t="str">
        <f>IF(AL32="","",VLOOKUP($AL32,利用方法!$BA$2:$BC$74,2))</f>
        <v/>
      </c>
      <c r="H32" s="875"/>
      <c r="I32" s="875"/>
      <c r="J32" s="875"/>
      <c r="K32" s="27" t="s">
        <v>15</v>
      </c>
      <c r="L32" s="122" t="s">
        <v>12</v>
      </c>
      <c r="M32" s="836"/>
      <c r="N32" s="836"/>
      <c r="O32" s="836"/>
      <c r="P32" s="836"/>
      <c r="Q32" s="836"/>
      <c r="R32" s="836"/>
      <c r="S32" s="836"/>
      <c r="T32" s="836"/>
      <c r="U32" s="836"/>
      <c r="V32" s="836"/>
      <c r="W32" s="836"/>
      <c r="X32" s="27" t="s">
        <v>15</v>
      </c>
      <c r="Y32" s="122" t="s">
        <v>12</v>
      </c>
      <c r="Z32" s="877"/>
      <c r="AA32" s="877"/>
      <c r="AB32" s="877"/>
      <c r="AC32" s="877"/>
      <c r="AD32" s="877"/>
      <c r="AE32" s="27" t="s">
        <v>15</v>
      </c>
      <c r="AF32" s="27" t="s">
        <v>48</v>
      </c>
      <c r="AL32" s="879"/>
      <c r="AM32" s="879"/>
      <c r="AN32" s="879"/>
      <c r="AO32" s="879"/>
      <c r="AP32" s="879"/>
      <c r="AQ32" s="879"/>
      <c r="AR32" s="879"/>
      <c r="AS32" s="879"/>
      <c r="AT32" s="879"/>
      <c r="AU32" s="879"/>
      <c r="AV32" s="879"/>
      <c r="AW32" s="465"/>
      <c r="AX32" s="465"/>
      <c r="AY32" s="465"/>
      <c r="AZ32" s="465"/>
      <c r="BA32" s="465"/>
      <c r="BG32" s="273"/>
      <c r="BH32" s="332"/>
      <c r="BI32" s="332"/>
      <c r="BJ32" s="216"/>
    </row>
    <row r="33" spans="1:62">
      <c r="C33" s="27" t="s">
        <v>119</v>
      </c>
      <c r="F33" s="122" t="s">
        <v>12</v>
      </c>
      <c r="G33" s="875" t="str">
        <f>IF(AL33="","",VLOOKUP($AL33,利用方法!$BA$2:$BC$74,2))</f>
        <v/>
      </c>
      <c r="H33" s="875"/>
      <c r="I33" s="875"/>
      <c r="J33" s="875"/>
      <c r="K33" s="27" t="s">
        <v>15</v>
      </c>
      <c r="L33" s="122" t="s">
        <v>12</v>
      </c>
      <c r="M33" s="836"/>
      <c r="N33" s="836"/>
      <c r="O33" s="836"/>
      <c r="P33" s="836"/>
      <c r="Q33" s="836"/>
      <c r="R33" s="836"/>
      <c r="S33" s="836"/>
      <c r="T33" s="836"/>
      <c r="U33" s="836"/>
      <c r="V33" s="836"/>
      <c r="W33" s="836"/>
      <c r="X33" s="27" t="s">
        <v>15</v>
      </c>
      <c r="Y33" s="122" t="s">
        <v>12</v>
      </c>
      <c r="Z33" s="877"/>
      <c r="AA33" s="877"/>
      <c r="AB33" s="877"/>
      <c r="AC33" s="877"/>
      <c r="AD33" s="877"/>
      <c r="AE33" s="27" t="s">
        <v>15</v>
      </c>
      <c r="AF33" s="27" t="s">
        <v>48</v>
      </c>
      <c r="AL33" s="879"/>
      <c r="AM33" s="879"/>
      <c r="AN33" s="879"/>
      <c r="AO33" s="879"/>
      <c r="AP33" s="879"/>
      <c r="AQ33" s="879"/>
      <c r="AR33" s="879"/>
      <c r="AS33" s="879"/>
      <c r="AT33" s="879"/>
      <c r="AU33" s="879"/>
      <c r="AV33" s="879"/>
      <c r="AW33" s="465"/>
      <c r="AX33" s="465"/>
      <c r="AY33" s="465"/>
      <c r="AZ33" s="465"/>
      <c r="BA33" s="465"/>
      <c r="BG33" s="273"/>
      <c r="BH33" s="332"/>
      <c r="BI33" s="332"/>
      <c r="BJ33" s="216"/>
    </row>
    <row r="34" spans="1:62" ht="6.75" customHeight="1">
      <c r="A34" s="108"/>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BG34" s="273"/>
      <c r="BH34" s="332"/>
      <c r="BI34" s="332"/>
      <c r="BJ34" s="216"/>
    </row>
    <row r="35" spans="1:62" ht="6.75" customHeight="1">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BG35" s="273"/>
      <c r="BH35" s="332"/>
      <c r="BI35" s="332"/>
      <c r="BJ35" s="216"/>
    </row>
    <row r="36" spans="1:62" ht="13.5" customHeight="1">
      <c r="A36" s="27" t="s">
        <v>243</v>
      </c>
      <c r="AL36" s="27" t="s">
        <v>755</v>
      </c>
      <c r="AO36" s="229" t="str">
        <f>SUM(Z28:AD33)&amp;"㎡"</f>
        <v>0㎡</v>
      </c>
      <c r="BG36" s="273"/>
      <c r="BH36" s="332"/>
      <c r="BI36" s="332"/>
      <c r="BJ36" s="216"/>
    </row>
    <row r="37" spans="1:62" ht="13.5" customHeight="1">
      <c r="G37" s="809"/>
      <c r="H37" s="809"/>
      <c r="I37" s="809"/>
      <c r="J37" s="809"/>
      <c r="K37" s="809"/>
      <c r="L37" s="809"/>
      <c r="M37" s="809"/>
      <c r="N37" s="809"/>
      <c r="O37" s="809"/>
      <c r="P37" s="809"/>
      <c r="Q37" s="809"/>
      <c r="R37" s="809"/>
      <c r="S37" s="809"/>
      <c r="T37" s="809"/>
      <c r="U37" s="809"/>
      <c r="V37" s="809"/>
      <c r="W37" s="809"/>
      <c r="X37" s="809"/>
      <c r="Y37" s="809"/>
      <c r="Z37" s="809"/>
      <c r="AA37" s="809"/>
      <c r="AB37" s="809"/>
      <c r="AC37" s="809"/>
      <c r="AD37" s="809"/>
      <c r="AE37" s="809"/>
      <c r="AF37" s="809"/>
      <c r="AG37" s="809"/>
      <c r="AH37" s="809"/>
      <c r="AI37" s="809"/>
      <c r="AL37" s="27" t="s">
        <v>756</v>
      </c>
      <c r="BG37" s="273"/>
      <c r="BH37" s="332"/>
      <c r="BI37" s="332"/>
      <c r="BJ37" s="216"/>
    </row>
    <row r="38" spans="1:62" ht="13.5" customHeight="1">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BG38" s="273"/>
      <c r="BH38" s="332"/>
      <c r="BI38" s="332"/>
      <c r="BJ38" s="216"/>
    </row>
    <row r="39" spans="1:62">
      <c r="G39" s="809"/>
      <c r="H39" s="809"/>
      <c r="I39" s="809"/>
      <c r="J39" s="809"/>
      <c r="K39" s="809"/>
      <c r="L39" s="809"/>
      <c r="M39" s="809"/>
      <c r="N39" s="809"/>
      <c r="O39" s="809"/>
      <c r="P39" s="809"/>
      <c r="Q39" s="809"/>
      <c r="R39" s="809"/>
      <c r="S39" s="809"/>
      <c r="T39" s="809"/>
      <c r="U39" s="809"/>
      <c r="V39" s="809"/>
      <c r="W39" s="809"/>
      <c r="X39" s="809"/>
      <c r="Y39" s="809"/>
      <c r="Z39" s="809"/>
      <c r="AA39" s="809"/>
      <c r="AB39" s="809"/>
      <c r="AC39" s="809"/>
      <c r="AD39" s="809"/>
      <c r="AE39" s="809"/>
      <c r="AF39" s="809"/>
      <c r="AG39" s="809"/>
      <c r="AH39" s="809"/>
      <c r="AI39" s="809"/>
      <c r="AK39" s="132"/>
      <c r="AL39" s="132"/>
      <c r="AM39" s="132"/>
      <c r="BG39" s="273"/>
      <c r="BH39" s="332"/>
      <c r="BI39" s="332"/>
      <c r="BJ39" s="216"/>
    </row>
    <row r="40" spans="1:62" ht="6.75" customHeight="1">
      <c r="A40" s="108"/>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BG40" s="273"/>
      <c r="BH40" s="332"/>
      <c r="BI40" s="332"/>
      <c r="BJ40" s="216"/>
    </row>
    <row r="41" spans="1:62" ht="6.75" customHeight="1">
      <c r="A41" s="120"/>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BG41" s="273"/>
      <c r="BH41" s="335"/>
      <c r="BI41" s="332"/>
      <c r="BJ41" s="216"/>
    </row>
    <row r="42" spans="1:62">
      <c r="A42" s="27" t="s">
        <v>244</v>
      </c>
      <c r="E42" s="27" t="s">
        <v>1413</v>
      </c>
      <c r="G42" s="107"/>
      <c r="H42" s="107"/>
      <c r="I42" s="107"/>
      <c r="J42" s="107"/>
      <c r="K42" s="230" t="s">
        <v>16</v>
      </c>
      <c r="L42" s="134" t="s">
        <v>229</v>
      </c>
      <c r="M42" s="134"/>
      <c r="N42" s="230" t="s">
        <v>16</v>
      </c>
      <c r="O42" s="134" t="s">
        <v>230</v>
      </c>
      <c r="P42" s="107"/>
      <c r="Q42" s="107"/>
      <c r="R42" s="107"/>
      <c r="S42" s="107"/>
      <c r="T42" s="107"/>
      <c r="U42" s="107"/>
      <c r="V42" s="107"/>
      <c r="W42" s="107"/>
      <c r="X42" s="107"/>
      <c r="Y42" s="107"/>
      <c r="Z42" s="107"/>
      <c r="AA42" s="107"/>
      <c r="AB42" s="107"/>
      <c r="AC42" s="107"/>
      <c r="AD42" s="107"/>
      <c r="AE42" s="107"/>
      <c r="AF42" s="107"/>
      <c r="AG42" s="107"/>
      <c r="AH42" s="107"/>
      <c r="AI42" s="107"/>
      <c r="BG42" s="273"/>
      <c r="BH42" s="332"/>
      <c r="BI42" s="332"/>
      <c r="BJ42" s="216"/>
    </row>
    <row r="43" spans="1:62" ht="6.6" customHeight="1">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BG43" s="273"/>
      <c r="BH43" s="332"/>
      <c r="BI43" s="332"/>
      <c r="BJ43" s="216"/>
    </row>
    <row r="44" spans="1:62">
      <c r="G44" s="836"/>
      <c r="H44" s="836"/>
      <c r="I44" s="836"/>
      <c r="J44" s="836"/>
      <c r="K44" s="836"/>
      <c r="L44" s="836"/>
      <c r="M44" s="836"/>
      <c r="N44" s="836"/>
      <c r="O44" s="836"/>
      <c r="P44" s="836"/>
      <c r="Q44" s="836"/>
      <c r="R44" s="836"/>
      <c r="S44" s="836"/>
      <c r="T44" s="836"/>
      <c r="U44" s="836"/>
      <c r="V44" s="836"/>
      <c r="W44" s="836"/>
      <c r="X44" s="836"/>
      <c r="Y44" s="836"/>
      <c r="Z44" s="836"/>
      <c r="AA44" s="836"/>
      <c r="AB44" s="836"/>
      <c r="AC44" s="836"/>
      <c r="AD44" s="836"/>
      <c r="AE44" s="836"/>
      <c r="AF44" s="836"/>
      <c r="AG44" s="836"/>
      <c r="AH44" s="836"/>
      <c r="AI44" s="836"/>
      <c r="BG44" s="273"/>
      <c r="BH44" s="332"/>
      <c r="BI44" s="332"/>
      <c r="BJ44" s="216"/>
    </row>
    <row r="45" spans="1:62">
      <c r="G45" s="836"/>
      <c r="H45" s="836"/>
      <c r="I45" s="836"/>
      <c r="J45" s="836"/>
      <c r="K45" s="836"/>
      <c r="L45" s="836"/>
      <c r="M45" s="836"/>
      <c r="N45" s="836"/>
      <c r="O45" s="836"/>
      <c r="P45" s="836"/>
      <c r="Q45" s="836"/>
      <c r="R45" s="836"/>
      <c r="S45" s="836"/>
      <c r="T45" s="836"/>
      <c r="U45" s="836"/>
      <c r="V45" s="836"/>
      <c r="W45" s="836"/>
      <c r="X45" s="836"/>
      <c r="Y45" s="836"/>
      <c r="Z45" s="836"/>
      <c r="AA45" s="836"/>
      <c r="AB45" s="836"/>
      <c r="AC45" s="836"/>
      <c r="AD45" s="836"/>
      <c r="AE45" s="836"/>
      <c r="AF45" s="836"/>
      <c r="AG45" s="836"/>
      <c r="AH45" s="836"/>
      <c r="AI45" s="836"/>
      <c r="BG45" s="273"/>
      <c r="BH45" s="332"/>
      <c r="BI45" s="332"/>
      <c r="BJ45" s="216"/>
    </row>
    <row r="46" spans="1:62">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BG46" s="273"/>
      <c r="BH46" s="332"/>
      <c r="BI46" s="332"/>
      <c r="BJ46" s="216"/>
    </row>
    <row r="47" spans="1:62">
      <c r="G47" s="836"/>
      <c r="H47" s="836"/>
      <c r="I47" s="836"/>
      <c r="J47" s="836"/>
      <c r="K47" s="836"/>
      <c r="L47" s="836"/>
      <c r="M47" s="836"/>
      <c r="N47" s="836"/>
      <c r="O47" s="836"/>
      <c r="P47" s="836"/>
      <c r="Q47" s="836"/>
      <c r="R47" s="836"/>
      <c r="S47" s="836"/>
      <c r="T47" s="836"/>
      <c r="U47" s="836"/>
      <c r="V47" s="836"/>
      <c r="W47" s="836"/>
      <c r="X47" s="836"/>
      <c r="Y47" s="836"/>
      <c r="Z47" s="836"/>
      <c r="AA47" s="836"/>
      <c r="AB47" s="836"/>
      <c r="AC47" s="836"/>
      <c r="AD47" s="836"/>
      <c r="AE47" s="836"/>
      <c r="AF47" s="836"/>
      <c r="AG47" s="836"/>
      <c r="AH47" s="836"/>
      <c r="AI47" s="836"/>
      <c r="BG47" s="273"/>
      <c r="BH47" s="332"/>
      <c r="BI47" s="332"/>
      <c r="BJ47" s="216"/>
    </row>
    <row r="48" spans="1:62">
      <c r="G48" s="836"/>
      <c r="H48" s="836"/>
      <c r="I48" s="836"/>
      <c r="J48" s="836"/>
      <c r="K48" s="836"/>
      <c r="L48" s="836"/>
      <c r="M48" s="836"/>
      <c r="N48" s="836"/>
      <c r="O48" s="836"/>
      <c r="P48" s="836"/>
      <c r="Q48" s="836"/>
      <c r="R48" s="836"/>
      <c r="S48" s="836"/>
      <c r="T48" s="836"/>
      <c r="U48" s="836"/>
      <c r="V48" s="836"/>
      <c r="W48" s="836"/>
      <c r="X48" s="836"/>
      <c r="Y48" s="836"/>
      <c r="Z48" s="836"/>
      <c r="AA48" s="836"/>
      <c r="AB48" s="836"/>
      <c r="AC48" s="836"/>
      <c r="AD48" s="836"/>
      <c r="AE48" s="836"/>
      <c r="AF48" s="836"/>
      <c r="AG48" s="836"/>
      <c r="AH48" s="836"/>
      <c r="AI48" s="836"/>
      <c r="BG48" s="273"/>
      <c r="BH48" s="332"/>
      <c r="BI48" s="332"/>
      <c r="BJ48" s="216"/>
    </row>
    <row r="49" spans="1:231" ht="6.75" customHeight="1">
      <c r="A49" s="108"/>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BG49" s="273"/>
      <c r="BH49" s="332"/>
      <c r="BI49" s="332"/>
      <c r="BJ49" s="216"/>
    </row>
    <row r="50" spans="1:231" ht="6.75" customHeight="1">
      <c r="BG50" s="273"/>
      <c r="BH50" s="332"/>
      <c r="BI50" s="332"/>
      <c r="BJ50" s="216"/>
      <c r="CO50" s="208"/>
      <c r="CP50" s="175"/>
      <c r="CQ50" s="208"/>
    </row>
    <row r="51" spans="1:231" ht="13.5" customHeight="1">
      <c r="BG51" s="273"/>
      <c r="BH51" s="332"/>
      <c r="BI51" s="332"/>
      <c r="BJ51" s="216"/>
      <c r="CO51" s="208"/>
      <c r="CP51" s="208"/>
      <c r="CQ51" s="208"/>
    </row>
    <row r="52" spans="1:231" ht="13.5" customHeight="1">
      <c r="BG52" s="273"/>
      <c r="BH52" s="332"/>
      <c r="BI52" s="332"/>
      <c r="BJ52" s="216"/>
      <c r="CO52" s="208"/>
      <c r="CP52" s="208"/>
      <c r="CQ52" s="208"/>
    </row>
    <row r="53" spans="1:231" ht="13.5" customHeight="1">
      <c r="BG53" s="273"/>
      <c r="BH53" s="332"/>
      <c r="BI53" s="332"/>
      <c r="BJ53" s="216"/>
      <c r="CO53" s="208"/>
      <c r="CP53" s="208"/>
      <c r="CQ53" s="208"/>
      <c r="CR53" s="216"/>
      <c r="CS53" s="216"/>
      <c r="CT53" s="216"/>
      <c r="CU53" s="216"/>
      <c r="CV53" s="216"/>
      <c r="CW53" s="216"/>
      <c r="CX53" s="216"/>
      <c r="CY53" s="216"/>
      <c r="CZ53" s="216"/>
      <c r="DA53" s="216"/>
      <c r="DB53" s="216"/>
      <c r="DC53" s="216"/>
      <c r="DD53" s="216"/>
      <c r="DE53" s="216"/>
      <c r="DF53" s="216"/>
      <c r="DG53" s="216"/>
      <c r="DH53" s="216"/>
      <c r="DI53" s="216"/>
      <c r="DJ53" s="216"/>
      <c r="DK53" s="216"/>
      <c r="DL53" s="216"/>
      <c r="DM53" s="216"/>
      <c r="DN53" s="216"/>
      <c r="DO53" s="216"/>
      <c r="DP53" s="216"/>
      <c r="DQ53" s="216"/>
      <c r="DR53" s="216"/>
      <c r="DS53" s="216"/>
      <c r="DT53" s="216"/>
      <c r="DU53" s="216"/>
      <c r="DV53" s="216"/>
      <c r="DW53" s="216"/>
      <c r="DX53" s="216"/>
      <c r="DY53" s="216"/>
      <c r="DZ53" s="216"/>
      <c r="EA53" s="216"/>
      <c r="EB53" s="216"/>
      <c r="EC53" s="216"/>
      <c r="ED53" s="216"/>
      <c r="EE53" s="216"/>
      <c r="EF53" s="216"/>
      <c r="EG53" s="216"/>
      <c r="EH53" s="216"/>
      <c r="EI53" s="216"/>
      <c r="EJ53" s="216"/>
      <c r="EK53" s="216"/>
      <c r="EL53" s="216"/>
      <c r="EM53" s="216"/>
      <c r="EN53" s="216"/>
      <c r="EO53" s="216"/>
      <c r="EP53" s="216"/>
      <c r="EQ53" s="216"/>
      <c r="ER53" s="216"/>
      <c r="ES53" s="216"/>
      <c r="ET53" s="216"/>
      <c r="EU53" s="216"/>
      <c r="EV53" s="216"/>
      <c r="EW53" s="216"/>
      <c r="EX53" s="216"/>
      <c r="EY53" s="216"/>
      <c r="EZ53" s="216"/>
      <c r="FA53" s="216"/>
      <c r="FB53" s="216"/>
      <c r="FC53" s="216"/>
      <c r="FD53" s="216"/>
      <c r="FE53" s="216"/>
      <c r="FF53" s="216"/>
      <c r="FG53" s="216"/>
      <c r="FH53" s="216"/>
      <c r="FI53" s="216"/>
      <c r="FJ53" s="216"/>
      <c r="FK53" s="216"/>
      <c r="FL53" s="216"/>
      <c r="FM53" s="216"/>
      <c r="FN53" s="216"/>
      <c r="FO53" s="216"/>
      <c r="FP53" s="216"/>
      <c r="FQ53" s="216"/>
      <c r="FR53" s="216"/>
      <c r="FS53" s="216"/>
      <c r="FT53" s="216"/>
      <c r="FU53" s="216"/>
      <c r="FV53" s="216"/>
      <c r="FW53" s="216"/>
      <c r="FX53" s="216"/>
      <c r="FY53" s="216"/>
      <c r="FZ53" s="216"/>
      <c r="GA53" s="216"/>
      <c r="GB53" s="216"/>
      <c r="GC53" s="216"/>
      <c r="GD53" s="216"/>
      <c r="GE53" s="216"/>
      <c r="GF53" s="216"/>
      <c r="GG53" s="216"/>
      <c r="GH53" s="216"/>
      <c r="GI53" s="216"/>
      <c r="GJ53" s="216"/>
      <c r="GK53" s="216"/>
      <c r="GL53" s="216"/>
      <c r="GM53" s="216"/>
      <c r="GN53" s="216"/>
      <c r="GO53" s="216"/>
      <c r="GP53" s="216"/>
      <c r="GQ53" s="216"/>
      <c r="GR53" s="216"/>
      <c r="GS53" s="216"/>
      <c r="GT53" s="216"/>
      <c r="GU53" s="216"/>
      <c r="GV53" s="216"/>
      <c r="GW53" s="216"/>
      <c r="GX53" s="216"/>
      <c r="GY53" s="216"/>
      <c r="GZ53" s="216"/>
      <c r="HA53" s="216"/>
      <c r="HB53" s="216"/>
      <c r="HC53" s="216"/>
      <c r="HD53" s="216"/>
      <c r="HE53" s="216"/>
      <c r="HF53" s="216"/>
      <c r="HG53" s="216"/>
      <c r="HH53" s="216"/>
      <c r="HI53" s="216"/>
      <c r="HJ53" s="216"/>
      <c r="HK53" s="216"/>
      <c r="HL53" s="216"/>
      <c r="HM53" s="216"/>
      <c r="HN53" s="216"/>
      <c r="HO53" s="216"/>
      <c r="HP53" s="216"/>
      <c r="HQ53" s="216"/>
      <c r="HR53" s="216"/>
      <c r="HS53" s="216"/>
      <c r="HT53" s="216"/>
      <c r="HU53" s="216"/>
      <c r="HV53" s="216"/>
      <c r="HW53" s="216"/>
    </row>
    <row r="54" spans="1:231" ht="13.5" customHeight="1">
      <c r="F54" s="133"/>
      <c r="G54" s="133"/>
      <c r="H54" s="133"/>
      <c r="L54" s="5"/>
      <c r="M54" s="5"/>
      <c r="N54" s="5"/>
      <c r="BG54" s="273"/>
      <c r="BH54" s="332"/>
      <c r="BI54" s="332"/>
      <c r="BJ54" s="216"/>
      <c r="CO54" s="208"/>
      <c r="CP54" s="208"/>
      <c r="CQ54" s="208"/>
      <c r="CR54" s="216"/>
      <c r="CS54" s="216"/>
      <c r="CT54" s="216"/>
      <c r="CU54" s="216"/>
      <c r="CV54" s="216"/>
      <c r="CW54" s="216"/>
      <c r="CX54" s="216"/>
      <c r="CY54" s="216"/>
      <c r="CZ54" s="216"/>
      <c r="DA54" s="216"/>
      <c r="DB54" s="216"/>
      <c r="DC54" s="216"/>
      <c r="DD54" s="216"/>
      <c r="DE54" s="216"/>
      <c r="DF54" s="216"/>
      <c r="DG54" s="216"/>
      <c r="DH54" s="216"/>
      <c r="DI54" s="216"/>
      <c r="DJ54" s="216"/>
      <c r="DK54" s="216"/>
      <c r="DL54" s="216"/>
      <c r="DM54" s="216"/>
      <c r="DN54" s="216"/>
      <c r="DO54" s="216"/>
      <c r="DP54" s="216"/>
      <c r="DQ54" s="216"/>
      <c r="DR54" s="216"/>
      <c r="DS54" s="216"/>
      <c r="DT54" s="216"/>
      <c r="DU54" s="216"/>
      <c r="DV54" s="216"/>
      <c r="DW54" s="216"/>
      <c r="DX54" s="216"/>
      <c r="DY54" s="216"/>
      <c r="DZ54" s="216"/>
      <c r="EA54" s="216"/>
      <c r="EB54" s="216"/>
      <c r="EC54" s="216"/>
      <c r="ED54" s="216"/>
      <c r="EE54" s="216"/>
      <c r="EF54" s="216"/>
      <c r="EG54" s="216"/>
      <c r="EH54" s="216"/>
      <c r="EI54" s="216"/>
      <c r="EJ54" s="216"/>
      <c r="EK54" s="216"/>
      <c r="EL54" s="216"/>
      <c r="EM54" s="216"/>
      <c r="EN54" s="216"/>
      <c r="EO54" s="216"/>
      <c r="EP54" s="216"/>
      <c r="EQ54" s="216"/>
      <c r="ER54" s="216"/>
      <c r="ES54" s="216"/>
      <c r="ET54" s="216"/>
      <c r="EU54" s="216"/>
      <c r="EV54" s="216"/>
      <c r="EW54" s="216"/>
      <c r="EX54" s="216"/>
      <c r="EY54" s="216"/>
      <c r="EZ54" s="216"/>
      <c r="FA54" s="216"/>
      <c r="FB54" s="216"/>
      <c r="FC54" s="216"/>
      <c r="FD54" s="216"/>
      <c r="FE54" s="216"/>
      <c r="FF54" s="216"/>
      <c r="FG54" s="216"/>
      <c r="FH54" s="216"/>
      <c r="FI54" s="216"/>
      <c r="FJ54" s="216"/>
      <c r="FK54" s="216"/>
      <c r="FL54" s="216"/>
      <c r="FM54" s="216"/>
      <c r="FN54" s="216"/>
      <c r="FO54" s="216"/>
      <c r="FP54" s="216"/>
      <c r="FQ54" s="216"/>
      <c r="FR54" s="216"/>
      <c r="FS54" s="216"/>
      <c r="FT54" s="216"/>
      <c r="FU54" s="216"/>
      <c r="FV54" s="216"/>
      <c r="FW54" s="216"/>
      <c r="FX54" s="216"/>
      <c r="FY54" s="216"/>
      <c r="FZ54" s="216"/>
      <c r="GA54" s="216"/>
      <c r="GB54" s="216"/>
      <c r="GC54" s="216"/>
      <c r="GD54" s="216"/>
      <c r="GE54" s="216"/>
      <c r="GF54" s="216"/>
      <c r="GG54" s="216"/>
      <c r="GH54" s="216"/>
      <c r="GI54" s="216"/>
      <c r="GJ54" s="216"/>
      <c r="GK54" s="216"/>
      <c r="GL54" s="216"/>
      <c r="GM54" s="216"/>
      <c r="GN54" s="216"/>
      <c r="GO54" s="216"/>
      <c r="GP54" s="216"/>
      <c r="GQ54" s="216"/>
      <c r="GR54" s="216"/>
      <c r="GS54" s="216"/>
      <c r="GT54" s="216"/>
      <c r="GU54" s="216"/>
      <c r="GV54" s="216"/>
      <c r="GW54" s="216"/>
      <c r="GX54" s="216"/>
      <c r="GY54" s="216"/>
      <c r="GZ54" s="216"/>
      <c r="HA54" s="216"/>
      <c r="HB54" s="216"/>
      <c r="HC54" s="216"/>
      <c r="HD54" s="216"/>
      <c r="HE54" s="216"/>
      <c r="HF54" s="216"/>
      <c r="HG54" s="216"/>
      <c r="HH54" s="216"/>
      <c r="HI54" s="216"/>
      <c r="HJ54" s="216"/>
      <c r="HK54" s="216"/>
      <c r="HL54" s="216"/>
      <c r="HM54" s="216"/>
      <c r="HN54" s="216"/>
      <c r="HO54" s="216"/>
      <c r="HP54" s="216"/>
      <c r="HQ54" s="216"/>
      <c r="HR54" s="216"/>
      <c r="HS54" s="216"/>
      <c r="HT54" s="216"/>
      <c r="HU54" s="216"/>
      <c r="HV54" s="216"/>
      <c r="HW54" s="216"/>
    </row>
    <row r="55" spans="1:231" ht="13.5" customHeight="1">
      <c r="BG55" s="273"/>
      <c r="BH55" s="332"/>
      <c r="BI55" s="332"/>
      <c r="BJ55" s="216"/>
      <c r="CO55" s="208"/>
      <c r="CP55" s="208"/>
      <c r="CQ55" s="208"/>
      <c r="CR55" s="216"/>
      <c r="CS55" s="216"/>
      <c r="CT55" s="216"/>
      <c r="CU55" s="216"/>
      <c r="CV55" s="216"/>
      <c r="CW55" s="216"/>
      <c r="CX55" s="216"/>
      <c r="CY55" s="216"/>
      <c r="CZ55" s="216"/>
      <c r="DA55" s="216"/>
      <c r="DB55" s="216"/>
      <c r="DC55" s="216"/>
      <c r="DD55" s="216"/>
      <c r="DE55" s="216"/>
      <c r="DF55" s="216"/>
      <c r="DG55" s="216"/>
      <c r="DH55" s="216"/>
      <c r="DI55" s="216"/>
      <c r="DJ55" s="216"/>
      <c r="DK55" s="216"/>
      <c r="DL55" s="216"/>
      <c r="DM55" s="216"/>
      <c r="DN55" s="216"/>
      <c r="DO55" s="216"/>
      <c r="DP55" s="216"/>
      <c r="DQ55" s="216"/>
      <c r="DR55" s="216"/>
      <c r="DS55" s="216"/>
      <c r="DT55" s="216"/>
      <c r="DU55" s="216"/>
      <c r="DV55" s="216"/>
      <c r="DW55" s="216"/>
      <c r="DX55" s="216"/>
      <c r="DY55" s="216"/>
      <c r="DZ55" s="216"/>
      <c r="EA55" s="216"/>
      <c r="EB55" s="216"/>
      <c r="EC55" s="216"/>
      <c r="ED55" s="216"/>
      <c r="EE55" s="216"/>
      <c r="EF55" s="216"/>
      <c r="EG55" s="216"/>
      <c r="EH55" s="216"/>
      <c r="EI55" s="216"/>
      <c r="EJ55" s="216"/>
      <c r="EK55" s="216"/>
      <c r="EL55" s="216"/>
      <c r="EM55" s="216"/>
      <c r="EN55" s="216"/>
      <c r="EO55" s="216"/>
      <c r="EP55" s="216"/>
      <c r="EQ55" s="216"/>
      <c r="ER55" s="216"/>
      <c r="ES55" s="216"/>
      <c r="ET55" s="216"/>
      <c r="EU55" s="216"/>
      <c r="EV55" s="216"/>
      <c r="EW55" s="216"/>
      <c r="EX55" s="216"/>
      <c r="EY55" s="216"/>
      <c r="EZ55" s="216"/>
      <c r="FA55" s="216"/>
      <c r="FB55" s="216"/>
      <c r="FC55" s="216"/>
      <c r="FD55" s="216"/>
      <c r="FE55" s="216"/>
      <c r="FF55" s="216"/>
      <c r="FG55" s="216"/>
      <c r="FH55" s="216"/>
      <c r="FI55" s="216"/>
      <c r="FJ55" s="216"/>
      <c r="FK55" s="216"/>
      <c r="FL55" s="216"/>
      <c r="FM55" s="216"/>
      <c r="FN55" s="216"/>
      <c r="FO55" s="216"/>
      <c r="FP55" s="216"/>
      <c r="FQ55" s="216"/>
      <c r="FR55" s="216"/>
      <c r="FS55" s="216"/>
      <c r="FT55" s="216"/>
      <c r="FU55" s="216"/>
      <c r="FV55" s="216"/>
      <c r="FW55" s="216"/>
      <c r="FX55" s="216"/>
      <c r="FY55" s="216"/>
      <c r="FZ55" s="216"/>
      <c r="GA55" s="216"/>
      <c r="GB55" s="216"/>
      <c r="GC55" s="216"/>
      <c r="GD55" s="216"/>
      <c r="GE55" s="216"/>
      <c r="GF55" s="216"/>
      <c r="GG55" s="216"/>
      <c r="GH55" s="216"/>
      <c r="GI55" s="216"/>
      <c r="GJ55" s="216"/>
      <c r="GK55" s="216"/>
      <c r="GL55" s="216"/>
      <c r="GM55" s="216"/>
      <c r="GN55" s="216"/>
      <c r="GO55" s="216"/>
      <c r="GP55" s="216"/>
      <c r="GQ55" s="216"/>
      <c r="GR55" s="216"/>
      <c r="GS55" s="216"/>
      <c r="GT55" s="216"/>
      <c r="GU55" s="216"/>
      <c r="GV55" s="216"/>
      <c r="GW55" s="216"/>
      <c r="GX55" s="216"/>
      <c r="GY55" s="216"/>
      <c r="GZ55" s="216"/>
      <c r="HA55" s="216"/>
      <c r="HB55" s="216"/>
      <c r="HC55" s="216"/>
      <c r="HD55" s="216"/>
      <c r="HE55" s="216"/>
      <c r="HF55" s="216"/>
      <c r="HG55" s="216"/>
      <c r="HH55" s="216"/>
      <c r="HI55" s="216"/>
      <c r="HJ55" s="216"/>
      <c r="HK55" s="216"/>
      <c r="HL55" s="216"/>
      <c r="HM55" s="216"/>
      <c r="HN55" s="216"/>
      <c r="HO55" s="216"/>
      <c r="HP55" s="216"/>
      <c r="HQ55" s="216"/>
      <c r="HR55" s="216"/>
      <c r="HS55" s="216"/>
      <c r="HT55" s="216"/>
      <c r="HU55" s="216"/>
      <c r="HV55" s="216"/>
      <c r="HW55" s="216"/>
    </row>
    <row r="56" spans="1:231" ht="13.5" customHeight="1">
      <c r="BG56" s="273"/>
      <c r="BH56" s="332"/>
      <c r="BI56" s="332"/>
      <c r="BJ56" s="216"/>
      <c r="CO56" s="208"/>
      <c r="CP56" s="208"/>
      <c r="CQ56" s="208"/>
      <c r="CR56" s="216"/>
      <c r="CS56" s="216"/>
      <c r="CT56" s="216"/>
      <c r="CU56" s="216"/>
      <c r="CV56" s="216"/>
      <c r="CW56" s="216"/>
      <c r="CX56" s="216"/>
      <c r="CY56" s="216"/>
      <c r="CZ56" s="216"/>
      <c r="DA56" s="216"/>
      <c r="DB56" s="216"/>
      <c r="DC56" s="216"/>
      <c r="DD56" s="216"/>
      <c r="DE56" s="216"/>
      <c r="DF56" s="216"/>
      <c r="DG56" s="216"/>
      <c r="DH56" s="216"/>
      <c r="DI56" s="216"/>
      <c r="DJ56" s="216"/>
      <c r="DK56" s="216"/>
      <c r="DL56" s="216"/>
      <c r="DM56" s="216"/>
      <c r="DN56" s="216"/>
      <c r="DO56" s="216"/>
      <c r="DP56" s="216"/>
      <c r="DQ56" s="216"/>
      <c r="DR56" s="216"/>
      <c r="DS56" s="216"/>
      <c r="DT56" s="216"/>
      <c r="DU56" s="216"/>
      <c r="DV56" s="216"/>
      <c r="DW56" s="216"/>
      <c r="DX56" s="216"/>
      <c r="DY56" s="216"/>
      <c r="DZ56" s="216"/>
      <c r="EA56" s="216"/>
      <c r="EB56" s="216"/>
      <c r="EC56" s="216"/>
      <c r="ED56" s="216"/>
      <c r="EE56" s="216"/>
      <c r="EF56" s="216"/>
      <c r="EG56" s="216"/>
      <c r="EH56" s="216"/>
      <c r="EI56" s="216"/>
      <c r="EJ56" s="216"/>
      <c r="EK56" s="216"/>
      <c r="EL56" s="216"/>
      <c r="EM56" s="216"/>
      <c r="EN56" s="216"/>
      <c r="EO56" s="216"/>
      <c r="EP56" s="216"/>
      <c r="EQ56" s="216"/>
      <c r="ER56" s="216"/>
      <c r="ES56" s="216"/>
      <c r="ET56" s="216"/>
      <c r="EU56" s="216"/>
      <c r="EV56" s="216"/>
      <c r="EW56" s="216"/>
      <c r="EX56" s="216"/>
      <c r="EY56" s="216"/>
      <c r="EZ56" s="216"/>
      <c r="FA56" s="216"/>
      <c r="FB56" s="216"/>
      <c r="FC56" s="216"/>
      <c r="FD56" s="216"/>
      <c r="FE56" s="216"/>
      <c r="FF56" s="216"/>
      <c r="FG56" s="216"/>
      <c r="FH56" s="216"/>
      <c r="FI56" s="216"/>
      <c r="FJ56" s="216"/>
      <c r="FK56" s="216"/>
      <c r="FL56" s="216"/>
      <c r="FM56" s="216"/>
      <c r="FN56" s="216"/>
      <c r="FO56" s="216"/>
      <c r="FP56" s="216"/>
      <c r="FQ56" s="216"/>
      <c r="FR56" s="216"/>
      <c r="FS56" s="216"/>
      <c r="FT56" s="216"/>
      <c r="FU56" s="216"/>
      <c r="FV56" s="216"/>
      <c r="FW56" s="216"/>
      <c r="FX56" s="216"/>
      <c r="FY56" s="216"/>
      <c r="FZ56" s="216"/>
      <c r="GA56" s="216"/>
      <c r="GB56" s="216"/>
      <c r="GC56" s="216"/>
      <c r="GD56" s="216"/>
      <c r="GE56" s="216"/>
      <c r="GF56" s="216"/>
      <c r="GG56" s="216"/>
      <c r="GH56" s="216"/>
      <c r="GI56" s="216"/>
      <c r="GJ56" s="216"/>
      <c r="GK56" s="216"/>
      <c r="GL56" s="216"/>
      <c r="GM56" s="216"/>
      <c r="GN56" s="216"/>
      <c r="GO56" s="216"/>
      <c r="GP56" s="216"/>
      <c r="GQ56" s="216"/>
      <c r="GR56" s="216"/>
      <c r="GS56" s="216"/>
      <c r="GT56" s="216"/>
      <c r="GU56" s="216"/>
      <c r="GV56" s="216"/>
      <c r="GW56" s="216"/>
      <c r="GX56" s="216"/>
      <c r="GY56" s="216"/>
      <c r="GZ56" s="216"/>
      <c r="HA56" s="216"/>
      <c r="HB56" s="216"/>
      <c r="HC56" s="216"/>
      <c r="HD56" s="216"/>
      <c r="HE56" s="216"/>
      <c r="HF56" s="216"/>
      <c r="HG56" s="216"/>
      <c r="HH56" s="216"/>
      <c r="HI56" s="216"/>
      <c r="HJ56" s="216"/>
      <c r="HK56" s="216"/>
      <c r="HL56" s="216"/>
      <c r="HM56" s="216"/>
      <c r="HN56" s="216"/>
      <c r="HO56" s="216"/>
      <c r="HP56" s="216"/>
      <c r="HQ56" s="216"/>
      <c r="HR56" s="216"/>
      <c r="HS56" s="216"/>
      <c r="HT56" s="216"/>
      <c r="HU56" s="216"/>
      <c r="HV56" s="216"/>
      <c r="HW56" s="216"/>
    </row>
    <row r="57" spans="1:231" ht="13.5" customHeight="1">
      <c r="F57" s="133"/>
      <c r="G57" s="133"/>
      <c r="H57" s="133"/>
      <c r="L57" s="5"/>
      <c r="M57" s="5"/>
      <c r="N57" s="5"/>
      <c r="BG57" s="273"/>
      <c r="BH57" s="332"/>
      <c r="BI57" s="332"/>
      <c r="BJ57" s="216"/>
      <c r="CO57" s="208"/>
      <c r="CP57" s="208"/>
      <c r="CQ57" s="208"/>
      <c r="CR57" s="216"/>
      <c r="CS57" s="216"/>
      <c r="CT57" s="216"/>
      <c r="CU57" s="216"/>
      <c r="CV57" s="216"/>
      <c r="CW57" s="216"/>
      <c r="CX57" s="216"/>
      <c r="CY57" s="216"/>
      <c r="CZ57" s="216"/>
      <c r="DA57" s="216"/>
      <c r="DB57" s="216"/>
      <c r="DC57" s="216"/>
      <c r="DD57" s="216"/>
      <c r="DE57" s="216"/>
      <c r="DF57" s="216"/>
      <c r="DG57" s="216"/>
      <c r="DH57" s="216"/>
      <c r="DI57" s="216"/>
      <c r="DJ57" s="216"/>
      <c r="DK57" s="216"/>
      <c r="DL57" s="216"/>
      <c r="DM57" s="216"/>
      <c r="DN57" s="216"/>
      <c r="DO57" s="216"/>
      <c r="DP57" s="216"/>
      <c r="DQ57" s="216"/>
      <c r="DR57" s="216"/>
      <c r="DS57" s="216"/>
      <c r="DT57" s="216"/>
      <c r="DU57" s="216"/>
      <c r="DV57" s="216"/>
      <c r="DW57" s="216"/>
      <c r="DX57" s="216"/>
      <c r="DY57" s="216"/>
      <c r="DZ57" s="216"/>
      <c r="EA57" s="216"/>
      <c r="EB57" s="216"/>
      <c r="EC57" s="216"/>
      <c r="ED57" s="216"/>
      <c r="EE57" s="216"/>
      <c r="EF57" s="216"/>
      <c r="EG57" s="216"/>
      <c r="EH57" s="216"/>
      <c r="EI57" s="216"/>
      <c r="EJ57" s="216"/>
      <c r="EK57" s="216"/>
      <c r="EL57" s="216"/>
      <c r="EM57" s="216"/>
      <c r="EN57" s="216"/>
      <c r="EO57" s="216"/>
      <c r="EP57" s="216"/>
      <c r="EQ57" s="216"/>
      <c r="ER57" s="216"/>
      <c r="ES57" s="216"/>
      <c r="ET57" s="216"/>
      <c r="EU57" s="216"/>
      <c r="EV57" s="216"/>
      <c r="EW57" s="216"/>
      <c r="EX57" s="216"/>
      <c r="EY57" s="216"/>
      <c r="EZ57" s="216"/>
      <c r="FA57" s="216"/>
      <c r="FB57" s="216"/>
      <c r="FC57" s="216"/>
      <c r="FD57" s="216"/>
      <c r="FE57" s="216"/>
      <c r="FF57" s="216"/>
      <c r="FG57" s="216"/>
      <c r="FH57" s="216"/>
      <c r="FI57" s="216"/>
      <c r="FJ57" s="216"/>
      <c r="FK57" s="216"/>
      <c r="FL57" s="216"/>
      <c r="FM57" s="216"/>
      <c r="FN57" s="216"/>
      <c r="FO57" s="216"/>
      <c r="FP57" s="216"/>
      <c r="FQ57" s="216"/>
      <c r="FR57" s="216"/>
      <c r="FS57" s="216"/>
      <c r="FT57" s="216"/>
      <c r="FU57" s="216"/>
      <c r="FV57" s="216"/>
      <c r="FW57" s="216"/>
      <c r="FX57" s="216"/>
      <c r="FY57" s="216"/>
      <c r="FZ57" s="216"/>
      <c r="GA57" s="216"/>
      <c r="GB57" s="216"/>
      <c r="GC57" s="216"/>
      <c r="GD57" s="216"/>
      <c r="GE57" s="216"/>
      <c r="GF57" s="216"/>
      <c r="GG57" s="216"/>
      <c r="GH57" s="216"/>
      <c r="GI57" s="216"/>
      <c r="GJ57" s="216"/>
      <c r="GK57" s="216"/>
      <c r="GL57" s="216"/>
      <c r="GM57" s="216"/>
      <c r="GN57" s="216"/>
      <c r="GO57" s="216"/>
      <c r="GP57" s="216"/>
      <c r="GQ57" s="216"/>
      <c r="GR57" s="216"/>
      <c r="GS57" s="216"/>
      <c r="GT57" s="216"/>
      <c r="GU57" s="216"/>
      <c r="GV57" s="216"/>
      <c r="GW57" s="216"/>
      <c r="GX57" s="216"/>
      <c r="GY57" s="216"/>
      <c r="GZ57" s="216"/>
      <c r="HA57" s="216"/>
      <c r="HB57" s="216"/>
      <c r="HC57" s="216"/>
      <c r="HD57" s="216"/>
      <c r="HE57" s="216"/>
      <c r="HF57" s="216"/>
      <c r="HG57" s="216"/>
      <c r="HH57" s="216"/>
      <c r="HI57" s="216"/>
      <c r="HJ57" s="216"/>
      <c r="HK57" s="216"/>
      <c r="HL57" s="216"/>
      <c r="HM57" s="216"/>
      <c r="HN57" s="216"/>
      <c r="HO57" s="216"/>
      <c r="HP57" s="216"/>
      <c r="HQ57" s="216"/>
      <c r="HR57" s="216"/>
      <c r="HS57" s="216"/>
      <c r="HT57" s="216"/>
      <c r="HU57" s="216"/>
      <c r="HV57" s="216"/>
      <c r="HW57" s="216"/>
    </row>
    <row r="58" spans="1:231" ht="13.5" customHeight="1">
      <c r="BG58" s="273"/>
      <c r="BH58" s="335"/>
      <c r="BI58" s="134"/>
      <c r="BJ58" s="216"/>
      <c r="CO58" s="208"/>
      <c r="CP58" s="208"/>
      <c r="CQ58" s="208"/>
      <c r="CR58" s="216"/>
      <c r="CS58" s="216"/>
      <c r="CT58" s="216"/>
      <c r="CU58" s="216"/>
      <c r="CV58" s="216"/>
      <c r="CW58" s="216"/>
      <c r="CX58" s="216"/>
      <c r="CY58" s="216"/>
      <c r="CZ58" s="216"/>
      <c r="DA58" s="216"/>
      <c r="DB58" s="216"/>
      <c r="DC58" s="216"/>
      <c r="DD58" s="216"/>
      <c r="DE58" s="216"/>
      <c r="DF58" s="216"/>
      <c r="DG58" s="216"/>
      <c r="DH58" s="216"/>
      <c r="DI58" s="216"/>
      <c r="DJ58" s="216"/>
      <c r="DK58" s="216"/>
      <c r="DL58" s="216"/>
      <c r="DM58" s="216"/>
      <c r="DN58" s="216"/>
      <c r="DO58" s="216"/>
      <c r="DP58" s="216"/>
      <c r="DQ58" s="216"/>
      <c r="DR58" s="216"/>
      <c r="DS58" s="216"/>
      <c r="DT58" s="216"/>
      <c r="DU58" s="216"/>
      <c r="DV58" s="216"/>
      <c r="DW58" s="216"/>
      <c r="DX58" s="216"/>
      <c r="DY58" s="216"/>
      <c r="DZ58" s="216"/>
      <c r="EA58" s="216"/>
      <c r="EB58" s="216"/>
      <c r="EC58" s="216"/>
      <c r="ED58" s="216"/>
      <c r="EE58" s="216"/>
      <c r="EF58" s="216"/>
      <c r="EG58" s="216"/>
      <c r="EH58" s="216"/>
      <c r="EI58" s="216"/>
      <c r="EJ58" s="216"/>
      <c r="EK58" s="216"/>
      <c r="EL58" s="216"/>
      <c r="EM58" s="216"/>
      <c r="EN58" s="216"/>
      <c r="EO58" s="216"/>
      <c r="EP58" s="216"/>
      <c r="EQ58" s="216"/>
      <c r="ER58" s="216"/>
      <c r="ES58" s="216"/>
      <c r="ET58" s="216"/>
      <c r="EU58" s="216"/>
      <c r="EV58" s="216"/>
      <c r="EW58" s="216"/>
      <c r="EX58" s="216"/>
      <c r="EY58" s="216"/>
      <c r="EZ58" s="216"/>
      <c r="FA58" s="216"/>
      <c r="FB58" s="216"/>
      <c r="FC58" s="216"/>
      <c r="FD58" s="216"/>
      <c r="FE58" s="216"/>
      <c r="FF58" s="216"/>
      <c r="FG58" s="216"/>
      <c r="FH58" s="216"/>
      <c r="FI58" s="216"/>
      <c r="FJ58" s="216"/>
      <c r="FK58" s="216"/>
      <c r="FL58" s="216"/>
      <c r="FM58" s="216"/>
      <c r="FN58" s="216"/>
      <c r="FO58" s="216"/>
      <c r="FP58" s="216"/>
      <c r="FQ58" s="216"/>
      <c r="FR58" s="216"/>
      <c r="FS58" s="216"/>
      <c r="FT58" s="216"/>
      <c r="FU58" s="216"/>
      <c r="FV58" s="216"/>
      <c r="FW58" s="216"/>
      <c r="FX58" s="216"/>
      <c r="FY58" s="216"/>
      <c r="FZ58" s="216"/>
      <c r="GA58" s="216"/>
      <c r="GB58" s="216"/>
      <c r="GC58" s="216"/>
      <c r="GD58" s="216"/>
      <c r="GE58" s="216"/>
      <c r="GF58" s="216"/>
      <c r="GG58" s="216"/>
      <c r="GH58" s="216"/>
      <c r="GI58" s="216"/>
      <c r="GJ58" s="216"/>
      <c r="GK58" s="216"/>
      <c r="GL58" s="216"/>
      <c r="GM58" s="216"/>
      <c r="GN58" s="216"/>
      <c r="GO58" s="216"/>
      <c r="GP58" s="216"/>
      <c r="GQ58" s="216"/>
      <c r="GR58" s="216"/>
      <c r="GS58" s="216"/>
      <c r="GT58" s="216"/>
      <c r="GU58" s="216"/>
      <c r="GV58" s="216"/>
      <c r="GW58" s="216"/>
      <c r="GX58" s="216"/>
      <c r="GY58" s="216"/>
      <c r="GZ58" s="216"/>
      <c r="HA58" s="216"/>
      <c r="HB58" s="216"/>
      <c r="HC58" s="216"/>
      <c r="HD58" s="216"/>
      <c r="HE58" s="216"/>
      <c r="HF58" s="216"/>
      <c r="HG58" s="216"/>
      <c r="HH58" s="216"/>
      <c r="HI58" s="216"/>
      <c r="HJ58" s="216"/>
      <c r="HK58" s="216"/>
      <c r="HL58" s="216"/>
      <c r="HM58" s="216"/>
      <c r="HN58" s="216"/>
      <c r="HO58" s="216"/>
      <c r="HP58" s="216"/>
      <c r="HQ58" s="216"/>
      <c r="HR58" s="216"/>
      <c r="HS58" s="216"/>
      <c r="HT58" s="216"/>
      <c r="HU58" s="216"/>
      <c r="HV58" s="216"/>
      <c r="HW58" s="216"/>
    </row>
    <row r="59" spans="1:231" ht="13.5" customHeight="1">
      <c r="AG59" s="122"/>
      <c r="AH59" s="122"/>
      <c r="AI59" s="122"/>
      <c r="BG59" s="273"/>
      <c r="BH59" s="335"/>
      <c r="BI59" s="134"/>
      <c r="BJ59" s="216"/>
      <c r="CO59" s="208"/>
      <c r="CP59" s="208"/>
      <c r="CQ59" s="208"/>
      <c r="CR59" s="216"/>
      <c r="CS59" s="216"/>
      <c r="CT59" s="216"/>
      <c r="CU59" s="216"/>
      <c r="CV59" s="216"/>
      <c r="CW59" s="216"/>
      <c r="CX59" s="216"/>
      <c r="CY59" s="216"/>
      <c r="CZ59" s="216"/>
      <c r="DA59" s="216"/>
      <c r="DB59" s="216"/>
      <c r="DC59" s="216"/>
      <c r="DD59" s="216"/>
      <c r="DE59" s="216"/>
      <c r="DF59" s="216"/>
      <c r="DG59" s="216"/>
      <c r="DH59" s="216"/>
      <c r="DI59" s="216"/>
      <c r="DJ59" s="216"/>
      <c r="DK59" s="216"/>
      <c r="DL59" s="216"/>
      <c r="DM59" s="216"/>
      <c r="DN59" s="216"/>
      <c r="DO59" s="216"/>
      <c r="DP59" s="216"/>
      <c r="DQ59" s="216"/>
      <c r="DR59" s="216"/>
      <c r="DS59" s="216"/>
      <c r="DT59" s="216"/>
      <c r="DU59" s="216"/>
      <c r="DV59" s="216"/>
      <c r="DW59" s="216"/>
      <c r="DX59" s="216"/>
      <c r="DY59" s="216"/>
      <c r="DZ59" s="216"/>
      <c r="EA59" s="216"/>
      <c r="EB59" s="216"/>
      <c r="EC59" s="216"/>
      <c r="ED59" s="216"/>
      <c r="EE59" s="216"/>
      <c r="EF59" s="216"/>
      <c r="EG59" s="216"/>
      <c r="EH59" s="216"/>
      <c r="EI59" s="216"/>
      <c r="EJ59" s="216"/>
      <c r="EK59" s="216"/>
      <c r="EL59" s="216"/>
      <c r="EM59" s="216"/>
      <c r="EN59" s="216"/>
      <c r="EO59" s="216"/>
      <c r="EP59" s="216"/>
      <c r="EQ59" s="216"/>
      <c r="ER59" s="216"/>
      <c r="ES59" s="216"/>
      <c r="ET59" s="216"/>
      <c r="EU59" s="216"/>
      <c r="EV59" s="216"/>
      <c r="EW59" s="216"/>
      <c r="EX59" s="216"/>
      <c r="EY59" s="216"/>
      <c r="EZ59" s="216"/>
      <c r="FA59" s="216"/>
      <c r="FB59" s="216"/>
      <c r="FC59" s="216"/>
      <c r="FD59" s="216"/>
      <c r="FE59" s="216"/>
      <c r="FF59" s="216"/>
      <c r="FG59" s="216"/>
      <c r="FH59" s="216"/>
      <c r="FI59" s="216"/>
      <c r="FJ59" s="216"/>
      <c r="FK59" s="216"/>
      <c r="FL59" s="216"/>
      <c r="FM59" s="216"/>
      <c r="FN59" s="216"/>
      <c r="FO59" s="216"/>
      <c r="FP59" s="216"/>
      <c r="FQ59" s="216"/>
      <c r="FR59" s="216"/>
      <c r="FS59" s="216"/>
      <c r="FT59" s="216"/>
      <c r="FU59" s="216"/>
      <c r="FV59" s="216"/>
      <c r="FW59" s="216"/>
      <c r="FX59" s="216"/>
      <c r="FY59" s="216"/>
      <c r="FZ59" s="216"/>
      <c r="GA59" s="216"/>
      <c r="GB59" s="216"/>
      <c r="GC59" s="216"/>
      <c r="GD59" s="216"/>
      <c r="GE59" s="216"/>
      <c r="GF59" s="216"/>
      <c r="GG59" s="216"/>
      <c r="GH59" s="216"/>
      <c r="GI59" s="216"/>
      <c r="GJ59" s="216"/>
      <c r="GK59" s="216"/>
      <c r="GL59" s="216"/>
      <c r="GM59" s="216"/>
      <c r="GN59" s="216"/>
      <c r="GO59" s="216"/>
      <c r="GP59" s="216"/>
      <c r="GQ59" s="216"/>
      <c r="GR59" s="216"/>
      <c r="GS59" s="216"/>
      <c r="GT59" s="216"/>
      <c r="GU59" s="216"/>
      <c r="GV59" s="216"/>
      <c r="GW59" s="216"/>
      <c r="GX59" s="216"/>
      <c r="GY59" s="216"/>
      <c r="GZ59" s="216"/>
      <c r="HA59" s="216"/>
      <c r="HB59" s="216"/>
      <c r="HC59" s="216"/>
      <c r="HD59" s="216"/>
      <c r="HE59" s="216"/>
      <c r="HF59" s="216"/>
      <c r="HG59" s="216"/>
      <c r="HH59" s="216"/>
      <c r="HI59" s="216"/>
      <c r="HJ59" s="216"/>
      <c r="HK59" s="216"/>
      <c r="HL59" s="216"/>
      <c r="HM59" s="216"/>
      <c r="HN59" s="216"/>
      <c r="HO59" s="216"/>
      <c r="HP59" s="216"/>
      <c r="HQ59" s="216"/>
      <c r="HR59" s="216"/>
      <c r="HS59" s="216"/>
      <c r="HT59" s="216"/>
      <c r="HU59" s="216"/>
      <c r="HV59" s="216"/>
      <c r="HW59" s="216"/>
    </row>
    <row r="60" spans="1:231" ht="13.5" customHeight="1">
      <c r="L60" s="459"/>
      <c r="M60" s="459"/>
      <c r="N60" s="459"/>
      <c r="BG60" s="273"/>
      <c r="BH60" s="332"/>
      <c r="BI60" s="332"/>
      <c r="BJ60" s="216"/>
      <c r="CO60" s="208"/>
      <c r="CP60" s="208"/>
      <c r="CQ60" s="208"/>
      <c r="CR60" s="216"/>
      <c r="CS60" s="216"/>
      <c r="CT60" s="216"/>
      <c r="CU60" s="216"/>
      <c r="CV60" s="216"/>
      <c r="CW60" s="216"/>
      <c r="CX60" s="216"/>
      <c r="CY60" s="216"/>
      <c r="CZ60" s="216"/>
      <c r="DA60" s="216"/>
      <c r="DB60" s="216"/>
      <c r="DC60" s="216"/>
      <c r="DD60" s="216"/>
      <c r="DE60" s="216"/>
      <c r="DF60" s="216"/>
      <c r="DG60" s="216"/>
      <c r="DH60" s="216"/>
      <c r="DI60" s="216"/>
      <c r="DJ60" s="216"/>
      <c r="DK60" s="216"/>
      <c r="DL60" s="216"/>
      <c r="DM60" s="216"/>
      <c r="DN60" s="216"/>
      <c r="DO60" s="216"/>
      <c r="DP60" s="216"/>
      <c r="DQ60" s="216"/>
      <c r="DR60" s="216"/>
      <c r="DS60" s="216"/>
      <c r="DT60" s="216"/>
      <c r="DU60" s="216"/>
      <c r="DV60" s="216"/>
      <c r="DW60" s="216"/>
      <c r="DX60" s="216"/>
      <c r="DY60" s="216"/>
      <c r="DZ60" s="216"/>
      <c r="EA60" s="216"/>
      <c r="EB60" s="216"/>
      <c r="EC60" s="216"/>
      <c r="ED60" s="216"/>
      <c r="EE60" s="216"/>
      <c r="EF60" s="216"/>
      <c r="EG60" s="216"/>
      <c r="EH60" s="216"/>
      <c r="EI60" s="216"/>
      <c r="EJ60" s="216"/>
      <c r="EK60" s="216"/>
      <c r="EL60" s="216"/>
      <c r="EM60" s="216"/>
      <c r="EN60" s="216"/>
      <c r="EO60" s="216"/>
      <c r="EP60" s="216"/>
      <c r="EQ60" s="216"/>
      <c r="ER60" s="216"/>
      <c r="ES60" s="216"/>
      <c r="ET60" s="216"/>
      <c r="EU60" s="216"/>
      <c r="EV60" s="216"/>
      <c r="EW60" s="216"/>
      <c r="EX60" s="216"/>
      <c r="EY60" s="216"/>
      <c r="EZ60" s="216"/>
      <c r="FA60" s="216"/>
      <c r="FB60" s="216"/>
      <c r="FC60" s="216"/>
      <c r="FD60" s="216"/>
      <c r="FE60" s="216"/>
      <c r="FF60" s="216"/>
      <c r="FG60" s="216"/>
      <c r="FH60" s="216"/>
      <c r="FI60" s="216"/>
      <c r="FJ60" s="216"/>
      <c r="FK60" s="216"/>
      <c r="FL60" s="216"/>
      <c r="FM60" s="216"/>
      <c r="FN60" s="216"/>
      <c r="FO60" s="216"/>
      <c r="FP60" s="216"/>
      <c r="FQ60" s="216"/>
      <c r="FR60" s="216"/>
      <c r="FS60" s="216"/>
      <c r="FT60" s="216"/>
      <c r="FU60" s="216"/>
      <c r="FV60" s="216"/>
      <c r="FW60" s="216"/>
      <c r="FX60" s="216"/>
      <c r="FY60" s="216"/>
      <c r="FZ60" s="216"/>
      <c r="GA60" s="216"/>
      <c r="GB60" s="216"/>
      <c r="GC60" s="216"/>
      <c r="GD60" s="216"/>
      <c r="GE60" s="216"/>
      <c r="GF60" s="216"/>
      <c r="GG60" s="216"/>
      <c r="GH60" s="216"/>
      <c r="GI60" s="216"/>
      <c r="GJ60" s="216"/>
      <c r="GK60" s="216"/>
      <c r="GL60" s="216"/>
      <c r="GM60" s="216"/>
      <c r="GN60" s="216"/>
      <c r="GO60" s="216"/>
      <c r="GP60" s="216"/>
      <c r="GQ60" s="216"/>
      <c r="GR60" s="216"/>
      <c r="GS60" s="216"/>
      <c r="GT60" s="216"/>
      <c r="GU60" s="216"/>
      <c r="GV60" s="216"/>
      <c r="GW60" s="216"/>
      <c r="GX60" s="216"/>
      <c r="GY60" s="216"/>
      <c r="GZ60" s="216"/>
      <c r="HA60" s="216"/>
      <c r="HB60" s="216"/>
      <c r="HC60" s="216"/>
      <c r="HD60" s="216"/>
      <c r="HE60" s="216"/>
      <c r="HF60" s="216"/>
      <c r="HG60" s="216"/>
      <c r="HH60" s="216"/>
      <c r="HI60" s="216"/>
      <c r="HJ60" s="216"/>
      <c r="HK60" s="216"/>
      <c r="HL60" s="216"/>
      <c r="HM60" s="216"/>
      <c r="HN60" s="216"/>
      <c r="HO60" s="216"/>
      <c r="HP60" s="216"/>
      <c r="HQ60" s="216"/>
      <c r="HR60" s="216"/>
      <c r="HS60" s="216"/>
      <c r="HT60" s="216"/>
      <c r="HU60" s="216"/>
      <c r="HV60" s="216"/>
      <c r="HW60" s="216"/>
    </row>
    <row r="61" spans="1:231" ht="13.5" customHeight="1">
      <c r="L61" s="132"/>
      <c r="M61" s="132"/>
      <c r="N61" s="132"/>
      <c r="BG61" s="273"/>
      <c r="BH61" s="332"/>
      <c r="BI61" s="332"/>
      <c r="BJ61" s="217"/>
      <c r="CO61" s="208"/>
      <c r="CP61" s="208"/>
      <c r="CQ61" s="208"/>
      <c r="CR61" s="216"/>
      <c r="CS61" s="216"/>
      <c r="CT61" s="216"/>
      <c r="CU61" s="216"/>
      <c r="CV61" s="216"/>
      <c r="CW61" s="216"/>
      <c r="CX61" s="216"/>
      <c r="CY61" s="216"/>
      <c r="CZ61" s="216"/>
      <c r="DA61" s="216"/>
      <c r="DB61" s="216"/>
      <c r="DC61" s="216"/>
      <c r="DD61" s="216"/>
      <c r="DE61" s="216"/>
      <c r="DF61" s="216"/>
      <c r="DG61" s="216"/>
      <c r="DH61" s="216"/>
      <c r="DI61" s="216"/>
      <c r="DJ61" s="216"/>
      <c r="DK61" s="216"/>
      <c r="DL61" s="216"/>
      <c r="DM61" s="216"/>
      <c r="DN61" s="216"/>
      <c r="DO61" s="216"/>
      <c r="DP61" s="216"/>
      <c r="DQ61" s="216"/>
      <c r="DR61" s="216"/>
      <c r="DS61" s="216"/>
      <c r="DT61" s="216"/>
      <c r="DU61" s="216"/>
      <c r="DV61" s="216"/>
      <c r="DW61" s="216"/>
      <c r="DX61" s="216"/>
      <c r="DY61" s="216"/>
      <c r="DZ61" s="216"/>
      <c r="EA61" s="216"/>
      <c r="EB61" s="216"/>
      <c r="EC61" s="216"/>
      <c r="ED61" s="216"/>
      <c r="EE61" s="216"/>
      <c r="EF61" s="216"/>
      <c r="EG61" s="216"/>
      <c r="EH61" s="216"/>
      <c r="EI61" s="216"/>
      <c r="EJ61" s="216"/>
      <c r="EK61" s="216"/>
      <c r="EL61" s="216"/>
      <c r="EM61" s="216"/>
      <c r="EN61" s="216"/>
      <c r="EO61" s="216"/>
      <c r="EP61" s="216"/>
      <c r="EQ61" s="216"/>
      <c r="ER61" s="216"/>
      <c r="ES61" s="216"/>
      <c r="ET61" s="216"/>
      <c r="EU61" s="216"/>
      <c r="EV61" s="216"/>
      <c r="EW61" s="216"/>
      <c r="EX61" s="216"/>
      <c r="EY61" s="216"/>
      <c r="EZ61" s="216"/>
      <c r="FA61" s="216"/>
      <c r="FB61" s="216"/>
      <c r="FC61" s="216"/>
      <c r="FD61" s="216"/>
      <c r="FE61" s="216"/>
      <c r="FF61" s="216"/>
      <c r="FG61" s="216"/>
      <c r="FH61" s="216"/>
      <c r="FI61" s="216"/>
      <c r="FJ61" s="216"/>
      <c r="FK61" s="216"/>
      <c r="FL61" s="216"/>
      <c r="FM61" s="216"/>
      <c r="FN61" s="216"/>
      <c r="FO61" s="216"/>
      <c r="FP61" s="216"/>
      <c r="FQ61" s="216"/>
      <c r="FR61" s="216"/>
      <c r="FS61" s="216"/>
      <c r="FT61" s="216"/>
      <c r="FU61" s="216"/>
      <c r="FV61" s="216"/>
      <c r="FW61" s="216"/>
      <c r="FX61" s="216"/>
      <c r="FY61" s="216"/>
      <c r="FZ61" s="216"/>
      <c r="GA61" s="216"/>
      <c r="GB61" s="216"/>
      <c r="GC61" s="216"/>
      <c r="GD61" s="216"/>
      <c r="GE61" s="216"/>
      <c r="GF61" s="216"/>
      <c r="GG61" s="216"/>
      <c r="GH61" s="216"/>
      <c r="GI61" s="216"/>
      <c r="GJ61" s="216"/>
      <c r="GK61" s="216"/>
      <c r="GL61" s="216"/>
      <c r="GM61" s="216"/>
      <c r="GN61" s="216"/>
      <c r="GO61" s="216"/>
      <c r="GP61" s="216"/>
      <c r="GQ61" s="216"/>
      <c r="GR61" s="216"/>
      <c r="GS61" s="216"/>
      <c r="GT61" s="216"/>
      <c r="GU61" s="216"/>
      <c r="GV61" s="216"/>
      <c r="GW61" s="216"/>
      <c r="GX61" s="216"/>
      <c r="GY61" s="216"/>
      <c r="GZ61" s="216"/>
      <c r="HA61" s="216"/>
      <c r="HB61" s="216"/>
      <c r="HC61" s="216"/>
      <c r="HD61" s="216"/>
      <c r="HE61" s="216"/>
      <c r="HF61" s="216"/>
      <c r="HG61" s="216"/>
      <c r="HH61" s="216"/>
      <c r="HI61" s="216"/>
      <c r="HJ61" s="216"/>
      <c r="HK61" s="216"/>
      <c r="HL61" s="216"/>
      <c r="HM61" s="216"/>
      <c r="HN61" s="216"/>
      <c r="HO61" s="216"/>
      <c r="HP61" s="216"/>
      <c r="HQ61" s="216"/>
      <c r="HR61" s="216"/>
      <c r="HS61" s="216"/>
      <c r="HT61" s="216"/>
      <c r="HU61" s="216"/>
      <c r="HV61" s="216"/>
      <c r="HW61" s="216"/>
    </row>
    <row r="62" spans="1:231" ht="13.5" customHeight="1">
      <c r="L62" s="132"/>
      <c r="M62" s="132"/>
      <c r="N62" s="132"/>
      <c r="BG62" s="273"/>
      <c r="BH62" s="332"/>
      <c r="BI62" s="332"/>
      <c r="BJ62" s="216"/>
      <c r="CO62" s="208"/>
      <c r="CP62" s="208"/>
      <c r="CQ62" s="208"/>
      <c r="CR62" s="216"/>
      <c r="CS62" s="216"/>
      <c r="CT62" s="216"/>
      <c r="CU62" s="216"/>
      <c r="CV62" s="216"/>
      <c r="CW62" s="216"/>
      <c r="CX62" s="216"/>
      <c r="CY62" s="216"/>
      <c r="CZ62" s="216"/>
      <c r="DA62" s="216"/>
      <c r="DB62" s="216"/>
      <c r="DC62" s="216"/>
      <c r="DD62" s="216"/>
      <c r="DE62" s="216"/>
      <c r="DF62" s="216"/>
      <c r="DG62" s="216"/>
      <c r="DH62" s="216"/>
      <c r="DI62" s="216"/>
      <c r="DJ62" s="216"/>
      <c r="DK62" s="216"/>
      <c r="DL62" s="216"/>
      <c r="DM62" s="216"/>
      <c r="DN62" s="216"/>
      <c r="DO62" s="216"/>
      <c r="DP62" s="216"/>
      <c r="DQ62" s="216"/>
      <c r="DR62" s="216"/>
      <c r="DS62" s="216"/>
      <c r="DT62" s="216"/>
      <c r="DU62" s="216"/>
      <c r="DV62" s="216"/>
      <c r="DW62" s="216"/>
      <c r="DX62" s="216"/>
      <c r="DY62" s="216"/>
      <c r="DZ62" s="216"/>
      <c r="EA62" s="216"/>
      <c r="EB62" s="216"/>
      <c r="EC62" s="216"/>
      <c r="ED62" s="216"/>
      <c r="EE62" s="216"/>
      <c r="EF62" s="216"/>
      <c r="EG62" s="216"/>
      <c r="EH62" s="216"/>
      <c r="EI62" s="216"/>
      <c r="EJ62" s="216"/>
      <c r="EK62" s="216"/>
      <c r="EL62" s="216"/>
      <c r="EM62" s="216"/>
      <c r="EN62" s="216"/>
      <c r="EO62" s="216"/>
      <c r="EP62" s="216"/>
      <c r="EQ62" s="216"/>
      <c r="ER62" s="216"/>
      <c r="ES62" s="216"/>
      <c r="ET62" s="216"/>
      <c r="EU62" s="216"/>
      <c r="EV62" s="216"/>
      <c r="EW62" s="216"/>
      <c r="EX62" s="216"/>
      <c r="EY62" s="216"/>
      <c r="EZ62" s="216"/>
      <c r="FA62" s="216"/>
      <c r="FB62" s="216"/>
      <c r="FC62" s="216"/>
      <c r="FD62" s="216"/>
      <c r="FE62" s="216"/>
      <c r="FF62" s="216"/>
      <c r="FG62" s="216"/>
      <c r="FH62" s="216"/>
      <c r="FI62" s="216"/>
      <c r="FJ62" s="216"/>
      <c r="FK62" s="216"/>
      <c r="FL62" s="216"/>
      <c r="FM62" s="216"/>
      <c r="FN62" s="216"/>
      <c r="FO62" s="216"/>
      <c r="FP62" s="216"/>
      <c r="FQ62" s="216"/>
      <c r="FR62" s="216"/>
      <c r="FS62" s="216"/>
      <c r="FT62" s="216"/>
      <c r="FU62" s="216"/>
      <c r="FV62" s="216"/>
      <c r="FW62" s="216"/>
      <c r="FX62" s="216"/>
      <c r="FY62" s="216"/>
      <c r="FZ62" s="216"/>
      <c r="GA62" s="216"/>
      <c r="GB62" s="216"/>
      <c r="GC62" s="216"/>
      <c r="GD62" s="216"/>
      <c r="GE62" s="216"/>
      <c r="GF62" s="216"/>
      <c r="GG62" s="216"/>
      <c r="GH62" s="216"/>
      <c r="GI62" s="216"/>
      <c r="GJ62" s="216"/>
      <c r="GK62" s="216"/>
      <c r="GL62" s="216"/>
      <c r="GM62" s="216"/>
      <c r="GN62" s="216"/>
      <c r="GO62" s="216"/>
      <c r="GP62" s="216"/>
      <c r="GQ62" s="216"/>
      <c r="GR62" s="216"/>
      <c r="GS62" s="216"/>
      <c r="GT62" s="216"/>
      <c r="GU62" s="216"/>
      <c r="GV62" s="216"/>
      <c r="GW62" s="216"/>
      <c r="GX62" s="216"/>
      <c r="GY62" s="216"/>
      <c r="GZ62" s="216"/>
      <c r="HA62" s="216"/>
      <c r="HB62" s="216"/>
      <c r="HC62" s="216"/>
      <c r="HD62" s="216"/>
      <c r="HE62" s="216"/>
      <c r="HF62" s="216"/>
      <c r="HG62" s="216"/>
      <c r="HH62" s="216"/>
      <c r="HI62" s="216"/>
      <c r="HJ62" s="216"/>
      <c r="HK62" s="216"/>
      <c r="HL62" s="216"/>
      <c r="HM62" s="216"/>
      <c r="HN62" s="216"/>
      <c r="HO62" s="216"/>
      <c r="HP62" s="216"/>
      <c r="HQ62" s="216"/>
      <c r="HR62" s="216"/>
      <c r="HS62" s="216"/>
      <c r="HT62" s="216"/>
      <c r="HU62" s="216"/>
      <c r="HV62" s="216"/>
      <c r="HW62" s="216"/>
    </row>
    <row r="63" spans="1:231" ht="13.5" customHeight="1">
      <c r="L63" s="459"/>
      <c r="M63" s="459"/>
      <c r="N63" s="459"/>
      <c r="BG63" s="273"/>
      <c r="BH63" s="332"/>
      <c r="BI63" s="332"/>
      <c r="BJ63" s="216"/>
      <c r="CO63" s="208"/>
      <c r="CP63" s="208"/>
      <c r="CQ63" s="208"/>
      <c r="CR63" s="216"/>
      <c r="CS63" s="216"/>
      <c r="CT63" s="216"/>
      <c r="CU63" s="216"/>
      <c r="CV63" s="216"/>
      <c r="CW63" s="216"/>
      <c r="CX63" s="216"/>
      <c r="CY63" s="216"/>
      <c r="CZ63" s="216"/>
      <c r="DA63" s="216"/>
      <c r="DB63" s="216"/>
      <c r="DC63" s="216"/>
      <c r="DD63" s="216"/>
      <c r="DE63" s="216"/>
      <c r="DF63" s="216"/>
      <c r="DG63" s="216"/>
      <c r="DH63" s="216"/>
      <c r="DI63" s="216"/>
      <c r="DJ63" s="216"/>
      <c r="DK63" s="216"/>
      <c r="DL63" s="216"/>
      <c r="DM63" s="216"/>
      <c r="DN63" s="216"/>
      <c r="DO63" s="216"/>
      <c r="DP63" s="216"/>
      <c r="DQ63" s="216"/>
      <c r="DR63" s="216"/>
      <c r="DS63" s="216"/>
      <c r="DT63" s="216"/>
      <c r="DU63" s="216"/>
      <c r="DV63" s="216"/>
      <c r="DW63" s="216"/>
      <c r="DX63" s="216"/>
      <c r="DY63" s="216"/>
      <c r="DZ63" s="216"/>
      <c r="EA63" s="216"/>
      <c r="EB63" s="216"/>
      <c r="EC63" s="216"/>
      <c r="ED63" s="216"/>
      <c r="EE63" s="216"/>
      <c r="EF63" s="216"/>
      <c r="EG63" s="216"/>
      <c r="EH63" s="216"/>
      <c r="EI63" s="216"/>
      <c r="EJ63" s="216"/>
      <c r="EK63" s="216"/>
      <c r="EL63" s="216"/>
      <c r="EM63" s="216"/>
      <c r="EN63" s="216"/>
      <c r="EO63" s="216"/>
      <c r="EP63" s="216"/>
      <c r="EQ63" s="216"/>
      <c r="ER63" s="216"/>
      <c r="ES63" s="216"/>
      <c r="ET63" s="216"/>
      <c r="EU63" s="216"/>
      <c r="EV63" s="216"/>
      <c r="EW63" s="216"/>
      <c r="EX63" s="216"/>
      <c r="EY63" s="216"/>
      <c r="EZ63" s="216"/>
      <c r="FA63" s="216"/>
      <c r="FB63" s="216"/>
      <c r="FC63" s="216"/>
      <c r="FD63" s="216"/>
      <c r="FE63" s="216"/>
      <c r="FF63" s="216"/>
      <c r="FG63" s="216"/>
      <c r="FH63" s="216"/>
      <c r="FI63" s="216"/>
      <c r="FJ63" s="216"/>
      <c r="FK63" s="216"/>
      <c r="FL63" s="216"/>
      <c r="FM63" s="216"/>
      <c r="FN63" s="216"/>
      <c r="FO63" s="216"/>
      <c r="FP63" s="216"/>
      <c r="FQ63" s="216"/>
      <c r="FR63" s="216"/>
      <c r="FS63" s="216"/>
      <c r="FT63" s="216"/>
      <c r="FU63" s="216"/>
      <c r="FV63" s="216"/>
      <c r="FW63" s="216"/>
      <c r="FX63" s="216"/>
      <c r="FY63" s="216"/>
      <c r="FZ63" s="216"/>
      <c r="GA63" s="216"/>
      <c r="GB63" s="216"/>
      <c r="GC63" s="216"/>
      <c r="GD63" s="216"/>
      <c r="GE63" s="216"/>
      <c r="GF63" s="216"/>
      <c r="GG63" s="216"/>
      <c r="GH63" s="216"/>
      <c r="GI63" s="216"/>
      <c r="GJ63" s="216"/>
      <c r="GK63" s="216"/>
      <c r="GL63" s="216"/>
      <c r="GM63" s="216"/>
      <c r="GN63" s="216"/>
      <c r="GO63" s="216"/>
      <c r="GP63" s="216"/>
      <c r="GQ63" s="216"/>
      <c r="GR63" s="216"/>
      <c r="GS63" s="216"/>
      <c r="GT63" s="216"/>
      <c r="GU63" s="216"/>
      <c r="GV63" s="216"/>
      <c r="GW63" s="216"/>
      <c r="GX63" s="216"/>
      <c r="GY63" s="216"/>
      <c r="GZ63" s="216"/>
      <c r="HA63" s="216"/>
      <c r="HB63" s="216"/>
      <c r="HC63" s="216"/>
      <c r="HD63" s="216"/>
      <c r="HE63" s="216"/>
      <c r="HF63" s="216"/>
      <c r="HG63" s="216"/>
      <c r="HH63" s="216"/>
      <c r="HI63" s="216"/>
      <c r="HJ63" s="216"/>
      <c r="HK63" s="216"/>
      <c r="HL63" s="216"/>
      <c r="HM63" s="216"/>
      <c r="HN63" s="216"/>
      <c r="HO63" s="216"/>
      <c r="HP63" s="216"/>
      <c r="HQ63" s="216"/>
      <c r="HR63" s="216"/>
      <c r="HS63" s="216"/>
      <c r="HT63" s="216"/>
      <c r="HU63" s="216"/>
      <c r="HV63" s="216"/>
      <c r="HW63" s="216"/>
    </row>
    <row r="64" spans="1:231" ht="13.5" customHeight="1">
      <c r="L64" s="132"/>
      <c r="M64" s="132"/>
      <c r="N64" s="132"/>
      <c r="BG64" s="273"/>
      <c r="BH64" s="332"/>
      <c r="BI64" s="332"/>
      <c r="BJ64" s="216"/>
      <c r="CO64" s="208"/>
      <c r="CP64" s="208"/>
      <c r="CQ64" s="208"/>
      <c r="CR64" s="216"/>
      <c r="CS64" s="216"/>
      <c r="CT64" s="216"/>
      <c r="CU64" s="216"/>
      <c r="CV64" s="216"/>
      <c r="CW64" s="216"/>
      <c r="CX64" s="216"/>
      <c r="CY64" s="216"/>
      <c r="CZ64" s="216"/>
      <c r="DA64" s="216"/>
      <c r="DB64" s="216"/>
      <c r="DC64" s="216"/>
      <c r="DD64" s="216"/>
      <c r="DE64" s="216"/>
      <c r="DF64" s="216"/>
      <c r="DG64" s="216"/>
      <c r="DH64" s="216"/>
      <c r="DI64" s="216"/>
      <c r="DJ64" s="216"/>
      <c r="DK64" s="216"/>
      <c r="DL64" s="216"/>
      <c r="DM64" s="216"/>
      <c r="DN64" s="216"/>
      <c r="DO64" s="216"/>
      <c r="DP64" s="216"/>
      <c r="DQ64" s="216"/>
      <c r="DR64" s="216"/>
      <c r="DS64" s="216"/>
      <c r="DT64" s="216"/>
      <c r="DU64" s="216"/>
      <c r="DV64" s="216"/>
      <c r="DW64" s="216"/>
      <c r="DX64" s="216"/>
      <c r="DY64" s="216"/>
      <c r="DZ64" s="216"/>
      <c r="EA64" s="216"/>
      <c r="EB64" s="216"/>
      <c r="EC64" s="216"/>
      <c r="ED64" s="216"/>
      <c r="EE64" s="216"/>
      <c r="EF64" s="216"/>
      <c r="EG64" s="216"/>
      <c r="EH64" s="216"/>
      <c r="EI64" s="216"/>
      <c r="EJ64" s="216"/>
      <c r="EK64" s="216"/>
      <c r="EL64" s="216"/>
      <c r="EM64" s="216"/>
      <c r="EN64" s="216"/>
      <c r="EO64" s="216"/>
      <c r="EP64" s="216"/>
      <c r="EQ64" s="216"/>
      <c r="ER64" s="216"/>
      <c r="ES64" s="216"/>
      <c r="ET64" s="216"/>
      <c r="EU64" s="216"/>
      <c r="EV64" s="216"/>
      <c r="EW64" s="216"/>
      <c r="EX64" s="216"/>
      <c r="EY64" s="216"/>
      <c r="EZ64" s="216"/>
      <c r="FA64" s="216"/>
      <c r="FB64" s="216"/>
      <c r="FC64" s="216"/>
      <c r="FD64" s="216"/>
      <c r="FE64" s="216"/>
      <c r="FF64" s="216"/>
      <c r="FG64" s="216"/>
      <c r="FH64" s="216"/>
      <c r="FI64" s="216"/>
      <c r="FJ64" s="216"/>
      <c r="FK64" s="216"/>
      <c r="FL64" s="216"/>
      <c r="FM64" s="216"/>
      <c r="FN64" s="216"/>
      <c r="FO64" s="216"/>
      <c r="FP64" s="216"/>
      <c r="FQ64" s="216"/>
      <c r="FR64" s="216"/>
      <c r="FS64" s="216"/>
      <c r="FT64" s="216"/>
      <c r="FU64" s="216"/>
      <c r="FV64" s="216"/>
      <c r="FW64" s="216"/>
      <c r="FX64" s="216"/>
      <c r="FY64" s="216"/>
      <c r="FZ64" s="216"/>
      <c r="GA64" s="216"/>
      <c r="GB64" s="216"/>
      <c r="GC64" s="216"/>
      <c r="GD64" s="216"/>
      <c r="GE64" s="216"/>
      <c r="GF64" s="216"/>
      <c r="GG64" s="216"/>
      <c r="GH64" s="216"/>
      <c r="GI64" s="216"/>
      <c r="GJ64" s="216"/>
      <c r="GK64" s="216"/>
      <c r="GL64" s="216"/>
      <c r="GM64" s="216"/>
      <c r="GN64" s="216"/>
      <c r="GO64" s="216"/>
      <c r="GP64" s="216"/>
      <c r="GQ64" s="216"/>
      <c r="GR64" s="216"/>
      <c r="GS64" s="216"/>
      <c r="GT64" s="216"/>
      <c r="GU64" s="216"/>
      <c r="GV64" s="216"/>
      <c r="GW64" s="216"/>
      <c r="GX64" s="216"/>
      <c r="GY64" s="216"/>
      <c r="GZ64" s="216"/>
      <c r="HA64" s="216"/>
      <c r="HB64" s="216"/>
      <c r="HC64" s="216"/>
      <c r="HD64" s="216"/>
      <c r="HE64" s="216"/>
      <c r="HF64" s="216"/>
      <c r="HG64" s="216"/>
      <c r="HH64" s="216"/>
      <c r="HI64" s="216"/>
      <c r="HJ64" s="216"/>
      <c r="HK64" s="216"/>
      <c r="HL64" s="216"/>
      <c r="HM64" s="216"/>
      <c r="HN64" s="216"/>
      <c r="HO64" s="216"/>
      <c r="HP64" s="216"/>
      <c r="HQ64" s="216"/>
      <c r="HR64" s="216"/>
      <c r="HS64" s="216"/>
      <c r="HT64" s="216"/>
      <c r="HU64" s="216"/>
      <c r="HV64" s="216"/>
      <c r="HW64" s="216"/>
    </row>
    <row r="65" spans="6:231" ht="13.5" customHeight="1">
      <c r="L65" s="132"/>
      <c r="M65" s="132"/>
      <c r="N65" s="132"/>
      <c r="BG65" s="273"/>
      <c r="BH65" s="332"/>
      <c r="BI65" s="332"/>
      <c r="BJ65" s="216"/>
      <c r="CO65" s="208"/>
      <c r="CP65" s="208"/>
      <c r="CQ65" s="208"/>
      <c r="CR65" s="216"/>
      <c r="CS65" s="216"/>
      <c r="CT65" s="216"/>
      <c r="CU65" s="216"/>
      <c r="CV65" s="216"/>
      <c r="CW65" s="216"/>
      <c r="CX65" s="216"/>
      <c r="CY65" s="216"/>
      <c r="CZ65" s="216"/>
      <c r="DA65" s="216"/>
      <c r="DB65" s="216"/>
      <c r="DC65" s="216"/>
      <c r="DD65" s="216"/>
      <c r="DE65" s="216"/>
      <c r="DF65" s="216"/>
      <c r="DG65" s="216"/>
      <c r="DH65" s="216"/>
      <c r="DI65" s="216"/>
      <c r="DJ65" s="216"/>
      <c r="DK65" s="216"/>
      <c r="DL65" s="216"/>
      <c r="DM65" s="216"/>
      <c r="DN65" s="216"/>
      <c r="DO65" s="216"/>
      <c r="DP65" s="216"/>
      <c r="DQ65" s="216"/>
      <c r="DR65" s="216"/>
      <c r="DS65" s="216"/>
      <c r="DT65" s="216"/>
      <c r="DU65" s="216"/>
      <c r="DV65" s="216"/>
      <c r="DW65" s="216"/>
      <c r="DX65" s="216"/>
      <c r="DY65" s="216"/>
      <c r="DZ65" s="216"/>
      <c r="EA65" s="216"/>
      <c r="EB65" s="216"/>
      <c r="EC65" s="216"/>
      <c r="ED65" s="216"/>
      <c r="EE65" s="216"/>
      <c r="EF65" s="216"/>
      <c r="EG65" s="216"/>
      <c r="EH65" s="216"/>
      <c r="EI65" s="216"/>
      <c r="EJ65" s="216"/>
      <c r="EK65" s="216"/>
      <c r="EL65" s="216"/>
      <c r="EM65" s="216"/>
      <c r="EN65" s="216"/>
      <c r="EO65" s="216"/>
      <c r="EP65" s="216"/>
      <c r="EQ65" s="216"/>
      <c r="ER65" s="216"/>
      <c r="ES65" s="216"/>
      <c r="ET65" s="216"/>
      <c r="EU65" s="216"/>
      <c r="EV65" s="216"/>
      <c r="EW65" s="216"/>
      <c r="EX65" s="216"/>
      <c r="EY65" s="216"/>
      <c r="EZ65" s="216"/>
      <c r="FA65" s="216"/>
      <c r="FB65" s="216"/>
      <c r="FC65" s="216"/>
      <c r="FD65" s="216"/>
      <c r="FE65" s="216"/>
      <c r="FF65" s="216"/>
      <c r="FG65" s="216"/>
      <c r="FH65" s="216"/>
      <c r="FI65" s="216"/>
      <c r="FJ65" s="216"/>
      <c r="FK65" s="216"/>
      <c r="FL65" s="216"/>
      <c r="FM65" s="216"/>
      <c r="FN65" s="216"/>
      <c r="FO65" s="216"/>
      <c r="FP65" s="216"/>
      <c r="FQ65" s="216"/>
      <c r="FR65" s="216"/>
      <c r="FS65" s="216"/>
      <c r="FT65" s="216"/>
      <c r="FU65" s="216"/>
      <c r="FV65" s="216"/>
      <c r="FW65" s="216"/>
      <c r="FX65" s="216"/>
      <c r="FY65" s="216"/>
      <c r="FZ65" s="216"/>
      <c r="GA65" s="216"/>
      <c r="GB65" s="216"/>
      <c r="GC65" s="216"/>
      <c r="GD65" s="216"/>
      <c r="GE65" s="216"/>
      <c r="GF65" s="216"/>
      <c r="GG65" s="216"/>
      <c r="GH65" s="216"/>
      <c r="GI65" s="216"/>
      <c r="GJ65" s="216"/>
      <c r="GK65" s="216"/>
      <c r="GL65" s="216"/>
      <c r="GM65" s="216"/>
      <c r="GN65" s="216"/>
      <c r="GO65" s="216"/>
      <c r="GP65" s="216"/>
      <c r="GQ65" s="216"/>
      <c r="GR65" s="216"/>
      <c r="GS65" s="216"/>
      <c r="GT65" s="216"/>
      <c r="GU65" s="216"/>
      <c r="GV65" s="216"/>
      <c r="GW65" s="216"/>
      <c r="GX65" s="216"/>
      <c r="GY65" s="216"/>
      <c r="GZ65" s="216"/>
      <c r="HA65" s="216"/>
      <c r="HB65" s="216"/>
      <c r="HC65" s="216"/>
      <c r="HD65" s="216"/>
      <c r="HE65" s="216"/>
      <c r="HF65" s="216"/>
      <c r="HG65" s="216"/>
      <c r="HH65" s="216"/>
      <c r="HI65" s="216"/>
      <c r="HJ65" s="216"/>
      <c r="HK65" s="216"/>
      <c r="HL65" s="216"/>
      <c r="HM65" s="216"/>
      <c r="HN65" s="216"/>
      <c r="HO65" s="216"/>
      <c r="HP65" s="216"/>
      <c r="HQ65" s="216"/>
      <c r="HR65" s="216"/>
      <c r="HS65" s="216"/>
      <c r="HT65" s="216"/>
      <c r="HU65" s="216"/>
      <c r="HV65" s="216"/>
      <c r="HW65" s="216"/>
    </row>
    <row r="66" spans="6:231" ht="13.5" customHeight="1">
      <c r="L66" s="459"/>
      <c r="M66" s="459"/>
      <c r="N66" s="459"/>
      <c r="BG66" s="273"/>
      <c r="BH66" s="332"/>
      <c r="BI66" s="332"/>
      <c r="BJ66" s="216"/>
      <c r="CO66" s="208"/>
      <c r="CP66" s="208"/>
      <c r="CQ66" s="208"/>
      <c r="CR66" s="216"/>
      <c r="CS66" s="216"/>
      <c r="CT66" s="216"/>
      <c r="CU66" s="216"/>
      <c r="CV66" s="216"/>
      <c r="CW66" s="216"/>
      <c r="CX66" s="216"/>
      <c r="CY66" s="216"/>
      <c r="CZ66" s="216"/>
      <c r="DA66" s="216"/>
      <c r="DB66" s="216"/>
      <c r="DC66" s="216"/>
      <c r="DD66" s="216"/>
      <c r="DE66" s="216"/>
      <c r="DF66" s="216"/>
      <c r="DG66" s="216"/>
      <c r="DH66" s="216"/>
      <c r="DI66" s="216"/>
      <c r="DJ66" s="216"/>
      <c r="DK66" s="216"/>
      <c r="DL66" s="216"/>
      <c r="DM66" s="216"/>
      <c r="DN66" s="216"/>
      <c r="DO66" s="216"/>
      <c r="DP66" s="216"/>
      <c r="DQ66" s="216"/>
      <c r="DR66" s="216"/>
      <c r="DS66" s="216"/>
      <c r="DT66" s="216"/>
      <c r="DU66" s="216"/>
      <c r="DV66" s="216"/>
      <c r="DW66" s="216"/>
      <c r="DX66" s="216"/>
      <c r="DY66" s="216"/>
      <c r="DZ66" s="216"/>
      <c r="EA66" s="216"/>
      <c r="EB66" s="216"/>
      <c r="EC66" s="216"/>
      <c r="ED66" s="216"/>
      <c r="EE66" s="216"/>
      <c r="EF66" s="216"/>
      <c r="EG66" s="216"/>
      <c r="EH66" s="216"/>
      <c r="EI66" s="216"/>
      <c r="EJ66" s="216"/>
      <c r="EK66" s="216"/>
      <c r="EL66" s="216"/>
      <c r="EM66" s="216"/>
      <c r="EN66" s="216"/>
      <c r="EO66" s="216"/>
      <c r="EP66" s="216"/>
      <c r="EQ66" s="216"/>
      <c r="ER66" s="216"/>
      <c r="ES66" s="216"/>
      <c r="ET66" s="216"/>
      <c r="EU66" s="216"/>
      <c r="EV66" s="216"/>
      <c r="EW66" s="216"/>
      <c r="EX66" s="216"/>
      <c r="EY66" s="216"/>
      <c r="EZ66" s="216"/>
      <c r="FA66" s="216"/>
      <c r="FB66" s="216"/>
      <c r="FC66" s="216"/>
      <c r="FD66" s="216"/>
      <c r="FE66" s="216"/>
      <c r="FF66" s="216"/>
      <c r="FG66" s="216"/>
      <c r="FH66" s="216"/>
      <c r="FI66" s="216"/>
      <c r="FJ66" s="216"/>
      <c r="FK66" s="216"/>
      <c r="FL66" s="216"/>
      <c r="FM66" s="216"/>
      <c r="FN66" s="216"/>
      <c r="FO66" s="216"/>
      <c r="FP66" s="216"/>
      <c r="FQ66" s="216"/>
      <c r="FR66" s="216"/>
      <c r="FS66" s="216"/>
      <c r="FT66" s="216"/>
      <c r="FU66" s="216"/>
      <c r="FV66" s="216"/>
      <c r="FW66" s="216"/>
      <c r="FX66" s="216"/>
      <c r="FY66" s="216"/>
      <c r="FZ66" s="216"/>
      <c r="GA66" s="216"/>
      <c r="GB66" s="216"/>
      <c r="GC66" s="216"/>
      <c r="GD66" s="216"/>
      <c r="GE66" s="216"/>
      <c r="GF66" s="216"/>
      <c r="GG66" s="216"/>
      <c r="GH66" s="216"/>
      <c r="GI66" s="216"/>
      <c r="GJ66" s="216"/>
      <c r="GK66" s="216"/>
      <c r="GL66" s="216"/>
      <c r="GM66" s="216"/>
      <c r="GN66" s="216"/>
      <c r="GO66" s="216"/>
      <c r="GP66" s="216"/>
      <c r="GQ66" s="216"/>
      <c r="GR66" s="216"/>
      <c r="GS66" s="216"/>
      <c r="GT66" s="216"/>
      <c r="GU66" s="216"/>
      <c r="GV66" s="216"/>
      <c r="GW66" s="216"/>
      <c r="GX66" s="216"/>
      <c r="GY66" s="216"/>
      <c r="GZ66" s="216"/>
      <c r="HA66" s="216"/>
      <c r="HB66" s="216"/>
      <c r="HC66" s="216"/>
      <c r="HD66" s="216"/>
      <c r="HE66" s="216"/>
      <c r="HF66" s="216"/>
      <c r="HG66" s="216"/>
      <c r="HH66" s="216"/>
      <c r="HI66" s="216"/>
      <c r="HJ66" s="216"/>
      <c r="HK66" s="216"/>
      <c r="HL66" s="216"/>
      <c r="HM66" s="216"/>
      <c r="HN66" s="216"/>
      <c r="HO66" s="216"/>
      <c r="HP66" s="216"/>
      <c r="HQ66" s="216"/>
      <c r="HR66" s="216"/>
      <c r="HS66" s="216"/>
      <c r="HT66" s="216"/>
      <c r="HU66" s="216"/>
      <c r="HV66" s="216"/>
      <c r="HW66" s="216"/>
    </row>
    <row r="67" spans="6:231" ht="13.5" customHeight="1">
      <c r="L67" s="215"/>
      <c r="M67" s="215"/>
      <c r="N67" s="215"/>
      <c r="BG67" s="273"/>
      <c r="BH67" s="332"/>
      <c r="BI67" s="332"/>
      <c r="BJ67" s="216"/>
      <c r="CO67" s="208"/>
      <c r="CP67" s="208"/>
      <c r="CQ67" s="208"/>
      <c r="CR67" s="216"/>
      <c r="CS67" s="216"/>
      <c r="CT67" s="216"/>
      <c r="CU67" s="216"/>
      <c r="CV67" s="216"/>
      <c r="CW67" s="216"/>
      <c r="CX67" s="216"/>
      <c r="CY67" s="216"/>
      <c r="CZ67" s="216"/>
      <c r="DA67" s="216"/>
      <c r="DB67" s="216"/>
      <c r="DC67" s="216"/>
      <c r="DD67" s="216"/>
      <c r="DE67" s="216"/>
      <c r="DF67" s="216"/>
      <c r="DG67" s="216"/>
      <c r="DH67" s="216"/>
      <c r="DI67" s="216"/>
      <c r="DJ67" s="216"/>
      <c r="DK67" s="216"/>
      <c r="DL67" s="216"/>
      <c r="DM67" s="216"/>
      <c r="DN67" s="216"/>
      <c r="DO67" s="216"/>
      <c r="DP67" s="216"/>
      <c r="DQ67" s="216"/>
      <c r="DR67" s="216"/>
      <c r="DS67" s="216"/>
      <c r="DT67" s="216"/>
      <c r="DU67" s="216"/>
      <c r="DV67" s="216"/>
      <c r="DW67" s="216"/>
      <c r="DX67" s="216"/>
      <c r="DY67" s="216"/>
      <c r="DZ67" s="216"/>
      <c r="EA67" s="216"/>
      <c r="EB67" s="216"/>
      <c r="EC67" s="216"/>
      <c r="ED67" s="216"/>
      <c r="EE67" s="216"/>
      <c r="EF67" s="216"/>
      <c r="EG67" s="216"/>
      <c r="EH67" s="216"/>
      <c r="EI67" s="216"/>
      <c r="EJ67" s="216"/>
      <c r="EK67" s="216"/>
      <c r="EL67" s="216"/>
      <c r="EM67" s="216"/>
      <c r="EN67" s="216"/>
      <c r="EO67" s="216"/>
      <c r="EP67" s="216"/>
      <c r="EQ67" s="216"/>
      <c r="ER67" s="216"/>
      <c r="ES67" s="216"/>
      <c r="ET67" s="216"/>
      <c r="EU67" s="216"/>
      <c r="EV67" s="216"/>
      <c r="EW67" s="216"/>
      <c r="EX67" s="216"/>
      <c r="EY67" s="216"/>
      <c r="EZ67" s="216"/>
      <c r="FA67" s="216"/>
      <c r="FB67" s="216"/>
      <c r="FC67" s="216"/>
      <c r="FD67" s="216"/>
      <c r="FE67" s="216"/>
      <c r="FF67" s="216"/>
      <c r="FG67" s="216"/>
      <c r="FH67" s="216"/>
      <c r="FI67" s="216"/>
      <c r="FJ67" s="216"/>
      <c r="FK67" s="216"/>
      <c r="FL67" s="216"/>
      <c r="FM67" s="216"/>
      <c r="FN67" s="216"/>
      <c r="FO67" s="216"/>
      <c r="FP67" s="216"/>
      <c r="FQ67" s="216"/>
      <c r="FR67" s="216"/>
      <c r="FS67" s="216"/>
      <c r="FT67" s="216"/>
      <c r="FU67" s="216"/>
      <c r="FV67" s="216"/>
      <c r="FW67" s="216"/>
      <c r="FX67" s="216"/>
      <c r="FY67" s="216"/>
      <c r="FZ67" s="216"/>
      <c r="GA67" s="216"/>
      <c r="GB67" s="216"/>
      <c r="GC67" s="216"/>
      <c r="GD67" s="216"/>
      <c r="GE67" s="216"/>
      <c r="GF67" s="216"/>
      <c r="GG67" s="216"/>
      <c r="GH67" s="216"/>
      <c r="GI67" s="216"/>
      <c r="GJ67" s="216"/>
      <c r="GK67" s="216"/>
      <c r="GL67" s="216"/>
      <c r="GM67" s="216"/>
      <c r="GN67" s="216"/>
      <c r="GO67" s="216"/>
      <c r="GP67" s="216"/>
      <c r="GQ67" s="216"/>
      <c r="GR67" s="216"/>
      <c r="GS67" s="216"/>
      <c r="GT67" s="216"/>
      <c r="GU67" s="216"/>
      <c r="GV67" s="216"/>
      <c r="GW67" s="216"/>
      <c r="GX67" s="216"/>
      <c r="GY67" s="216"/>
      <c r="GZ67" s="216"/>
      <c r="HA67" s="216"/>
      <c r="HB67" s="216"/>
      <c r="HC67" s="216"/>
      <c r="HD67" s="216"/>
      <c r="HE67" s="216"/>
      <c r="HF67" s="216"/>
      <c r="HG67" s="216"/>
      <c r="HH67" s="216"/>
      <c r="HI67" s="216"/>
      <c r="HJ67" s="216"/>
      <c r="HK67" s="216"/>
      <c r="HL67" s="216"/>
      <c r="HM67" s="216"/>
      <c r="HN67" s="216"/>
      <c r="HO67" s="216"/>
      <c r="HP67" s="216"/>
      <c r="HQ67" s="216"/>
      <c r="HR67" s="216"/>
      <c r="HS67" s="216"/>
      <c r="HT67" s="216"/>
      <c r="HU67" s="216"/>
      <c r="HV67" s="216"/>
      <c r="HW67" s="216"/>
    </row>
    <row r="68" spans="6:231" ht="13.5" customHeight="1">
      <c r="L68" s="215"/>
      <c r="M68" s="215"/>
      <c r="N68" s="215"/>
      <c r="BG68" s="273"/>
      <c r="BH68" s="332"/>
      <c r="BI68" s="332"/>
      <c r="BJ68" s="216"/>
      <c r="CO68" s="208"/>
      <c r="CP68" s="208"/>
      <c r="CQ68" s="208"/>
      <c r="CR68" s="216"/>
      <c r="CS68" s="216"/>
      <c r="CT68" s="216"/>
      <c r="CU68" s="216"/>
      <c r="CV68" s="216"/>
      <c r="CW68" s="216"/>
      <c r="CX68" s="216"/>
      <c r="CY68" s="216"/>
      <c r="CZ68" s="216"/>
      <c r="DA68" s="216"/>
      <c r="DB68" s="216"/>
      <c r="DC68" s="216"/>
      <c r="DD68" s="216"/>
      <c r="DE68" s="216"/>
      <c r="DF68" s="216"/>
      <c r="DG68" s="216"/>
      <c r="DH68" s="216"/>
      <c r="DI68" s="216"/>
      <c r="DJ68" s="216"/>
      <c r="DK68" s="216"/>
      <c r="DL68" s="216"/>
      <c r="DM68" s="216"/>
      <c r="DN68" s="216"/>
      <c r="DO68" s="216"/>
      <c r="DP68" s="216"/>
      <c r="DQ68" s="216"/>
      <c r="DR68" s="216"/>
      <c r="DS68" s="216"/>
      <c r="DT68" s="216"/>
      <c r="DU68" s="216"/>
      <c r="DV68" s="216"/>
      <c r="DW68" s="216"/>
      <c r="DX68" s="216"/>
      <c r="DY68" s="216"/>
      <c r="DZ68" s="216"/>
      <c r="EA68" s="216"/>
      <c r="EB68" s="216"/>
      <c r="EC68" s="216"/>
      <c r="ED68" s="216"/>
      <c r="EE68" s="216"/>
      <c r="EF68" s="216"/>
      <c r="EG68" s="216"/>
      <c r="EH68" s="216"/>
      <c r="EI68" s="216"/>
      <c r="EJ68" s="216"/>
      <c r="EK68" s="216"/>
      <c r="EL68" s="216"/>
      <c r="EM68" s="216"/>
      <c r="EN68" s="216"/>
      <c r="EO68" s="216"/>
      <c r="EP68" s="216"/>
      <c r="EQ68" s="216"/>
      <c r="ER68" s="216"/>
      <c r="ES68" s="216"/>
      <c r="ET68" s="216"/>
      <c r="EU68" s="216"/>
      <c r="EV68" s="216"/>
      <c r="EW68" s="216"/>
      <c r="EX68" s="216"/>
      <c r="EY68" s="216"/>
      <c r="EZ68" s="216"/>
      <c r="FA68" s="216"/>
      <c r="FB68" s="216"/>
      <c r="FC68" s="216"/>
      <c r="FD68" s="216"/>
      <c r="FE68" s="216"/>
      <c r="FF68" s="216"/>
      <c r="FG68" s="216"/>
      <c r="FH68" s="216"/>
      <c r="FI68" s="216"/>
      <c r="FJ68" s="216"/>
      <c r="FK68" s="216"/>
      <c r="FL68" s="216"/>
      <c r="FM68" s="216"/>
      <c r="FN68" s="216"/>
      <c r="FO68" s="216"/>
      <c r="FP68" s="216"/>
      <c r="FQ68" s="216"/>
      <c r="FR68" s="216"/>
      <c r="FS68" s="216"/>
      <c r="FT68" s="216"/>
      <c r="FU68" s="216"/>
      <c r="FV68" s="216"/>
      <c r="FW68" s="216"/>
      <c r="FX68" s="216"/>
      <c r="FY68" s="216"/>
      <c r="FZ68" s="216"/>
      <c r="GA68" s="216"/>
      <c r="GB68" s="216"/>
      <c r="GC68" s="216"/>
      <c r="GD68" s="216"/>
      <c r="GE68" s="216"/>
      <c r="GF68" s="216"/>
      <c r="GG68" s="216"/>
      <c r="GH68" s="216"/>
      <c r="GI68" s="216"/>
      <c r="GJ68" s="216"/>
      <c r="GK68" s="216"/>
      <c r="GL68" s="216"/>
      <c r="GM68" s="216"/>
      <c r="GN68" s="216"/>
      <c r="GO68" s="216"/>
      <c r="GP68" s="216"/>
      <c r="GQ68" s="216"/>
      <c r="GR68" s="216"/>
      <c r="GS68" s="216"/>
      <c r="GT68" s="216"/>
      <c r="GU68" s="216"/>
      <c r="GV68" s="216"/>
      <c r="GW68" s="216"/>
      <c r="GX68" s="216"/>
      <c r="GY68" s="216"/>
      <c r="GZ68" s="216"/>
      <c r="HA68" s="216"/>
      <c r="HB68" s="216"/>
      <c r="HC68" s="216"/>
      <c r="HD68" s="216"/>
      <c r="HE68" s="216"/>
      <c r="HF68" s="216"/>
      <c r="HG68" s="216"/>
      <c r="HH68" s="216"/>
      <c r="HI68" s="216"/>
      <c r="HJ68" s="216"/>
      <c r="HK68" s="216"/>
      <c r="HL68" s="216"/>
      <c r="HM68" s="216"/>
      <c r="HN68" s="216"/>
      <c r="HO68" s="216"/>
      <c r="HP68" s="216"/>
      <c r="HQ68" s="216"/>
      <c r="HR68" s="216"/>
      <c r="HS68" s="216"/>
      <c r="HT68" s="216"/>
      <c r="HU68" s="216"/>
      <c r="HV68" s="216"/>
      <c r="HW68" s="216"/>
    </row>
    <row r="69" spans="6:231" ht="13.5" customHeight="1">
      <c r="L69" s="214"/>
      <c r="M69" s="214"/>
      <c r="N69" s="214"/>
      <c r="W69" s="126"/>
      <c r="Z69" s="126"/>
      <c r="BG69" s="273"/>
      <c r="BH69" s="332"/>
      <c r="BI69" s="332"/>
      <c r="BJ69" s="216"/>
      <c r="CO69" s="208"/>
      <c r="CP69" s="208"/>
      <c r="CQ69" s="208"/>
      <c r="CR69" s="216"/>
      <c r="CS69" s="216"/>
      <c r="CT69" s="216"/>
      <c r="CU69" s="216"/>
      <c r="CV69" s="216"/>
      <c r="CW69" s="216"/>
      <c r="CX69" s="216"/>
      <c r="CY69" s="216"/>
      <c r="CZ69" s="216"/>
      <c r="DA69" s="216"/>
      <c r="DB69" s="216"/>
      <c r="DC69" s="216"/>
      <c r="DD69" s="216"/>
      <c r="DE69" s="216"/>
      <c r="DF69" s="216"/>
      <c r="DG69" s="216"/>
      <c r="DH69" s="216"/>
      <c r="DI69" s="216"/>
      <c r="DJ69" s="216"/>
      <c r="DK69" s="216"/>
      <c r="DL69" s="216"/>
      <c r="DM69" s="216"/>
      <c r="DN69" s="216"/>
      <c r="DO69" s="216"/>
      <c r="DP69" s="216"/>
      <c r="DQ69" s="216"/>
      <c r="DR69" s="216"/>
      <c r="DS69" s="216"/>
      <c r="DT69" s="216"/>
      <c r="DU69" s="216"/>
      <c r="DV69" s="216"/>
      <c r="DW69" s="216"/>
      <c r="DX69" s="216"/>
      <c r="DY69" s="216"/>
      <c r="DZ69" s="216"/>
      <c r="EA69" s="216"/>
      <c r="EB69" s="216"/>
      <c r="EC69" s="216"/>
      <c r="ED69" s="216"/>
      <c r="EE69" s="216"/>
      <c r="EF69" s="216"/>
      <c r="EG69" s="216"/>
      <c r="EH69" s="216"/>
      <c r="EI69" s="216"/>
      <c r="EJ69" s="216"/>
      <c r="EK69" s="216"/>
      <c r="EL69" s="216"/>
      <c r="EM69" s="216"/>
      <c r="EN69" s="216"/>
      <c r="EO69" s="216"/>
      <c r="EP69" s="216"/>
      <c r="EQ69" s="216"/>
      <c r="ER69" s="216"/>
      <c r="ES69" s="216"/>
      <c r="ET69" s="216"/>
      <c r="EU69" s="216"/>
      <c r="EV69" s="216"/>
      <c r="EW69" s="216"/>
      <c r="EX69" s="216"/>
      <c r="EY69" s="216"/>
      <c r="EZ69" s="216"/>
      <c r="FA69" s="216"/>
      <c r="FB69" s="216"/>
      <c r="FC69" s="216"/>
      <c r="FD69" s="216"/>
      <c r="FE69" s="216"/>
      <c r="FF69" s="216"/>
      <c r="FG69" s="216"/>
      <c r="FH69" s="216"/>
      <c r="FI69" s="216"/>
      <c r="FJ69" s="216"/>
      <c r="FK69" s="216"/>
      <c r="FL69" s="216"/>
      <c r="FM69" s="216"/>
      <c r="FN69" s="216"/>
      <c r="FO69" s="216"/>
      <c r="FP69" s="216"/>
      <c r="FQ69" s="216"/>
      <c r="FR69" s="216"/>
      <c r="FS69" s="216"/>
      <c r="FT69" s="216"/>
      <c r="FU69" s="216"/>
      <c r="FV69" s="216"/>
      <c r="FW69" s="216"/>
      <c r="FX69" s="216"/>
      <c r="FY69" s="216"/>
      <c r="FZ69" s="216"/>
      <c r="GA69" s="216"/>
      <c r="GB69" s="216"/>
      <c r="GC69" s="216"/>
      <c r="GD69" s="216"/>
      <c r="GE69" s="216"/>
      <c r="GF69" s="216"/>
      <c r="GG69" s="216"/>
      <c r="GH69" s="216"/>
      <c r="GI69" s="216"/>
      <c r="GJ69" s="216"/>
      <c r="GK69" s="216"/>
      <c r="GL69" s="216"/>
      <c r="GM69" s="216"/>
      <c r="GN69" s="216"/>
      <c r="GO69" s="216"/>
      <c r="GP69" s="216"/>
      <c r="GQ69" s="216"/>
      <c r="GR69" s="216"/>
      <c r="GS69" s="216"/>
      <c r="GT69" s="216"/>
      <c r="GU69" s="216"/>
      <c r="GV69" s="216"/>
      <c r="GW69" s="216"/>
      <c r="GX69" s="216"/>
      <c r="GY69" s="216"/>
      <c r="GZ69" s="216"/>
      <c r="HA69" s="216"/>
      <c r="HB69" s="216"/>
      <c r="HC69" s="216"/>
      <c r="HD69" s="216"/>
      <c r="HE69" s="216"/>
      <c r="HF69" s="216"/>
      <c r="HG69" s="216"/>
      <c r="HH69" s="216"/>
      <c r="HI69" s="216"/>
      <c r="HJ69" s="216"/>
      <c r="HK69" s="216"/>
      <c r="HL69" s="216"/>
      <c r="HM69" s="216"/>
      <c r="HN69" s="216"/>
      <c r="HO69" s="216"/>
      <c r="HP69" s="216"/>
      <c r="HQ69" s="216"/>
      <c r="HR69" s="216"/>
      <c r="HS69" s="216"/>
      <c r="HT69" s="216"/>
      <c r="HU69" s="216"/>
      <c r="HV69" s="216"/>
      <c r="HW69" s="216"/>
    </row>
    <row r="70" spans="6:231" ht="13.5" customHeight="1">
      <c r="BG70" s="273"/>
      <c r="BH70" s="332"/>
      <c r="BI70" s="332"/>
      <c r="BJ70" s="216"/>
      <c r="CO70" s="208"/>
      <c r="CP70" s="208"/>
      <c r="CQ70" s="208"/>
      <c r="CR70" s="216"/>
      <c r="CS70" s="216"/>
      <c r="CT70" s="216"/>
      <c r="CU70" s="216"/>
      <c r="CV70" s="216"/>
      <c r="CW70" s="216"/>
      <c r="CX70" s="216"/>
      <c r="CY70" s="216"/>
      <c r="CZ70" s="216"/>
      <c r="DA70" s="216"/>
      <c r="DB70" s="216"/>
      <c r="DC70" s="216"/>
      <c r="DD70" s="216"/>
      <c r="DE70" s="216"/>
      <c r="DF70" s="216"/>
      <c r="DG70" s="216"/>
      <c r="DH70" s="216"/>
      <c r="DI70" s="216"/>
      <c r="DJ70" s="216"/>
      <c r="DK70" s="216"/>
      <c r="DL70" s="216"/>
      <c r="DM70" s="216"/>
      <c r="DN70" s="216"/>
      <c r="DO70" s="216"/>
      <c r="DP70" s="216"/>
      <c r="DQ70" s="216"/>
      <c r="DR70" s="216"/>
      <c r="DS70" s="216"/>
      <c r="DT70" s="216"/>
      <c r="DU70" s="216"/>
      <c r="DV70" s="216"/>
      <c r="DW70" s="216"/>
      <c r="DX70" s="216"/>
      <c r="DY70" s="216"/>
      <c r="DZ70" s="216"/>
      <c r="EA70" s="216"/>
      <c r="EB70" s="216"/>
      <c r="EC70" s="216"/>
      <c r="ED70" s="216"/>
      <c r="EE70" s="216"/>
      <c r="EF70" s="216"/>
      <c r="EG70" s="216"/>
      <c r="EH70" s="216"/>
      <c r="EI70" s="216"/>
      <c r="EJ70" s="216"/>
      <c r="EK70" s="216"/>
      <c r="EL70" s="216"/>
      <c r="EM70" s="216"/>
      <c r="EN70" s="216"/>
      <c r="EO70" s="216"/>
      <c r="EP70" s="216"/>
      <c r="EQ70" s="216"/>
      <c r="ER70" s="216"/>
      <c r="ES70" s="216"/>
      <c r="ET70" s="216"/>
      <c r="EU70" s="216"/>
      <c r="EV70" s="216"/>
      <c r="EW70" s="216"/>
      <c r="EX70" s="216"/>
      <c r="EY70" s="216"/>
      <c r="EZ70" s="216"/>
      <c r="FA70" s="216"/>
      <c r="FB70" s="216"/>
      <c r="FC70" s="216"/>
      <c r="FD70" s="216"/>
      <c r="FE70" s="216"/>
      <c r="FF70" s="216"/>
      <c r="FG70" s="216"/>
      <c r="FH70" s="216"/>
      <c r="FI70" s="216"/>
      <c r="FJ70" s="216"/>
      <c r="FK70" s="216"/>
      <c r="FL70" s="216"/>
      <c r="FM70" s="216"/>
      <c r="FN70" s="216"/>
      <c r="FO70" s="216"/>
      <c r="FP70" s="216"/>
      <c r="FQ70" s="216"/>
      <c r="FR70" s="216"/>
      <c r="FS70" s="216"/>
      <c r="FT70" s="216"/>
      <c r="FU70" s="216"/>
      <c r="FV70" s="216"/>
      <c r="FW70" s="216"/>
      <c r="FX70" s="216"/>
      <c r="FY70" s="216"/>
      <c r="FZ70" s="216"/>
      <c r="GA70" s="216"/>
      <c r="GB70" s="216"/>
      <c r="GC70" s="216"/>
      <c r="GD70" s="216"/>
      <c r="GE70" s="216"/>
      <c r="GF70" s="216"/>
      <c r="GG70" s="216"/>
      <c r="GH70" s="216"/>
      <c r="GI70" s="216"/>
      <c r="GJ70" s="216"/>
      <c r="GK70" s="216"/>
      <c r="GL70" s="216"/>
      <c r="GM70" s="216"/>
      <c r="GN70" s="216"/>
      <c r="GO70" s="216"/>
      <c r="GP70" s="216"/>
      <c r="GQ70" s="216"/>
      <c r="GR70" s="216"/>
      <c r="GS70" s="216"/>
      <c r="GT70" s="216"/>
      <c r="GU70" s="216"/>
      <c r="GV70" s="216"/>
      <c r="GW70" s="216"/>
      <c r="GX70" s="216"/>
      <c r="GY70" s="216"/>
      <c r="GZ70" s="216"/>
      <c r="HA70" s="216"/>
      <c r="HB70" s="216"/>
      <c r="HC70" s="216"/>
      <c r="HD70" s="216"/>
      <c r="HE70" s="216"/>
      <c r="HF70" s="216"/>
      <c r="HG70" s="216"/>
      <c r="HH70" s="216"/>
      <c r="HI70" s="216"/>
      <c r="HJ70" s="216"/>
      <c r="HK70" s="216"/>
      <c r="HL70" s="216"/>
      <c r="HM70" s="216"/>
      <c r="HN70" s="216"/>
      <c r="HO70" s="216"/>
      <c r="HP70" s="216"/>
      <c r="HQ70" s="216"/>
      <c r="HR70" s="216"/>
      <c r="HS70" s="216"/>
      <c r="HT70" s="216"/>
      <c r="HU70" s="216"/>
      <c r="HV70" s="216"/>
      <c r="HW70" s="216"/>
    </row>
    <row r="71" spans="6:231" ht="13.5" customHeight="1">
      <c r="BG71" s="273"/>
      <c r="BH71" s="332"/>
      <c r="BI71" s="332"/>
      <c r="BJ71" s="216"/>
      <c r="CO71" s="208"/>
      <c r="CP71" s="208"/>
      <c r="CQ71" s="208"/>
      <c r="CR71" s="216"/>
      <c r="CS71" s="216"/>
      <c r="CT71" s="216"/>
      <c r="CU71" s="216"/>
      <c r="CV71" s="216"/>
      <c r="CW71" s="216"/>
      <c r="CX71" s="216"/>
      <c r="CY71" s="216"/>
      <c r="CZ71" s="216"/>
      <c r="DA71" s="216"/>
      <c r="DB71" s="216"/>
      <c r="DC71" s="216"/>
      <c r="DD71" s="216"/>
      <c r="DE71" s="216"/>
      <c r="DF71" s="216"/>
      <c r="DG71" s="216"/>
      <c r="DH71" s="216"/>
      <c r="DI71" s="216"/>
      <c r="DJ71" s="216"/>
      <c r="DK71" s="216"/>
      <c r="DL71" s="216"/>
      <c r="DM71" s="216"/>
      <c r="DN71" s="216"/>
      <c r="DO71" s="216"/>
      <c r="DP71" s="216"/>
      <c r="DQ71" s="216"/>
      <c r="DR71" s="216"/>
      <c r="DS71" s="216"/>
      <c r="DT71" s="216"/>
      <c r="DU71" s="216"/>
      <c r="DV71" s="216"/>
      <c r="DW71" s="216"/>
      <c r="DX71" s="216"/>
      <c r="DY71" s="216"/>
      <c r="DZ71" s="216"/>
      <c r="EA71" s="216"/>
      <c r="EB71" s="216"/>
      <c r="EC71" s="216"/>
      <c r="ED71" s="216"/>
      <c r="EE71" s="216"/>
      <c r="EF71" s="216"/>
      <c r="EG71" s="216"/>
      <c r="EH71" s="216"/>
      <c r="EI71" s="216"/>
      <c r="EJ71" s="216"/>
      <c r="EK71" s="216"/>
      <c r="EL71" s="216"/>
      <c r="EM71" s="216"/>
      <c r="EN71" s="216"/>
      <c r="EO71" s="216"/>
      <c r="EP71" s="216"/>
      <c r="EQ71" s="216"/>
      <c r="ER71" s="216"/>
      <c r="ES71" s="216"/>
      <c r="ET71" s="216"/>
      <c r="EU71" s="216"/>
      <c r="EV71" s="216"/>
      <c r="EW71" s="216"/>
      <c r="EX71" s="216"/>
      <c r="EY71" s="216"/>
      <c r="EZ71" s="216"/>
      <c r="FA71" s="216"/>
      <c r="FB71" s="216"/>
      <c r="FC71" s="216"/>
      <c r="FD71" s="216"/>
      <c r="FE71" s="216"/>
      <c r="FF71" s="216"/>
      <c r="FG71" s="216"/>
      <c r="FH71" s="216"/>
      <c r="FI71" s="216"/>
      <c r="FJ71" s="216"/>
      <c r="FK71" s="216"/>
      <c r="FL71" s="216"/>
      <c r="FM71" s="216"/>
      <c r="FN71" s="216"/>
      <c r="FO71" s="216"/>
      <c r="FP71" s="216"/>
      <c r="FQ71" s="216"/>
      <c r="FR71" s="216"/>
      <c r="FS71" s="216"/>
      <c r="FT71" s="216"/>
      <c r="FU71" s="216"/>
      <c r="FV71" s="216"/>
      <c r="FW71" s="216"/>
      <c r="FX71" s="216"/>
      <c r="FY71" s="216"/>
      <c r="FZ71" s="216"/>
      <c r="GA71" s="216"/>
      <c r="GB71" s="216"/>
      <c r="GC71" s="216"/>
      <c r="GD71" s="216"/>
      <c r="GE71" s="216"/>
      <c r="GF71" s="216"/>
      <c r="GG71" s="216"/>
      <c r="GH71" s="216"/>
      <c r="GI71" s="216"/>
      <c r="GJ71" s="216"/>
      <c r="GK71" s="216"/>
      <c r="GL71" s="216"/>
      <c r="GM71" s="216"/>
      <c r="GN71" s="216"/>
      <c r="GO71" s="216"/>
      <c r="GP71" s="216"/>
      <c r="GQ71" s="216"/>
      <c r="GR71" s="216"/>
      <c r="GS71" s="216"/>
      <c r="GT71" s="216"/>
      <c r="GU71" s="216"/>
      <c r="GV71" s="216"/>
      <c r="GW71" s="216"/>
      <c r="GX71" s="216"/>
      <c r="GY71" s="216"/>
      <c r="GZ71" s="216"/>
      <c r="HA71" s="216"/>
      <c r="HB71" s="216"/>
      <c r="HC71" s="216"/>
      <c r="HD71" s="216"/>
      <c r="HE71" s="216"/>
      <c r="HF71" s="216"/>
      <c r="HG71" s="216"/>
      <c r="HH71" s="216"/>
      <c r="HI71" s="216"/>
      <c r="HJ71" s="216"/>
      <c r="HK71" s="216"/>
      <c r="HL71" s="216"/>
      <c r="HM71" s="216"/>
      <c r="HN71" s="216"/>
      <c r="HO71" s="216"/>
      <c r="HP71" s="216"/>
      <c r="HQ71" s="216"/>
      <c r="HR71" s="216"/>
      <c r="HS71" s="216"/>
      <c r="HT71" s="216"/>
      <c r="HU71" s="216"/>
      <c r="HV71" s="216"/>
      <c r="HW71" s="216"/>
    </row>
    <row r="72" spans="6:231" ht="13.5" customHeight="1">
      <c r="AL72" s="127"/>
      <c r="BG72" s="273"/>
      <c r="BH72" s="332"/>
      <c r="BI72" s="332"/>
      <c r="BJ72" s="216"/>
      <c r="CO72" s="208"/>
      <c r="CP72" s="208"/>
      <c r="CQ72" s="208"/>
      <c r="CR72" s="216"/>
      <c r="CS72" s="216"/>
      <c r="CT72" s="216"/>
      <c r="CU72" s="216"/>
      <c r="CV72" s="216"/>
      <c r="CW72" s="216"/>
      <c r="CX72" s="216"/>
      <c r="CY72" s="216"/>
      <c r="CZ72" s="216"/>
      <c r="DA72" s="216"/>
      <c r="DB72" s="216"/>
      <c r="DC72" s="216"/>
      <c r="DD72" s="216"/>
      <c r="DE72" s="216"/>
      <c r="DF72" s="216"/>
      <c r="DG72" s="216"/>
      <c r="DH72" s="216"/>
      <c r="DI72" s="216"/>
      <c r="DJ72" s="216"/>
      <c r="DK72" s="216"/>
      <c r="DL72" s="216"/>
      <c r="DM72" s="216"/>
      <c r="DN72" s="216"/>
      <c r="DO72" s="216"/>
      <c r="DP72" s="216"/>
      <c r="DQ72" s="216"/>
      <c r="DR72" s="216"/>
      <c r="DS72" s="216"/>
      <c r="DT72" s="216"/>
      <c r="DU72" s="216"/>
      <c r="DV72" s="216"/>
      <c r="DW72" s="216"/>
      <c r="DX72" s="216"/>
      <c r="DY72" s="216"/>
      <c r="DZ72" s="216"/>
      <c r="EA72" s="216"/>
      <c r="EB72" s="216"/>
      <c r="EC72" s="216"/>
      <c r="ED72" s="216"/>
      <c r="EE72" s="216"/>
      <c r="EF72" s="216"/>
      <c r="EG72" s="216"/>
      <c r="EH72" s="216"/>
      <c r="EI72" s="216"/>
      <c r="EJ72" s="216"/>
      <c r="EK72" s="216"/>
      <c r="EL72" s="216"/>
      <c r="EM72" s="216"/>
      <c r="EN72" s="216"/>
      <c r="EO72" s="216"/>
      <c r="EP72" s="216"/>
      <c r="EQ72" s="216"/>
      <c r="ER72" s="216"/>
      <c r="ES72" s="216"/>
      <c r="ET72" s="216"/>
      <c r="EU72" s="216"/>
      <c r="EV72" s="216"/>
      <c r="EW72" s="216"/>
      <c r="EX72" s="216"/>
      <c r="EY72" s="216"/>
      <c r="EZ72" s="216"/>
      <c r="FA72" s="216"/>
      <c r="FB72" s="216"/>
      <c r="FC72" s="216"/>
      <c r="FD72" s="216"/>
      <c r="FE72" s="216"/>
      <c r="FF72" s="216"/>
      <c r="FG72" s="216"/>
      <c r="FH72" s="216"/>
      <c r="FI72" s="216"/>
      <c r="FJ72" s="216"/>
      <c r="FK72" s="216"/>
      <c r="FL72" s="216"/>
      <c r="FM72" s="216"/>
      <c r="FN72" s="216"/>
      <c r="FO72" s="216"/>
      <c r="FP72" s="216"/>
      <c r="FQ72" s="216"/>
      <c r="FR72" s="216"/>
      <c r="FS72" s="216"/>
      <c r="FT72" s="216"/>
      <c r="FU72" s="216"/>
      <c r="FV72" s="216"/>
      <c r="FW72" s="216"/>
      <c r="FX72" s="216"/>
      <c r="FY72" s="216"/>
      <c r="FZ72" s="216"/>
      <c r="GA72" s="216"/>
      <c r="GB72" s="216"/>
      <c r="GC72" s="216"/>
      <c r="GD72" s="216"/>
      <c r="GE72" s="216"/>
      <c r="GF72" s="216"/>
      <c r="GG72" s="216"/>
      <c r="GH72" s="216"/>
      <c r="GI72" s="216"/>
      <c r="GJ72" s="216"/>
      <c r="GK72" s="216"/>
      <c r="GL72" s="216"/>
      <c r="GM72" s="216"/>
      <c r="GN72" s="216"/>
      <c r="GO72" s="216"/>
      <c r="GP72" s="216"/>
      <c r="GQ72" s="216"/>
      <c r="GR72" s="216"/>
      <c r="GS72" s="216"/>
      <c r="GT72" s="216"/>
      <c r="GU72" s="216"/>
      <c r="GV72" s="216"/>
      <c r="GW72" s="216"/>
      <c r="GX72" s="216"/>
      <c r="GY72" s="216"/>
      <c r="GZ72" s="216"/>
      <c r="HA72" s="216"/>
      <c r="HB72" s="216"/>
      <c r="HC72" s="216"/>
      <c r="HD72" s="216"/>
      <c r="HE72" s="216"/>
      <c r="HF72" s="216"/>
      <c r="HG72" s="216"/>
      <c r="HH72" s="216"/>
      <c r="HI72" s="216"/>
      <c r="HJ72" s="216"/>
      <c r="HK72" s="216"/>
      <c r="HL72" s="216"/>
      <c r="HM72" s="216"/>
      <c r="HN72" s="216"/>
      <c r="HO72" s="216"/>
      <c r="HP72" s="216"/>
      <c r="HQ72" s="216"/>
      <c r="HR72" s="216"/>
      <c r="HS72" s="216"/>
      <c r="HT72" s="216"/>
      <c r="HU72" s="216"/>
      <c r="HV72" s="216"/>
      <c r="HW72" s="216"/>
    </row>
    <row r="73" spans="6:231" ht="13.5" customHeight="1" thickBot="1">
      <c r="F73" s="122"/>
      <c r="L73" s="122"/>
      <c r="Y73" s="122"/>
      <c r="AK73" s="127"/>
      <c r="BG73" s="273"/>
      <c r="BH73" s="332"/>
      <c r="BI73" s="332"/>
      <c r="BJ73" s="216"/>
      <c r="CO73" s="208"/>
      <c r="CP73" s="208"/>
      <c r="CQ73" s="208"/>
      <c r="CR73" s="216"/>
      <c r="CS73" s="216"/>
      <c r="CT73" s="216"/>
      <c r="CU73" s="216"/>
      <c r="CV73" s="216"/>
      <c r="CW73" s="216"/>
      <c r="CX73" s="216"/>
      <c r="CY73" s="216"/>
      <c r="CZ73" s="216"/>
      <c r="DA73" s="216"/>
      <c r="DB73" s="216"/>
      <c r="DC73" s="216"/>
      <c r="DD73" s="216"/>
      <c r="DE73" s="216"/>
      <c r="DF73" s="216"/>
      <c r="DG73" s="216"/>
      <c r="DH73" s="216"/>
      <c r="DI73" s="216"/>
      <c r="DJ73" s="216"/>
      <c r="DK73" s="216"/>
      <c r="DL73" s="216"/>
      <c r="DM73" s="216"/>
      <c r="DN73" s="216"/>
      <c r="DO73" s="216"/>
      <c r="DP73" s="216"/>
      <c r="DQ73" s="216"/>
      <c r="DR73" s="216"/>
      <c r="DS73" s="216"/>
      <c r="DT73" s="216"/>
      <c r="DU73" s="216"/>
      <c r="DV73" s="216"/>
      <c r="DW73" s="216"/>
      <c r="DX73" s="216"/>
      <c r="DY73" s="216"/>
      <c r="DZ73" s="216"/>
      <c r="EA73" s="216"/>
      <c r="EB73" s="216"/>
      <c r="EC73" s="216"/>
      <c r="ED73" s="216"/>
      <c r="EE73" s="216"/>
      <c r="EF73" s="216"/>
      <c r="EG73" s="216"/>
      <c r="EH73" s="216"/>
      <c r="EI73" s="216"/>
      <c r="EJ73" s="216"/>
      <c r="EK73" s="216"/>
      <c r="EL73" s="216"/>
      <c r="EM73" s="216"/>
      <c r="EN73" s="216"/>
      <c r="EO73" s="216"/>
      <c r="EP73" s="216"/>
      <c r="EQ73" s="216"/>
      <c r="ER73" s="216"/>
      <c r="ES73" s="216"/>
      <c r="ET73" s="216"/>
      <c r="EU73" s="216"/>
      <c r="EV73" s="216"/>
      <c r="EW73" s="216"/>
      <c r="EX73" s="216"/>
      <c r="EY73" s="216"/>
      <c r="EZ73" s="216"/>
      <c r="FA73" s="216"/>
      <c r="FB73" s="216"/>
      <c r="FC73" s="216"/>
      <c r="FD73" s="216"/>
      <c r="FE73" s="216"/>
      <c r="FF73" s="216"/>
      <c r="FG73" s="216"/>
      <c r="FH73" s="216"/>
      <c r="FI73" s="216"/>
      <c r="FJ73" s="216"/>
      <c r="FK73" s="216"/>
      <c r="FL73" s="216"/>
      <c r="FM73" s="216"/>
      <c r="FN73" s="216"/>
      <c r="FO73" s="216"/>
      <c r="FP73" s="216"/>
      <c r="FQ73" s="216"/>
      <c r="FR73" s="216"/>
      <c r="FS73" s="216"/>
      <c r="FT73" s="216"/>
      <c r="FU73" s="216"/>
      <c r="FV73" s="216"/>
      <c r="FW73" s="216"/>
      <c r="FX73" s="216"/>
      <c r="FY73" s="216"/>
      <c r="FZ73" s="216"/>
      <c r="GA73" s="216"/>
      <c r="GB73" s="216"/>
      <c r="GC73" s="216"/>
      <c r="GD73" s="216"/>
      <c r="GE73" s="216"/>
      <c r="GF73" s="216"/>
      <c r="GG73" s="216"/>
      <c r="GH73" s="216"/>
      <c r="GI73" s="216"/>
      <c r="GJ73" s="216"/>
      <c r="GK73" s="216"/>
      <c r="GL73" s="216"/>
      <c r="GM73" s="216"/>
      <c r="GN73" s="216"/>
      <c r="GO73" s="216"/>
      <c r="GP73" s="216"/>
      <c r="GQ73" s="216"/>
      <c r="GR73" s="216"/>
      <c r="GS73" s="216"/>
      <c r="GT73" s="216"/>
      <c r="GU73" s="216"/>
      <c r="GV73" s="216"/>
      <c r="GW73" s="216"/>
      <c r="GX73" s="216"/>
      <c r="GY73" s="216"/>
      <c r="GZ73" s="216"/>
      <c r="HA73" s="216"/>
      <c r="HB73" s="216"/>
      <c r="HC73" s="216"/>
      <c r="HD73" s="216"/>
      <c r="HE73" s="216"/>
      <c r="HF73" s="216"/>
      <c r="HG73" s="216"/>
      <c r="HH73" s="216"/>
      <c r="HI73" s="216"/>
      <c r="HJ73" s="216"/>
      <c r="HK73" s="216"/>
      <c r="HL73" s="216"/>
      <c r="HM73" s="216"/>
      <c r="HN73" s="216"/>
      <c r="HO73" s="216"/>
      <c r="HP73" s="216"/>
      <c r="HQ73" s="216"/>
      <c r="HR73" s="216"/>
      <c r="HS73" s="216"/>
      <c r="HT73" s="216"/>
      <c r="HU73" s="216"/>
      <c r="HV73" s="216"/>
      <c r="HW73" s="216"/>
    </row>
    <row r="74" spans="6:231" ht="13.5" customHeight="1" thickTop="1">
      <c r="F74" s="122"/>
      <c r="G74" s="875"/>
      <c r="H74" s="875"/>
      <c r="I74" s="875"/>
      <c r="J74" s="875"/>
      <c r="L74" s="122"/>
      <c r="M74" s="876"/>
      <c r="N74" s="876"/>
      <c r="O74" s="876"/>
      <c r="P74" s="876"/>
      <c r="Q74" s="876"/>
      <c r="R74" s="876"/>
      <c r="S74" s="876"/>
      <c r="T74" s="876"/>
      <c r="U74" s="876"/>
      <c r="V74" s="876"/>
      <c r="W74" s="876"/>
      <c r="Y74" s="122"/>
      <c r="Z74" s="877"/>
      <c r="AA74" s="877"/>
      <c r="AB74" s="877"/>
      <c r="AC74" s="877"/>
      <c r="AD74" s="877"/>
      <c r="AJ74" s="358"/>
      <c r="AK74" s="337"/>
      <c r="AL74" s="228"/>
      <c r="AM74" s="228"/>
      <c r="AN74" s="228"/>
      <c r="AO74" s="228"/>
      <c r="AP74" s="228"/>
      <c r="AQ74" s="228"/>
      <c r="AR74" s="228"/>
      <c r="AS74" s="228"/>
      <c r="AT74" s="228"/>
      <c r="AU74" s="228"/>
      <c r="AV74" s="228"/>
      <c r="AW74" s="228"/>
      <c r="AX74" s="228"/>
      <c r="AY74" s="228"/>
      <c r="AZ74" s="228"/>
      <c r="BA74" s="228"/>
      <c r="BG74" s="273"/>
      <c r="BH74" s="332"/>
      <c r="BI74" s="332"/>
      <c r="BJ74" s="216"/>
      <c r="CO74" s="208"/>
      <c r="CP74" s="208"/>
      <c r="CQ74" s="208"/>
      <c r="CR74" s="216"/>
      <c r="CS74" s="216"/>
      <c r="CT74" s="216"/>
      <c r="CU74" s="216"/>
      <c r="CV74" s="216"/>
      <c r="CW74" s="216"/>
      <c r="CX74" s="216"/>
      <c r="CY74" s="216"/>
      <c r="CZ74" s="216"/>
      <c r="DA74" s="216"/>
      <c r="DB74" s="216"/>
      <c r="DC74" s="216"/>
      <c r="DD74" s="216"/>
      <c r="DE74" s="216"/>
      <c r="DF74" s="216"/>
      <c r="DG74" s="216"/>
      <c r="DH74" s="216"/>
      <c r="DI74" s="216"/>
      <c r="DJ74" s="216"/>
      <c r="DK74" s="216"/>
      <c r="DL74" s="216"/>
      <c r="DM74" s="216"/>
      <c r="DN74" s="216"/>
      <c r="DO74" s="216"/>
      <c r="DP74" s="216"/>
      <c r="DQ74" s="216"/>
      <c r="DR74" s="216"/>
      <c r="DS74" s="216"/>
      <c r="DT74" s="216"/>
      <c r="DU74" s="216"/>
      <c r="DV74" s="216"/>
      <c r="DW74" s="216"/>
      <c r="DX74" s="216"/>
      <c r="DY74" s="216"/>
      <c r="DZ74" s="216"/>
      <c r="EA74" s="216"/>
      <c r="EB74" s="216"/>
      <c r="EC74" s="216"/>
      <c r="ED74" s="216"/>
      <c r="EE74" s="216"/>
      <c r="EF74" s="216"/>
      <c r="EG74" s="216"/>
      <c r="EH74" s="216"/>
      <c r="EI74" s="216"/>
      <c r="EJ74" s="216"/>
      <c r="EK74" s="216"/>
      <c r="EL74" s="216"/>
      <c r="EM74" s="216"/>
      <c r="EN74" s="216"/>
      <c r="EO74" s="216"/>
      <c r="EP74" s="216"/>
      <c r="EQ74" s="216"/>
      <c r="ER74" s="216"/>
      <c r="ES74" s="216"/>
      <c r="ET74" s="216"/>
      <c r="EU74" s="216"/>
      <c r="EV74" s="216"/>
      <c r="EW74" s="216"/>
      <c r="EX74" s="216"/>
      <c r="EY74" s="216"/>
      <c r="EZ74" s="216"/>
      <c r="FA74" s="216"/>
      <c r="FB74" s="216"/>
      <c r="FC74" s="216"/>
      <c r="FD74" s="216"/>
      <c r="FE74" s="216"/>
      <c r="FF74" s="216"/>
      <c r="FG74" s="216"/>
      <c r="FH74" s="216"/>
      <c r="FI74" s="216"/>
      <c r="FJ74" s="216"/>
      <c r="FK74" s="216"/>
      <c r="FL74" s="216"/>
      <c r="FM74" s="216"/>
      <c r="FN74" s="216"/>
      <c r="FO74" s="216"/>
      <c r="FP74" s="216"/>
      <c r="FQ74" s="216"/>
      <c r="FR74" s="216"/>
      <c r="FS74" s="216"/>
      <c r="FT74" s="216"/>
      <c r="FU74" s="216"/>
      <c r="FV74" s="216"/>
      <c r="FW74" s="216"/>
      <c r="FX74" s="216"/>
      <c r="FY74" s="216"/>
      <c r="FZ74" s="216"/>
      <c r="GA74" s="216"/>
      <c r="GB74" s="216"/>
      <c r="GC74" s="216"/>
      <c r="GD74" s="216"/>
      <c r="GE74" s="216"/>
      <c r="GF74" s="216"/>
      <c r="GG74" s="216"/>
      <c r="GH74" s="216"/>
      <c r="GI74" s="216"/>
      <c r="GJ74" s="216"/>
      <c r="GK74" s="216"/>
      <c r="GL74" s="216"/>
      <c r="GM74" s="216"/>
      <c r="GN74" s="216"/>
      <c r="GO74" s="216"/>
      <c r="GP74" s="216"/>
      <c r="GQ74" s="216"/>
      <c r="GR74" s="216"/>
      <c r="GS74" s="216"/>
      <c r="GT74" s="216"/>
      <c r="GU74" s="216"/>
      <c r="GV74" s="216"/>
      <c r="GW74" s="216"/>
      <c r="GX74" s="216"/>
      <c r="GY74" s="216"/>
      <c r="GZ74" s="216"/>
      <c r="HA74" s="216"/>
      <c r="HB74" s="216"/>
      <c r="HC74" s="216"/>
      <c r="HD74" s="216"/>
      <c r="HE74" s="216"/>
      <c r="HF74" s="216"/>
      <c r="HG74" s="216"/>
      <c r="HH74" s="216"/>
      <c r="HI74" s="216"/>
      <c r="HJ74" s="216"/>
      <c r="HK74" s="216"/>
      <c r="HL74" s="216"/>
      <c r="HM74" s="216"/>
      <c r="HN74" s="216"/>
      <c r="HO74" s="216"/>
      <c r="HP74" s="216"/>
      <c r="HQ74" s="216"/>
      <c r="HR74" s="216"/>
      <c r="HS74" s="216"/>
      <c r="HT74" s="216"/>
      <c r="HU74" s="216"/>
      <c r="HV74" s="216"/>
      <c r="HW74" s="216"/>
    </row>
    <row r="75" spans="6:231" ht="13.5" customHeight="1">
      <c r="F75" s="122"/>
      <c r="G75" s="875"/>
      <c r="H75" s="875"/>
      <c r="I75" s="875"/>
      <c r="J75" s="875"/>
      <c r="L75" s="122"/>
      <c r="M75" s="876"/>
      <c r="N75" s="876"/>
      <c r="O75" s="876"/>
      <c r="P75" s="876"/>
      <c r="Q75" s="876"/>
      <c r="R75" s="876"/>
      <c r="S75" s="876"/>
      <c r="T75" s="876"/>
      <c r="U75" s="876"/>
      <c r="V75" s="876"/>
      <c r="W75" s="876"/>
      <c r="Y75" s="122"/>
      <c r="Z75" s="877"/>
      <c r="AA75" s="877"/>
      <c r="AB75" s="877"/>
      <c r="AC75" s="877"/>
      <c r="AD75" s="877"/>
      <c r="AJ75" s="359"/>
      <c r="AL75" s="228"/>
      <c r="AM75" s="228"/>
      <c r="AN75" s="228"/>
      <c r="AO75" s="228"/>
      <c r="AP75" s="228"/>
      <c r="AQ75" s="228"/>
      <c r="AR75" s="228"/>
      <c r="AS75" s="228"/>
      <c r="AT75" s="228"/>
      <c r="AU75" s="228"/>
      <c r="AV75" s="228"/>
      <c r="AW75" s="228"/>
      <c r="AX75" s="228"/>
      <c r="AY75" s="228"/>
      <c r="AZ75" s="228"/>
      <c r="BA75" s="228"/>
      <c r="BG75" s="273"/>
      <c r="BH75" s="332"/>
      <c r="BI75" s="332"/>
      <c r="BJ75" s="216"/>
      <c r="CO75" s="208"/>
      <c r="CP75" s="208"/>
      <c r="CQ75" s="208"/>
      <c r="CR75" s="216"/>
      <c r="CS75" s="216"/>
      <c r="CT75" s="216"/>
      <c r="CU75" s="216"/>
      <c r="CV75" s="216"/>
      <c r="CW75" s="216"/>
      <c r="CX75" s="216"/>
      <c r="CY75" s="216"/>
      <c r="CZ75" s="216"/>
      <c r="DA75" s="216"/>
      <c r="DB75" s="216"/>
      <c r="DC75" s="216"/>
      <c r="DD75" s="216"/>
      <c r="DE75" s="216"/>
      <c r="DF75" s="216"/>
      <c r="DG75" s="216"/>
      <c r="DH75" s="216"/>
      <c r="DI75" s="216"/>
      <c r="DJ75" s="216"/>
      <c r="DK75" s="216"/>
      <c r="DL75" s="216"/>
      <c r="DM75" s="216"/>
      <c r="DN75" s="216"/>
      <c r="DO75" s="216"/>
      <c r="DP75" s="216"/>
      <c r="DQ75" s="216"/>
      <c r="DR75" s="216"/>
      <c r="DS75" s="216"/>
      <c r="DT75" s="216"/>
      <c r="DU75" s="216"/>
      <c r="DV75" s="216"/>
      <c r="DW75" s="216"/>
      <c r="DX75" s="216"/>
      <c r="DY75" s="216"/>
      <c r="DZ75" s="216"/>
      <c r="EA75" s="216"/>
      <c r="EB75" s="216"/>
      <c r="EC75" s="216"/>
      <c r="ED75" s="216"/>
      <c r="EE75" s="216"/>
      <c r="EF75" s="216"/>
      <c r="EG75" s="216"/>
      <c r="EH75" s="216"/>
      <c r="EI75" s="216"/>
      <c r="EJ75" s="216"/>
      <c r="EK75" s="216"/>
      <c r="EL75" s="216"/>
      <c r="EM75" s="216"/>
      <c r="EN75" s="216"/>
      <c r="EO75" s="216"/>
      <c r="EP75" s="216"/>
      <c r="EQ75" s="216"/>
      <c r="ER75" s="216"/>
      <c r="ES75" s="216"/>
      <c r="ET75" s="216"/>
      <c r="EU75" s="216"/>
      <c r="EV75" s="216"/>
      <c r="EW75" s="216"/>
      <c r="EX75" s="216"/>
      <c r="EY75" s="216"/>
      <c r="EZ75" s="216"/>
      <c r="FA75" s="216"/>
      <c r="FB75" s="216"/>
      <c r="FC75" s="216"/>
      <c r="FD75" s="216"/>
      <c r="FE75" s="216"/>
      <c r="FF75" s="216"/>
      <c r="FG75" s="216"/>
      <c r="FH75" s="216"/>
      <c r="FI75" s="216"/>
      <c r="FJ75" s="216"/>
      <c r="FK75" s="216"/>
      <c r="FL75" s="216"/>
      <c r="FM75" s="216"/>
      <c r="FN75" s="216"/>
      <c r="FO75" s="216"/>
      <c r="FP75" s="216"/>
      <c r="FQ75" s="216"/>
      <c r="FR75" s="216"/>
      <c r="FS75" s="216"/>
      <c r="FT75" s="216"/>
      <c r="FU75" s="216"/>
      <c r="FV75" s="216"/>
      <c r="FW75" s="216"/>
      <c r="FX75" s="216"/>
      <c r="FY75" s="216"/>
      <c r="FZ75" s="216"/>
      <c r="GA75" s="216"/>
      <c r="GB75" s="216"/>
      <c r="GC75" s="216"/>
      <c r="GD75" s="216"/>
      <c r="GE75" s="216"/>
      <c r="GF75" s="216"/>
      <c r="GG75" s="216"/>
      <c r="GH75" s="216"/>
      <c r="GI75" s="216"/>
      <c r="GJ75" s="216"/>
      <c r="GK75" s="216"/>
      <c r="GL75" s="216"/>
      <c r="GM75" s="216"/>
      <c r="GN75" s="216"/>
      <c r="GO75" s="216"/>
      <c r="GP75" s="216"/>
      <c r="GQ75" s="216"/>
      <c r="GR75" s="216"/>
      <c r="GS75" s="216"/>
      <c r="GT75" s="216"/>
      <c r="GU75" s="216"/>
      <c r="GV75" s="216"/>
      <c r="GW75" s="216"/>
      <c r="GX75" s="216"/>
      <c r="GY75" s="216"/>
      <c r="GZ75" s="216"/>
      <c r="HA75" s="216"/>
      <c r="HB75" s="216"/>
      <c r="HC75" s="216"/>
      <c r="HD75" s="216"/>
      <c r="HE75" s="216"/>
      <c r="HF75" s="216"/>
      <c r="HG75" s="216"/>
      <c r="HH75" s="216"/>
      <c r="HI75" s="216"/>
      <c r="HJ75" s="216"/>
      <c r="HK75" s="216"/>
      <c r="HL75" s="216"/>
      <c r="HM75" s="216"/>
      <c r="HN75" s="216"/>
      <c r="HO75" s="216"/>
      <c r="HP75" s="216"/>
      <c r="HQ75" s="216"/>
      <c r="HR75" s="216"/>
      <c r="HS75" s="216"/>
      <c r="HT75" s="216"/>
      <c r="HU75" s="216"/>
      <c r="HV75" s="216"/>
      <c r="HW75" s="216"/>
    </row>
    <row r="76" spans="6:231" ht="13.5" customHeight="1">
      <c r="F76" s="122"/>
      <c r="G76" s="875"/>
      <c r="H76" s="875"/>
      <c r="I76" s="875"/>
      <c r="J76" s="875"/>
      <c r="L76" s="122"/>
      <c r="M76" s="876"/>
      <c r="N76" s="876"/>
      <c r="O76" s="876"/>
      <c r="P76" s="876"/>
      <c r="Q76" s="876"/>
      <c r="R76" s="876"/>
      <c r="S76" s="876"/>
      <c r="T76" s="876"/>
      <c r="U76" s="876"/>
      <c r="V76" s="876"/>
      <c r="W76" s="876"/>
      <c r="Y76" s="122"/>
      <c r="Z76" s="877"/>
      <c r="AA76" s="877"/>
      <c r="AB76" s="877"/>
      <c r="AC76" s="877"/>
      <c r="AD76" s="877"/>
      <c r="AL76" s="228"/>
      <c r="AM76" s="228"/>
      <c r="AN76" s="228"/>
      <c r="AO76" s="228"/>
      <c r="AP76" s="228"/>
      <c r="AQ76" s="228"/>
      <c r="AR76" s="228"/>
      <c r="AS76" s="228"/>
      <c r="AT76" s="228"/>
      <c r="AU76" s="228"/>
      <c r="AV76" s="228"/>
      <c r="AW76" s="228"/>
      <c r="AX76" s="228"/>
      <c r="AY76" s="228"/>
      <c r="AZ76" s="228"/>
      <c r="BA76" s="228"/>
      <c r="BG76" s="273"/>
      <c r="BH76" s="332"/>
      <c r="BI76" s="332"/>
      <c r="BJ76" s="216"/>
      <c r="CO76" s="208"/>
      <c r="CP76" s="208"/>
      <c r="CQ76" s="208"/>
      <c r="CR76" s="217"/>
      <c r="CS76" s="217"/>
      <c r="CT76" s="217"/>
      <c r="CU76" s="217"/>
      <c r="CV76" s="217"/>
      <c r="CW76" s="217"/>
      <c r="CX76" s="217"/>
      <c r="CY76" s="216"/>
      <c r="CZ76" s="216"/>
      <c r="DA76" s="216"/>
      <c r="DB76" s="216"/>
      <c r="DC76" s="216"/>
      <c r="DD76" s="216"/>
      <c r="DE76" s="216"/>
      <c r="DF76" s="216"/>
      <c r="DG76" s="216"/>
      <c r="DH76" s="216"/>
      <c r="DI76" s="216"/>
      <c r="DJ76" s="216"/>
      <c r="DK76" s="216"/>
      <c r="DL76" s="216"/>
      <c r="DM76" s="216"/>
      <c r="DN76" s="216"/>
      <c r="DO76" s="216"/>
      <c r="DP76" s="216"/>
      <c r="DQ76" s="216"/>
      <c r="DR76" s="216"/>
      <c r="DS76" s="216"/>
      <c r="DT76" s="216"/>
      <c r="DU76" s="216"/>
      <c r="DV76" s="216"/>
      <c r="DW76" s="216"/>
      <c r="DX76" s="216"/>
      <c r="DY76" s="216"/>
      <c r="DZ76" s="216"/>
      <c r="EA76" s="216"/>
      <c r="EB76" s="216"/>
      <c r="EC76" s="216"/>
      <c r="ED76" s="216"/>
      <c r="EE76" s="216"/>
      <c r="EF76" s="216"/>
      <c r="EG76" s="216"/>
      <c r="EH76" s="216"/>
      <c r="EI76" s="216"/>
      <c r="EJ76" s="216"/>
      <c r="EK76" s="216"/>
      <c r="EL76" s="216"/>
      <c r="EM76" s="216"/>
      <c r="EN76" s="216"/>
      <c r="EO76" s="216"/>
      <c r="EP76" s="216"/>
      <c r="EQ76" s="216"/>
      <c r="ER76" s="216"/>
      <c r="ES76" s="216"/>
      <c r="ET76" s="216"/>
      <c r="EU76" s="216"/>
      <c r="EV76" s="216"/>
      <c r="EW76" s="216"/>
      <c r="EX76" s="216"/>
      <c r="EY76" s="216"/>
      <c r="EZ76" s="216"/>
      <c r="FA76" s="216"/>
      <c r="FB76" s="216"/>
      <c r="FC76" s="216"/>
      <c r="FD76" s="216"/>
      <c r="FE76" s="216"/>
      <c r="FF76" s="216"/>
      <c r="FG76" s="216"/>
      <c r="FH76" s="216"/>
      <c r="FI76" s="216"/>
      <c r="FJ76" s="216"/>
      <c r="FK76" s="216"/>
      <c r="FL76" s="216"/>
      <c r="FM76" s="216"/>
      <c r="FN76" s="216"/>
      <c r="FO76" s="216"/>
      <c r="FP76" s="216"/>
      <c r="FQ76" s="216"/>
      <c r="FR76" s="216"/>
      <c r="FS76" s="216"/>
      <c r="FT76" s="216"/>
      <c r="FU76" s="216"/>
      <c r="FV76" s="216"/>
      <c r="FW76" s="216"/>
      <c r="FX76" s="216"/>
      <c r="FY76" s="216"/>
      <c r="FZ76" s="216"/>
      <c r="GA76" s="216"/>
      <c r="GB76" s="216"/>
      <c r="GC76" s="216"/>
      <c r="GD76" s="216"/>
      <c r="GE76" s="216"/>
      <c r="GF76" s="216"/>
      <c r="GG76" s="216"/>
      <c r="GH76" s="216"/>
      <c r="GI76" s="216"/>
      <c r="GJ76" s="216"/>
      <c r="GK76" s="216"/>
      <c r="GL76" s="216"/>
      <c r="GM76" s="216"/>
      <c r="GN76" s="216"/>
      <c r="GO76" s="216"/>
      <c r="GP76" s="216"/>
      <c r="GQ76" s="216"/>
      <c r="GR76" s="216"/>
      <c r="GS76" s="216"/>
      <c r="GT76" s="216"/>
      <c r="GU76" s="216"/>
      <c r="GV76" s="216"/>
      <c r="GW76" s="216"/>
      <c r="GX76" s="216"/>
      <c r="GY76" s="216"/>
      <c r="GZ76" s="216"/>
      <c r="HA76" s="216"/>
      <c r="HB76" s="216"/>
      <c r="HC76" s="216"/>
      <c r="HD76" s="216"/>
      <c r="HE76" s="216"/>
      <c r="HF76" s="216"/>
      <c r="HG76" s="216"/>
      <c r="HH76" s="216"/>
      <c r="HI76" s="216"/>
      <c r="HJ76" s="216"/>
      <c r="HK76" s="216"/>
      <c r="HL76" s="216"/>
      <c r="HM76" s="216"/>
      <c r="HN76" s="216"/>
      <c r="HO76" s="216"/>
      <c r="HP76" s="216"/>
      <c r="HQ76" s="216"/>
      <c r="HR76" s="216"/>
      <c r="HS76" s="216"/>
      <c r="HT76" s="216"/>
      <c r="HU76" s="216"/>
      <c r="HV76" s="216"/>
      <c r="HW76" s="216"/>
    </row>
    <row r="77" spans="6:231" ht="13.5" customHeight="1">
      <c r="F77" s="122"/>
      <c r="G77" s="875"/>
      <c r="H77" s="875"/>
      <c r="I77" s="875"/>
      <c r="J77" s="875"/>
      <c r="L77" s="122"/>
      <c r="M77" s="876"/>
      <c r="N77" s="876"/>
      <c r="O77" s="876"/>
      <c r="P77" s="876"/>
      <c r="Q77" s="876"/>
      <c r="R77" s="876"/>
      <c r="S77" s="876"/>
      <c r="T77" s="876"/>
      <c r="U77" s="876"/>
      <c r="V77" s="876"/>
      <c r="W77" s="876"/>
      <c r="Y77" s="122"/>
      <c r="Z77" s="877"/>
      <c r="AA77" s="877"/>
      <c r="AB77" s="877"/>
      <c r="AC77" s="877"/>
      <c r="AD77" s="877"/>
      <c r="AL77" s="228"/>
      <c r="AM77" s="228"/>
      <c r="AN77" s="228"/>
      <c r="AO77" s="228"/>
      <c r="AP77" s="228"/>
      <c r="AQ77" s="228"/>
      <c r="AR77" s="228"/>
      <c r="AS77" s="228"/>
      <c r="AT77" s="228"/>
      <c r="AU77" s="228"/>
      <c r="AV77" s="228"/>
      <c r="AW77" s="228"/>
      <c r="AX77" s="228"/>
      <c r="AY77" s="228"/>
      <c r="AZ77" s="228"/>
      <c r="BA77" s="228"/>
      <c r="BG77" s="273"/>
      <c r="BH77" s="332"/>
      <c r="BI77" s="332"/>
      <c r="BJ77" s="216"/>
      <c r="CO77" s="208"/>
      <c r="CP77" s="208"/>
      <c r="CQ77" s="208"/>
      <c r="CR77" s="216"/>
      <c r="CS77" s="216"/>
      <c r="CT77" s="216"/>
      <c r="CU77" s="216"/>
      <c r="CV77" s="216"/>
      <c r="CW77" s="216"/>
      <c r="CX77" s="216"/>
      <c r="CY77" s="216"/>
      <c r="CZ77" s="216"/>
      <c r="DA77" s="216"/>
      <c r="DB77" s="216"/>
      <c r="DC77" s="216"/>
      <c r="DD77" s="216"/>
      <c r="DE77" s="216"/>
      <c r="DF77" s="216"/>
      <c r="DG77" s="216"/>
      <c r="DH77" s="216"/>
      <c r="DI77" s="216"/>
      <c r="DJ77" s="216"/>
      <c r="DK77" s="216"/>
      <c r="DL77" s="216"/>
      <c r="DM77" s="216"/>
      <c r="DN77" s="216"/>
      <c r="DO77" s="216"/>
      <c r="DP77" s="216"/>
      <c r="DQ77" s="216"/>
      <c r="DR77" s="216"/>
      <c r="DS77" s="216"/>
      <c r="DT77" s="216"/>
      <c r="DU77" s="216"/>
      <c r="DV77" s="216"/>
      <c r="DW77" s="216"/>
      <c r="DX77" s="216"/>
      <c r="DY77" s="216"/>
      <c r="DZ77" s="216"/>
      <c r="EA77" s="216"/>
      <c r="EB77" s="216"/>
      <c r="EC77" s="216"/>
      <c r="ED77" s="216"/>
      <c r="EE77" s="216"/>
      <c r="EF77" s="216"/>
      <c r="EG77" s="216"/>
      <c r="EH77" s="216"/>
      <c r="EI77" s="216"/>
      <c r="EJ77" s="216"/>
      <c r="EK77" s="216"/>
      <c r="EL77" s="216"/>
      <c r="EM77" s="216"/>
      <c r="EN77" s="216"/>
      <c r="EO77" s="216"/>
      <c r="EP77" s="216"/>
      <c r="EQ77" s="216"/>
      <c r="ER77" s="216"/>
      <c r="ES77" s="216"/>
      <c r="ET77" s="216"/>
      <c r="EU77" s="216"/>
      <c r="EV77" s="216"/>
      <c r="EW77" s="216"/>
      <c r="EX77" s="216"/>
      <c r="EY77" s="216"/>
      <c r="EZ77" s="216"/>
      <c r="FA77" s="216"/>
      <c r="FB77" s="216"/>
      <c r="FC77" s="216"/>
      <c r="FD77" s="216"/>
      <c r="FE77" s="216"/>
      <c r="FF77" s="216"/>
      <c r="FG77" s="216"/>
      <c r="FH77" s="216"/>
      <c r="FI77" s="216"/>
      <c r="FJ77" s="216"/>
      <c r="FK77" s="216"/>
      <c r="FL77" s="216"/>
      <c r="FM77" s="216"/>
      <c r="FN77" s="216"/>
      <c r="FO77" s="216"/>
      <c r="FP77" s="216"/>
      <c r="FQ77" s="216"/>
      <c r="FR77" s="216"/>
      <c r="FS77" s="216"/>
      <c r="FT77" s="216"/>
      <c r="FU77" s="216"/>
      <c r="FV77" s="216"/>
      <c r="FW77" s="216"/>
      <c r="FX77" s="216"/>
      <c r="FY77" s="216"/>
      <c r="FZ77" s="216"/>
      <c r="GA77" s="216"/>
      <c r="GB77" s="216"/>
      <c r="GC77" s="216"/>
      <c r="GD77" s="216"/>
      <c r="GE77" s="216"/>
      <c r="GF77" s="216"/>
      <c r="GG77" s="216"/>
      <c r="GH77" s="216"/>
      <c r="GI77" s="216"/>
      <c r="GJ77" s="216"/>
      <c r="GK77" s="216"/>
      <c r="GL77" s="216"/>
      <c r="GM77" s="216"/>
      <c r="GN77" s="216"/>
      <c r="GO77" s="216"/>
      <c r="GP77" s="216"/>
      <c r="GQ77" s="216"/>
      <c r="GR77" s="216"/>
      <c r="GS77" s="216"/>
      <c r="GT77" s="216"/>
      <c r="GU77" s="216"/>
      <c r="GV77" s="216"/>
      <c r="GW77" s="216"/>
      <c r="GX77" s="216"/>
      <c r="GY77" s="216"/>
      <c r="GZ77" s="216"/>
      <c r="HA77" s="216"/>
      <c r="HB77" s="216"/>
      <c r="HC77" s="216"/>
      <c r="HD77" s="216"/>
      <c r="HE77" s="216"/>
      <c r="HF77" s="216"/>
      <c r="HG77" s="216"/>
      <c r="HH77" s="216"/>
      <c r="HI77" s="216"/>
      <c r="HJ77" s="216"/>
      <c r="HK77" s="216"/>
      <c r="HL77" s="216"/>
      <c r="HM77" s="216"/>
      <c r="HN77" s="216"/>
      <c r="HO77" s="216"/>
      <c r="HP77" s="216"/>
      <c r="HQ77" s="216"/>
      <c r="HR77" s="216"/>
      <c r="HS77" s="216"/>
      <c r="HT77" s="216"/>
      <c r="HU77" s="216"/>
      <c r="HV77" s="216"/>
      <c r="HW77" s="216"/>
    </row>
    <row r="78" spans="6:231" ht="13.5" customHeight="1">
      <c r="BG78" s="273"/>
      <c r="BH78" s="332"/>
      <c r="BI78" s="332"/>
      <c r="BJ78" s="216"/>
      <c r="CO78" s="208"/>
      <c r="CP78" s="208"/>
      <c r="CQ78" s="208"/>
      <c r="CR78" s="216"/>
      <c r="CS78" s="216"/>
      <c r="CT78" s="216"/>
      <c r="CU78" s="216"/>
      <c r="CV78" s="216"/>
      <c r="CW78" s="216"/>
      <c r="CX78" s="216"/>
      <c r="CY78" s="217"/>
      <c r="CZ78" s="217"/>
      <c r="DA78" s="216"/>
      <c r="DB78" s="216"/>
      <c r="DC78" s="216"/>
      <c r="DD78" s="216"/>
      <c r="DE78" s="216"/>
      <c r="DF78" s="216"/>
      <c r="DG78" s="216"/>
      <c r="DH78" s="216"/>
      <c r="DI78" s="216"/>
      <c r="DJ78" s="216"/>
      <c r="DK78" s="216"/>
      <c r="DL78" s="216"/>
      <c r="DM78" s="216"/>
      <c r="DN78" s="216"/>
      <c r="DO78" s="216"/>
      <c r="DP78" s="216"/>
      <c r="DQ78" s="216"/>
      <c r="DR78" s="216"/>
      <c r="DS78" s="216"/>
      <c r="DT78" s="216"/>
      <c r="DU78" s="216"/>
      <c r="DV78" s="216"/>
      <c r="DW78" s="216"/>
      <c r="DX78" s="216"/>
      <c r="DY78" s="216"/>
      <c r="DZ78" s="216"/>
      <c r="EA78" s="216"/>
      <c r="EB78" s="216"/>
      <c r="EC78" s="216"/>
      <c r="ED78" s="216"/>
      <c r="EE78" s="216"/>
      <c r="EF78" s="216"/>
      <c r="EG78" s="216"/>
      <c r="EH78" s="216"/>
      <c r="EI78" s="216"/>
      <c r="EJ78" s="216"/>
      <c r="EK78" s="216"/>
      <c r="EL78" s="216"/>
      <c r="EM78" s="216"/>
      <c r="EN78" s="216"/>
      <c r="EO78" s="216"/>
      <c r="EP78" s="216"/>
      <c r="EQ78" s="216"/>
      <c r="ER78" s="216"/>
      <c r="ES78" s="216"/>
      <c r="ET78" s="216"/>
      <c r="EU78" s="216"/>
      <c r="EV78" s="216"/>
      <c r="EW78" s="216"/>
      <c r="EX78" s="216"/>
      <c r="EY78" s="216"/>
      <c r="EZ78" s="216"/>
      <c r="FA78" s="216"/>
      <c r="FB78" s="216"/>
      <c r="FC78" s="216"/>
      <c r="FD78" s="216"/>
      <c r="FE78" s="216"/>
      <c r="FF78" s="216"/>
      <c r="FG78" s="216"/>
      <c r="FH78" s="216"/>
      <c r="FI78" s="216"/>
      <c r="FJ78" s="216"/>
      <c r="FK78" s="216"/>
      <c r="FL78" s="216"/>
      <c r="FM78" s="216"/>
      <c r="FN78" s="216"/>
      <c r="FO78" s="216"/>
      <c r="FP78" s="216"/>
      <c r="FQ78" s="216"/>
      <c r="FR78" s="216"/>
      <c r="FS78" s="216"/>
      <c r="FT78" s="216"/>
      <c r="FU78" s="216"/>
      <c r="FV78" s="216"/>
      <c r="FW78" s="216"/>
      <c r="FX78" s="216"/>
      <c r="FY78" s="216"/>
      <c r="FZ78" s="216"/>
      <c r="GA78" s="216"/>
      <c r="GB78" s="216"/>
      <c r="GC78" s="216"/>
      <c r="GD78" s="216"/>
      <c r="GE78" s="216"/>
      <c r="GF78" s="216"/>
      <c r="GG78" s="216"/>
      <c r="GH78" s="216"/>
      <c r="GI78" s="216"/>
      <c r="GJ78" s="216"/>
      <c r="GK78" s="216"/>
      <c r="GL78" s="216"/>
      <c r="GM78" s="216"/>
      <c r="GN78" s="216"/>
      <c r="GO78" s="216"/>
      <c r="GP78" s="216"/>
      <c r="GQ78" s="216"/>
      <c r="GR78" s="216"/>
      <c r="GS78" s="216"/>
      <c r="GT78" s="216"/>
      <c r="GU78" s="216"/>
      <c r="GV78" s="216"/>
      <c r="GW78" s="216"/>
      <c r="GX78" s="216"/>
      <c r="GY78" s="216"/>
      <c r="GZ78" s="216"/>
      <c r="HA78" s="216"/>
      <c r="HB78" s="216"/>
      <c r="HC78" s="216"/>
      <c r="HD78" s="216"/>
      <c r="HE78" s="216"/>
      <c r="HF78" s="216"/>
      <c r="HG78" s="216"/>
      <c r="HH78" s="216"/>
      <c r="HI78" s="216"/>
      <c r="HJ78" s="216"/>
      <c r="HK78" s="216"/>
      <c r="HL78" s="216"/>
      <c r="HM78" s="216"/>
      <c r="HN78" s="216"/>
      <c r="HO78" s="216"/>
      <c r="HP78" s="216"/>
      <c r="HQ78" s="216"/>
      <c r="HR78" s="216"/>
      <c r="HS78" s="216"/>
      <c r="HT78" s="216"/>
      <c r="HU78" s="216"/>
      <c r="HV78" s="216"/>
      <c r="HW78" s="216"/>
    </row>
    <row r="79" spans="6:231" ht="13.5" customHeight="1">
      <c r="BG79" s="273"/>
      <c r="BH79" s="332"/>
      <c r="BI79" s="332"/>
      <c r="BJ79" s="216"/>
      <c r="CO79" s="208"/>
      <c r="CP79" s="208"/>
      <c r="CQ79" s="208"/>
      <c r="CR79" s="216"/>
      <c r="CS79" s="216"/>
      <c r="CT79" s="216"/>
      <c r="CU79" s="216"/>
      <c r="CV79" s="216"/>
      <c r="CW79" s="216"/>
      <c r="CX79" s="216"/>
      <c r="CY79" s="216"/>
      <c r="CZ79" s="216"/>
      <c r="DA79" s="216"/>
      <c r="DB79" s="216"/>
      <c r="DC79" s="216"/>
      <c r="DD79" s="216"/>
      <c r="DE79" s="216"/>
      <c r="DF79" s="216"/>
      <c r="DG79" s="216"/>
      <c r="DH79" s="216"/>
      <c r="DI79" s="216"/>
      <c r="DJ79" s="216"/>
      <c r="DK79" s="216"/>
      <c r="DL79" s="216"/>
      <c r="DM79" s="216"/>
      <c r="DN79" s="216"/>
      <c r="DO79" s="216"/>
      <c r="DP79" s="216"/>
      <c r="DQ79" s="216"/>
      <c r="DR79" s="216"/>
      <c r="DS79" s="216"/>
      <c r="DT79" s="216"/>
      <c r="DU79" s="216"/>
      <c r="DV79" s="216"/>
      <c r="DW79" s="216"/>
      <c r="DX79" s="216"/>
      <c r="DY79" s="216"/>
      <c r="DZ79" s="216"/>
      <c r="EA79" s="216"/>
      <c r="EB79" s="216"/>
      <c r="EC79" s="216"/>
      <c r="ED79" s="216"/>
      <c r="EE79" s="216"/>
      <c r="EF79" s="216"/>
      <c r="EG79" s="216"/>
      <c r="EH79" s="216"/>
      <c r="EI79" s="216"/>
      <c r="EJ79" s="216"/>
      <c r="EK79" s="216"/>
      <c r="EL79" s="216"/>
      <c r="EM79" s="216"/>
      <c r="EN79" s="216"/>
      <c r="EO79" s="216"/>
      <c r="EP79" s="216"/>
      <c r="EQ79" s="216"/>
      <c r="ER79" s="216"/>
      <c r="ES79" s="216"/>
      <c r="ET79" s="216"/>
      <c r="EU79" s="216"/>
      <c r="EV79" s="216"/>
      <c r="EW79" s="216"/>
      <c r="EX79" s="216"/>
      <c r="EY79" s="216"/>
      <c r="EZ79" s="216"/>
      <c r="FA79" s="216"/>
      <c r="FB79" s="216"/>
      <c r="FC79" s="216"/>
      <c r="FD79" s="216"/>
      <c r="FE79" s="216"/>
      <c r="FF79" s="216"/>
      <c r="FG79" s="216"/>
      <c r="FH79" s="216"/>
      <c r="FI79" s="216"/>
      <c r="FJ79" s="216"/>
      <c r="FK79" s="216"/>
      <c r="FL79" s="216"/>
      <c r="FM79" s="216"/>
      <c r="FN79" s="216"/>
      <c r="FO79" s="216"/>
      <c r="FP79" s="216"/>
      <c r="FQ79" s="216"/>
      <c r="FR79" s="216"/>
      <c r="FS79" s="216"/>
      <c r="FT79" s="216"/>
      <c r="FU79" s="216"/>
      <c r="FV79" s="216"/>
      <c r="FW79" s="216"/>
      <c r="FX79" s="216"/>
      <c r="FY79" s="216"/>
      <c r="FZ79" s="216"/>
      <c r="GA79" s="216"/>
      <c r="GB79" s="216"/>
      <c r="GC79" s="216"/>
      <c r="GD79" s="216"/>
      <c r="GE79" s="216"/>
      <c r="GF79" s="216"/>
      <c r="GG79" s="216"/>
      <c r="GH79" s="216"/>
      <c r="GI79" s="216"/>
      <c r="GJ79" s="216"/>
      <c r="GK79" s="216"/>
      <c r="GL79" s="216"/>
      <c r="GM79" s="216"/>
      <c r="GN79" s="216"/>
      <c r="GO79" s="216"/>
      <c r="GP79" s="216"/>
      <c r="GQ79" s="216"/>
      <c r="GR79" s="216"/>
      <c r="GS79" s="216"/>
      <c r="GT79" s="216"/>
      <c r="GU79" s="216"/>
      <c r="GV79" s="216"/>
      <c r="GW79" s="216"/>
      <c r="GX79" s="216"/>
      <c r="GY79" s="216"/>
      <c r="GZ79" s="216"/>
      <c r="HA79" s="216"/>
      <c r="HB79" s="216"/>
      <c r="HC79" s="216"/>
      <c r="HD79" s="216"/>
      <c r="HE79" s="216"/>
      <c r="HF79" s="216"/>
      <c r="HG79" s="216"/>
      <c r="HH79" s="216"/>
      <c r="HI79" s="216"/>
      <c r="HJ79" s="216"/>
      <c r="HK79" s="216"/>
      <c r="HL79" s="216"/>
      <c r="HM79" s="216"/>
      <c r="HN79" s="216"/>
      <c r="HO79" s="216"/>
      <c r="HP79" s="216"/>
      <c r="HQ79" s="216"/>
      <c r="HR79" s="216"/>
      <c r="HS79" s="216"/>
      <c r="HT79" s="216"/>
      <c r="HU79" s="216"/>
      <c r="HV79" s="216"/>
      <c r="HW79" s="216"/>
    </row>
    <row r="80" spans="6:231" ht="13.5" customHeight="1">
      <c r="BG80" s="273"/>
      <c r="BH80" s="332"/>
      <c r="BI80" s="332"/>
      <c r="BJ80" s="216"/>
      <c r="CO80" s="208"/>
      <c r="CP80" s="208"/>
      <c r="CQ80" s="208"/>
      <c r="CR80" s="216"/>
      <c r="CS80" s="216"/>
      <c r="CT80" s="216"/>
      <c r="CU80" s="216"/>
      <c r="CV80" s="216"/>
      <c r="CW80" s="216"/>
      <c r="CX80" s="216"/>
      <c r="CY80" s="216"/>
      <c r="CZ80" s="216"/>
      <c r="DA80" s="216"/>
      <c r="DB80" s="216"/>
      <c r="DC80" s="216"/>
      <c r="DD80" s="216"/>
      <c r="DE80" s="216"/>
      <c r="DF80" s="216"/>
      <c r="DG80" s="216"/>
      <c r="DH80" s="216"/>
      <c r="DI80" s="216"/>
      <c r="DJ80" s="216"/>
      <c r="DK80" s="216"/>
      <c r="DL80" s="216"/>
      <c r="DM80" s="216"/>
      <c r="DN80" s="216"/>
      <c r="DO80" s="216"/>
      <c r="DP80" s="216"/>
      <c r="DQ80" s="216"/>
      <c r="DR80" s="216"/>
      <c r="DS80" s="216"/>
      <c r="DT80" s="216"/>
      <c r="DU80" s="216"/>
      <c r="DV80" s="216"/>
      <c r="DW80" s="216"/>
      <c r="DX80" s="216"/>
      <c r="DY80" s="216"/>
      <c r="DZ80" s="216"/>
      <c r="EA80" s="216"/>
      <c r="EB80" s="216"/>
      <c r="EC80" s="216"/>
      <c r="ED80" s="216"/>
      <c r="EE80" s="216"/>
      <c r="EF80" s="216"/>
      <c r="EG80" s="216"/>
      <c r="EH80" s="216"/>
      <c r="EI80" s="216"/>
      <c r="EJ80" s="216"/>
      <c r="EK80" s="216"/>
      <c r="EL80" s="216"/>
      <c r="EM80" s="216"/>
      <c r="EN80" s="216"/>
      <c r="EO80" s="216"/>
      <c r="EP80" s="216"/>
      <c r="EQ80" s="216"/>
      <c r="ER80" s="216"/>
      <c r="ES80" s="216"/>
      <c r="ET80" s="216"/>
      <c r="EU80" s="216"/>
      <c r="EV80" s="216"/>
      <c r="EW80" s="216"/>
      <c r="EX80" s="216"/>
      <c r="EY80" s="216"/>
      <c r="EZ80" s="216"/>
      <c r="FA80" s="216"/>
      <c r="FB80" s="216"/>
      <c r="FC80" s="216"/>
      <c r="FD80" s="216"/>
      <c r="FE80" s="216"/>
      <c r="FF80" s="216"/>
      <c r="FG80" s="216"/>
      <c r="FH80" s="216"/>
      <c r="FI80" s="216"/>
      <c r="FJ80" s="216"/>
      <c r="FK80" s="216"/>
      <c r="FL80" s="216"/>
      <c r="FM80" s="216"/>
      <c r="FN80" s="216"/>
      <c r="FO80" s="216"/>
      <c r="FP80" s="216"/>
      <c r="FQ80" s="216"/>
      <c r="FR80" s="216"/>
      <c r="FS80" s="216"/>
      <c r="FT80" s="216"/>
      <c r="FU80" s="216"/>
      <c r="FV80" s="216"/>
      <c r="FW80" s="216"/>
      <c r="FX80" s="216"/>
      <c r="FY80" s="216"/>
      <c r="FZ80" s="216"/>
      <c r="GA80" s="216"/>
      <c r="GB80" s="216"/>
      <c r="GC80" s="216"/>
      <c r="GD80" s="216"/>
      <c r="GE80" s="216"/>
      <c r="GF80" s="216"/>
      <c r="GG80" s="216"/>
      <c r="GH80" s="216"/>
      <c r="GI80" s="216"/>
      <c r="GJ80" s="216"/>
      <c r="GK80" s="216"/>
      <c r="GL80" s="216"/>
      <c r="GM80" s="216"/>
      <c r="GN80" s="216"/>
      <c r="GO80" s="216"/>
      <c r="GP80" s="216"/>
      <c r="GQ80" s="216"/>
      <c r="GR80" s="216"/>
      <c r="GS80" s="216"/>
      <c r="GT80" s="216"/>
      <c r="GU80" s="216"/>
      <c r="GV80" s="216"/>
      <c r="GW80" s="216"/>
      <c r="GX80" s="216"/>
      <c r="GY80" s="216"/>
      <c r="GZ80" s="216"/>
      <c r="HA80" s="216"/>
      <c r="HB80" s="216"/>
      <c r="HC80" s="216"/>
      <c r="HD80" s="216"/>
      <c r="HE80" s="216"/>
      <c r="HF80" s="216"/>
      <c r="HG80" s="216"/>
      <c r="HH80" s="216"/>
      <c r="HI80" s="216"/>
      <c r="HJ80" s="216"/>
      <c r="HK80" s="216"/>
      <c r="HL80" s="216"/>
      <c r="HM80" s="216"/>
      <c r="HN80" s="216"/>
      <c r="HO80" s="216"/>
      <c r="HP80" s="216"/>
      <c r="HQ80" s="216"/>
      <c r="HR80" s="216"/>
      <c r="HS80" s="216"/>
      <c r="HT80" s="216"/>
      <c r="HU80" s="216"/>
      <c r="HV80" s="216"/>
      <c r="HW80" s="216"/>
    </row>
    <row r="81" spans="7:231" ht="13.5" customHeight="1">
      <c r="G81" s="840"/>
      <c r="H81" s="840"/>
      <c r="I81" s="840"/>
      <c r="J81" s="840"/>
      <c r="K81" s="840"/>
      <c r="L81" s="840"/>
      <c r="M81" s="840"/>
      <c r="N81" s="840"/>
      <c r="O81" s="840"/>
      <c r="P81" s="840"/>
      <c r="Q81" s="840"/>
      <c r="R81" s="840"/>
      <c r="S81" s="840"/>
      <c r="T81" s="840"/>
      <c r="U81" s="840"/>
      <c r="V81" s="840"/>
      <c r="W81" s="840"/>
      <c r="X81" s="840"/>
      <c r="Y81" s="840"/>
      <c r="Z81" s="840"/>
      <c r="AA81" s="840"/>
      <c r="AB81" s="840"/>
      <c r="AC81" s="840"/>
      <c r="AD81" s="840"/>
      <c r="AE81" s="840"/>
      <c r="AF81" s="840"/>
      <c r="AG81" s="840"/>
      <c r="AH81" s="840"/>
      <c r="AI81" s="840"/>
      <c r="BG81" s="273"/>
      <c r="BH81" s="332"/>
      <c r="BI81" s="332"/>
      <c r="BJ81" s="216"/>
      <c r="CO81" s="208"/>
      <c r="CP81" s="208"/>
      <c r="CQ81" s="208"/>
      <c r="CR81" s="216"/>
      <c r="CS81" s="216"/>
      <c r="CT81" s="216"/>
      <c r="CU81" s="216"/>
      <c r="CV81" s="216"/>
      <c r="CW81" s="216"/>
      <c r="CX81" s="216"/>
      <c r="CY81" s="216"/>
      <c r="CZ81" s="216"/>
      <c r="DA81" s="216"/>
      <c r="DB81" s="216"/>
      <c r="DC81" s="216"/>
      <c r="DD81" s="216"/>
      <c r="DE81" s="216"/>
      <c r="DF81" s="216"/>
      <c r="DG81" s="216"/>
      <c r="DH81" s="216"/>
      <c r="DI81" s="216"/>
      <c r="DJ81" s="216"/>
      <c r="DK81" s="216"/>
      <c r="DL81" s="216"/>
      <c r="DM81" s="216"/>
      <c r="DN81" s="216"/>
      <c r="DO81" s="216"/>
      <c r="DP81" s="216"/>
      <c r="DQ81" s="216"/>
      <c r="DR81" s="216"/>
      <c r="DS81" s="216"/>
      <c r="DT81" s="216"/>
      <c r="DU81" s="216"/>
      <c r="DV81" s="216"/>
      <c r="DW81" s="216"/>
      <c r="DX81" s="216"/>
      <c r="DY81" s="216"/>
      <c r="DZ81" s="216"/>
      <c r="EA81" s="216"/>
      <c r="EB81" s="216"/>
      <c r="EC81" s="216"/>
      <c r="ED81" s="216"/>
      <c r="EE81" s="216"/>
      <c r="EF81" s="216"/>
      <c r="EG81" s="216"/>
      <c r="EH81" s="216"/>
      <c r="EI81" s="216"/>
      <c r="EJ81" s="216"/>
      <c r="EK81" s="216"/>
      <c r="EL81" s="216"/>
      <c r="EM81" s="216"/>
      <c r="EN81" s="216"/>
      <c r="EO81" s="216"/>
      <c r="EP81" s="216"/>
      <c r="EQ81" s="216"/>
      <c r="ER81" s="216"/>
      <c r="ES81" s="216"/>
      <c r="ET81" s="216"/>
      <c r="EU81" s="216"/>
      <c r="EV81" s="216"/>
      <c r="EW81" s="216"/>
      <c r="EX81" s="216"/>
      <c r="EY81" s="216"/>
      <c r="EZ81" s="216"/>
      <c r="FA81" s="216"/>
      <c r="FB81" s="216"/>
      <c r="FC81" s="216"/>
      <c r="FD81" s="216"/>
      <c r="FE81" s="216"/>
      <c r="FF81" s="216"/>
      <c r="FG81" s="216"/>
      <c r="FH81" s="216"/>
      <c r="FI81" s="216"/>
      <c r="FJ81" s="216"/>
      <c r="FK81" s="216"/>
      <c r="FL81" s="216"/>
      <c r="FM81" s="216"/>
      <c r="FN81" s="216"/>
      <c r="FO81" s="216"/>
      <c r="FP81" s="216"/>
      <c r="FQ81" s="216"/>
      <c r="FR81" s="216"/>
      <c r="FS81" s="216"/>
      <c r="FT81" s="216"/>
      <c r="FU81" s="216"/>
      <c r="FV81" s="216"/>
      <c r="FW81" s="216"/>
      <c r="FX81" s="216"/>
      <c r="FY81" s="216"/>
      <c r="FZ81" s="216"/>
      <c r="GA81" s="216"/>
      <c r="GB81" s="216"/>
      <c r="GC81" s="216"/>
      <c r="GD81" s="216"/>
      <c r="GE81" s="216"/>
      <c r="GF81" s="216"/>
      <c r="GG81" s="216"/>
      <c r="GH81" s="216"/>
      <c r="GI81" s="216"/>
      <c r="GJ81" s="216"/>
      <c r="GK81" s="216"/>
      <c r="GL81" s="216"/>
      <c r="GM81" s="216"/>
      <c r="GN81" s="216"/>
      <c r="GO81" s="216"/>
      <c r="GP81" s="216"/>
      <c r="GQ81" s="216"/>
      <c r="GR81" s="216"/>
      <c r="GS81" s="216"/>
      <c r="GT81" s="216"/>
      <c r="GU81" s="216"/>
      <c r="GV81" s="216"/>
      <c r="GW81" s="216"/>
      <c r="GX81" s="216"/>
      <c r="GY81" s="216"/>
      <c r="GZ81" s="216"/>
      <c r="HA81" s="216"/>
      <c r="HB81" s="216"/>
      <c r="HC81" s="216"/>
      <c r="HD81" s="216"/>
      <c r="HE81" s="216"/>
      <c r="HF81" s="216"/>
      <c r="HG81" s="216"/>
      <c r="HH81" s="216"/>
      <c r="HI81" s="216"/>
      <c r="HJ81" s="216"/>
      <c r="HK81" s="216"/>
      <c r="HL81" s="216"/>
      <c r="HM81" s="216"/>
      <c r="HN81" s="216"/>
      <c r="HO81" s="216"/>
      <c r="HP81" s="216"/>
      <c r="HQ81" s="216"/>
      <c r="HR81" s="216"/>
      <c r="HS81" s="216"/>
      <c r="HT81" s="216"/>
      <c r="HU81" s="216"/>
      <c r="HV81" s="216"/>
      <c r="HW81" s="216"/>
    </row>
    <row r="82" spans="7:231" ht="13.5" customHeight="1">
      <c r="BG82" s="273"/>
      <c r="BH82" s="332"/>
      <c r="BI82" s="332"/>
      <c r="BJ82" s="216"/>
      <c r="CO82" s="208"/>
      <c r="CP82" s="208"/>
      <c r="CQ82" s="208"/>
      <c r="CR82" s="216"/>
      <c r="CS82" s="216"/>
      <c r="CT82" s="216"/>
      <c r="CU82" s="216"/>
      <c r="CV82" s="216"/>
      <c r="CW82" s="216"/>
      <c r="CX82" s="216"/>
      <c r="CY82" s="216"/>
      <c r="CZ82" s="216"/>
      <c r="DA82" s="216"/>
      <c r="DB82" s="216"/>
      <c r="DC82" s="216"/>
      <c r="DD82" s="216"/>
      <c r="DE82" s="216"/>
      <c r="DF82" s="216"/>
      <c r="DG82" s="216"/>
      <c r="DH82" s="216"/>
      <c r="DI82" s="216"/>
      <c r="DJ82" s="216"/>
      <c r="DK82" s="216"/>
      <c r="DL82" s="216"/>
      <c r="DM82" s="216"/>
      <c r="DN82" s="216"/>
      <c r="DO82" s="216"/>
      <c r="DP82" s="216"/>
      <c r="DQ82" s="216"/>
      <c r="DR82" s="216"/>
      <c r="DS82" s="216"/>
      <c r="DT82" s="216"/>
      <c r="DU82" s="216"/>
      <c r="DV82" s="216"/>
      <c r="DW82" s="216"/>
      <c r="DX82" s="216"/>
      <c r="DY82" s="216"/>
      <c r="DZ82" s="216"/>
      <c r="EA82" s="216"/>
      <c r="EB82" s="216"/>
      <c r="EC82" s="216"/>
      <c r="ED82" s="216"/>
      <c r="EE82" s="216"/>
      <c r="EF82" s="216"/>
      <c r="EG82" s="216"/>
      <c r="EH82" s="216"/>
      <c r="EI82" s="216"/>
      <c r="EJ82" s="216"/>
      <c r="EK82" s="216"/>
      <c r="EL82" s="216"/>
      <c r="EM82" s="216"/>
      <c r="EN82" s="216"/>
      <c r="EO82" s="216"/>
      <c r="EP82" s="216"/>
      <c r="EQ82" s="216"/>
      <c r="ER82" s="216"/>
      <c r="ES82" s="216"/>
      <c r="ET82" s="216"/>
      <c r="EU82" s="216"/>
      <c r="EV82" s="216"/>
      <c r="EW82" s="216"/>
      <c r="EX82" s="216"/>
      <c r="EY82" s="216"/>
      <c r="EZ82" s="216"/>
      <c r="FA82" s="216"/>
      <c r="FB82" s="216"/>
      <c r="FC82" s="216"/>
      <c r="FD82" s="216"/>
      <c r="FE82" s="216"/>
      <c r="FF82" s="216"/>
      <c r="FG82" s="216"/>
      <c r="FH82" s="216"/>
      <c r="FI82" s="216"/>
      <c r="FJ82" s="216"/>
      <c r="FK82" s="216"/>
      <c r="FL82" s="216"/>
      <c r="FM82" s="216"/>
      <c r="FN82" s="216"/>
      <c r="FO82" s="216"/>
      <c r="FP82" s="216"/>
      <c r="FQ82" s="216"/>
      <c r="FR82" s="216"/>
      <c r="FS82" s="216"/>
      <c r="FT82" s="216"/>
      <c r="FU82" s="216"/>
      <c r="FV82" s="216"/>
      <c r="FW82" s="216"/>
      <c r="FX82" s="216"/>
      <c r="FY82" s="216"/>
      <c r="FZ82" s="216"/>
      <c r="GA82" s="216"/>
      <c r="GB82" s="216"/>
      <c r="GC82" s="216"/>
      <c r="GD82" s="216"/>
      <c r="GE82" s="216"/>
      <c r="GF82" s="216"/>
      <c r="GG82" s="216"/>
      <c r="GH82" s="216"/>
      <c r="GI82" s="216"/>
      <c r="GJ82" s="216"/>
      <c r="GK82" s="216"/>
      <c r="GL82" s="216"/>
      <c r="GM82" s="216"/>
      <c r="GN82" s="216"/>
      <c r="GO82" s="216"/>
      <c r="GP82" s="216"/>
      <c r="GQ82" s="216"/>
      <c r="GR82" s="216"/>
      <c r="GS82" s="216"/>
      <c r="GT82" s="216"/>
      <c r="GU82" s="216"/>
      <c r="GV82" s="216"/>
      <c r="GW82" s="216"/>
      <c r="GX82" s="216"/>
      <c r="GY82" s="216"/>
      <c r="GZ82" s="216"/>
      <c r="HA82" s="216"/>
      <c r="HB82" s="216"/>
      <c r="HC82" s="216"/>
      <c r="HD82" s="216"/>
      <c r="HE82" s="216"/>
      <c r="HF82" s="216"/>
      <c r="HG82" s="216"/>
      <c r="HH82" s="216"/>
      <c r="HI82" s="216"/>
      <c r="HJ82" s="216"/>
      <c r="HK82" s="216"/>
      <c r="HL82" s="216"/>
      <c r="HM82" s="216"/>
      <c r="HN82" s="216"/>
      <c r="HO82" s="216"/>
      <c r="HP82" s="216"/>
      <c r="HQ82" s="216"/>
      <c r="HR82" s="216"/>
      <c r="HS82" s="216"/>
      <c r="HT82" s="216"/>
      <c r="HU82" s="216"/>
      <c r="HV82" s="216"/>
      <c r="HW82" s="216"/>
    </row>
    <row r="83" spans="7:231" ht="13.5" customHeight="1">
      <c r="BG83" s="273"/>
      <c r="BH83" s="332"/>
      <c r="BI83" s="332"/>
      <c r="BJ83" s="216"/>
      <c r="CO83" s="208"/>
      <c r="CP83" s="208"/>
      <c r="CQ83" s="208"/>
      <c r="CR83" s="216"/>
      <c r="CS83" s="216"/>
      <c r="CT83" s="216"/>
      <c r="CU83" s="216"/>
      <c r="CV83" s="216"/>
      <c r="CW83" s="216"/>
      <c r="CX83" s="216"/>
      <c r="CY83" s="216"/>
      <c r="CZ83" s="216"/>
      <c r="DA83" s="216"/>
      <c r="DB83" s="216"/>
      <c r="DC83" s="216"/>
      <c r="DD83" s="216"/>
      <c r="DE83" s="216"/>
      <c r="DF83" s="216"/>
      <c r="DG83" s="216"/>
      <c r="DH83" s="216"/>
      <c r="DI83" s="216"/>
      <c r="DJ83" s="216"/>
      <c r="DK83" s="216"/>
      <c r="DL83" s="216"/>
      <c r="DM83" s="216"/>
      <c r="DN83" s="216"/>
      <c r="DO83" s="216"/>
      <c r="DP83" s="216"/>
      <c r="DQ83" s="216"/>
      <c r="DR83" s="216"/>
      <c r="DS83" s="216"/>
      <c r="DT83" s="216"/>
      <c r="DU83" s="216"/>
      <c r="DV83" s="216"/>
      <c r="DW83" s="216"/>
      <c r="DX83" s="216"/>
      <c r="DY83" s="216"/>
      <c r="DZ83" s="216"/>
      <c r="EA83" s="216"/>
      <c r="EB83" s="216"/>
      <c r="EC83" s="216"/>
      <c r="ED83" s="216"/>
      <c r="EE83" s="216"/>
      <c r="EF83" s="216"/>
      <c r="EG83" s="216"/>
      <c r="EH83" s="216"/>
      <c r="EI83" s="216"/>
      <c r="EJ83" s="216"/>
      <c r="EK83" s="216"/>
      <c r="EL83" s="216"/>
      <c r="EM83" s="216"/>
      <c r="EN83" s="216"/>
      <c r="EO83" s="216"/>
      <c r="EP83" s="216"/>
      <c r="EQ83" s="216"/>
      <c r="ER83" s="216"/>
      <c r="ES83" s="216"/>
      <c r="ET83" s="216"/>
      <c r="EU83" s="216"/>
      <c r="EV83" s="216"/>
      <c r="EW83" s="216"/>
      <c r="EX83" s="216"/>
      <c r="EY83" s="216"/>
      <c r="EZ83" s="216"/>
      <c r="FA83" s="216"/>
      <c r="FB83" s="216"/>
      <c r="FC83" s="216"/>
      <c r="FD83" s="216"/>
      <c r="FE83" s="216"/>
      <c r="FF83" s="216"/>
      <c r="FG83" s="216"/>
      <c r="FH83" s="216"/>
      <c r="FI83" s="216"/>
      <c r="FJ83" s="216"/>
      <c r="FK83" s="216"/>
      <c r="FL83" s="216"/>
      <c r="FM83" s="216"/>
      <c r="FN83" s="216"/>
      <c r="FO83" s="216"/>
      <c r="FP83" s="216"/>
      <c r="FQ83" s="216"/>
      <c r="FR83" s="216"/>
      <c r="FS83" s="216"/>
      <c r="FT83" s="216"/>
      <c r="FU83" s="216"/>
      <c r="FV83" s="216"/>
      <c r="FW83" s="216"/>
      <c r="FX83" s="216"/>
      <c r="FY83" s="216"/>
      <c r="FZ83" s="216"/>
      <c r="GA83" s="216"/>
      <c r="GB83" s="216"/>
      <c r="GC83" s="216"/>
      <c r="GD83" s="216"/>
      <c r="GE83" s="216"/>
      <c r="GF83" s="216"/>
      <c r="GG83" s="216"/>
      <c r="GH83" s="216"/>
      <c r="GI83" s="216"/>
      <c r="GJ83" s="216"/>
      <c r="GK83" s="216"/>
      <c r="GL83" s="216"/>
      <c r="GM83" s="216"/>
      <c r="GN83" s="216"/>
      <c r="GO83" s="216"/>
      <c r="GP83" s="216"/>
      <c r="GQ83" s="216"/>
      <c r="GR83" s="216"/>
      <c r="GS83" s="216"/>
      <c r="GT83" s="216"/>
      <c r="GU83" s="216"/>
      <c r="GV83" s="216"/>
      <c r="GW83" s="216"/>
      <c r="GX83" s="216"/>
      <c r="GY83" s="216"/>
      <c r="GZ83" s="216"/>
      <c r="HA83" s="216"/>
      <c r="HB83" s="216"/>
      <c r="HC83" s="216"/>
      <c r="HD83" s="216"/>
      <c r="HE83" s="216"/>
      <c r="HF83" s="216"/>
      <c r="HG83" s="216"/>
      <c r="HH83" s="216"/>
      <c r="HI83" s="216"/>
      <c r="HJ83" s="216"/>
      <c r="HK83" s="216"/>
      <c r="HL83" s="216"/>
      <c r="HM83" s="216"/>
      <c r="HN83" s="216"/>
      <c r="HO83" s="216"/>
      <c r="HP83" s="216"/>
      <c r="HQ83" s="216"/>
      <c r="HR83" s="216"/>
      <c r="HS83" s="216"/>
      <c r="HT83" s="216"/>
      <c r="HU83" s="216"/>
      <c r="HV83" s="216"/>
      <c r="HW83" s="216"/>
    </row>
    <row r="84" spans="7:231" ht="13.5" customHeight="1">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BG84" s="273"/>
      <c r="BH84" s="332"/>
      <c r="BI84" s="332"/>
      <c r="BJ84" s="216"/>
      <c r="CO84" s="208"/>
      <c r="CP84" s="208"/>
      <c r="CQ84" s="208"/>
      <c r="CR84" s="216"/>
      <c r="CS84" s="216"/>
      <c r="CT84" s="216"/>
      <c r="CU84" s="216"/>
      <c r="CV84" s="216"/>
      <c r="CW84" s="216"/>
      <c r="CX84" s="216"/>
      <c r="CY84" s="216"/>
      <c r="CZ84" s="216"/>
      <c r="DA84" s="216"/>
      <c r="DB84" s="216"/>
      <c r="DC84" s="216"/>
      <c r="DD84" s="216"/>
      <c r="DE84" s="216"/>
      <c r="DF84" s="216"/>
      <c r="DG84" s="216"/>
      <c r="DH84" s="216"/>
      <c r="DI84" s="216"/>
      <c r="DJ84" s="216"/>
      <c r="DK84" s="216"/>
      <c r="DL84" s="216"/>
      <c r="DM84" s="216"/>
      <c r="DN84" s="216"/>
      <c r="DO84" s="216"/>
      <c r="DP84" s="216"/>
      <c r="DQ84" s="216"/>
      <c r="DR84" s="216"/>
      <c r="DS84" s="216"/>
      <c r="DT84" s="216"/>
      <c r="DU84" s="216"/>
      <c r="DV84" s="216"/>
      <c r="DW84" s="216"/>
      <c r="DX84" s="216"/>
      <c r="DY84" s="216"/>
      <c r="DZ84" s="216"/>
      <c r="EA84" s="216"/>
      <c r="EB84" s="216"/>
      <c r="EC84" s="216"/>
      <c r="ED84" s="216"/>
      <c r="EE84" s="216"/>
      <c r="EF84" s="216"/>
      <c r="EG84" s="216"/>
      <c r="EH84" s="216"/>
      <c r="EI84" s="216"/>
      <c r="EJ84" s="216"/>
      <c r="EK84" s="216"/>
      <c r="EL84" s="216"/>
      <c r="EM84" s="216"/>
      <c r="EN84" s="216"/>
      <c r="EO84" s="216"/>
      <c r="EP84" s="216"/>
      <c r="EQ84" s="216"/>
      <c r="ER84" s="216"/>
      <c r="ES84" s="216"/>
      <c r="ET84" s="216"/>
      <c r="EU84" s="216"/>
      <c r="EV84" s="216"/>
      <c r="EW84" s="216"/>
      <c r="EX84" s="216"/>
      <c r="EY84" s="216"/>
      <c r="EZ84" s="216"/>
      <c r="FA84" s="216"/>
      <c r="FB84" s="216"/>
      <c r="FC84" s="216"/>
      <c r="FD84" s="216"/>
      <c r="FE84" s="216"/>
      <c r="FF84" s="216"/>
      <c r="FG84" s="216"/>
      <c r="FH84" s="216"/>
      <c r="FI84" s="216"/>
      <c r="FJ84" s="216"/>
      <c r="FK84" s="216"/>
      <c r="FL84" s="216"/>
      <c r="FM84" s="216"/>
      <c r="FN84" s="216"/>
      <c r="FO84" s="216"/>
      <c r="FP84" s="216"/>
      <c r="FQ84" s="216"/>
      <c r="FR84" s="216"/>
      <c r="FS84" s="216"/>
      <c r="FT84" s="216"/>
      <c r="FU84" s="216"/>
      <c r="FV84" s="216"/>
      <c r="FW84" s="216"/>
      <c r="FX84" s="216"/>
      <c r="FY84" s="216"/>
      <c r="FZ84" s="216"/>
      <c r="GA84" s="216"/>
      <c r="GB84" s="216"/>
      <c r="GC84" s="216"/>
      <c r="GD84" s="216"/>
      <c r="GE84" s="216"/>
      <c r="GF84" s="216"/>
      <c r="GG84" s="216"/>
      <c r="GH84" s="216"/>
      <c r="GI84" s="216"/>
      <c r="GJ84" s="216"/>
      <c r="GK84" s="216"/>
      <c r="GL84" s="216"/>
      <c r="GM84" s="216"/>
      <c r="GN84" s="216"/>
      <c r="GO84" s="216"/>
      <c r="GP84" s="216"/>
      <c r="GQ84" s="216"/>
      <c r="GR84" s="216"/>
      <c r="GS84" s="216"/>
      <c r="GT84" s="216"/>
      <c r="GU84" s="216"/>
      <c r="GV84" s="216"/>
      <c r="GW84" s="216"/>
      <c r="GX84" s="216"/>
      <c r="GY84" s="216"/>
      <c r="GZ84" s="216"/>
      <c r="HA84" s="216"/>
      <c r="HB84" s="216"/>
      <c r="HC84" s="216"/>
      <c r="HD84" s="216"/>
      <c r="HE84" s="216"/>
      <c r="HF84" s="216"/>
      <c r="HG84" s="216"/>
      <c r="HH84" s="216"/>
      <c r="HI84" s="216"/>
      <c r="HJ84" s="216"/>
      <c r="HK84" s="216"/>
      <c r="HL84" s="216"/>
      <c r="HM84" s="216"/>
      <c r="HN84" s="216"/>
      <c r="HO84" s="216"/>
      <c r="HP84" s="216"/>
      <c r="HQ84" s="216"/>
      <c r="HR84" s="216"/>
      <c r="HS84" s="216"/>
      <c r="HT84" s="216"/>
      <c r="HU84" s="216"/>
      <c r="HV84" s="216"/>
      <c r="HW84" s="216"/>
    </row>
    <row r="85" spans="7:231" ht="13.5" customHeight="1">
      <c r="G85" s="840"/>
      <c r="H85" s="840"/>
      <c r="I85" s="840"/>
      <c r="J85" s="840"/>
      <c r="K85" s="840"/>
      <c r="L85" s="840"/>
      <c r="M85" s="840"/>
      <c r="N85" s="840"/>
      <c r="O85" s="840"/>
      <c r="P85" s="840"/>
      <c r="Q85" s="840"/>
      <c r="R85" s="840"/>
      <c r="S85" s="840"/>
      <c r="T85" s="840"/>
      <c r="U85" s="840"/>
      <c r="V85" s="840"/>
      <c r="W85" s="840"/>
      <c r="X85" s="840"/>
      <c r="Y85" s="840"/>
      <c r="Z85" s="840"/>
      <c r="AA85" s="840"/>
      <c r="AB85" s="840"/>
      <c r="AC85" s="840"/>
      <c r="AD85" s="840"/>
      <c r="AE85" s="840"/>
      <c r="AF85" s="840"/>
      <c r="AG85" s="840"/>
      <c r="AH85" s="840"/>
      <c r="AI85" s="840"/>
      <c r="BG85" s="273"/>
      <c r="BH85" s="332"/>
      <c r="BI85" s="332"/>
      <c r="BJ85" s="216"/>
      <c r="CO85" s="208"/>
      <c r="CP85" s="208"/>
      <c r="CQ85" s="208"/>
      <c r="CR85" s="216"/>
      <c r="CS85" s="216"/>
      <c r="CT85" s="216"/>
      <c r="CU85" s="216"/>
      <c r="CV85" s="216"/>
      <c r="CW85" s="216"/>
      <c r="CX85" s="216"/>
      <c r="CY85" s="216"/>
      <c r="CZ85" s="216"/>
      <c r="DA85" s="216"/>
      <c r="DB85" s="216"/>
      <c r="DC85" s="216"/>
      <c r="DD85" s="216"/>
      <c r="DE85" s="216"/>
      <c r="DF85" s="216"/>
      <c r="DG85" s="216"/>
      <c r="DH85" s="216"/>
      <c r="DI85" s="216"/>
      <c r="DJ85" s="216"/>
      <c r="DK85" s="216"/>
      <c r="DL85" s="216"/>
      <c r="DM85" s="216"/>
      <c r="DN85" s="216"/>
      <c r="DO85" s="216"/>
      <c r="DP85" s="216"/>
      <c r="DQ85" s="216"/>
      <c r="DR85" s="216"/>
      <c r="DS85" s="216"/>
      <c r="DT85" s="216"/>
      <c r="DU85" s="216"/>
      <c r="DV85" s="216"/>
      <c r="DW85" s="216"/>
      <c r="DX85" s="216"/>
      <c r="DY85" s="216"/>
      <c r="DZ85" s="216"/>
      <c r="EA85" s="216"/>
      <c r="EB85" s="216"/>
      <c r="EC85" s="216"/>
      <c r="ED85" s="216"/>
      <c r="EE85" s="216"/>
      <c r="EF85" s="216"/>
      <c r="EG85" s="216"/>
      <c r="EH85" s="216"/>
      <c r="EI85" s="216"/>
      <c r="EJ85" s="216"/>
      <c r="EK85" s="216"/>
      <c r="EL85" s="216"/>
      <c r="EM85" s="216"/>
      <c r="EN85" s="216"/>
      <c r="EO85" s="216"/>
      <c r="EP85" s="216"/>
      <c r="EQ85" s="216"/>
      <c r="ER85" s="216"/>
      <c r="ES85" s="216"/>
      <c r="ET85" s="216"/>
      <c r="EU85" s="216"/>
      <c r="EV85" s="216"/>
      <c r="EW85" s="216"/>
      <c r="EX85" s="216"/>
      <c r="EY85" s="216"/>
      <c r="EZ85" s="216"/>
      <c r="FA85" s="216"/>
      <c r="FB85" s="216"/>
      <c r="FC85" s="216"/>
      <c r="FD85" s="216"/>
      <c r="FE85" s="216"/>
      <c r="FF85" s="216"/>
      <c r="FG85" s="216"/>
      <c r="FH85" s="216"/>
      <c r="FI85" s="216"/>
      <c r="FJ85" s="216"/>
      <c r="FK85" s="216"/>
      <c r="FL85" s="216"/>
      <c r="FM85" s="216"/>
      <c r="FN85" s="216"/>
      <c r="FO85" s="216"/>
      <c r="FP85" s="216"/>
      <c r="FQ85" s="216"/>
      <c r="FR85" s="216"/>
      <c r="FS85" s="216"/>
      <c r="FT85" s="216"/>
      <c r="FU85" s="216"/>
      <c r="FV85" s="216"/>
      <c r="FW85" s="216"/>
      <c r="FX85" s="216"/>
      <c r="FY85" s="216"/>
      <c r="FZ85" s="216"/>
      <c r="GA85" s="216"/>
      <c r="GB85" s="216"/>
      <c r="GC85" s="216"/>
      <c r="GD85" s="216"/>
      <c r="GE85" s="216"/>
      <c r="GF85" s="216"/>
      <c r="GG85" s="216"/>
      <c r="GH85" s="216"/>
      <c r="GI85" s="216"/>
      <c r="GJ85" s="216"/>
      <c r="GK85" s="216"/>
      <c r="GL85" s="216"/>
      <c r="GM85" s="216"/>
      <c r="GN85" s="216"/>
      <c r="GO85" s="216"/>
      <c r="GP85" s="216"/>
      <c r="GQ85" s="216"/>
      <c r="GR85" s="216"/>
      <c r="GS85" s="216"/>
      <c r="GT85" s="216"/>
      <c r="GU85" s="216"/>
      <c r="GV85" s="216"/>
      <c r="GW85" s="216"/>
      <c r="GX85" s="216"/>
      <c r="GY85" s="216"/>
      <c r="GZ85" s="216"/>
      <c r="HA85" s="216"/>
      <c r="HB85" s="216"/>
      <c r="HC85" s="216"/>
      <c r="HD85" s="216"/>
      <c r="HE85" s="216"/>
      <c r="HF85" s="216"/>
      <c r="HG85" s="216"/>
      <c r="HH85" s="216"/>
      <c r="HI85" s="216"/>
      <c r="HJ85" s="216"/>
      <c r="HK85" s="216"/>
      <c r="HL85" s="216"/>
      <c r="HM85" s="216"/>
      <c r="HN85" s="216"/>
      <c r="HO85" s="216"/>
      <c r="HP85" s="216"/>
      <c r="HQ85" s="216"/>
      <c r="HR85" s="216"/>
      <c r="HS85" s="216"/>
      <c r="HT85" s="216"/>
      <c r="HU85" s="216"/>
      <c r="HV85" s="216"/>
      <c r="HW85" s="216"/>
    </row>
    <row r="86" spans="7:231" ht="13.5" customHeight="1">
      <c r="BG86" s="273"/>
      <c r="BH86" s="332"/>
      <c r="BI86" s="332"/>
      <c r="BJ86" s="216"/>
      <c r="CO86" s="208"/>
      <c r="CP86" s="208"/>
      <c r="CQ86" s="208"/>
      <c r="CR86" s="216"/>
      <c r="CS86" s="216"/>
      <c r="CT86" s="216"/>
      <c r="CU86" s="216"/>
      <c r="CV86" s="216"/>
      <c r="CW86" s="216"/>
      <c r="CX86" s="216"/>
      <c r="CY86" s="216"/>
      <c r="CZ86" s="216"/>
      <c r="DA86" s="216"/>
      <c r="DB86" s="216"/>
      <c r="DC86" s="216"/>
      <c r="DD86" s="216"/>
      <c r="DE86" s="216"/>
      <c r="DF86" s="216"/>
      <c r="DG86" s="216"/>
      <c r="DH86" s="216"/>
      <c r="DI86" s="216"/>
      <c r="DJ86" s="216"/>
      <c r="DK86" s="216"/>
      <c r="DL86" s="216"/>
      <c r="DM86" s="216"/>
      <c r="DN86" s="216"/>
      <c r="DO86" s="216"/>
      <c r="DP86" s="216"/>
      <c r="DQ86" s="216"/>
      <c r="DR86" s="216"/>
      <c r="DS86" s="216"/>
      <c r="DT86" s="216"/>
      <c r="DU86" s="216"/>
      <c r="DV86" s="216"/>
      <c r="DW86" s="216"/>
      <c r="DX86" s="216"/>
      <c r="DY86" s="216"/>
      <c r="DZ86" s="216"/>
      <c r="EA86" s="216"/>
      <c r="EB86" s="216"/>
      <c r="EC86" s="216"/>
      <c r="ED86" s="216"/>
      <c r="EE86" s="216"/>
      <c r="EF86" s="216"/>
      <c r="EG86" s="216"/>
      <c r="EH86" s="216"/>
      <c r="EI86" s="216"/>
      <c r="EJ86" s="216"/>
      <c r="EK86" s="216"/>
      <c r="EL86" s="216"/>
      <c r="EM86" s="216"/>
      <c r="EN86" s="216"/>
      <c r="EO86" s="216"/>
      <c r="EP86" s="216"/>
      <c r="EQ86" s="216"/>
      <c r="ER86" s="216"/>
      <c r="ES86" s="216"/>
      <c r="ET86" s="216"/>
      <c r="EU86" s="216"/>
      <c r="EV86" s="216"/>
      <c r="EW86" s="216"/>
      <c r="EX86" s="216"/>
      <c r="EY86" s="216"/>
      <c r="EZ86" s="216"/>
      <c r="FA86" s="216"/>
      <c r="FB86" s="216"/>
      <c r="FC86" s="216"/>
      <c r="FD86" s="216"/>
      <c r="FE86" s="216"/>
      <c r="FF86" s="216"/>
      <c r="FG86" s="216"/>
      <c r="FH86" s="216"/>
      <c r="FI86" s="216"/>
      <c r="FJ86" s="216"/>
      <c r="FK86" s="216"/>
      <c r="FL86" s="216"/>
      <c r="FM86" s="216"/>
      <c r="FN86" s="216"/>
      <c r="FO86" s="216"/>
      <c r="FP86" s="216"/>
      <c r="FQ86" s="216"/>
      <c r="FR86" s="216"/>
      <c r="FS86" s="216"/>
      <c r="FT86" s="216"/>
      <c r="FU86" s="216"/>
      <c r="FV86" s="216"/>
      <c r="FW86" s="216"/>
      <c r="FX86" s="216"/>
      <c r="FY86" s="216"/>
      <c r="FZ86" s="216"/>
      <c r="GA86" s="216"/>
      <c r="GB86" s="216"/>
      <c r="GC86" s="216"/>
      <c r="GD86" s="216"/>
      <c r="GE86" s="216"/>
      <c r="GF86" s="216"/>
      <c r="GG86" s="216"/>
      <c r="GH86" s="216"/>
      <c r="GI86" s="216"/>
      <c r="GJ86" s="216"/>
      <c r="GK86" s="216"/>
      <c r="GL86" s="216"/>
      <c r="GM86" s="216"/>
      <c r="GN86" s="216"/>
      <c r="GO86" s="216"/>
      <c r="GP86" s="216"/>
      <c r="GQ86" s="216"/>
      <c r="GR86" s="216"/>
      <c r="GS86" s="216"/>
      <c r="GT86" s="216"/>
      <c r="GU86" s="216"/>
      <c r="GV86" s="216"/>
      <c r="GW86" s="216"/>
      <c r="GX86" s="216"/>
      <c r="GY86" s="216"/>
      <c r="GZ86" s="216"/>
      <c r="HA86" s="216"/>
      <c r="HB86" s="216"/>
      <c r="HC86" s="216"/>
      <c r="HD86" s="216"/>
      <c r="HE86" s="216"/>
      <c r="HF86" s="216"/>
      <c r="HG86" s="216"/>
      <c r="HH86" s="216"/>
      <c r="HI86" s="216"/>
      <c r="HJ86" s="216"/>
      <c r="HK86" s="216"/>
      <c r="HL86" s="216"/>
      <c r="HM86" s="216"/>
      <c r="HN86" s="216"/>
      <c r="HO86" s="216"/>
      <c r="HP86" s="216"/>
      <c r="HQ86" s="216"/>
      <c r="HR86" s="216"/>
      <c r="HS86" s="216"/>
      <c r="HT86" s="216"/>
      <c r="HU86" s="216"/>
      <c r="HV86" s="216"/>
      <c r="HW86" s="216"/>
    </row>
    <row r="87" spans="7:231" ht="13.5" customHeight="1">
      <c r="BG87" s="273"/>
      <c r="BH87" s="332"/>
      <c r="BI87" s="332"/>
      <c r="BJ87" s="216"/>
      <c r="CO87" s="208"/>
      <c r="CP87" s="208"/>
      <c r="CQ87" s="208"/>
      <c r="CR87" s="216"/>
      <c r="CS87" s="216"/>
      <c r="CT87" s="216"/>
      <c r="CU87" s="216"/>
      <c r="CV87" s="216"/>
      <c r="CW87" s="216"/>
      <c r="CX87" s="216"/>
      <c r="CY87" s="216"/>
      <c r="CZ87" s="216"/>
      <c r="DA87" s="216"/>
      <c r="DB87" s="216"/>
      <c r="DC87" s="216"/>
      <c r="DD87" s="216"/>
      <c r="DE87" s="216"/>
      <c r="DF87" s="216"/>
      <c r="DG87" s="216"/>
      <c r="DH87" s="216"/>
      <c r="DI87" s="216"/>
      <c r="DJ87" s="216"/>
      <c r="DK87" s="216"/>
      <c r="DL87" s="216"/>
      <c r="DM87" s="216"/>
      <c r="DN87" s="216"/>
      <c r="DO87" s="216"/>
      <c r="DP87" s="216"/>
      <c r="DQ87" s="216"/>
      <c r="DR87" s="216"/>
      <c r="DS87" s="216"/>
      <c r="DT87" s="216"/>
      <c r="DU87" s="216"/>
      <c r="DV87" s="216"/>
      <c r="DW87" s="216"/>
      <c r="DX87" s="216"/>
      <c r="DY87" s="216"/>
      <c r="DZ87" s="216"/>
      <c r="EA87" s="216"/>
      <c r="EB87" s="216"/>
      <c r="EC87" s="216"/>
      <c r="ED87" s="216"/>
      <c r="EE87" s="216"/>
      <c r="EF87" s="216"/>
      <c r="EG87" s="216"/>
      <c r="EH87" s="216"/>
      <c r="EI87" s="216"/>
      <c r="EJ87" s="216"/>
      <c r="EK87" s="216"/>
      <c r="EL87" s="216"/>
      <c r="EM87" s="216"/>
      <c r="EN87" s="216"/>
      <c r="EO87" s="216"/>
      <c r="EP87" s="216"/>
      <c r="EQ87" s="216"/>
      <c r="ER87" s="216"/>
      <c r="ES87" s="216"/>
      <c r="ET87" s="216"/>
      <c r="EU87" s="216"/>
      <c r="EV87" s="216"/>
      <c r="EW87" s="216"/>
      <c r="EX87" s="216"/>
      <c r="EY87" s="216"/>
      <c r="EZ87" s="216"/>
      <c r="FA87" s="216"/>
      <c r="FB87" s="216"/>
      <c r="FC87" s="216"/>
      <c r="FD87" s="216"/>
      <c r="FE87" s="216"/>
      <c r="FF87" s="216"/>
      <c r="FG87" s="216"/>
      <c r="FH87" s="216"/>
      <c r="FI87" s="216"/>
      <c r="FJ87" s="216"/>
      <c r="FK87" s="216"/>
      <c r="FL87" s="216"/>
      <c r="FM87" s="216"/>
      <c r="FN87" s="216"/>
      <c r="FO87" s="216"/>
      <c r="FP87" s="216"/>
      <c r="FQ87" s="216"/>
      <c r="FR87" s="216"/>
      <c r="FS87" s="216"/>
      <c r="FT87" s="216"/>
      <c r="FU87" s="216"/>
      <c r="FV87" s="216"/>
      <c r="FW87" s="216"/>
      <c r="FX87" s="216"/>
      <c r="FY87" s="216"/>
      <c r="FZ87" s="216"/>
      <c r="GA87" s="216"/>
      <c r="GB87" s="216"/>
      <c r="GC87" s="216"/>
      <c r="GD87" s="216"/>
      <c r="GE87" s="216"/>
      <c r="GF87" s="216"/>
      <c r="GG87" s="216"/>
      <c r="GH87" s="216"/>
      <c r="GI87" s="216"/>
      <c r="GJ87" s="216"/>
      <c r="GK87" s="216"/>
      <c r="GL87" s="216"/>
      <c r="GM87" s="216"/>
      <c r="GN87" s="216"/>
      <c r="GO87" s="216"/>
      <c r="GP87" s="216"/>
      <c r="GQ87" s="216"/>
      <c r="GR87" s="216"/>
      <c r="GS87" s="216"/>
      <c r="GT87" s="216"/>
      <c r="GU87" s="216"/>
      <c r="GV87" s="216"/>
      <c r="GW87" s="216"/>
      <c r="GX87" s="216"/>
      <c r="GY87" s="216"/>
      <c r="GZ87" s="216"/>
      <c r="HA87" s="216"/>
      <c r="HB87" s="216"/>
      <c r="HC87" s="216"/>
      <c r="HD87" s="216"/>
      <c r="HE87" s="216"/>
      <c r="HF87" s="216"/>
      <c r="HG87" s="216"/>
      <c r="HH87" s="216"/>
      <c r="HI87" s="216"/>
      <c r="HJ87" s="216"/>
      <c r="HK87" s="216"/>
      <c r="HL87" s="216"/>
      <c r="HM87" s="216"/>
      <c r="HN87" s="216"/>
      <c r="HO87" s="216"/>
      <c r="HP87" s="216"/>
      <c r="HQ87" s="216"/>
      <c r="HR87" s="216"/>
      <c r="HS87" s="216"/>
      <c r="HT87" s="216"/>
      <c r="HU87" s="216"/>
      <c r="HV87" s="216"/>
      <c r="HW87" s="216"/>
    </row>
    <row r="88" spans="7:231" ht="13.5" customHeight="1">
      <c r="BG88" s="273"/>
      <c r="BH88" s="332"/>
      <c r="BI88" s="332"/>
      <c r="BJ88" s="216"/>
      <c r="CO88" s="208"/>
      <c r="CP88" s="208"/>
      <c r="CQ88" s="208"/>
      <c r="CR88" s="216"/>
      <c r="CS88" s="216"/>
      <c r="CT88" s="216"/>
      <c r="CU88" s="216"/>
      <c r="CV88" s="216"/>
      <c r="CW88" s="216"/>
      <c r="CX88" s="216"/>
      <c r="CY88" s="216"/>
      <c r="CZ88" s="216"/>
      <c r="DA88" s="216"/>
      <c r="DB88" s="216"/>
      <c r="DC88" s="216"/>
      <c r="DD88" s="216"/>
      <c r="DE88" s="216"/>
      <c r="DF88" s="216"/>
      <c r="DG88" s="216"/>
      <c r="DH88" s="216"/>
      <c r="DI88" s="216"/>
      <c r="DJ88" s="216"/>
      <c r="DK88" s="216"/>
      <c r="DL88" s="216"/>
      <c r="DM88" s="216"/>
      <c r="DN88" s="216"/>
      <c r="DO88" s="216"/>
      <c r="DP88" s="216"/>
      <c r="DQ88" s="216"/>
      <c r="DR88" s="216"/>
      <c r="DS88" s="216"/>
      <c r="DT88" s="216"/>
      <c r="DU88" s="216"/>
      <c r="DV88" s="216"/>
      <c r="DW88" s="216"/>
      <c r="DX88" s="216"/>
      <c r="DY88" s="216"/>
      <c r="DZ88" s="216"/>
      <c r="EA88" s="216"/>
      <c r="EB88" s="216"/>
      <c r="EC88" s="216"/>
      <c r="ED88" s="216"/>
      <c r="EE88" s="216"/>
      <c r="EF88" s="216"/>
      <c r="EG88" s="216"/>
      <c r="EH88" s="216"/>
      <c r="EI88" s="216"/>
      <c r="EJ88" s="216"/>
      <c r="EK88" s="216"/>
      <c r="EL88" s="216"/>
      <c r="EM88" s="216"/>
      <c r="EN88" s="216"/>
      <c r="EO88" s="216"/>
      <c r="EP88" s="216"/>
      <c r="EQ88" s="216"/>
      <c r="ER88" s="216"/>
      <c r="ES88" s="216"/>
      <c r="ET88" s="216"/>
      <c r="EU88" s="216"/>
      <c r="EV88" s="216"/>
      <c r="EW88" s="216"/>
      <c r="EX88" s="216"/>
      <c r="EY88" s="216"/>
      <c r="EZ88" s="216"/>
      <c r="FA88" s="216"/>
      <c r="FB88" s="216"/>
      <c r="FC88" s="216"/>
      <c r="FD88" s="216"/>
      <c r="FE88" s="216"/>
      <c r="FF88" s="216"/>
      <c r="FG88" s="216"/>
      <c r="FH88" s="216"/>
      <c r="FI88" s="216"/>
      <c r="FJ88" s="216"/>
      <c r="FK88" s="216"/>
      <c r="FL88" s="216"/>
      <c r="FM88" s="216"/>
      <c r="FN88" s="216"/>
      <c r="FO88" s="216"/>
      <c r="FP88" s="216"/>
      <c r="FQ88" s="216"/>
      <c r="FR88" s="216"/>
      <c r="FS88" s="216"/>
      <c r="FT88" s="216"/>
      <c r="FU88" s="216"/>
      <c r="FV88" s="216"/>
      <c r="FW88" s="216"/>
      <c r="FX88" s="216"/>
      <c r="FY88" s="216"/>
      <c r="FZ88" s="216"/>
      <c r="GA88" s="216"/>
      <c r="GB88" s="216"/>
      <c r="GC88" s="216"/>
      <c r="GD88" s="216"/>
      <c r="GE88" s="216"/>
      <c r="GF88" s="216"/>
      <c r="GG88" s="216"/>
      <c r="GH88" s="216"/>
      <c r="GI88" s="216"/>
      <c r="GJ88" s="216"/>
      <c r="GK88" s="216"/>
      <c r="GL88" s="216"/>
      <c r="GM88" s="216"/>
      <c r="GN88" s="216"/>
      <c r="GO88" s="216"/>
      <c r="GP88" s="216"/>
      <c r="GQ88" s="216"/>
      <c r="GR88" s="216"/>
      <c r="GS88" s="216"/>
      <c r="GT88" s="216"/>
      <c r="GU88" s="216"/>
      <c r="GV88" s="216"/>
      <c r="GW88" s="216"/>
      <c r="GX88" s="216"/>
      <c r="GY88" s="216"/>
      <c r="GZ88" s="216"/>
      <c r="HA88" s="216"/>
      <c r="HB88" s="216"/>
      <c r="HC88" s="216"/>
      <c r="HD88" s="216"/>
      <c r="HE88" s="216"/>
      <c r="HF88" s="216"/>
      <c r="HG88" s="216"/>
      <c r="HH88" s="216"/>
      <c r="HI88" s="216"/>
      <c r="HJ88" s="216"/>
      <c r="HK88" s="216"/>
      <c r="HL88" s="216"/>
      <c r="HM88" s="216"/>
      <c r="HN88" s="216"/>
      <c r="HO88" s="216"/>
      <c r="HP88" s="216"/>
      <c r="HQ88" s="216"/>
      <c r="HR88" s="216"/>
      <c r="HS88" s="216"/>
      <c r="HT88" s="216"/>
      <c r="HU88" s="216"/>
      <c r="HV88" s="216"/>
      <c r="HW88" s="216"/>
    </row>
    <row r="89" spans="7:231" ht="13.5" customHeight="1">
      <c r="BG89" s="273"/>
      <c r="BH89" s="332"/>
      <c r="BI89" s="332"/>
      <c r="BJ89" s="216"/>
      <c r="CO89" s="208"/>
      <c r="CP89" s="208"/>
      <c r="CQ89" s="208"/>
      <c r="CR89" s="216"/>
      <c r="CS89" s="216"/>
      <c r="CT89" s="216"/>
      <c r="CU89" s="216"/>
      <c r="CV89" s="216"/>
      <c r="CW89" s="216"/>
      <c r="CX89" s="216"/>
      <c r="CY89" s="216"/>
      <c r="CZ89" s="216"/>
      <c r="DA89" s="216"/>
      <c r="DB89" s="216"/>
      <c r="DC89" s="216"/>
      <c r="DD89" s="216"/>
      <c r="DE89" s="216"/>
      <c r="DF89" s="216"/>
      <c r="DG89" s="216"/>
      <c r="DH89" s="216"/>
      <c r="DI89" s="216"/>
      <c r="DJ89" s="216"/>
      <c r="DK89" s="216"/>
      <c r="DL89" s="216"/>
      <c r="DM89" s="216"/>
      <c r="DN89" s="216"/>
      <c r="DO89" s="216"/>
      <c r="DP89" s="216"/>
      <c r="DQ89" s="216"/>
      <c r="DR89" s="216"/>
      <c r="DS89" s="216"/>
      <c r="DT89" s="216"/>
      <c r="DU89" s="216"/>
      <c r="DV89" s="216"/>
      <c r="DW89" s="216"/>
      <c r="DX89" s="216"/>
      <c r="DY89" s="216"/>
      <c r="DZ89" s="216"/>
      <c r="EA89" s="216"/>
      <c r="EB89" s="216"/>
      <c r="EC89" s="216"/>
      <c r="ED89" s="216"/>
      <c r="EE89" s="216"/>
      <c r="EF89" s="216"/>
      <c r="EG89" s="216"/>
      <c r="EH89" s="216"/>
      <c r="EI89" s="216"/>
      <c r="EJ89" s="216"/>
      <c r="EK89" s="216"/>
      <c r="EL89" s="216"/>
      <c r="EM89" s="216"/>
      <c r="EN89" s="216"/>
      <c r="EO89" s="216"/>
      <c r="EP89" s="216"/>
      <c r="EQ89" s="216"/>
      <c r="ER89" s="216"/>
      <c r="ES89" s="216"/>
      <c r="ET89" s="216"/>
      <c r="EU89" s="216"/>
      <c r="EV89" s="216"/>
      <c r="EW89" s="216"/>
      <c r="EX89" s="216"/>
      <c r="EY89" s="216"/>
      <c r="EZ89" s="216"/>
      <c r="FA89" s="216"/>
      <c r="FB89" s="216"/>
      <c r="FC89" s="216"/>
      <c r="FD89" s="216"/>
      <c r="FE89" s="216"/>
      <c r="FF89" s="216"/>
      <c r="FG89" s="216"/>
      <c r="FH89" s="216"/>
      <c r="FI89" s="216"/>
      <c r="FJ89" s="216"/>
      <c r="FK89" s="216"/>
      <c r="FL89" s="216"/>
      <c r="FM89" s="216"/>
      <c r="FN89" s="216"/>
      <c r="FO89" s="216"/>
      <c r="FP89" s="216"/>
      <c r="FQ89" s="216"/>
      <c r="FR89" s="216"/>
      <c r="FS89" s="216"/>
      <c r="FT89" s="216"/>
      <c r="FU89" s="216"/>
      <c r="FV89" s="216"/>
      <c r="FW89" s="216"/>
      <c r="FX89" s="216"/>
      <c r="FY89" s="216"/>
      <c r="FZ89" s="216"/>
      <c r="GA89" s="216"/>
      <c r="GB89" s="216"/>
      <c r="GC89" s="216"/>
      <c r="GD89" s="216"/>
      <c r="GE89" s="216"/>
      <c r="GF89" s="216"/>
      <c r="GG89" s="216"/>
      <c r="GH89" s="216"/>
      <c r="GI89" s="216"/>
      <c r="GJ89" s="216"/>
      <c r="GK89" s="216"/>
      <c r="GL89" s="216"/>
      <c r="GM89" s="216"/>
      <c r="GN89" s="216"/>
      <c r="GO89" s="216"/>
      <c r="GP89" s="216"/>
      <c r="GQ89" s="216"/>
      <c r="GR89" s="216"/>
      <c r="GS89" s="216"/>
      <c r="GT89" s="216"/>
      <c r="GU89" s="216"/>
      <c r="GV89" s="216"/>
      <c r="GW89" s="216"/>
      <c r="GX89" s="216"/>
      <c r="GY89" s="216"/>
      <c r="GZ89" s="216"/>
      <c r="HA89" s="216"/>
      <c r="HB89" s="216"/>
      <c r="HC89" s="216"/>
      <c r="HD89" s="216"/>
      <c r="HE89" s="216"/>
      <c r="HF89" s="216"/>
      <c r="HG89" s="216"/>
      <c r="HH89" s="216"/>
      <c r="HI89" s="216"/>
      <c r="HJ89" s="216"/>
      <c r="HK89" s="216"/>
      <c r="HL89" s="216"/>
      <c r="HM89" s="216"/>
      <c r="HN89" s="216"/>
      <c r="HO89" s="216"/>
      <c r="HP89" s="216"/>
      <c r="HQ89" s="216"/>
      <c r="HR89" s="216"/>
      <c r="HS89" s="216"/>
      <c r="HT89" s="216"/>
      <c r="HU89" s="216"/>
      <c r="HV89" s="216"/>
      <c r="HW89" s="216"/>
    </row>
    <row r="90" spans="7:231">
      <c r="BG90" s="273"/>
      <c r="BH90" s="332"/>
      <c r="BI90" s="332"/>
      <c r="BJ90" s="216"/>
      <c r="CO90" s="208"/>
      <c r="CP90" s="208"/>
      <c r="CQ90" s="208"/>
      <c r="CR90" s="216"/>
      <c r="CS90" s="216"/>
      <c r="CT90" s="216"/>
      <c r="CU90" s="216"/>
      <c r="CV90" s="216"/>
      <c r="CW90" s="216"/>
      <c r="CX90" s="216"/>
      <c r="CY90" s="216"/>
      <c r="CZ90" s="216"/>
      <c r="DA90" s="216"/>
      <c r="DB90" s="216"/>
      <c r="DC90" s="216"/>
      <c r="DD90" s="216"/>
      <c r="DE90" s="216"/>
      <c r="DF90" s="216"/>
      <c r="DG90" s="216"/>
      <c r="DH90" s="216"/>
      <c r="DI90" s="216"/>
      <c r="DJ90" s="216"/>
      <c r="DK90" s="216"/>
      <c r="DL90" s="216"/>
      <c r="DM90" s="216"/>
      <c r="DN90" s="216"/>
      <c r="DO90" s="216"/>
      <c r="DP90" s="216"/>
      <c r="DQ90" s="216"/>
      <c r="DR90" s="216"/>
      <c r="DS90" s="216"/>
      <c r="DT90" s="216"/>
      <c r="DU90" s="216"/>
      <c r="DV90" s="216"/>
      <c r="DW90" s="216"/>
      <c r="DX90" s="216"/>
      <c r="DY90" s="216"/>
      <c r="DZ90" s="216"/>
      <c r="EA90" s="216"/>
      <c r="EB90" s="216"/>
      <c r="EC90" s="216"/>
      <c r="ED90" s="216"/>
      <c r="EE90" s="216"/>
      <c r="EF90" s="216"/>
      <c r="EG90" s="216"/>
      <c r="EH90" s="216"/>
      <c r="EI90" s="216"/>
      <c r="EJ90" s="216"/>
      <c r="EK90" s="216"/>
      <c r="EL90" s="216"/>
      <c r="EM90" s="216"/>
      <c r="EN90" s="216"/>
      <c r="EO90" s="216"/>
      <c r="EP90" s="216"/>
      <c r="EQ90" s="216"/>
      <c r="ER90" s="216"/>
      <c r="ES90" s="216"/>
      <c r="ET90" s="216"/>
      <c r="EU90" s="216"/>
      <c r="EV90" s="216"/>
      <c r="EW90" s="216"/>
      <c r="EX90" s="216"/>
      <c r="EY90" s="216"/>
      <c r="EZ90" s="216"/>
      <c r="FA90" s="216"/>
      <c r="FB90" s="216"/>
      <c r="FC90" s="216"/>
      <c r="FD90" s="216"/>
      <c r="FE90" s="216"/>
      <c r="FF90" s="216"/>
      <c r="FG90" s="216"/>
      <c r="FH90" s="216"/>
      <c r="FI90" s="216"/>
      <c r="FJ90" s="216"/>
      <c r="FK90" s="216"/>
      <c r="FL90" s="216"/>
      <c r="FM90" s="216"/>
      <c r="FN90" s="216"/>
      <c r="FO90" s="216"/>
      <c r="FP90" s="216"/>
      <c r="FQ90" s="216"/>
      <c r="FR90" s="216"/>
      <c r="FS90" s="216"/>
      <c r="FT90" s="216"/>
      <c r="FU90" s="216"/>
      <c r="FV90" s="216"/>
      <c r="FW90" s="216"/>
      <c r="FX90" s="216"/>
      <c r="FY90" s="216"/>
      <c r="FZ90" s="216"/>
      <c r="GA90" s="216"/>
      <c r="GB90" s="216"/>
      <c r="GC90" s="216"/>
      <c r="GD90" s="216"/>
      <c r="GE90" s="216"/>
      <c r="GF90" s="216"/>
      <c r="GG90" s="216"/>
      <c r="GH90" s="216"/>
      <c r="GI90" s="216"/>
      <c r="GJ90" s="216"/>
      <c r="GK90" s="216"/>
      <c r="GL90" s="216"/>
      <c r="GM90" s="216"/>
      <c r="GN90" s="216"/>
      <c r="GO90" s="216"/>
      <c r="GP90" s="216"/>
      <c r="GQ90" s="216"/>
      <c r="GR90" s="216"/>
      <c r="GS90" s="216"/>
      <c r="GT90" s="216"/>
      <c r="GU90" s="216"/>
      <c r="GV90" s="216"/>
      <c r="GW90" s="216"/>
      <c r="GX90" s="216"/>
      <c r="GY90" s="216"/>
      <c r="GZ90" s="216"/>
      <c r="HA90" s="216"/>
      <c r="HB90" s="216"/>
      <c r="HC90" s="216"/>
      <c r="HD90" s="216"/>
      <c r="HE90" s="216"/>
      <c r="HF90" s="216"/>
      <c r="HG90" s="216"/>
      <c r="HH90" s="216"/>
      <c r="HI90" s="216"/>
      <c r="HJ90" s="216"/>
      <c r="HK90" s="216"/>
      <c r="HL90" s="216"/>
      <c r="HM90" s="216"/>
      <c r="HN90" s="216"/>
      <c r="HO90" s="216"/>
      <c r="HP90" s="216"/>
      <c r="HQ90" s="216"/>
      <c r="HR90" s="216"/>
      <c r="HS90" s="216"/>
      <c r="HT90" s="216"/>
      <c r="HU90" s="216"/>
      <c r="HV90" s="216"/>
      <c r="HW90" s="216"/>
    </row>
    <row r="91" spans="7:231">
      <c r="BG91" s="273"/>
      <c r="BH91" s="332"/>
      <c r="BI91" s="332"/>
      <c r="BJ91" s="216"/>
      <c r="CO91" s="208"/>
      <c r="CP91" s="208"/>
      <c r="CQ91" s="208"/>
      <c r="CR91" s="216"/>
      <c r="CS91" s="216"/>
      <c r="CT91" s="216"/>
      <c r="CU91" s="216"/>
      <c r="CV91" s="216"/>
      <c r="CW91" s="216"/>
      <c r="CX91" s="216"/>
      <c r="CY91" s="216"/>
      <c r="CZ91" s="216"/>
      <c r="DA91" s="216"/>
      <c r="DB91" s="216"/>
      <c r="DC91" s="216"/>
      <c r="DD91" s="216"/>
      <c r="DE91" s="216"/>
      <c r="DF91" s="216"/>
      <c r="DG91" s="216"/>
      <c r="DH91" s="216"/>
      <c r="DI91" s="216"/>
      <c r="DJ91" s="216"/>
      <c r="DK91" s="216"/>
      <c r="DL91" s="216"/>
      <c r="DM91" s="216"/>
      <c r="DN91" s="216"/>
      <c r="DO91" s="216"/>
      <c r="DP91" s="216"/>
      <c r="DQ91" s="216"/>
      <c r="DR91" s="216"/>
      <c r="DS91" s="216"/>
      <c r="DT91" s="216"/>
      <c r="DU91" s="216"/>
      <c r="DV91" s="216"/>
      <c r="DW91" s="216"/>
      <c r="DX91" s="216"/>
      <c r="DY91" s="216"/>
      <c r="DZ91" s="216"/>
      <c r="EA91" s="216"/>
      <c r="EB91" s="216"/>
      <c r="EC91" s="216"/>
      <c r="ED91" s="216"/>
      <c r="EE91" s="216"/>
      <c r="EF91" s="216"/>
      <c r="EG91" s="216"/>
      <c r="EH91" s="216"/>
      <c r="EI91" s="216"/>
      <c r="EJ91" s="216"/>
      <c r="EK91" s="216"/>
      <c r="EL91" s="216"/>
      <c r="EM91" s="216"/>
      <c r="EN91" s="216"/>
      <c r="EO91" s="216"/>
      <c r="EP91" s="216"/>
      <c r="EQ91" s="216"/>
      <c r="ER91" s="216"/>
      <c r="ES91" s="216"/>
      <c r="ET91" s="216"/>
      <c r="EU91" s="216"/>
      <c r="EV91" s="216"/>
      <c r="EW91" s="216"/>
      <c r="EX91" s="216"/>
      <c r="EY91" s="216"/>
      <c r="EZ91" s="216"/>
      <c r="FA91" s="216"/>
      <c r="FB91" s="216"/>
      <c r="FC91" s="216"/>
      <c r="FD91" s="216"/>
      <c r="FE91" s="216"/>
      <c r="FF91" s="216"/>
      <c r="FG91" s="216"/>
      <c r="FH91" s="216"/>
      <c r="FI91" s="216"/>
      <c r="FJ91" s="216"/>
      <c r="FK91" s="216"/>
      <c r="FL91" s="216"/>
      <c r="FM91" s="216"/>
      <c r="FN91" s="216"/>
      <c r="FO91" s="216"/>
      <c r="FP91" s="216"/>
      <c r="FQ91" s="216"/>
      <c r="FR91" s="216"/>
      <c r="FS91" s="216"/>
      <c r="FT91" s="216"/>
      <c r="FU91" s="216"/>
      <c r="FV91" s="216"/>
      <c r="FW91" s="216"/>
      <c r="FX91" s="216"/>
      <c r="FY91" s="216"/>
      <c r="FZ91" s="216"/>
      <c r="GA91" s="216"/>
      <c r="GB91" s="216"/>
      <c r="GC91" s="216"/>
      <c r="GD91" s="216"/>
      <c r="GE91" s="216"/>
      <c r="GF91" s="216"/>
      <c r="GG91" s="216"/>
      <c r="GH91" s="216"/>
      <c r="GI91" s="216"/>
      <c r="GJ91" s="216"/>
      <c r="GK91" s="216"/>
      <c r="GL91" s="216"/>
      <c r="GM91" s="216"/>
      <c r="GN91" s="216"/>
      <c r="GO91" s="216"/>
      <c r="GP91" s="216"/>
      <c r="GQ91" s="216"/>
      <c r="GR91" s="216"/>
      <c r="GS91" s="216"/>
      <c r="GT91" s="216"/>
      <c r="GU91" s="216"/>
      <c r="GV91" s="216"/>
      <c r="GW91" s="216"/>
      <c r="GX91" s="216"/>
      <c r="GY91" s="216"/>
      <c r="GZ91" s="216"/>
      <c r="HA91" s="216"/>
      <c r="HB91" s="216"/>
      <c r="HC91" s="216"/>
      <c r="HD91" s="216"/>
      <c r="HE91" s="216"/>
      <c r="HF91" s="216"/>
      <c r="HG91" s="216"/>
      <c r="HH91" s="216"/>
      <c r="HI91" s="216"/>
      <c r="HJ91" s="216"/>
      <c r="HK91" s="216"/>
      <c r="HL91" s="216"/>
      <c r="HM91" s="216"/>
      <c r="HN91" s="216"/>
      <c r="HO91" s="216"/>
      <c r="HP91" s="216"/>
      <c r="HQ91" s="216"/>
      <c r="HR91" s="216"/>
      <c r="HS91" s="216"/>
      <c r="HT91" s="216"/>
      <c r="HU91" s="216"/>
      <c r="HV91" s="216"/>
      <c r="HW91" s="216"/>
    </row>
    <row r="92" spans="7:231">
      <c r="BG92" s="273"/>
      <c r="BH92" s="332"/>
      <c r="BI92" s="332"/>
      <c r="BJ92" s="216"/>
      <c r="CO92" s="208"/>
      <c r="CP92" s="208"/>
      <c r="CQ92" s="208"/>
      <c r="CR92" s="216"/>
      <c r="CS92" s="216"/>
      <c r="CT92" s="216"/>
      <c r="CU92" s="216"/>
      <c r="CV92" s="216"/>
      <c r="CW92" s="216"/>
      <c r="CX92" s="216"/>
      <c r="CY92" s="216"/>
      <c r="CZ92" s="216"/>
      <c r="DA92" s="216"/>
      <c r="DB92" s="216"/>
      <c r="DC92" s="216"/>
      <c r="DD92" s="216"/>
      <c r="DE92" s="216"/>
      <c r="DF92" s="216"/>
      <c r="DG92" s="216"/>
      <c r="DH92" s="216"/>
      <c r="DI92" s="216"/>
      <c r="DJ92" s="216"/>
      <c r="DK92" s="216"/>
      <c r="DL92" s="216"/>
      <c r="DM92" s="216"/>
      <c r="DN92" s="216"/>
      <c r="DO92" s="216"/>
      <c r="DP92" s="216"/>
      <c r="DQ92" s="216"/>
      <c r="DR92" s="216"/>
      <c r="DS92" s="216"/>
      <c r="DT92" s="216"/>
      <c r="DU92" s="216"/>
      <c r="DV92" s="216"/>
      <c r="DW92" s="216"/>
      <c r="DX92" s="216"/>
      <c r="DY92" s="216"/>
      <c r="DZ92" s="216"/>
      <c r="EA92" s="216"/>
      <c r="EB92" s="216"/>
      <c r="EC92" s="216"/>
      <c r="ED92" s="216"/>
      <c r="EE92" s="216"/>
      <c r="EF92" s="216"/>
      <c r="EG92" s="216"/>
      <c r="EH92" s="216"/>
      <c r="EI92" s="216"/>
      <c r="EJ92" s="216"/>
      <c r="EK92" s="216"/>
      <c r="EL92" s="216"/>
      <c r="EM92" s="216"/>
      <c r="EN92" s="216"/>
      <c r="EO92" s="216"/>
      <c r="EP92" s="216"/>
      <c r="EQ92" s="216"/>
      <c r="ER92" s="216"/>
      <c r="ES92" s="216"/>
      <c r="ET92" s="216"/>
      <c r="EU92" s="216"/>
      <c r="EV92" s="216"/>
      <c r="EW92" s="216"/>
      <c r="EX92" s="216"/>
      <c r="EY92" s="216"/>
      <c r="EZ92" s="216"/>
      <c r="FA92" s="216"/>
      <c r="FB92" s="216"/>
      <c r="FC92" s="216"/>
      <c r="FD92" s="216"/>
      <c r="FE92" s="216"/>
      <c r="FF92" s="216"/>
      <c r="FG92" s="216"/>
      <c r="FH92" s="216"/>
      <c r="FI92" s="216"/>
      <c r="FJ92" s="216"/>
      <c r="FK92" s="216"/>
      <c r="FL92" s="216"/>
      <c r="FM92" s="216"/>
      <c r="FN92" s="216"/>
      <c r="FO92" s="216"/>
      <c r="FP92" s="216"/>
      <c r="FQ92" s="216"/>
      <c r="FR92" s="216"/>
      <c r="FS92" s="216"/>
      <c r="FT92" s="216"/>
      <c r="FU92" s="216"/>
      <c r="FV92" s="216"/>
      <c r="FW92" s="216"/>
      <c r="FX92" s="216"/>
      <c r="FY92" s="216"/>
      <c r="FZ92" s="216"/>
      <c r="GA92" s="216"/>
      <c r="GB92" s="216"/>
      <c r="GC92" s="216"/>
      <c r="GD92" s="216"/>
      <c r="GE92" s="216"/>
      <c r="GF92" s="216"/>
      <c r="GG92" s="216"/>
      <c r="GH92" s="216"/>
      <c r="GI92" s="216"/>
      <c r="GJ92" s="216"/>
      <c r="GK92" s="216"/>
      <c r="GL92" s="216"/>
      <c r="GM92" s="216"/>
      <c r="GN92" s="216"/>
      <c r="GO92" s="216"/>
      <c r="GP92" s="216"/>
      <c r="GQ92" s="216"/>
      <c r="GR92" s="216"/>
      <c r="GS92" s="216"/>
      <c r="GT92" s="216"/>
      <c r="GU92" s="216"/>
      <c r="GV92" s="216"/>
      <c r="GW92" s="216"/>
      <c r="GX92" s="216"/>
      <c r="GY92" s="216"/>
      <c r="GZ92" s="216"/>
      <c r="HA92" s="216"/>
      <c r="HB92" s="216"/>
      <c r="HC92" s="216"/>
      <c r="HD92" s="216"/>
      <c r="HE92" s="216"/>
      <c r="HF92" s="216"/>
      <c r="HG92" s="216"/>
      <c r="HH92" s="216"/>
      <c r="HI92" s="216"/>
      <c r="HJ92" s="216"/>
      <c r="HK92" s="216"/>
      <c r="HL92" s="216"/>
      <c r="HM92" s="216"/>
      <c r="HN92" s="216"/>
      <c r="HO92" s="216"/>
      <c r="HP92" s="216"/>
      <c r="HQ92" s="216"/>
      <c r="HR92" s="216"/>
      <c r="HS92" s="216"/>
      <c r="HT92" s="216"/>
      <c r="HU92" s="216"/>
      <c r="HV92" s="216"/>
      <c r="HW92" s="216"/>
    </row>
    <row r="93" spans="7:231">
      <c r="BG93" s="273"/>
      <c r="BH93" s="332"/>
      <c r="BI93" s="332"/>
      <c r="CO93" s="208"/>
      <c r="CP93" s="208"/>
      <c r="CQ93" s="208"/>
      <c r="CR93" s="216"/>
      <c r="CS93" s="216"/>
      <c r="CT93" s="216"/>
      <c r="CU93" s="216"/>
      <c r="CV93" s="216"/>
      <c r="CW93" s="216"/>
      <c r="CX93" s="216"/>
      <c r="CY93" s="216"/>
      <c r="CZ93" s="216"/>
      <c r="DA93" s="216"/>
      <c r="DB93" s="216"/>
      <c r="DC93" s="216"/>
      <c r="DD93" s="216"/>
      <c r="DE93" s="216"/>
      <c r="DF93" s="216"/>
      <c r="DG93" s="216"/>
      <c r="DH93" s="216"/>
      <c r="DI93" s="216"/>
      <c r="DJ93" s="216"/>
      <c r="DK93" s="216"/>
      <c r="DL93" s="216"/>
      <c r="DM93" s="216"/>
      <c r="DN93" s="216"/>
      <c r="DO93" s="216"/>
      <c r="DP93" s="216"/>
      <c r="DQ93" s="216"/>
      <c r="DR93" s="216"/>
      <c r="DS93" s="216"/>
      <c r="DT93" s="216"/>
      <c r="DU93" s="216"/>
      <c r="DV93" s="216"/>
      <c r="DW93" s="216"/>
      <c r="DX93" s="216"/>
      <c r="DY93" s="216"/>
      <c r="DZ93" s="216"/>
      <c r="EA93" s="216"/>
      <c r="EB93" s="216"/>
      <c r="EC93" s="216"/>
      <c r="ED93" s="216"/>
      <c r="EE93" s="216"/>
      <c r="EF93" s="216"/>
      <c r="EG93" s="216"/>
      <c r="EH93" s="216"/>
      <c r="EI93" s="216"/>
      <c r="EJ93" s="216"/>
      <c r="EK93" s="216"/>
      <c r="EL93" s="216"/>
      <c r="EM93" s="216"/>
      <c r="EN93" s="216"/>
      <c r="EO93" s="216"/>
      <c r="EP93" s="216"/>
      <c r="EQ93" s="216"/>
      <c r="ER93" s="216"/>
      <c r="ES93" s="216"/>
      <c r="ET93" s="216"/>
      <c r="EU93" s="216"/>
      <c r="EV93" s="216"/>
      <c r="EW93" s="216"/>
      <c r="EX93" s="216"/>
      <c r="EY93" s="216"/>
      <c r="EZ93" s="216"/>
      <c r="FA93" s="216"/>
      <c r="FB93" s="216"/>
      <c r="FC93" s="216"/>
      <c r="FD93" s="216"/>
      <c r="FE93" s="216"/>
      <c r="FF93" s="216"/>
      <c r="FG93" s="216"/>
      <c r="FH93" s="216"/>
      <c r="FI93" s="216"/>
      <c r="FJ93" s="216"/>
      <c r="FK93" s="216"/>
      <c r="FL93" s="216"/>
      <c r="FM93" s="216"/>
      <c r="FN93" s="216"/>
      <c r="FO93" s="216"/>
      <c r="FP93" s="216"/>
      <c r="FQ93" s="216"/>
      <c r="FR93" s="216"/>
      <c r="FS93" s="216"/>
      <c r="FT93" s="216"/>
      <c r="FU93" s="216"/>
      <c r="FV93" s="216"/>
      <c r="FW93" s="216"/>
      <c r="FX93" s="216"/>
      <c r="FY93" s="216"/>
      <c r="FZ93" s="216"/>
      <c r="GA93" s="216"/>
      <c r="GB93" s="216"/>
      <c r="GC93" s="216"/>
      <c r="GD93" s="216"/>
      <c r="GE93" s="216"/>
      <c r="GF93" s="216"/>
      <c r="GG93" s="216"/>
      <c r="GH93" s="216"/>
      <c r="GI93" s="216"/>
      <c r="GJ93" s="216"/>
      <c r="GK93" s="216"/>
      <c r="GL93" s="216"/>
      <c r="GM93" s="216"/>
      <c r="GN93" s="216"/>
      <c r="GO93" s="216"/>
      <c r="GP93" s="216"/>
      <c r="GQ93" s="216"/>
      <c r="GR93" s="216"/>
      <c r="GS93" s="216"/>
      <c r="GT93" s="216"/>
      <c r="GU93" s="216"/>
      <c r="GV93" s="216"/>
      <c r="GW93" s="216"/>
      <c r="GX93" s="216"/>
      <c r="GY93" s="216"/>
      <c r="GZ93" s="216"/>
      <c r="HA93" s="216"/>
      <c r="HB93" s="216"/>
      <c r="HC93" s="216"/>
      <c r="HD93" s="216"/>
      <c r="HE93" s="216"/>
      <c r="HF93" s="216"/>
      <c r="HG93" s="216"/>
      <c r="HH93" s="216"/>
      <c r="HI93" s="216"/>
      <c r="HJ93" s="216"/>
      <c r="HK93" s="216"/>
      <c r="HL93" s="216"/>
      <c r="HM93" s="216"/>
      <c r="HN93" s="216"/>
      <c r="HO93" s="216"/>
      <c r="HP93" s="216"/>
      <c r="HQ93" s="216"/>
      <c r="HR93" s="216"/>
      <c r="HS93" s="216"/>
      <c r="HT93" s="216"/>
      <c r="HU93" s="216"/>
      <c r="HV93" s="216"/>
      <c r="HW93" s="216"/>
    </row>
    <row r="94" spans="7:231">
      <c r="BG94" s="273"/>
      <c r="BH94" s="332"/>
      <c r="BI94" s="332"/>
      <c r="CO94" s="208"/>
      <c r="CP94" s="208"/>
      <c r="CQ94" s="208"/>
      <c r="CR94" s="216"/>
      <c r="CS94" s="216"/>
      <c r="CT94" s="216"/>
      <c r="CU94" s="216"/>
      <c r="CV94" s="216"/>
      <c r="CW94" s="216"/>
      <c r="CX94" s="216"/>
      <c r="CY94" s="216"/>
      <c r="CZ94" s="216"/>
      <c r="DA94" s="216"/>
      <c r="DB94" s="216"/>
      <c r="DC94" s="216"/>
      <c r="DD94" s="216"/>
      <c r="DE94" s="216"/>
      <c r="DF94" s="216"/>
      <c r="DG94" s="216"/>
      <c r="DH94" s="216"/>
      <c r="DI94" s="216"/>
      <c r="DJ94" s="216"/>
      <c r="DK94" s="216"/>
      <c r="DL94" s="216"/>
      <c r="DM94" s="216"/>
      <c r="DN94" s="216"/>
      <c r="DO94" s="216"/>
      <c r="DP94" s="216"/>
      <c r="DQ94" s="216"/>
      <c r="DR94" s="216"/>
      <c r="DS94" s="216"/>
      <c r="DT94" s="216"/>
      <c r="DU94" s="216"/>
      <c r="DV94" s="216"/>
      <c r="DW94" s="216"/>
      <c r="DX94" s="216"/>
      <c r="DY94" s="216"/>
      <c r="DZ94" s="216"/>
      <c r="EA94" s="216"/>
      <c r="EB94" s="216"/>
      <c r="EC94" s="216"/>
      <c r="ED94" s="216"/>
      <c r="EE94" s="216"/>
      <c r="EF94" s="216"/>
      <c r="EG94" s="216"/>
      <c r="EH94" s="216"/>
      <c r="EI94" s="216"/>
      <c r="EJ94" s="216"/>
      <c r="EK94" s="216"/>
      <c r="EL94" s="216"/>
      <c r="EM94" s="216"/>
      <c r="EN94" s="216"/>
      <c r="EO94" s="216"/>
      <c r="EP94" s="216"/>
      <c r="EQ94" s="216"/>
      <c r="ER94" s="216"/>
      <c r="ES94" s="216"/>
      <c r="ET94" s="216"/>
      <c r="EU94" s="216"/>
      <c r="EV94" s="216"/>
      <c r="EW94" s="216"/>
      <c r="EX94" s="216"/>
      <c r="EY94" s="216"/>
      <c r="EZ94" s="216"/>
      <c r="FA94" s="216"/>
      <c r="FB94" s="216"/>
      <c r="FC94" s="216"/>
      <c r="FD94" s="216"/>
      <c r="FE94" s="216"/>
      <c r="FF94" s="216"/>
      <c r="FG94" s="216"/>
      <c r="FH94" s="216"/>
      <c r="FI94" s="216"/>
      <c r="FJ94" s="216"/>
      <c r="FK94" s="216"/>
      <c r="FL94" s="216"/>
      <c r="FM94" s="216"/>
      <c r="FN94" s="216"/>
      <c r="FO94" s="216"/>
      <c r="FP94" s="216"/>
      <c r="FQ94" s="216"/>
      <c r="FR94" s="216"/>
      <c r="FS94" s="216"/>
      <c r="FT94" s="216"/>
      <c r="FU94" s="216"/>
      <c r="FV94" s="216"/>
      <c r="FW94" s="216"/>
      <c r="FX94" s="216"/>
      <c r="FY94" s="216"/>
      <c r="FZ94" s="216"/>
      <c r="GA94" s="216"/>
      <c r="GB94" s="216"/>
      <c r="GC94" s="216"/>
      <c r="GD94" s="216"/>
      <c r="GE94" s="216"/>
      <c r="GF94" s="216"/>
      <c r="GG94" s="216"/>
      <c r="GH94" s="216"/>
      <c r="GI94" s="216"/>
      <c r="GJ94" s="216"/>
      <c r="GK94" s="216"/>
      <c r="GL94" s="216"/>
      <c r="GM94" s="216"/>
      <c r="GN94" s="216"/>
      <c r="GO94" s="216"/>
      <c r="GP94" s="216"/>
      <c r="GQ94" s="216"/>
      <c r="GR94" s="216"/>
      <c r="GS94" s="216"/>
      <c r="GT94" s="216"/>
      <c r="GU94" s="216"/>
      <c r="GV94" s="216"/>
      <c r="GW94" s="216"/>
      <c r="GX94" s="216"/>
      <c r="GY94" s="216"/>
      <c r="GZ94" s="216"/>
      <c r="HA94" s="216"/>
      <c r="HB94" s="216"/>
      <c r="HC94" s="216"/>
      <c r="HD94" s="216"/>
      <c r="HE94" s="216"/>
      <c r="HF94" s="216"/>
      <c r="HG94" s="216"/>
      <c r="HH94" s="216"/>
      <c r="HI94" s="216"/>
      <c r="HJ94" s="216"/>
      <c r="HK94" s="216"/>
      <c r="HL94" s="216"/>
      <c r="HM94" s="216"/>
      <c r="HN94" s="216"/>
      <c r="HO94" s="216"/>
      <c r="HP94" s="216"/>
      <c r="HQ94" s="216"/>
      <c r="HR94" s="216"/>
      <c r="HS94" s="216"/>
      <c r="HT94" s="216"/>
      <c r="HU94" s="216"/>
      <c r="HV94" s="216"/>
      <c r="HW94" s="216"/>
    </row>
    <row r="95" spans="7:231">
      <c r="BG95" s="273"/>
      <c r="BH95" s="332"/>
      <c r="BI95" s="332"/>
      <c r="CO95" s="208"/>
      <c r="CP95" s="208"/>
      <c r="CQ95" s="208"/>
      <c r="CR95" s="216"/>
      <c r="CS95" s="216"/>
      <c r="CT95" s="216"/>
      <c r="CU95" s="216"/>
      <c r="CV95" s="216"/>
      <c r="CW95" s="216"/>
      <c r="CX95" s="216"/>
      <c r="CY95" s="216"/>
      <c r="CZ95" s="216"/>
      <c r="DA95" s="216"/>
      <c r="DB95" s="216"/>
      <c r="DC95" s="216"/>
      <c r="DD95" s="216"/>
      <c r="DE95" s="216"/>
      <c r="DF95" s="216"/>
      <c r="DG95" s="216"/>
      <c r="DH95" s="216"/>
      <c r="DI95" s="216"/>
      <c r="DJ95" s="216"/>
      <c r="DK95" s="216"/>
      <c r="DL95" s="216"/>
      <c r="DM95" s="216"/>
      <c r="DN95" s="216"/>
      <c r="DO95" s="216"/>
      <c r="DP95" s="216"/>
      <c r="DQ95" s="216"/>
      <c r="DR95" s="216"/>
      <c r="DS95" s="216"/>
      <c r="DT95" s="216"/>
      <c r="DU95" s="216"/>
      <c r="DV95" s="216"/>
      <c r="DW95" s="216"/>
      <c r="DX95" s="216"/>
      <c r="DY95" s="216"/>
      <c r="DZ95" s="216"/>
      <c r="EA95" s="216"/>
      <c r="EB95" s="216"/>
      <c r="EC95" s="216"/>
      <c r="ED95" s="216"/>
      <c r="EE95" s="216"/>
      <c r="EF95" s="216"/>
      <c r="EG95" s="216"/>
      <c r="EH95" s="216"/>
      <c r="EI95" s="216"/>
      <c r="EJ95" s="216"/>
      <c r="EK95" s="216"/>
      <c r="EL95" s="216"/>
      <c r="EM95" s="216"/>
      <c r="EN95" s="216"/>
      <c r="EO95" s="216"/>
      <c r="EP95" s="216"/>
      <c r="EQ95" s="216"/>
      <c r="ER95" s="216"/>
      <c r="ES95" s="216"/>
      <c r="ET95" s="216"/>
      <c r="EU95" s="216"/>
      <c r="EV95" s="216"/>
      <c r="EW95" s="216"/>
      <c r="EX95" s="216"/>
      <c r="EY95" s="216"/>
      <c r="EZ95" s="216"/>
      <c r="FA95" s="216"/>
      <c r="FB95" s="216"/>
      <c r="FC95" s="216"/>
      <c r="FD95" s="216"/>
      <c r="FE95" s="216"/>
      <c r="FF95" s="216"/>
      <c r="FG95" s="216"/>
      <c r="FH95" s="216"/>
      <c r="FI95" s="216"/>
      <c r="FJ95" s="216"/>
      <c r="FK95" s="216"/>
      <c r="FL95" s="216"/>
      <c r="FM95" s="216"/>
      <c r="FN95" s="216"/>
      <c r="FO95" s="216"/>
      <c r="FP95" s="216"/>
      <c r="FQ95" s="216"/>
      <c r="FR95" s="216"/>
      <c r="FS95" s="216"/>
      <c r="FT95" s="216"/>
      <c r="FU95" s="216"/>
      <c r="FV95" s="216"/>
      <c r="FW95" s="216"/>
      <c r="FX95" s="216"/>
      <c r="FY95" s="216"/>
      <c r="FZ95" s="216"/>
      <c r="GA95" s="216"/>
      <c r="GB95" s="216"/>
      <c r="GC95" s="216"/>
      <c r="GD95" s="216"/>
      <c r="GE95" s="216"/>
      <c r="GF95" s="216"/>
      <c r="GG95" s="216"/>
      <c r="GH95" s="216"/>
      <c r="GI95" s="216"/>
      <c r="GJ95" s="216"/>
      <c r="GK95" s="216"/>
      <c r="GL95" s="216"/>
      <c r="GM95" s="216"/>
      <c r="GN95" s="216"/>
      <c r="GO95" s="216"/>
      <c r="GP95" s="216"/>
      <c r="GQ95" s="216"/>
      <c r="GR95" s="216"/>
      <c r="GS95" s="216"/>
      <c r="GT95" s="216"/>
      <c r="GU95" s="216"/>
      <c r="GV95" s="216"/>
      <c r="GW95" s="216"/>
      <c r="GX95" s="216"/>
      <c r="GY95" s="216"/>
      <c r="GZ95" s="216"/>
      <c r="HA95" s="216"/>
      <c r="HB95" s="216"/>
      <c r="HC95" s="216"/>
      <c r="HD95" s="216"/>
      <c r="HE95" s="216"/>
      <c r="HF95" s="216"/>
      <c r="HG95" s="216"/>
      <c r="HH95" s="216"/>
      <c r="HI95" s="216"/>
      <c r="HJ95" s="216"/>
      <c r="HK95" s="216"/>
      <c r="HL95" s="216"/>
      <c r="HM95" s="216"/>
      <c r="HN95" s="216"/>
      <c r="HO95" s="216"/>
      <c r="HP95" s="216"/>
      <c r="HQ95" s="216"/>
      <c r="HR95" s="216"/>
      <c r="HS95" s="216"/>
      <c r="HT95" s="216"/>
      <c r="HU95" s="216"/>
      <c r="HV95" s="216"/>
      <c r="HW95" s="216"/>
    </row>
    <row r="96" spans="7:231">
      <c r="BG96" s="273"/>
      <c r="BH96" s="332"/>
      <c r="BI96" s="332"/>
      <c r="CO96" s="208"/>
      <c r="CP96" s="208"/>
      <c r="CQ96" s="208"/>
      <c r="CR96" s="216"/>
      <c r="CS96" s="216"/>
      <c r="CT96" s="216"/>
      <c r="CU96" s="216"/>
      <c r="CV96" s="216"/>
      <c r="CW96" s="216"/>
      <c r="CX96" s="216"/>
      <c r="CY96" s="216"/>
      <c r="CZ96" s="216"/>
      <c r="DA96" s="216"/>
      <c r="DB96" s="216"/>
      <c r="DC96" s="216"/>
      <c r="DD96" s="216"/>
      <c r="DE96" s="216"/>
      <c r="DF96" s="216"/>
      <c r="DG96" s="216"/>
      <c r="DH96" s="216"/>
      <c r="DI96" s="216"/>
      <c r="DJ96" s="216"/>
      <c r="DK96" s="216"/>
      <c r="DL96" s="216"/>
      <c r="DM96" s="216"/>
      <c r="DN96" s="216"/>
      <c r="DO96" s="216"/>
      <c r="DP96" s="216"/>
      <c r="DQ96" s="216"/>
      <c r="DR96" s="216"/>
      <c r="DS96" s="216"/>
      <c r="DT96" s="216"/>
      <c r="DU96" s="216"/>
      <c r="DV96" s="216"/>
      <c r="DW96" s="216"/>
      <c r="DX96" s="216"/>
      <c r="DY96" s="216"/>
      <c r="DZ96" s="216"/>
      <c r="EA96" s="216"/>
      <c r="EB96" s="216"/>
      <c r="EC96" s="216"/>
      <c r="ED96" s="216"/>
      <c r="EE96" s="216"/>
      <c r="EF96" s="216"/>
      <c r="EG96" s="216"/>
      <c r="EH96" s="216"/>
      <c r="EI96" s="216"/>
      <c r="EJ96" s="216"/>
      <c r="EK96" s="216"/>
      <c r="EL96" s="216"/>
      <c r="EM96" s="216"/>
      <c r="EN96" s="216"/>
      <c r="EO96" s="216"/>
      <c r="EP96" s="216"/>
      <c r="EQ96" s="216"/>
      <c r="ER96" s="216"/>
      <c r="ES96" s="216"/>
      <c r="ET96" s="216"/>
      <c r="EU96" s="216"/>
      <c r="EV96" s="216"/>
      <c r="EW96" s="216"/>
      <c r="EX96" s="216"/>
      <c r="EY96" s="216"/>
      <c r="EZ96" s="216"/>
      <c r="FA96" s="216"/>
      <c r="FB96" s="216"/>
      <c r="FC96" s="216"/>
      <c r="FD96" s="216"/>
      <c r="FE96" s="216"/>
      <c r="FF96" s="216"/>
      <c r="FG96" s="216"/>
      <c r="FH96" s="216"/>
      <c r="FI96" s="216"/>
      <c r="FJ96" s="216"/>
      <c r="FK96" s="216"/>
      <c r="FL96" s="216"/>
      <c r="FM96" s="216"/>
      <c r="FN96" s="216"/>
      <c r="FO96" s="216"/>
      <c r="FP96" s="216"/>
      <c r="FQ96" s="216"/>
      <c r="FR96" s="216"/>
      <c r="FS96" s="216"/>
      <c r="FT96" s="216"/>
      <c r="FU96" s="216"/>
      <c r="FV96" s="216"/>
      <c r="FW96" s="216"/>
      <c r="FX96" s="216"/>
      <c r="FY96" s="216"/>
      <c r="FZ96" s="216"/>
      <c r="GA96" s="216"/>
      <c r="GB96" s="216"/>
      <c r="GC96" s="216"/>
      <c r="GD96" s="216"/>
      <c r="GE96" s="216"/>
      <c r="GF96" s="216"/>
      <c r="GG96" s="216"/>
      <c r="GH96" s="216"/>
      <c r="GI96" s="216"/>
      <c r="GJ96" s="216"/>
      <c r="GK96" s="216"/>
      <c r="GL96" s="216"/>
      <c r="GM96" s="216"/>
      <c r="GN96" s="216"/>
      <c r="GO96" s="216"/>
      <c r="GP96" s="216"/>
      <c r="GQ96" s="216"/>
      <c r="GR96" s="216"/>
      <c r="GS96" s="216"/>
      <c r="GT96" s="216"/>
      <c r="GU96" s="216"/>
      <c r="GV96" s="216"/>
      <c r="GW96" s="216"/>
      <c r="GX96" s="216"/>
      <c r="GY96" s="216"/>
      <c r="GZ96" s="216"/>
      <c r="HA96" s="216"/>
      <c r="HB96" s="216"/>
      <c r="HC96" s="216"/>
      <c r="HD96" s="216"/>
      <c r="HE96" s="216"/>
      <c r="HF96" s="216"/>
      <c r="HG96" s="216"/>
      <c r="HH96" s="216"/>
      <c r="HI96" s="216"/>
      <c r="HJ96" s="216"/>
      <c r="HK96" s="216"/>
      <c r="HL96" s="216"/>
      <c r="HM96" s="216"/>
      <c r="HN96" s="216"/>
      <c r="HO96" s="216"/>
      <c r="HP96" s="216"/>
      <c r="HQ96" s="216"/>
      <c r="HR96" s="216"/>
      <c r="HS96" s="216"/>
      <c r="HT96" s="216"/>
      <c r="HU96" s="216"/>
      <c r="HV96" s="216"/>
      <c r="HW96" s="216"/>
    </row>
    <row r="97" spans="59:231">
      <c r="BG97" s="273"/>
      <c r="BH97" s="335"/>
      <c r="BI97" s="332"/>
      <c r="CO97" s="208"/>
      <c r="CP97" s="208"/>
      <c r="CQ97" s="208"/>
      <c r="CR97" s="216"/>
      <c r="CS97" s="216"/>
      <c r="CT97" s="216"/>
      <c r="CU97" s="216"/>
      <c r="CV97" s="216"/>
      <c r="CW97" s="216"/>
      <c r="CX97" s="216"/>
      <c r="CY97" s="216"/>
      <c r="CZ97" s="216"/>
      <c r="DA97" s="216"/>
      <c r="DB97" s="216"/>
      <c r="DC97" s="216"/>
      <c r="DD97" s="216"/>
      <c r="DE97" s="216"/>
      <c r="DF97" s="216"/>
      <c r="DG97" s="216"/>
      <c r="DH97" s="216"/>
      <c r="DI97" s="216"/>
      <c r="DJ97" s="216"/>
      <c r="DK97" s="216"/>
      <c r="DL97" s="216"/>
      <c r="DM97" s="216"/>
      <c r="DN97" s="216"/>
      <c r="DO97" s="216"/>
      <c r="DP97" s="216"/>
      <c r="DQ97" s="216"/>
      <c r="DR97" s="216"/>
      <c r="DS97" s="216"/>
      <c r="DT97" s="216"/>
      <c r="DU97" s="216"/>
      <c r="DV97" s="216"/>
      <c r="DW97" s="216"/>
      <c r="DX97" s="216"/>
      <c r="DY97" s="216"/>
      <c r="DZ97" s="216"/>
      <c r="EA97" s="216"/>
      <c r="EB97" s="216"/>
      <c r="EC97" s="216"/>
      <c r="ED97" s="216"/>
      <c r="EE97" s="216"/>
      <c r="EF97" s="216"/>
      <c r="EG97" s="216"/>
      <c r="EH97" s="216"/>
      <c r="EI97" s="216"/>
      <c r="EJ97" s="216"/>
      <c r="EK97" s="216"/>
      <c r="EL97" s="216"/>
      <c r="EM97" s="216"/>
      <c r="EN97" s="216"/>
      <c r="EO97" s="216"/>
      <c r="EP97" s="216"/>
      <c r="EQ97" s="216"/>
      <c r="ER97" s="216"/>
      <c r="ES97" s="216"/>
      <c r="ET97" s="216"/>
      <c r="EU97" s="216"/>
      <c r="EV97" s="216"/>
      <c r="EW97" s="216"/>
      <c r="EX97" s="216"/>
      <c r="EY97" s="216"/>
      <c r="EZ97" s="216"/>
      <c r="FA97" s="216"/>
      <c r="FB97" s="216"/>
      <c r="FC97" s="216"/>
      <c r="FD97" s="216"/>
      <c r="FE97" s="216"/>
      <c r="FF97" s="216"/>
      <c r="FG97" s="216"/>
      <c r="FH97" s="216"/>
      <c r="FI97" s="216"/>
      <c r="FJ97" s="216"/>
      <c r="FK97" s="216"/>
      <c r="FL97" s="216"/>
      <c r="FM97" s="216"/>
      <c r="FN97" s="216"/>
      <c r="FO97" s="216"/>
      <c r="FP97" s="216"/>
      <c r="FQ97" s="216"/>
      <c r="FR97" s="216"/>
      <c r="FS97" s="216"/>
      <c r="FT97" s="216"/>
      <c r="FU97" s="216"/>
      <c r="FV97" s="216"/>
      <c r="FW97" s="216"/>
      <c r="FX97" s="216"/>
      <c r="FY97" s="216"/>
      <c r="FZ97" s="216"/>
      <c r="GA97" s="216"/>
      <c r="GB97" s="216"/>
      <c r="GC97" s="216"/>
      <c r="GD97" s="216"/>
      <c r="GE97" s="216"/>
      <c r="GF97" s="216"/>
      <c r="GG97" s="216"/>
      <c r="GH97" s="216"/>
      <c r="GI97" s="216"/>
      <c r="GJ97" s="216"/>
      <c r="GK97" s="216"/>
      <c r="GL97" s="216"/>
      <c r="GM97" s="216"/>
      <c r="GN97" s="216"/>
      <c r="GO97" s="216"/>
      <c r="GP97" s="216"/>
      <c r="GQ97" s="216"/>
      <c r="GR97" s="216"/>
      <c r="GS97" s="216"/>
      <c r="GT97" s="216"/>
      <c r="GU97" s="216"/>
      <c r="GV97" s="216"/>
      <c r="GW97" s="216"/>
      <c r="GX97" s="216"/>
      <c r="GY97" s="216"/>
      <c r="GZ97" s="216"/>
      <c r="HA97" s="216"/>
      <c r="HB97" s="216"/>
      <c r="HC97" s="216"/>
      <c r="HD97" s="216"/>
      <c r="HE97" s="216"/>
      <c r="HF97" s="216"/>
      <c r="HG97" s="216"/>
      <c r="HH97" s="216"/>
      <c r="HI97" s="216"/>
      <c r="HJ97" s="216"/>
      <c r="HK97" s="216"/>
      <c r="HL97" s="216"/>
      <c r="HM97" s="216"/>
      <c r="HN97" s="216"/>
      <c r="HO97" s="216"/>
      <c r="HP97" s="216"/>
      <c r="HQ97" s="216"/>
      <c r="HR97" s="216"/>
      <c r="HS97" s="216"/>
      <c r="HT97" s="216"/>
      <c r="HU97" s="216"/>
      <c r="HV97" s="216"/>
      <c r="HW97" s="216"/>
    </row>
    <row r="98" spans="59:231">
      <c r="BG98" s="273"/>
      <c r="BH98" s="335"/>
      <c r="BI98" s="332"/>
      <c r="CO98" s="208"/>
      <c r="CP98" s="208"/>
      <c r="CQ98" s="208"/>
      <c r="CR98" s="216"/>
      <c r="CS98" s="216"/>
      <c r="CT98" s="216"/>
      <c r="CU98" s="216"/>
      <c r="CV98" s="216"/>
      <c r="CW98" s="216"/>
      <c r="CX98" s="216"/>
      <c r="CY98" s="216"/>
      <c r="CZ98" s="216"/>
      <c r="DA98" s="216"/>
      <c r="DB98" s="216"/>
      <c r="DC98" s="216"/>
      <c r="DD98" s="216"/>
      <c r="DE98" s="216"/>
      <c r="DF98" s="216"/>
      <c r="DG98" s="216"/>
      <c r="DH98" s="216"/>
      <c r="DI98" s="216"/>
      <c r="DJ98" s="216"/>
      <c r="DK98" s="216"/>
      <c r="DL98" s="216"/>
      <c r="DM98" s="216"/>
      <c r="DN98" s="216"/>
      <c r="DO98" s="216"/>
      <c r="DP98" s="216"/>
      <c r="DQ98" s="216"/>
      <c r="DR98" s="216"/>
      <c r="DS98" s="216"/>
      <c r="DT98" s="216"/>
      <c r="DU98" s="216"/>
      <c r="DV98" s="216"/>
      <c r="DW98" s="216"/>
      <c r="DX98" s="216"/>
      <c r="DY98" s="216"/>
      <c r="DZ98" s="216"/>
      <c r="EA98" s="216"/>
      <c r="EB98" s="216"/>
      <c r="EC98" s="216"/>
      <c r="ED98" s="216"/>
      <c r="EE98" s="216"/>
      <c r="EF98" s="216"/>
      <c r="EG98" s="216"/>
      <c r="EH98" s="216"/>
      <c r="EI98" s="216"/>
      <c r="EJ98" s="216"/>
      <c r="EK98" s="216"/>
      <c r="EL98" s="216"/>
      <c r="EM98" s="216"/>
      <c r="EN98" s="216"/>
      <c r="EO98" s="216"/>
      <c r="EP98" s="216"/>
      <c r="EQ98" s="216"/>
      <c r="ER98" s="216"/>
      <c r="ES98" s="216"/>
      <c r="ET98" s="216"/>
      <c r="EU98" s="216"/>
      <c r="EV98" s="216"/>
      <c r="EW98" s="216"/>
      <c r="EX98" s="216"/>
      <c r="EY98" s="216"/>
      <c r="EZ98" s="216"/>
      <c r="FA98" s="216"/>
      <c r="FB98" s="216"/>
      <c r="FC98" s="216"/>
      <c r="FD98" s="216"/>
      <c r="FE98" s="216"/>
      <c r="FF98" s="216"/>
      <c r="FG98" s="216"/>
      <c r="FH98" s="216"/>
      <c r="FI98" s="216"/>
      <c r="FJ98" s="216"/>
      <c r="FK98" s="216"/>
      <c r="FL98" s="216"/>
      <c r="FM98" s="216"/>
      <c r="FN98" s="216"/>
      <c r="FO98" s="216"/>
      <c r="FP98" s="216"/>
      <c r="FQ98" s="216"/>
      <c r="FR98" s="216"/>
      <c r="FS98" s="216"/>
      <c r="FT98" s="216"/>
      <c r="FU98" s="216"/>
      <c r="FV98" s="216"/>
      <c r="FW98" s="216"/>
      <c r="FX98" s="216"/>
      <c r="FY98" s="216"/>
      <c r="FZ98" s="216"/>
      <c r="GA98" s="216"/>
      <c r="GB98" s="216"/>
      <c r="GC98" s="216"/>
      <c r="GD98" s="216"/>
      <c r="GE98" s="216"/>
      <c r="GF98" s="216"/>
      <c r="GG98" s="216"/>
      <c r="GH98" s="216"/>
      <c r="GI98" s="216"/>
      <c r="GJ98" s="216"/>
      <c r="GK98" s="216"/>
      <c r="GL98" s="216"/>
      <c r="GM98" s="216"/>
      <c r="GN98" s="216"/>
      <c r="GO98" s="216"/>
      <c r="GP98" s="216"/>
      <c r="GQ98" s="216"/>
      <c r="GR98" s="216"/>
      <c r="GS98" s="216"/>
      <c r="GT98" s="216"/>
      <c r="GU98" s="216"/>
      <c r="GV98" s="216"/>
      <c r="GW98" s="216"/>
      <c r="GX98" s="216"/>
      <c r="GY98" s="216"/>
      <c r="GZ98" s="216"/>
      <c r="HA98" s="216"/>
      <c r="HB98" s="216"/>
      <c r="HC98" s="216"/>
      <c r="HD98" s="216"/>
      <c r="HE98" s="216"/>
      <c r="HF98" s="216"/>
      <c r="HG98" s="216"/>
      <c r="HH98" s="216"/>
      <c r="HI98" s="216"/>
      <c r="HJ98" s="216"/>
      <c r="HK98" s="216"/>
      <c r="HL98" s="216"/>
      <c r="HM98" s="216"/>
      <c r="HN98" s="216"/>
      <c r="HO98" s="216"/>
      <c r="HP98" s="216"/>
      <c r="HQ98" s="216"/>
      <c r="HR98" s="216"/>
      <c r="HS98" s="216"/>
      <c r="HT98" s="216"/>
      <c r="HU98" s="216"/>
      <c r="HV98" s="216"/>
      <c r="HW98" s="216"/>
    </row>
    <row r="99" spans="59:231">
      <c r="BG99" s="273"/>
      <c r="BH99" s="335"/>
      <c r="BI99" s="332"/>
      <c r="CO99" s="208"/>
      <c r="CP99" s="208"/>
      <c r="CQ99" s="208"/>
      <c r="CR99" s="216"/>
      <c r="CS99" s="216"/>
      <c r="CT99" s="216"/>
      <c r="CU99" s="216"/>
      <c r="CV99" s="216"/>
      <c r="CW99" s="216"/>
      <c r="CX99" s="216"/>
      <c r="CY99" s="216"/>
      <c r="CZ99" s="216"/>
      <c r="DA99" s="216"/>
      <c r="DB99" s="216"/>
      <c r="DC99" s="216"/>
      <c r="DD99" s="216"/>
      <c r="DE99" s="216"/>
      <c r="DF99" s="216"/>
      <c r="DG99" s="216"/>
      <c r="DH99" s="216"/>
      <c r="DI99" s="216"/>
      <c r="DJ99" s="216"/>
      <c r="DK99" s="216"/>
      <c r="DL99" s="216"/>
      <c r="DM99" s="216"/>
      <c r="DN99" s="216"/>
      <c r="DO99" s="216"/>
      <c r="DP99" s="216"/>
      <c r="DQ99" s="216"/>
      <c r="DR99" s="216"/>
      <c r="DS99" s="216"/>
      <c r="DT99" s="216"/>
      <c r="DU99" s="216"/>
      <c r="DV99" s="216"/>
      <c r="DW99" s="216"/>
      <c r="DX99" s="216"/>
      <c r="DY99" s="216"/>
      <c r="DZ99" s="216"/>
      <c r="EA99" s="216"/>
      <c r="EB99" s="216"/>
      <c r="EC99" s="216"/>
      <c r="ED99" s="216"/>
      <c r="EE99" s="216"/>
      <c r="EF99" s="216"/>
      <c r="EG99" s="216"/>
      <c r="EH99" s="216"/>
      <c r="EI99" s="216"/>
      <c r="EJ99" s="216"/>
      <c r="EK99" s="216"/>
      <c r="EL99" s="216"/>
      <c r="EM99" s="216"/>
      <c r="EN99" s="216"/>
      <c r="EO99" s="216"/>
      <c r="EP99" s="216"/>
      <c r="EQ99" s="216"/>
      <c r="ER99" s="216"/>
      <c r="ES99" s="216"/>
      <c r="ET99" s="216"/>
      <c r="EU99" s="216"/>
      <c r="EV99" s="216"/>
      <c r="EW99" s="216"/>
      <c r="EX99" s="216"/>
      <c r="EY99" s="216"/>
      <c r="EZ99" s="216"/>
      <c r="FA99" s="216"/>
      <c r="FB99" s="216"/>
      <c r="FC99" s="216"/>
      <c r="FD99" s="216"/>
      <c r="FE99" s="216"/>
      <c r="FF99" s="216"/>
      <c r="FG99" s="216"/>
      <c r="FH99" s="216"/>
      <c r="FI99" s="216"/>
      <c r="FJ99" s="216"/>
      <c r="FK99" s="216"/>
      <c r="FL99" s="216"/>
      <c r="FM99" s="216"/>
      <c r="FN99" s="216"/>
      <c r="FO99" s="216"/>
      <c r="FP99" s="216"/>
      <c r="FQ99" s="216"/>
      <c r="FR99" s="216"/>
      <c r="FS99" s="216"/>
      <c r="FT99" s="216"/>
      <c r="FU99" s="216"/>
      <c r="FV99" s="216"/>
      <c r="FW99" s="216"/>
      <c r="FX99" s="216"/>
      <c r="FY99" s="216"/>
      <c r="FZ99" s="216"/>
      <c r="GA99" s="216"/>
      <c r="GB99" s="216"/>
      <c r="GC99" s="216"/>
      <c r="GD99" s="216"/>
      <c r="GE99" s="216"/>
      <c r="GF99" s="216"/>
      <c r="GG99" s="216"/>
      <c r="GH99" s="216"/>
      <c r="GI99" s="216"/>
      <c r="GJ99" s="216"/>
      <c r="GK99" s="216"/>
      <c r="GL99" s="216"/>
      <c r="GM99" s="216"/>
      <c r="GN99" s="216"/>
      <c r="GO99" s="216"/>
      <c r="GP99" s="216"/>
      <c r="GQ99" s="216"/>
      <c r="GR99" s="216"/>
      <c r="GS99" s="216"/>
      <c r="GT99" s="216"/>
      <c r="GU99" s="216"/>
      <c r="GV99" s="216"/>
      <c r="GW99" s="216"/>
      <c r="GX99" s="216"/>
      <c r="GY99" s="216"/>
      <c r="GZ99" s="216"/>
      <c r="HA99" s="216"/>
      <c r="HB99" s="216"/>
      <c r="HC99" s="216"/>
      <c r="HD99" s="216"/>
      <c r="HE99" s="216"/>
      <c r="HF99" s="216"/>
      <c r="HG99" s="216"/>
      <c r="HH99" s="216"/>
      <c r="HI99" s="216"/>
      <c r="HJ99" s="216"/>
      <c r="HK99" s="216"/>
      <c r="HL99" s="216"/>
      <c r="HM99" s="216"/>
      <c r="HN99" s="216"/>
      <c r="HO99" s="216"/>
      <c r="HP99" s="216"/>
      <c r="HQ99" s="216"/>
      <c r="HR99" s="216"/>
      <c r="HS99" s="216"/>
      <c r="HT99" s="216"/>
      <c r="HU99" s="216"/>
      <c r="HV99" s="216"/>
      <c r="HW99" s="216"/>
    </row>
    <row r="100" spans="59:231">
      <c r="BG100" s="273"/>
      <c r="BH100" s="335"/>
      <c r="BI100" s="332"/>
      <c r="CO100" s="208"/>
      <c r="CP100" s="208"/>
      <c r="CQ100" s="208"/>
      <c r="CR100" s="216"/>
      <c r="CS100" s="216"/>
      <c r="CT100" s="216"/>
      <c r="CU100" s="216"/>
      <c r="CV100" s="216"/>
      <c r="CW100" s="216"/>
      <c r="CX100" s="216"/>
      <c r="CY100" s="216"/>
      <c r="CZ100" s="216"/>
      <c r="DA100" s="216"/>
      <c r="DB100" s="216"/>
      <c r="DC100" s="216"/>
      <c r="DD100" s="216"/>
      <c r="DE100" s="216"/>
      <c r="DF100" s="216"/>
      <c r="DG100" s="216"/>
      <c r="DH100" s="216"/>
      <c r="DI100" s="216"/>
      <c r="DJ100" s="216"/>
      <c r="DK100" s="216"/>
      <c r="DL100" s="216"/>
      <c r="DM100" s="216"/>
      <c r="DN100" s="216"/>
      <c r="DO100" s="216"/>
      <c r="DP100" s="216"/>
      <c r="DQ100" s="216"/>
      <c r="DR100" s="216"/>
      <c r="DS100" s="216"/>
      <c r="DT100" s="216"/>
      <c r="DU100" s="216"/>
      <c r="DV100" s="216"/>
      <c r="DW100" s="216"/>
      <c r="DX100" s="216"/>
      <c r="DY100" s="216"/>
      <c r="DZ100" s="216"/>
      <c r="EA100" s="216"/>
      <c r="EB100" s="216"/>
      <c r="EC100" s="216"/>
      <c r="ED100" s="216"/>
      <c r="EE100" s="216"/>
      <c r="EF100" s="216"/>
      <c r="EG100" s="216"/>
      <c r="EH100" s="216"/>
      <c r="EI100" s="216"/>
      <c r="EJ100" s="216"/>
      <c r="EK100" s="216"/>
      <c r="EL100" s="216"/>
      <c r="EM100" s="216"/>
      <c r="EN100" s="216"/>
      <c r="EO100" s="216"/>
      <c r="EP100" s="216"/>
      <c r="EQ100" s="216"/>
      <c r="ER100" s="216"/>
      <c r="ES100" s="216"/>
      <c r="ET100" s="216"/>
      <c r="EU100" s="216"/>
      <c r="EV100" s="216"/>
      <c r="EW100" s="216"/>
      <c r="EX100" s="216"/>
      <c r="EY100" s="216"/>
      <c r="EZ100" s="216"/>
      <c r="FA100" s="216"/>
      <c r="FB100" s="216"/>
      <c r="FC100" s="216"/>
      <c r="FD100" s="216"/>
      <c r="FE100" s="216"/>
      <c r="FF100" s="216"/>
      <c r="FG100" s="216"/>
      <c r="FH100" s="216"/>
      <c r="FI100" s="216"/>
      <c r="FJ100" s="216"/>
      <c r="FK100" s="216"/>
      <c r="FL100" s="216"/>
      <c r="FM100" s="216"/>
      <c r="FN100" s="216"/>
      <c r="FO100" s="216"/>
      <c r="FP100" s="216"/>
      <c r="FQ100" s="216"/>
      <c r="FR100" s="216"/>
      <c r="FS100" s="216"/>
      <c r="FT100" s="216"/>
      <c r="FU100" s="216"/>
      <c r="FV100" s="216"/>
      <c r="FW100" s="216"/>
      <c r="FX100" s="216"/>
      <c r="FY100" s="216"/>
      <c r="FZ100" s="216"/>
      <c r="GA100" s="216"/>
      <c r="GB100" s="216"/>
      <c r="GC100" s="216"/>
      <c r="GD100" s="216"/>
      <c r="GE100" s="216"/>
      <c r="GF100" s="216"/>
      <c r="GG100" s="216"/>
      <c r="GH100" s="216"/>
      <c r="GI100" s="216"/>
      <c r="GJ100" s="216"/>
      <c r="GK100" s="216"/>
      <c r="GL100" s="216"/>
      <c r="GM100" s="216"/>
      <c r="GN100" s="216"/>
      <c r="GO100" s="216"/>
      <c r="GP100" s="216"/>
      <c r="GQ100" s="216"/>
      <c r="GR100" s="216"/>
      <c r="GS100" s="216"/>
      <c r="GT100" s="216"/>
      <c r="GU100" s="216"/>
      <c r="GV100" s="216"/>
      <c r="GW100" s="216"/>
      <c r="GX100" s="216"/>
      <c r="GY100" s="216"/>
      <c r="GZ100" s="216"/>
      <c r="HA100" s="216"/>
      <c r="HB100" s="216"/>
      <c r="HC100" s="216"/>
      <c r="HD100" s="216"/>
      <c r="HE100" s="216"/>
      <c r="HF100" s="216"/>
      <c r="HG100" s="216"/>
      <c r="HH100" s="216"/>
      <c r="HI100" s="216"/>
      <c r="HJ100" s="216"/>
      <c r="HK100" s="216"/>
      <c r="HL100" s="216"/>
      <c r="HM100" s="216"/>
      <c r="HN100" s="216"/>
      <c r="HO100" s="216"/>
      <c r="HP100" s="216"/>
      <c r="HQ100" s="216"/>
      <c r="HR100" s="216"/>
      <c r="HS100" s="216"/>
      <c r="HT100" s="216"/>
      <c r="HU100" s="216"/>
      <c r="HV100" s="216"/>
      <c r="HW100" s="216"/>
    </row>
    <row r="101" spans="59:231">
      <c r="CO101" s="208"/>
      <c r="CP101" s="208"/>
      <c r="CQ101" s="208"/>
      <c r="CR101" s="216"/>
      <c r="CS101" s="216"/>
      <c r="CT101" s="216"/>
      <c r="CU101" s="216"/>
      <c r="CV101" s="216"/>
      <c r="CW101" s="216"/>
      <c r="CX101" s="216"/>
      <c r="CY101" s="216"/>
      <c r="CZ101" s="216"/>
      <c r="DA101" s="216"/>
      <c r="DB101" s="216"/>
      <c r="DC101" s="216"/>
      <c r="DD101" s="216"/>
      <c r="DE101" s="216"/>
      <c r="DF101" s="216"/>
      <c r="DG101" s="216"/>
      <c r="DH101" s="216"/>
      <c r="DI101" s="216"/>
      <c r="DJ101" s="216"/>
      <c r="DK101" s="216"/>
      <c r="DL101" s="216"/>
      <c r="DM101" s="216"/>
      <c r="DN101" s="216"/>
      <c r="DO101" s="216"/>
      <c r="DP101" s="216"/>
      <c r="DQ101" s="216"/>
      <c r="DR101" s="216"/>
      <c r="DS101" s="216"/>
      <c r="DT101" s="216"/>
      <c r="DU101" s="216"/>
      <c r="DV101" s="216"/>
      <c r="DW101" s="216"/>
      <c r="DX101" s="216"/>
      <c r="DY101" s="216"/>
      <c r="DZ101" s="216"/>
      <c r="EA101" s="216"/>
      <c r="EB101" s="216"/>
      <c r="EC101" s="216"/>
      <c r="ED101" s="216"/>
      <c r="EE101" s="216"/>
      <c r="EF101" s="216"/>
      <c r="EG101" s="216"/>
      <c r="EH101" s="216"/>
      <c r="EI101" s="216"/>
      <c r="EJ101" s="216"/>
      <c r="EK101" s="216"/>
      <c r="EL101" s="216"/>
      <c r="EM101" s="216"/>
      <c r="EN101" s="216"/>
      <c r="EO101" s="216"/>
      <c r="EP101" s="216"/>
      <c r="EQ101" s="216"/>
      <c r="ER101" s="216"/>
      <c r="ES101" s="216"/>
      <c r="ET101" s="216"/>
      <c r="EU101" s="216"/>
      <c r="EV101" s="216"/>
      <c r="EW101" s="216"/>
      <c r="EX101" s="216"/>
      <c r="EY101" s="216"/>
      <c r="EZ101" s="216"/>
      <c r="FA101" s="216"/>
      <c r="FB101" s="216"/>
      <c r="FC101" s="216"/>
      <c r="FD101" s="216"/>
      <c r="FE101" s="216"/>
      <c r="FF101" s="216"/>
      <c r="FG101" s="216"/>
      <c r="FH101" s="216"/>
      <c r="FI101" s="216"/>
      <c r="FJ101" s="216"/>
      <c r="FK101" s="216"/>
      <c r="FL101" s="216"/>
      <c r="FM101" s="216"/>
      <c r="FN101" s="216"/>
      <c r="FO101" s="216"/>
      <c r="FP101" s="216"/>
      <c r="FQ101" s="216"/>
      <c r="FR101" s="216"/>
      <c r="FS101" s="216"/>
      <c r="FT101" s="216"/>
      <c r="FU101" s="216"/>
      <c r="FV101" s="216"/>
      <c r="FW101" s="216"/>
      <c r="FX101" s="216"/>
      <c r="FY101" s="216"/>
      <c r="FZ101" s="216"/>
      <c r="GA101" s="216"/>
      <c r="GB101" s="216"/>
      <c r="GC101" s="216"/>
      <c r="GD101" s="216"/>
      <c r="GE101" s="216"/>
      <c r="GF101" s="216"/>
      <c r="GG101" s="216"/>
      <c r="GH101" s="216"/>
      <c r="GI101" s="216"/>
      <c r="GJ101" s="216"/>
      <c r="GK101" s="216"/>
      <c r="GL101" s="216"/>
      <c r="GM101" s="216"/>
      <c r="GN101" s="216"/>
      <c r="GO101" s="216"/>
      <c r="GP101" s="216"/>
      <c r="GQ101" s="216"/>
      <c r="GR101" s="216"/>
      <c r="GS101" s="216"/>
      <c r="GT101" s="216"/>
      <c r="GU101" s="216"/>
      <c r="GV101" s="216"/>
      <c r="GW101" s="216"/>
      <c r="GX101" s="216"/>
      <c r="GY101" s="216"/>
      <c r="GZ101" s="216"/>
      <c r="HA101" s="216"/>
      <c r="HB101" s="216"/>
      <c r="HC101" s="216"/>
      <c r="HD101" s="216"/>
      <c r="HE101" s="216"/>
      <c r="HF101" s="216"/>
      <c r="HG101" s="216"/>
      <c r="HH101" s="216"/>
      <c r="HI101" s="216"/>
      <c r="HJ101" s="216"/>
      <c r="HK101" s="216"/>
      <c r="HL101" s="216"/>
      <c r="HM101" s="216"/>
      <c r="HN101" s="216"/>
      <c r="HO101" s="216"/>
      <c r="HP101" s="216"/>
      <c r="HQ101" s="216"/>
      <c r="HR101" s="216"/>
      <c r="HS101" s="216"/>
      <c r="HT101" s="216"/>
      <c r="HU101" s="216"/>
      <c r="HV101" s="216"/>
      <c r="HW101" s="216"/>
    </row>
    <row r="102" spans="59:231">
      <c r="CO102" s="208"/>
      <c r="CP102" s="208"/>
      <c r="CQ102" s="208"/>
      <c r="CR102" s="216"/>
      <c r="CS102" s="216"/>
      <c r="CT102" s="216"/>
      <c r="CU102" s="216"/>
      <c r="CV102" s="216"/>
      <c r="CW102" s="216"/>
      <c r="CX102" s="216"/>
      <c r="CY102" s="216"/>
      <c r="CZ102" s="216"/>
      <c r="DA102" s="216"/>
      <c r="DB102" s="216"/>
      <c r="DC102" s="216"/>
      <c r="DD102" s="216"/>
      <c r="DE102" s="216"/>
      <c r="DF102" s="216"/>
      <c r="DG102" s="216"/>
      <c r="DH102" s="216"/>
      <c r="DI102" s="216"/>
      <c r="DJ102" s="216"/>
      <c r="DK102" s="216"/>
      <c r="DL102" s="216"/>
      <c r="DM102" s="216"/>
      <c r="DN102" s="216"/>
      <c r="DO102" s="216"/>
      <c r="DP102" s="216"/>
      <c r="DQ102" s="216"/>
      <c r="DR102" s="216"/>
      <c r="DS102" s="216"/>
      <c r="DT102" s="216"/>
      <c r="DU102" s="216"/>
      <c r="DV102" s="216"/>
      <c r="DW102" s="216"/>
      <c r="DX102" s="216"/>
      <c r="DY102" s="216"/>
      <c r="DZ102" s="216"/>
      <c r="EA102" s="216"/>
      <c r="EB102" s="216"/>
      <c r="EC102" s="216"/>
      <c r="ED102" s="216"/>
      <c r="EE102" s="216"/>
      <c r="EF102" s="216"/>
      <c r="EG102" s="216"/>
      <c r="EH102" s="216"/>
      <c r="EI102" s="216"/>
      <c r="EJ102" s="216"/>
      <c r="EK102" s="216"/>
      <c r="EL102" s="216"/>
      <c r="EM102" s="216"/>
      <c r="EN102" s="216"/>
      <c r="EO102" s="216"/>
      <c r="EP102" s="216"/>
      <c r="EQ102" s="216"/>
      <c r="ER102" s="216"/>
      <c r="ES102" s="216"/>
      <c r="ET102" s="216"/>
      <c r="EU102" s="216"/>
      <c r="EV102" s="216"/>
      <c r="EW102" s="216"/>
      <c r="EX102" s="216"/>
      <c r="EY102" s="216"/>
      <c r="EZ102" s="216"/>
      <c r="FA102" s="216"/>
      <c r="FB102" s="216"/>
      <c r="FC102" s="216"/>
      <c r="FD102" s="216"/>
      <c r="FE102" s="216"/>
      <c r="FF102" s="216"/>
      <c r="FG102" s="216"/>
      <c r="FH102" s="216"/>
      <c r="FI102" s="216"/>
      <c r="FJ102" s="216"/>
      <c r="FK102" s="216"/>
      <c r="FL102" s="216"/>
      <c r="FM102" s="216"/>
      <c r="FN102" s="216"/>
      <c r="FO102" s="216"/>
      <c r="FP102" s="216"/>
      <c r="FQ102" s="216"/>
      <c r="FR102" s="216"/>
      <c r="FS102" s="216"/>
      <c r="FT102" s="216"/>
      <c r="FU102" s="216"/>
      <c r="FV102" s="216"/>
      <c r="FW102" s="216"/>
      <c r="FX102" s="216"/>
      <c r="FY102" s="216"/>
      <c r="FZ102" s="216"/>
      <c r="GA102" s="216"/>
      <c r="GB102" s="216"/>
      <c r="GC102" s="216"/>
      <c r="GD102" s="216"/>
      <c r="GE102" s="216"/>
      <c r="GF102" s="216"/>
      <c r="GG102" s="216"/>
      <c r="GH102" s="216"/>
      <c r="GI102" s="216"/>
      <c r="GJ102" s="216"/>
      <c r="GK102" s="216"/>
      <c r="GL102" s="216"/>
      <c r="GM102" s="216"/>
      <c r="GN102" s="216"/>
      <c r="GO102" s="216"/>
      <c r="GP102" s="216"/>
      <c r="GQ102" s="216"/>
      <c r="GR102" s="216"/>
      <c r="GS102" s="216"/>
      <c r="GT102" s="216"/>
      <c r="GU102" s="216"/>
      <c r="GV102" s="216"/>
      <c r="GW102" s="216"/>
      <c r="GX102" s="216"/>
      <c r="GY102" s="216"/>
      <c r="GZ102" s="216"/>
      <c r="HA102" s="216"/>
      <c r="HB102" s="216"/>
      <c r="HC102" s="216"/>
      <c r="HD102" s="216"/>
      <c r="HE102" s="216"/>
      <c r="HF102" s="216"/>
      <c r="HG102" s="216"/>
      <c r="HH102" s="216"/>
      <c r="HI102" s="216"/>
      <c r="HJ102" s="216"/>
      <c r="HK102" s="216"/>
      <c r="HL102" s="216"/>
      <c r="HM102" s="216"/>
      <c r="HN102" s="216"/>
      <c r="HO102" s="216"/>
      <c r="HP102" s="216"/>
      <c r="HQ102" s="216"/>
      <c r="HR102" s="216"/>
      <c r="HS102" s="216"/>
      <c r="HT102" s="216"/>
      <c r="HU102" s="216"/>
      <c r="HV102" s="216"/>
      <c r="HW102" s="216"/>
    </row>
    <row r="103" spans="59:231">
      <c r="CO103" s="208"/>
      <c r="CP103" s="208"/>
      <c r="CQ103" s="208"/>
      <c r="CR103" s="216"/>
      <c r="CS103" s="216"/>
      <c r="CT103" s="216"/>
      <c r="CU103" s="216"/>
      <c r="CV103" s="216"/>
      <c r="CW103" s="216"/>
      <c r="CX103" s="216"/>
      <c r="CY103" s="216"/>
      <c r="CZ103" s="216"/>
      <c r="DA103" s="216"/>
      <c r="DB103" s="216"/>
      <c r="DC103" s="216"/>
      <c r="DD103" s="216"/>
      <c r="DE103" s="216"/>
      <c r="DF103" s="216"/>
      <c r="DG103" s="216"/>
      <c r="DH103" s="216"/>
      <c r="DI103" s="216"/>
      <c r="DJ103" s="216"/>
      <c r="DK103" s="216"/>
      <c r="DL103" s="216"/>
      <c r="DM103" s="216"/>
      <c r="DN103" s="216"/>
      <c r="DO103" s="216"/>
      <c r="DP103" s="216"/>
      <c r="DQ103" s="216"/>
      <c r="DR103" s="216"/>
      <c r="DS103" s="216"/>
      <c r="DT103" s="216"/>
      <c r="DU103" s="216"/>
      <c r="DV103" s="216"/>
      <c r="DW103" s="216"/>
      <c r="DX103" s="216"/>
      <c r="DY103" s="216"/>
      <c r="DZ103" s="216"/>
      <c r="EA103" s="216"/>
      <c r="EB103" s="216"/>
      <c r="EC103" s="216"/>
      <c r="ED103" s="216"/>
      <c r="EE103" s="216"/>
      <c r="EF103" s="216"/>
      <c r="EG103" s="216"/>
      <c r="EH103" s="216"/>
      <c r="EI103" s="216"/>
      <c r="EJ103" s="216"/>
      <c r="EK103" s="216"/>
      <c r="EL103" s="216"/>
      <c r="EM103" s="216"/>
      <c r="EN103" s="216"/>
      <c r="EO103" s="216"/>
      <c r="EP103" s="216"/>
      <c r="EQ103" s="216"/>
      <c r="ER103" s="216"/>
      <c r="ES103" s="216"/>
      <c r="ET103" s="216"/>
      <c r="EU103" s="216"/>
      <c r="EV103" s="216"/>
      <c r="EW103" s="216"/>
      <c r="EX103" s="216"/>
      <c r="EY103" s="216"/>
      <c r="EZ103" s="216"/>
      <c r="FA103" s="216"/>
      <c r="FB103" s="216"/>
      <c r="FC103" s="216"/>
      <c r="FD103" s="216"/>
      <c r="FE103" s="216"/>
      <c r="FF103" s="216"/>
      <c r="FG103" s="216"/>
      <c r="FH103" s="216"/>
      <c r="FI103" s="216"/>
      <c r="FJ103" s="216"/>
      <c r="FK103" s="216"/>
      <c r="FL103" s="216"/>
      <c r="FM103" s="216"/>
      <c r="FN103" s="216"/>
      <c r="FO103" s="216"/>
      <c r="FP103" s="216"/>
      <c r="FQ103" s="216"/>
      <c r="FR103" s="216"/>
      <c r="FS103" s="216"/>
      <c r="FT103" s="216"/>
      <c r="FU103" s="216"/>
      <c r="FV103" s="216"/>
      <c r="FW103" s="216"/>
      <c r="FX103" s="216"/>
      <c r="FY103" s="216"/>
      <c r="FZ103" s="216"/>
      <c r="GA103" s="216"/>
      <c r="GB103" s="216"/>
      <c r="GC103" s="216"/>
      <c r="GD103" s="216"/>
      <c r="GE103" s="216"/>
      <c r="GF103" s="216"/>
      <c r="GG103" s="216"/>
      <c r="GH103" s="216"/>
      <c r="GI103" s="216"/>
      <c r="GJ103" s="216"/>
      <c r="GK103" s="216"/>
      <c r="GL103" s="216"/>
      <c r="GM103" s="216"/>
      <c r="GN103" s="216"/>
      <c r="GO103" s="216"/>
      <c r="GP103" s="216"/>
      <c r="GQ103" s="216"/>
      <c r="GR103" s="216"/>
      <c r="GS103" s="216"/>
      <c r="GT103" s="216"/>
      <c r="GU103" s="216"/>
      <c r="GV103" s="216"/>
      <c r="GW103" s="216"/>
      <c r="GX103" s="216"/>
      <c r="GY103" s="216"/>
      <c r="GZ103" s="216"/>
      <c r="HA103" s="216"/>
      <c r="HB103" s="216"/>
      <c r="HC103" s="216"/>
      <c r="HD103" s="216"/>
      <c r="HE103" s="216"/>
      <c r="HF103" s="216"/>
      <c r="HG103" s="216"/>
      <c r="HH103" s="216"/>
      <c r="HI103" s="216"/>
      <c r="HJ103" s="216"/>
      <c r="HK103" s="216"/>
      <c r="HL103" s="216"/>
      <c r="HM103" s="216"/>
      <c r="HN103" s="216"/>
      <c r="HO103" s="216"/>
      <c r="HP103" s="216"/>
      <c r="HQ103" s="216"/>
      <c r="HR103" s="216"/>
      <c r="HS103" s="216"/>
      <c r="HT103" s="216"/>
      <c r="HU103" s="216"/>
      <c r="HV103" s="216"/>
      <c r="HW103" s="216"/>
    </row>
    <row r="104" spans="59:231">
      <c r="CO104" s="208"/>
      <c r="CP104" s="208"/>
      <c r="CQ104" s="208"/>
      <c r="CR104" s="216"/>
      <c r="CS104" s="216"/>
      <c r="CT104" s="216"/>
      <c r="CU104" s="216"/>
      <c r="CV104" s="216"/>
      <c r="CW104" s="216"/>
      <c r="CX104" s="216"/>
      <c r="CY104" s="216"/>
      <c r="CZ104" s="216"/>
      <c r="DA104" s="216"/>
      <c r="DB104" s="216"/>
      <c r="DC104" s="216"/>
      <c r="DD104" s="216"/>
      <c r="DE104" s="216"/>
      <c r="DF104" s="216"/>
      <c r="DG104" s="216"/>
      <c r="DH104" s="216"/>
      <c r="DI104" s="216"/>
      <c r="DJ104" s="216"/>
      <c r="DK104" s="216"/>
      <c r="DL104" s="216"/>
      <c r="DM104" s="216"/>
      <c r="DN104" s="216"/>
      <c r="DO104" s="216"/>
      <c r="DP104" s="216"/>
      <c r="DQ104" s="216"/>
      <c r="DR104" s="216"/>
      <c r="DS104" s="216"/>
      <c r="DT104" s="216"/>
      <c r="DU104" s="216"/>
      <c r="DV104" s="216"/>
      <c r="DW104" s="216"/>
      <c r="DX104" s="216"/>
      <c r="DY104" s="216"/>
      <c r="DZ104" s="216"/>
      <c r="EA104" s="216"/>
      <c r="EB104" s="216"/>
      <c r="EC104" s="216"/>
      <c r="ED104" s="216"/>
      <c r="EE104" s="216"/>
      <c r="EF104" s="216"/>
      <c r="EG104" s="216"/>
      <c r="EH104" s="216"/>
      <c r="EI104" s="216"/>
      <c r="EJ104" s="216"/>
      <c r="EK104" s="216"/>
      <c r="EL104" s="216"/>
      <c r="EM104" s="216"/>
      <c r="EN104" s="216"/>
      <c r="EO104" s="216"/>
      <c r="EP104" s="216"/>
      <c r="EQ104" s="216"/>
      <c r="ER104" s="216"/>
      <c r="ES104" s="216"/>
      <c r="ET104" s="216"/>
      <c r="EU104" s="216"/>
      <c r="EV104" s="216"/>
      <c r="EW104" s="216"/>
      <c r="EX104" s="216"/>
      <c r="EY104" s="216"/>
      <c r="EZ104" s="216"/>
      <c r="FA104" s="216"/>
      <c r="FB104" s="216"/>
      <c r="FC104" s="216"/>
      <c r="FD104" s="216"/>
      <c r="FE104" s="216"/>
      <c r="FF104" s="216"/>
      <c r="FG104" s="216"/>
      <c r="FH104" s="216"/>
      <c r="FI104" s="216"/>
      <c r="FJ104" s="216"/>
      <c r="FK104" s="216"/>
      <c r="FL104" s="216"/>
      <c r="FM104" s="216"/>
      <c r="FN104" s="216"/>
      <c r="FO104" s="216"/>
      <c r="FP104" s="216"/>
      <c r="FQ104" s="216"/>
      <c r="FR104" s="216"/>
      <c r="FS104" s="216"/>
      <c r="FT104" s="216"/>
      <c r="FU104" s="216"/>
      <c r="FV104" s="216"/>
      <c r="FW104" s="216"/>
      <c r="FX104" s="216"/>
      <c r="FY104" s="216"/>
      <c r="FZ104" s="216"/>
      <c r="GA104" s="216"/>
      <c r="GB104" s="216"/>
      <c r="GC104" s="216"/>
      <c r="GD104" s="216"/>
      <c r="GE104" s="216"/>
      <c r="GF104" s="216"/>
      <c r="GG104" s="216"/>
      <c r="GH104" s="216"/>
      <c r="GI104" s="216"/>
      <c r="GJ104" s="216"/>
      <c r="GK104" s="216"/>
      <c r="GL104" s="216"/>
      <c r="GM104" s="216"/>
      <c r="GN104" s="216"/>
      <c r="GO104" s="216"/>
      <c r="GP104" s="216"/>
      <c r="GQ104" s="216"/>
      <c r="GR104" s="216"/>
      <c r="GS104" s="216"/>
      <c r="GT104" s="216"/>
      <c r="GU104" s="216"/>
      <c r="GV104" s="216"/>
      <c r="GW104" s="216"/>
      <c r="GX104" s="216"/>
      <c r="GY104" s="216"/>
      <c r="GZ104" s="216"/>
      <c r="HA104" s="216"/>
      <c r="HB104" s="216"/>
      <c r="HC104" s="216"/>
      <c r="HD104" s="216"/>
      <c r="HE104" s="216"/>
      <c r="HF104" s="216"/>
      <c r="HG104" s="216"/>
      <c r="HH104" s="216"/>
      <c r="HI104" s="216"/>
      <c r="HJ104" s="216"/>
      <c r="HK104" s="216"/>
      <c r="HL104" s="216"/>
      <c r="HM104" s="216"/>
      <c r="HN104" s="216"/>
      <c r="HO104" s="216"/>
      <c r="HP104" s="216"/>
      <c r="HQ104" s="216"/>
      <c r="HR104" s="216"/>
      <c r="HS104" s="216"/>
      <c r="HT104" s="216"/>
      <c r="HU104" s="216"/>
      <c r="HV104" s="216"/>
      <c r="HW104" s="216"/>
    </row>
    <row r="105" spans="59:231">
      <c r="CO105" s="208"/>
      <c r="CP105" s="208"/>
      <c r="CQ105" s="208"/>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6"/>
      <c r="DP105" s="216"/>
      <c r="DQ105" s="216"/>
      <c r="DR105" s="216"/>
      <c r="DS105" s="216"/>
      <c r="DT105" s="216"/>
      <c r="DU105" s="216"/>
      <c r="DV105" s="216"/>
      <c r="DW105" s="216"/>
      <c r="DX105" s="216"/>
      <c r="DY105" s="216"/>
      <c r="DZ105" s="216"/>
      <c r="EA105" s="216"/>
      <c r="EB105" s="216"/>
      <c r="EC105" s="216"/>
      <c r="ED105" s="216"/>
      <c r="EE105" s="216"/>
      <c r="EF105" s="216"/>
      <c r="EG105" s="216"/>
      <c r="EH105" s="216"/>
      <c r="EI105" s="216"/>
      <c r="EJ105" s="216"/>
      <c r="EK105" s="216"/>
      <c r="EL105" s="216"/>
      <c r="EM105" s="216"/>
      <c r="EN105" s="216"/>
      <c r="EO105" s="216"/>
      <c r="EP105" s="216"/>
      <c r="EQ105" s="216"/>
      <c r="ER105" s="216"/>
      <c r="ES105" s="216"/>
      <c r="ET105" s="216"/>
      <c r="EU105" s="216"/>
      <c r="EV105" s="216"/>
      <c r="EW105" s="216"/>
      <c r="EX105" s="216"/>
      <c r="EY105" s="216"/>
      <c r="EZ105" s="216"/>
      <c r="FA105" s="216"/>
      <c r="FB105" s="216"/>
      <c r="FC105" s="216"/>
      <c r="FD105" s="216"/>
      <c r="FE105" s="216"/>
      <c r="FF105" s="216"/>
      <c r="FG105" s="216"/>
      <c r="FH105" s="216"/>
      <c r="FI105" s="216"/>
      <c r="FJ105" s="216"/>
      <c r="FK105" s="216"/>
      <c r="FL105" s="216"/>
      <c r="FM105" s="216"/>
      <c r="FN105" s="216"/>
      <c r="FO105" s="216"/>
      <c r="FP105" s="216"/>
      <c r="FQ105" s="216"/>
      <c r="FR105" s="216"/>
      <c r="FS105" s="216"/>
      <c r="FT105" s="216"/>
      <c r="FU105" s="216"/>
      <c r="FV105" s="216"/>
      <c r="FW105" s="216"/>
      <c r="FX105" s="216"/>
      <c r="FY105" s="216"/>
      <c r="FZ105" s="216"/>
      <c r="GA105" s="216"/>
      <c r="GB105" s="216"/>
      <c r="GC105" s="216"/>
      <c r="GD105" s="216"/>
      <c r="GE105" s="216"/>
      <c r="GF105" s="216"/>
      <c r="GG105" s="216"/>
      <c r="GH105" s="216"/>
      <c r="GI105" s="216"/>
      <c r="GJ105" s="216"/>
      <c r="GK105" s="216"/>
      <c r="GL105" s="216"/>
      <c r="GM105" s="216"/>
      <c r="GN105" s="216"/>
      <c r="GO105" s="216"/>
      <c r="GP105" s="216"/>
      <c r="GQ105" s="216"/>
      <c r="GR105" s="216"/>
      <c r="GS105" s="216"/>
      <c r="GT105" s="216"/>
      <c r="GU105" s="216"/>
      <c r="GV105" s="216"/>
      <c r="GW105" s="216"/>
      <c r="GX105" s="216"/>
      <c r="GY105" s="216"/>
      <c r="GZ105" s="216"/>
      <c r="HA105" s="216"/>
      <c r="HB105" s="216"/>
      <c r="HC105" s="216"/>
      <c r="HD105" s="216"/>
      <c r="HE105" s="216"/>
      <c r="HF105" s="216"/>
      <c r="HG105" s="216"/>
      <c r="HH105" s="216"/>
      <c r="HI105" s="216"/>
      <c r="HJ105" s="216"/>
      <c r="HK105" s="216"/>
      <c r="HL105" s="216"/>
      <c r="HM105" s="216"/>
      <c r="HN105" s="216"/>
      <c r="HO105" s="216"/>
      <c r="HP105" s="216"/>
      <c r="HQ105" s="216"/>
      <c r="HR105" s="216"/>
      <c r="HS105" s="216"/>
      <c r="HT105" s="216"/>
      <c r="HU105" s="216"/>
      <c r="HV105" s="216"/>
      <c r="HW105" s="216"/>
    </row>
    <row r="106" spans="59:231">
      <c r="CO106" s="208"/>
      <c r="CP106" s="208"/>
      <c r="CQ106" s="208"/>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6"/>
      <c r="DP106" s="216"/>
      <c r="DQ106" s="216"/>
      <c r="DR106" s="216"/>
      <c r="DS106" s="216"/>
      <c r="DT106" s="216"/>
      <c r="DU106" s="216"/>
      <c r="DV106" s="216"/>
      <c r="DW106" s="216"/>
      <c r="DX106" s="216"/>
      <c r="DY106" s="216"/>
      <c r="DZ106" s="216"/>
      <c r="EA106" s="216"/>
      <c r="EB106" s="216"/>
      <c r="EC106" s="216"/>
      <c r="ED106" s="216"/>
      <c r="EE106" s="216"/>
      <c r="EF106" s="216"/>
      <c r="EG106" s="216"/>
      <c r="EH106" s="216"/>
      <c r="EI106" s="216"/>
      <c r="EJ106" s="216"/>
      <c r="EK106" s="216"/>
      <c r="EL106" s="216"/>
      <c r="EM106" s="216"/>
      <c r="EN106" s="216"/>
      <c r="EO106" s="216"/>
      <c r="EP106" s="216"/>
      <c r="EQ106" s="216"/>
      <c r="ER106" s="216"/>
      <c r="ES106" s="216"/>
      <c r="ET106" s="216"/>
      <c r="EU106" s="216"/>
      <c r="EV106" s="216"/>
      <c r="EW106" s="216"/>
      <c r="EX106" s="216"/>
      <c r="EY106" s="216"/>
      <c r="EZ106" s="216"/>
      <c r="FA106" s="216"/>
      <c r="FB106" s="216"/>
      <c r="FC106" s="216"/>
      <c r="FD106" s="216"/>
      <c r="FE106" s="216"/>
      <c r="FF106" s="216"/>
      <c r="FG106" s="216"/>
      <c r="FH106" s="216"/>
      <c r="FI106" s="216"/>
      <c r="FJ106" s="216"/>
      <c r="FK106" s="216"/>
      <c r="FL106" s="216"/>
      <c r="FM106" s="216"/>
      <c r="FN106" s="216"/>
      <c r="FO106" s="216"/>
      <c r="FP106" s="216"/>
      <c r="FQ106" s="216"/>
      <c r="FR106" s="216"/>
      <c r="FS106" s="216"/>
      <c r="FT106" s="216"/>
      <c r="FU106" s="216"/>
      <c r="FV106" s="216"/>
      <c r="FW106" s="216"/>
      <c r="FX106" s="216"/>
      <c r="FY106" s="216"/>
      <c r="FZ106" s="216"/>
      <c r="GA106" s="216"/>
      <c r="GB106" s="216"/>
      <c r="GC106" s="216"/>
      <c r="GD106" s="216"/>
      <c r="GE106" s="216"/>
      <c r="GF106" s="216"/>
      <c r="GG106" s="216"/>
      <c r="GH106" s="216"/>
      <c r="GI106" s="216"/>
      <c r="GJ106" s="216"/>
      <c r="GK106" s="216"/>
      <c r="GL106" s="216"/>
      <c r="GM106" s="216"/>
      <c r="GN106" s="216"/>
      <c r="GO106" s="216"/>
      <c r="GP106" s="216"/>
      <c r="GQ106" s="216"/>
      <c r="GR106" s="216"/>
      <c r="GS106" s="216"/>
      <c r="GT106" s="216"/>
      <c r="GU106" s="216"/>
      <c r="GV106" s="216"/>
      <c r="GW106" s="216"/>
      <c r="GX106" s="216"/>
      <c r="GY106" s="216"/>
      <c r="GZ106" s="216"/>
      <c r="HA106" s="216"/>
      <c r="HB106" s="216"/>
      <c r="HC106" s="216"/>
      <c r="HD106" s="216"/>
      <c r="HE106" s="216"/>
      <c r="HF106" s="216"/>
      <c r="HG106" s="216"/>
      <c r="HH106" s="216"/>
      <c r="HI106" s="216"/>
      <c r="HJ106" s="216"/>
      <c r="HK106" s="216"/>
      <c r="HL106" s="216"/>
      <c r="HM106" s="216"/>
      <c r="HN106" s="216"/>
      <c r="HO106" s="216"/>
      <c r="HP106" s="216"/>
      <c r="HQ106" s="216"/>
      <c r="HR106" s="216"/>
      <c r="HS106" s="216"/>
      <c r="HT106" s="216"/>
      <c r="HU106" s="216"/>
      <c r="HV106" s="216"/>
      <c r="HW106" s="216"/>
    </row>
    <row r="107" spans="59:231">
      <c r="CO107" s="208"/>
      <c r="CP107" s="208"/>
      <c r="CQ107" s="208"/>
      <c r="CR107" s="216"/>
      <c r="CS107" s="216"/>
      <c r="CT107" s="216"/>
      <c r="CU107" s="216"/>
      <c r="CV107" s="216"/>
      <c r="CW107" s="216"/>
      <c r="CX107" s="216"/>
      <c r="CY107" s="216"/>
      <c r="CZ107" s="216"/>
      <c r="DA107" s="216"/>
      <c r="DB107" s="216"/>
      <c r="DC107" s="216"/>
      <c r="DD107" s="216"/>
      <c r="DE107" s="216"/>
      <c r="DF107" s="216"/>
      <c r="DG107" s="216"/>
      <c r="DH107" s="216"/>
      <c r="DI107" s="216"/>
      <c r="DJ107" s="216"/>
      <c r="DK107" s="216"/>
      <c r="DL107" s="216"/>
      <c r="DM107" s="216"/>
      <c r="DN107" s="216"/>
      <c r="DO107" s="216"/>
      <c r="DP107" s="216"/>
      <c r="DQ107" s="216"/>
      <c r="DR107" s="216"/>
      <c r="DS107" s="216"/>
      <c r="DT107" s="216"/>
      <c r="DU107" s="216"/>
      <c r="DV107" s="216"/>
      <c r="DW107" s="216"/>
      <c r="DX107" s="216"/>
      <c r="DY107" s="216"/>
      <c r="DZ107" s="216"/>
      <c r="EA107" s="216"/>
      <c r="EB107" s="216"/>
      <c r="EC107" s="216"/>
      <c r="ED107" s="216"/>
      <c r="EE107" s="216"/>
      <c r="EF107" s="216"/>
      <c r="EG107" s="216"/>
      <c r="EH107" s="216"/>
      <c r="EI107" s="216"/>
      <c r="EJ107" s="216"/>
      <c r="EK107" s="216"/>
      <c r="EL107" s="216"/>
      <c r="EM107" s="216"/>
      <c r="EN107" s="216"/>
      <c r="EO107" s="216"/>
      <c r="EP107" s="216"/>
      <c r="EQ107" s="216"/>
      <c r="ER107" s="216"/>
      <c r="ES107" s="216"/>
      <c r="ET107" s="216"/>
      <c r="EU107" s="216"/>
      <c r="EV107" s="216"/>
      <c r="EW107" s="216"/>
      <c r="EX107" s="216"/>
      <c r="EY107" s="216"/>
      <c r="EZ107" s="216"/>
      <c r="FA107" s="216"/>
      <c r="FB107" s="216"/>
      <c r="FC107" s="216"/>
      <c r="FD107" s="216"/>
      <c r="FE107" s="216"/>
      <c r="FF107" s="216"/>
      <c r="FG107" s="216"/>
      <c r="FH107" s="216"/>
      <c r="FI107" s="216"/>
      <c r="FJ107" s="216"/>
      <c r="FK107" s="216"/>
      <c r="FL107" s="216"/>
      <c r="FM107" s="216"/>
      <c r="FN107" s="216"/>
      <c r="FO107" s="216"/>
      <c r="FP107" s="216"/>
      <c r="FQ107" s="216"/>
      <c r="FR107" s="216"/>
      <c r="FS107" s="216"/>
      <c r="FT107" s="216"/>
      <c r="FU107" s="216"/>
      <c r="FV107" s="216"/>
      <c r="FW107" s="216"/>
      <c r="FX107" s="216"/>
      <c r="FY107" s="216"/>
      <c r="FZ107" s="216"/>
      <c r="GA107" s="216"/>
      <c r="GB107" s="216"/>
      <c r="GC107" s="216"/>
      <c r="GD107" s="216"/>
      <c r="GE107" s="216"/>
      <c r="GF107" s="216"/>
      <c r="GG107" s="216"/>
      <c r="GH107" s="216"/>
      <c r="GI107" s="216"/>
      <c r="GJ107" s="216"/>
      <c r="GK107" s="216"/>
      <c r="GL107" s="216"/>
      <c r="GM107" s="216"/>
      <c r="GN107" s="216"/>
      <c r="GO107" s="216"/>
      <c r="GP107" s="216"/>
      <c r="GQ107" s="216"/>
      <c r="GR107" s="216"/>
      <c r="GS107" s="216"/>
      <c r="GT107" s="216"/>
      <c r="GU107" s="216"/>
      <c r="GV107" s="216"/>
      <c r="GW107" s="216"/>
      <c r="GX107" s="216"/>
      <c r="GY107" s="216"/>
      <c r="GZ107" s="216"/>
      <c r="HA107" s="216"/>
      <c r="HB107" s="216"/>
      <c r="HC107" s="216"/>
      <c r="HD107" s="216"/>
      <c r="HE107" s="216"/>
      <c r="HF107" s="216"/>
      <c r="HG107" s="216"/>
      <c r="HH107" s="216"/>
      <c r="HI107" s="216"/>
      <c r="HJ107" s="216"/>
      <c r="HK107" s="216"/>
      <c r="HL107" s="216"/>
      <c r="HM107" s="216"/>
      <c r="HN107" s="216"/>
      <c r="HO107" s="216"/>
      <c r="HP107" s="216"/>
      <c r="HQ107" s="216"/>
      <c r="HR107" s="216"/>
      <c r="HS107" s="216"/>
      <c r="HT107" s="216"/>
      <c r="HU107" s="216"/>
      <c r="HV107" s="216"/>
      <c r="HW107" s="216"/>
    </row>
    <row r="108" spans="59:231">
      <c r="CO108" s="208"/>
      <c r="CP108" s="208"/>
      <c r="CQ108" s="208"/>
      <c r="CR108" s="216"/>
      <c r="CS108" s="216"/>
      <c r="CT108" s="216"/>
      <c r="CU108" s="216"/>
      <c r="CV108" s="216"/>
      <c r="CW108" s="216"/>
      <c r="CX108" s="216"/>
      <c r="CY108" s="216"/>
      <c r="CZ108" s="216"/>
      <c r="DA108" s="216"/>
      <c r="DB108" s="216"/>
      <c r="DC108" s="216"/>
      <c r="DD108" s="216"/>
      <c r="DE108" s="216"/>
      <c r="DF108" s="216"/>
      <c r="DG108" s="216"/>
      <c r="DH108" s="216"/>
      <c r="DI108" s="216"/>
      <c r="DJ108" s="216"/>
      <c r="DK108" s="216"/>
      <c r="DL108" s="216"/>
      <c r="DM108" s="216"/>
      <c r="DN108" s="216"/>
      <c r="DO108" s="216"/>
      <c r="DP108" s="216"/>
      <c r="DQ108" s="216"/>
      <c r="DR108" s="216"/>
      <c r="DS108" s="216"/>
      <c r="DT108" s="216"/>
      <c r="DU108" s="216"/>
      <c r="DV108" s="216"/>
      <c r="DW108" s="216"/>
      <c r="DX108" s="216"/>
      <c r="DY108" s="216"/>
      <c r="DZ108" s="216"/>
      <c r="EA108" s="216"/>
      <c r="EB108" s="216"/>
      <c r="EC108" s="216"/>
      <c r="ED108" s="216"/>
      <c r="EE108" s="216"/>
      <c r="EF108" s="216"/>
      <c r="EG108" s="216"/>
      <c r="EH108" s="216"/>
      <c r="EI108" s="216"/>
      <c r="EJ108" s="216"/>
      <c r="EK108" s="216"/>
      <c r="EL108" s="216"/>
      <c r="EM108" s="216"/>
      <c r="EN108" s="216"/>
      <c r="EO108" s="216"/>
      <c r="EP108" s="216"/>
      <c r="EQ108" s="216"/>
      <c r="ER108" s="216"/>
      <c r="ES108" s="216"/>
      <c r="ET108" s="216"/>
      <c r="EU108" s="216"/>
      <c r="EV108" s="216"/>
      <c r="EW108" s="216"/>
      <c r="EX108" s="216"/>
      <c r="EY108" s="216"/>
      <c r="EZ108" s="216"/>
      <c r="FA108" s="216"/>
      <c r="FB108" s="216"/>
      <c r="FC108" s="216"/>
      <c r="FD108" s="216"/>
      <c r="FE108" s="216"/>
      <c r="FF108" s="216"/>
      <c r="FG108" s="216"/>
      <c r="FH108" s="216"/>
      <c r="FI108" s="216"/>
      <c r="FJ108" s="216"/>
      <c r="FK108" s="216"/>
      <c r="FL108" s="216"/>
      <c r="FM108" s="216"/>
      <c r="FN108" s="216"/>
      <c r="FO108" s="216"/>
      <c r="FP108" s="216"/>
      <c r="FQ108" s="216"/>
      <c r="FR108" s="216"/>
      <c r="FS108" s="216"/>
      <c r="FT108" s="216"/>
      <c r="FU108" s="216"/>
      <c r="FV108" s="216"/>
      <c r="FW108" s="216"/>
      <c r="FX108" s="216"/>
      <c r="FY108" s="216"/>
      <c r="FZ108" s="216"/>
      <c r="GA108" s="216"/>
      <c r="GB108" s="216"/>
      <c r="GC108" s="216"/>
      <c r="GD108" s="216"/>
      <c r="GE108" s="216"/>
      <c r="GF108" s="216"/>
      <c r="GG108" s="216"/>
      <c r="GH108" s="216"/>
      <c r="GI108" s="216"/>
      <c r="GJ108" s="216"/>
      <c r="GK108" s="216"/>
      <c r="GL108" s="216"/>
      <c r="GM108" s="216"/>
      <c r="GN108" s="216"/>
      <c r="GO108" s="216"/>
      <c r="GP108" s="216"/>
      <c r="GQ108" s="216"/>
      <c r="GR108" s="216"/>
      <c r="GS108" s="216"/>
      <c r="GT108" s="216"/>
      <c r="GU108" s="216"/>
      <c r="GV108" s="216"/>
      <c r="GW108" s="216"/>
      <c r="GX108" s="216"/>
      <c r="GY108" s="216"/>
      <c r="GZ108" s="216"/>
      <c r="HA108" s="216"/>
      <c r="HB108" s="216"/>
      <c r="HC108" s="216"/>
      <c r="HD108" s="216"/>
      <c r="HE108" s="216"/>
      <c r="HF108" s="216"/>
      <c r="HG108" s="216"/>
      <c r="HH108" s="216"/>
      <c r="HI108" s="216"/>
      <c r="HJ108" s="216"/>
      <c r="HK108" s="216"/>
      <c r="HL108" s="216"/>
      <c r="HM108" s="216"/>
      <c r="HN108" s="216"/>
      <c r="HO108" s="216"/>
      <c r="HP108" s="216"/>
      <c r="HQ108" s="216"/>
      <c r="HR108" s="216"/>
      <c r="HS108" s="216"/>
      <c r="HT108" s="216"/>
      <c r="HU108" s="216"/>
      <c r="HV108" s="216"/>
      <c r="HW108" s="216"/>
    </row>
    <row r="109" spans="59:231">
      <c r="CO109" s="208"/>
      <c r="CP109" s="208"/>
      <c r="CQ109" s="208"/>
      <c r="CR109" s="216"/>
      <c r="CS109" s="216"/>
      <c r="CT109" s="216"/>
      <c r="CU109" s="216"/>
      <c r="CV109" s="216"/>
      <c r="CW109" s="216"/>
      <c r="CX109" s="216"/>
      <c r="CY109" s="216"/>
      <c r="CZ109" s="216"/>
      <c r="DA109" s="216"/>
      <c r="DB109" s="216"/>
      <c r="DC109" s="216"/>
      <c r="DD109" s="216"/>
      <c r="DE109" s="216"/>
      <c r="DF109" s="216"/>
      <c r="DG109" s="216"/>
      <c r="DH109" s="216"/>
      <c r="DI109" s="216"/>
      <c r="DJ109" s="216"/>
      <c r="DK109" s="216"/>
      <c r="DL109" s="216"/>
      <c r="DM109" s="216"/>
      <c r="DN109" s="216"/>
      <c r="DO109" s="216"/>
      <c r="DP109" s="216"/>
      <c r="DQ109" s="216"/>
      <c r="DR109" s="216"/>
      <c r="DS109" s="216"/>
      <c r="DT109" s="216"/>
      <c r="DU109" s="216"/>
      <c r="DV109" s="216"/>
      <c r="DW109" s="216"/>
      <c r="DX109" s="216"/>
      <c r="DY109" s="216"/>
      <c r="DZ109" s="216"/>
      <c r="EA109" s="216"/>
      <c r="EB109" s="216"/>
      <c r="EC109" s="216"/>
      <c r="ED109" s="216"/>
      <c r="EE109" s="216"/>
      <c r="EF109" s="216"/>
      <c r="EG109" s="216"/>
      <c r="EH109" s="216"/>
      <c r="EI109" s="216"/>
      <c r="EJ109" s="216"/>
      <c r="EK109" s="216"/>
      <c r="EL109" s="216"/>
      <c r="EM109" s="216"/>
      <c r="EN109" s="216"/>
      <c r="EO109" s="216"/>
      <c r="EP109" s="216"/>
      <c r="EQ109" s="216"/>
      <c r="ER109" s="216"/>
      <c r="ES109" s="216"/>
      <c r="ET109" s="216"/>
      <c r="EU109" s="216"/>
      <c r="EV109" s="216"/>
      <c r="EW109" s="216"/>
      <c r="EX109" s="216"/>
      <c r="EY109" s="216"/>
      <c r="EZ109" s="216"/>
      <c r="FA109" s="216"/>
      <c r="FB109" s="216"/>
      <c r="FC109" s="216"/>
      <c r="FD109" s="216"/>
      <c r="FE109" s="216"/>
      <c r="FF109" s="216"/>
      <c r="FG109" s="216"/>
      <c r="FH109" s="216"/>
      <c r="FI109" s="216"/>
      <c r="FJ109" s="216"/>
      <c r="FK109" s="216"/>
      <c r="FL109" s="216"/>
      <c r="FM109" s="216"/>
      <c r="FN109" s="216"/>
      <c r="FO109" s="216"/>
      <c r="FP109" s="216"/>
      <c r="FQ109" s="216"/>
      <c r="FR109" s="216"/>
      <c r="FS109" s="216"/>
      <c r="FT109" s="216"/>
      <c r="FU109" s="216"/>
      <c r="FV109" s="216"/>
      <c r="FW109" s="216"/>
      <c r="FX109" s="216"/>
      <c r="FY109" s="216"/>
      <c r="FZ109" s="216"/>
      <c r="GA109" s="216"/>
      <c r="GB109" s="216"/>
      <c r="GC109" s="216"/>
      <c r="GD109" s="216"/>
      <c r="GE109" s="216"/>
      <c r="GF109" s="216"/>
      <c r="GG109" s="216"/>
      <c r="GH109" s="216"/>
      <c r="GI109" s="216"/>
      <c r="GJ109" s="216"/>
      <c r="GK109" s="216"/>
      <c r="GL109" s="216"/>
      <c r="GM109" s="216"/>
      <c r="GN109" s="216"/>
      <c r="GO109" s="216"/>
      <c r="GP109" s="216"/>
      <c r="GQ109" s="216"/>
      <c r="GR109" s="216"/>
      <c r="GS109" s="216"/>
      <c r="GT109" s="216"/>
      <c r="GU109" s="216"/>
      <c r="GV109" s="216"/>
      <c r="GW109" s="216"/>
      <c r="GX109" s="216"/>
      <c r="GY109" s="216"/>
      <c r="GZ109" s="216"/>
      <c r="HA109" s="216"/>
      <c r="HB109" s="216"/>
      <c r="HC109" s="216"/>
      <c r="HD109" s="216"/>
      <c r="HE109" s="216"/>
      <c r="HF109" s="216"/>
      <c r="HG109" s="216"/>
      <c r="HH109" s="216"/>
      <c r="HI109" s="216"/>
      <c r="HJ109" s="216"/>
      <c r="HK109" s="216"/>
      <c r="HL109" s="216"/>
      <c r="HM109" s="216"/>
      <c r="HN109" s="216"/>
      <c r="HO109" s="216"/>
      <c r="HP109" s="216"/>
      <c r="HQ109" s="216"/>
      <c r="HR109" s="216"/>
      <c r="HS109" s="216"/>
      <c r="HT109" s="216"/>
      <c r="HU109" s="216"/>
      <c r="HV109" s="216"/>
      <c r="HW109" s="216"/>
    </row>
    <row r="110" spans="59:231">
      <c r="CO110" s="208"/>
      <c r="CP110" s="208"/>
      <c r="CQ110" s="208"/>
      <c r="CR110" s="216"/>
      <c r="CS110" s="216"/>
      <c r="CT110" s="216"/>
      <c r="CU110" s="216"/>
      <c r="CV110" s="216"/>
      <c r="CW110" s="216"/>
      <c r="CX110" s="216"/>
      <c r="CY110" s="216"/>
      <c r="CZ110" s="216"/>
      <c r="DA110" s="216"/>
      <c r="DB110" s="216"/>
      <c r="DC110" s="216"/>
      <c r="DD110" s="216"/>
      <c r="DE110" s="216"/>
      <c r="DF110" s="216"/>
      <c r="DG110" s="216"/>
      <c r="DH110" s="216"/>
      <c r="DI110" s="216"/>
      <c r="DJ110" s="216"/>
      <c r="DK110" s="216"/>
      <c r="DL110" s="216"/>
      <c r="DM110" s="216"/>
      <c r="DN110" s="216"/>
      <c r="DO110" s="216"/>
      <c r="DP110" s="216"/>
      <c r="DQ110" s="216"/>
      <c r="DR110" s="216"/>
      <c r="DS110" s="216"/>
      <c r="DT110" s="216"/>
      <c r="DU110" s="216"/>
      <c r="DV110" s="216"/>
      <c r="DW110" s="216"/>
      <c r="DX110" s="216"/>
      <c r="DY110" s="216"/>
      <c r="DZ110" s="216"/>
      <c r="EA110" s="216"/>
      <c r="EB110" s="216"/>
      <c r="EC110" s="216"/>
      <c r="ED110" s="216"/>
      <c r="EE110" s="216"/>
      <c r="EF110" s="216"/>
      <c r="EG110" s="216"/>
      <c r="EH110" s="216"/>
      <c r="EI110" s="216"/>
      <c r="EJ110" s="216"/>
      <c r="EK110" s="216"/>
      <c r="EL110" s="216"/>
      <c r="EM110" s="216"/>
      <c r="EN110" s="216"/>
      <c r="EO110" s="216"/>
      <c r="EP110" s="216"/>
      <c r="EQ110" s="216"/>
      <c r="ER110" s="216"/>
      <c r="ES110" s="216"/>
      <c r="ET110" s="216"/>
      <c r="EU110" s="216"/>
      <c r="EV110" s="216"/>
      <c r="EW110" s="216"/>
      <c r="EX110" s="216"/>
      <c r="EY110" s="216"/>
      <c r="EZ110" s="216"/>
      <c r="FA110" s="216"/>
      <c r="FB110" s="216"/>
      <c r="FC110" s="216"/>
      <c r="FD110" s="216"/>
      <c r="FE110" s="216"/>
      <c r="FF110" s="216"/>
      <c r="FG110" s="216"/>
      <c r="FH110" s="216"/>
      <c r="FI110" s="216"/>
      <c r="FJ110" s="216"/>
      <c r="FK110" s="216"/>
      <c r="FL110" s="216"/>
      <c r="FM110" s="216"/>
      <c r="FN110" s="216"/>
      <c r="FO110" s="216"/>
      <c r="FP110" s="216"/>
      <c r="FQ110" s="216"/>
      <c r="FR110" s="216"/>
      <c r="FS110" s="216"/>
      <c r="FT110" s="216"/>
      <c r="FU110" s="216"/>
      <c r="FV110" s="216"/>
      <c r="FW110" s="216"/>
      <c r="FX110" s="216"/>
      <c r="FY110" s="216"/>
      <c r="FZ110" s="216"/>
      <c r="GA110" s="216"/>
      <c r="GB110" s="216"/>
      <c r="GC110" s="216"/>
      <c r="GD110" s="216"/>
      <c r="GE110" s="216"/>
      <c r="GF110" s="216"/>
      <c r="GG110" s="216"/>
      <c r="GH110" s="216"/>
      <c r="GI110" s="216"/>
      <c r="GJ110" s="216"/>
      <c r="GK110" s="216"/>
      <c r="GL110" s="216"/>
      <c r="GM110" s="216"/>
      <c r="GN110" s="216"/>
      <c r="GO110" s="216"/>
      <c r="GP110" s="216"/>
      <c r="GQ110" s="216"/>
      <c r="GR110" s="216"/>
      <c r="GS110" s="216"/>
      <c r="GT110" s="216"/>
      <c r="GU110" s="216"/>
      <c r="GV110" s="216"/>
      <c r="GW110" s="216"/>
      <c r="GX110" s="216"/>
      <c r="GY110" s="216"/>
      <c r="GZ110" s="216"/>
      <c r="HA110" s="216"/>
      <c r="HB110" s="216"/>
      <c r="HC110" s="216"/>
      <c r="HD110" s="216"/>
      <c r="HE110" s="216"/>
      <c r="HF110" s="216"/>
      <c r="HG110" s="216"/>
      <c r="HH110" s="216"/>
      <c r="HI110" s="216"/>
      <c r="HJ110" s="216"/>
      <c r="HK110" s="216"/>
      <c r="HL110" s="216"/>
      <c r="HM110" s="216"/>
      <c r="HN110" s="216"/>
      <c r="HO110" s="216"/>
      <c r="HP110" s="216"/>
      <c r="HQ110" s="216"/>
      <c r="HR110" s="216"/>
      <c r="HS110" s="216"/>
      <c r="HT110" s="216"/>
      <c r="HU110" s="216"/>
      <c r="HV110" s="216"/>
      <c r="HW110" s="216"/>
    </row>
    <row r="111" spans="59:231">
      <c r="CO111" s="208"/>
      <c r="CP111" s="208"/>
      <c r="CQ111" s="208"/>
      <c r="CR111" s="216"/>
      <c r="CS111" s="216"/>
      <c r="CT111" s="216"/>
      <c r="CU111" s="216"/>
      <c r="CV111" s="216"/>
      <c r="CW111" s="216"/>
      <c r="CX111" s="216"/>
      <c r="CY111" s="216"/>
      <c r="CZ111" s="216"/>
      <c r="DA111" s="216"/>
      <c r="DB111" s="216"/>
      <c r="DC111" s="216"/>
      <c r="DD111" s="216"/>
      <c r="DE111" s="216"/>
      <c r="DF111" s="216"/>
      <c r="DG111" s="216"/>
      <c r="DH111" s="216"/>
      <c r="DI111" s="216"/>
      <c r="DJ111" s="216"/>
      <c r="DK111" s="216"/>
      <c r="DL111" s="216"/>
      <c r="DM111" s="216"/>
      <c r="DN111" s="216"/>
      <c r="DO111" s="216"/>
      <c r="DP111" s="216"/>
      <c r="DQ111" s="216"/>
      <c r="DR111" s="216"/>
      <c r="DS111" s="216"/>
      <c r="DT111" s="216"/>
      <c r="DU111" s="216"/>
      <c r="DV111" s="216"/>
      <c r="DW111" s="216"/>
      <c r="DX111" s="216"/>
      <c r="DY111" s="216"/>
      <c r="DZ111" s="216"/>
      <c r="EA111" s="216"/>
      <c r="EB111" s="216"/>
      <c r="EC111" s="216"/>
      <c r="ED111" s="216"/>
      <c r="EE111" s="216"/>
      <c r="EF111" s="216"/>
      <c r="EG111" s="216"/>
      <c r="EH111" s="216"/>
      <c r="EI111" s="216"/>
      <c r="EJ111" s="216"/>
      <c r="EK111" s="216"/>
      <c r="EL111" s="216"/>
      <c r="EM111" s="216"/>
      <c r="EN111" s="216"/>
      <c r="EO111" s="216"/>
      <c r="EP111" s="216"/>
      <c r="EQ111" s="216"/>
      <c r="ER111" s="216"/>
      <c r="ES111" s="216"/>
      <c r="ET111" s="216"/>
      <c r="EU111" s="216"/>
      <c r="EV111" s="216"/>
      <c r="EW111" s="216"/>
      <c r="EX111" s="216"/>
      <c r="EY111" s="216"/>
      <c r="EZ111" s="216"/>
      <c r="FA111" s="216"/>
      <c r="FB111" s="216"/>
      <c r="FC111" s="216"/>
      <c r="FD111" s="216"/>
      <c r="FE111" s="216"/>
      <c r="FF111" s="216"/>
      <c r="FG111" s="216"/>
      <c r="FH111" s="216"/>
      <c r="FI111" s="216"/>
      <c r="FJ111" s="216"/>
      <c r="FK111" s="216"/>
      <c r="FL111" s="216"/>
      <c r="FM111" s="216"/>
      <c r="FN111" s="216"/>
      <c r="FO111" s="216"/>
      <c r="FP111" s="216"/>
      <c r="FQ111" s="216"/>
      <c r="FR111" s="216"/>
      <c r="FS111" s="216"/>
      <c r="FT111" s="216"/>
      <c r="FU111" s="216"/>
      <c r="FV111" s="216"/>
      <c r="FW111" s="216"/>
      <c r="FX111" s="216"/>
      <c r="FY111" s="216"/>
      <c r="FZ111" s="216"/>
      <c r="GA111" s="216"/>
      <c r="GB111" s="216"/>
      <c r="GC111" s="216"/>
      <c r="GD111" s="216"/>
      <c r="GE111" s="216"/>
      <c r="GF111" s="216"/>
      <c r="GG111" s="216"/>
      <c r="GH111" s="216"/>
      <c r="GI111" s="216"/>
      <c r="GJ111" s="216"/>
      <c r="GK111" s="216"/>
      <c r="GL111" s="216"/>
      <c r="GM111" s="216"/>
      <c r="GN111" s="216"/>
      <c r="GO111" s="216"/>
      <c r="GP111" s="216"/>
      <c r="GQ111" s="216"/>
      <c r="GR111" s="216"/>
      <c r="GS111" s="216"/>
      <c r="GT111" s="216"/>
      <c r="GU111" s="216"/>
      <c r="GV111" s="216"/>
      <c r="GW111" s="216"/>
      <c r="GX111" s="216"/>
      <c r="GY111" s="216"/>
      <c r="GZ111" s="216"/>
      <c r="HA111" s="216"/>
      <c r="HB111" s="216"/>
      <c r="HC111" s="216"/>
      <c r="HD111" s="216"/>
      <c r="HE111" s="216"/>
      <c r="HF111" s="216"/>
      <c r="HG111" s="216"/>
      <c r="HH111" s="216"/>
      <c r="HI111" s="216"/>
      <c r="HJ111" s="216"/>
      <c r="HK111" s="216"/>
      <c r="HL111" s="216"/>
      <c r="HM111" s="216"/>
      <c r="HN111" s="216"/>
      <c r="HO111" s="216"/>
      <c r="HP111" s="216"/>
      <c r="HQ111" s="216"/>
      <c r="HR111" s="216"/>
      <c r="HS111" s="216"/>
      <c r="HT111" s="216"/>
      <c r="HU111" s="216"/>
      <c r="HV111" s="216"/>
      <c r="HW111" s="216"/>
    </row>
    <row r="112" spans="59:231">
      <c r="CR112" s="216"/>
      <c r="CS112" s="216"/>
      <c r="CT112" s="216"/>
      <c r="CU112" s="216"/>
      <c r="CV112" s="216"/>
      <c r="CW112" s="216"/>
      <c r="CX112" s="216"/>
      <c r="CY112" s="216"/>
      <c r="CZ112" s="216"/>
      <c r="DA112" s="216"/>
      <c r="DB112" s="216"/>
      <c r="DC112" s="216"/>
      <c r="DD112" s="216"/>
      <c r="DE112" s="216"/>
      <c r="DF112" s="216"/>
      <c r="DG112" s="216"/>
      <c r="DH112" s="216"/>
      <c r="DI112" s="216"/>
      <c r="DJ112" s="216"/>
      <c r="DK112" s="216"/>
      <c r="DL112" s="216"/>
      <c r="DM112" s="216"/>
      <c r="DN112" s="216"/>
      <c r="DO112" s="216"/>
      <c r="DP112" s="216"/>
      <c r="DQ112" s="216"/>
      <c r="DR112" s="216"/>
      <c r="DS112" s="216"/>
      <c r="DT112" s="216"/>
      <c r="DU112" s="216"/>
      <c r="DV112" s="216"/>
      <c r="DW112" s="216"/>
      <c r="DX112" s="216"/>
      <c r="DY112" s="216"/>
      <c r="DZ112" s="216"/>
      <c r="EA112" s="216"/>
      <c r="EB112" s="216"/>
      <c r="EC112" s="216"/>
      <c r="ED112" s="216"/>
      <c r="EE112" s="216"/>
      <c r="EF112" s="216"/>
      <c r="EG112" s="216"/>
      <c r="EH112" s="216"/>
      <c r="EI112" s="216"/>
      <c r="EJ112" s="216"/>
      <c r="EK112" s="216"/>
      <c r="EL112" s="216"/>
      <c r="EM112" s="216"/>
      <c r="EN112" s="216"/>
      <c r="EO112" s="216"/>
      <c r="EP112" s="216"/>
      <c r="EQ112" s="216"/>
      <c r="ER112" s="216"/>
      <c r="ES112" s="216"/>
      <c r="ET112" s="216"/>
      <c r="EU112" s="216"/>
      <c r="EV112" s="216"/>
      <c r="EW112" s="216"/>
      <c r="EX112" s="216"/>
      <c r="EY112" s="216"/>
      <c r="EZ112" s="216"/>
      <c r="FA112" s="216"/>
      <c r="FB112" s="216"/>
      <c r="FC112" s="216"/>
      <c r="FD112" s="216"/>
      <c r="FE112" s="216"/>
      <c r="FF112" s="216"/>
      <c r="FG112" s="216"/>
      <c r="FH112" s="216"/>
      <c r="FI112" s="216"/>
      <c r="FJ112" s="216"/>
      <c r="FK112" s="216"/>
      <c r="FL112" s="216"/>
      <c r="FM112" s="216"/>
      <c r="FN112" s="216"/>
      <c r="FO112" s="216"/>
      <c r="FP112" s="216"/>
      <c r="FQ112" s="216"/>
      <c r="FR112" s="216"/>
      <c r="FS112" s="216"/>
      <c r="FT112" s="216"/>
      <c r="FU112" s="216"/>
      <c r="FV112" s="216"/>
      <c r="FW112" s="216"/>
      <c r="FX112" s="216"/>
      <c r="FY112" s="216"/>
      <c r="FZ112" s="216"/>
      <c r="GA112" s="216"/>
      <c r="GB112" s="216"/>
      <c r="GC112" s="216"/>
      <c r="GD112" s="216"/>
      <c r="GE112" s="216"/>
      <c r="GF112" s="216"/>
      <c r="GG112" s="216"/>
      <c r="GH112" s="216"/>
      <c r="GI112" s="216"/>
      <c r="GJ112" s="216"/>
      <c r="GK112" s="216"/>
      <c r="GL112" s="216"/>
      <c r="GM112" s="216"/>
      <c r="GN112" s="216"/>
      <c r="GO112" s="216"/>
      <c r="GP112" s="216"/>
      <c r="GQ112" s="216"/>
      <c r="GR112" s="216"/>
      <c r="GS112" s="216"/>
      <c r="GT112" s="216"/>
      <c r="GU112" s="216"/>
      <c r="GV112" s="216"/>
      <c r="GW112" s="216"/>
      <c r="GX112" s="216"/>
      <c r="GY112" s="216"/>
      <c r="GZ112" s="216"/>
      <c r="HA112" s="216"/>
      <c r="HB112" s="216"/>
      <c r="HC112" s="216"/>
      <c r="HD112" s="216"/>
      <c r="HE112" s="216"/>
      <c r="HF112" s="216"/>
      <c r="HG112" s="216"/>
      <c r="HH112" s="216"/>
      <c r="HI112" s="216"/>
      <c r="HJ112" s="216"/>
      <c r="HK112" s="216"/>
      <c r="HL112" s="216"/>
      <c r="HM112" s="216"/>
      <c r="HN112" s="216"/>
      <c r="HO112" s="216"/>
      <c r="HP112" s="216"/>
      <c r="HQ112" s="216"/>
      <c r="HR112" s="216"/>
      <c r="HS112" s="216"/>
      <c r="HT112" s="216"/>
      <c r="HU112" s="216"/>
      <c r="HV112" s="216"/>
      <c r="HW112" s="216"/>
    </row>
    <row r="113" spans="96:231">
      <c r="CR113" s="216"/>
      <c r="CS113" s="216"/>
      <c r="CT113" s="216"/>
      <c r="CU113" s="216"/>
      <c r="CV113" s="216"/>
      <c r="CW113" s="216"/>
      <c r="CX113" s="216"/>
      <c r="CY113" s="216"/>
      <c r="CZ113" s="216"/>
      <c r="DA113" s="216"/>
      <c r="DB113" s="216"/>
      <c r="DC113" s="216"/>
      <c r="DD113" s="216"/>
      <c r="DE113" s="216"/>
      <c r="DF113" s="216"/>
      <c r="DG113" s="216"/>
      <c r="DH113" s="216"/>
      <c r="DI113" s="216"/>
      <c r="DJ113" s="216"/>
      <c r="DK113" s="216"/>
      <c r="DL113" s="216"/>
      <c r="DM113" s="216"/>
      <c r="DN113" s="216"/>
      <c r="DO113" s="216"/>
      <c r="DP113" s="216"/>
      <c r="DQ113" s="216"/>
      <c r="DR113" s="216"/>
      <c r="DS113" s="216"/>
      <c r="DT113" s="216"/>
      <c r="DU113" s="216"/>
      <c r="DV113" s="216"/>
      <c r="DW113" s="216"/>
      <c r="DX113" s="216"/>
      <c r="DY113" s="216"/>
      <c r="DZ113" s="216"/>
      <c r="EA113" s="216"/>
      <c r="EB113" s="216"/>
      <c r="EC113" s="216"/>
      <c r="ED113" s="216"/>
      <c r="EE113" s="216"/>
      <c r="EF113" s="216"/>
      <c r="EG113" s="216"/>
      <c r="EH113" s="216"/>
      <c r="EI113" s="216"/>
      <c r="EJ113" s="216"/>
      <c r="EK113" s="216"/>
      <c r="EL113" s="216"/>
      <c r="EM113" s="216"/>
      <c r="EN113" s="216"/>
      <c r="EO113" s="216"/>
      <c r="EP113" s="216"/>
      <c r="EQ113" s="216"/>
      <c r="ER113" s="216"/>
      <c r="ES113" s="216"/>
      <c r="ET113" s="216"/>
      <c r="EU113" s="216"/>
      <c r="EV113" s="216"/>
      <c r="EW113" s="216"/>
      <c r="EX113" s="216"/>
      <c r="EY113" s="216"/>
      <c r="EZ113" s="216"/>
      <c r="FA113" s="216"/>
      <c r="FB113" s="216"/>
      <c r="FC113" s="216"/>
      <c r="FD113" s="216"/>
      <c r="FE113" s="216"/>
      <c r="FF113" s="216"/>
      <c r="FG113" s="216"/>
      <c r="FH113" s="216"/>
      <c r="FI113" s="216"/>
      <c r="FJ113" s="216"/>
      <c r="FK113" s="216"/>
      <c r="FL113" s="216"/>
      <c r="FM113" s="216"/>
      <c r="FN113" s="216"/>
      <c r="FO113" s="216"/>
      <c r="FP113" s="216"/>
      <c r="FQ113" s="216"/>
      <c r="FR113" s="216"/>
      <c r="FS113" s="216"/>
      <c r="FT113" s="216"/>
      <c r="FU113" s="216"/>
      <c r="FV113" s="216"/>
      <c r="FW113" s="216"/>
      <c r="FX113" s="216"/>
      <c r="FY113" s="216"/>
      <c r="FZ113" s="216"/>
      <c r="GA113" s="216"/>
      <c r="GB113" s="216"/>
      <c r="GC113" s="216"/>
      <c r="GD113" s="216"/>
      <c r="GE113" s="216"/>
      <c r="GF113" s="216"/>
      <c r="GG113" s="216"/>
      <c r="GH113" s="216"/>
      <c r="GI113" s="216"/>
      <c r="GJ113" s="216"/>
      <c r="GK113" s="216"/>
      <c r="GL113" s="216"/>
      <c r="GM113" s="216"/>
      <c r="GN113" s="216"/>
      <c r="GO113" s="216"/>
      <c r="GP113" s="216"/>
      <c r="GQ113" s="216"/>
      <c r="GR113" s="216"/>
      <c r="GS113" s="216"/>
      <c r="GT113" s="216"/>
      <c r="GU113" s="216"/>
      <c r="GV113" s="216"/>
      <c r="GW113" s="216"/>
      <c r="GX113" s="216"/>
      <c r="GY113" s="216"/>
      <c r="GZ113" s="216"/>
      <c r="HA113" s="216"/>
      <c r="HB113" s="216"/>
      <c r="HC113" s="216"/>
      <c r="HD113" s="216"/>
      <c r="HE113" s="216"/>
      <c r="HF113" s="216"/>
      <c r="HG113" s="216"/>
      <c r="HH113" s="216"/>
      <c r="HI113" s="216"/>
      <c r="HJ113" s="216"/>
      <c r="HK113" s="216"/>
      <c r="HL113" s="216"/>
      <c r="HM113" s="216"/>
      <c r="HN113" s="216"/>
      <c r="HO113" s="216"/>
      <c r="HP113" s="216"/>
      <c r="HQ113" s="216"/>
      <c r="HR113" s="216"/>
      <c r="HS113" s="216"/>
      <c r="HT113" s="216"/>
      <c r="HU113" s="216"/>
      <c r="HV113" s="216"/>
      <c r="HW113" s="216"/>
    </row>
    <row r="114" spans="96:231">
      <c r="CR114" s="216"/>
      <c r="CS114" s="216"/>
      <c r="CT114" s="216"/>
      <c r="CU114" s="216"/>
      <c r="CV114" s="216"/>
      <c r="CW114" s="216"/>
      <c r="CX114" s="216"/>
      <c r="CY114" s="216"/>
      <c r="CZ114" s="216"/>
      <c r="DA114" s="216"/>
      <c r="DB114" s="216"/>
      <c r="DC114" s="216"/>
      <c r="DD114" s="216"/>
      <c r="DE114" s="216"/>
      <c r="DF114" s="216"/>
      <c r="DG114" s="216"/>
      <c r="DH114" s="216"/>
      <c r="DI114" s="216"/>
      <c r="DJ114" s="216"/>
      <c r="DK114" s="216"/>
      <c r="DL114" s="216"/>
      <c r="DM114" s="216"/>
      <c r="DN114" s="216"/>
      <c r="DO114" s="216"/>
      <c r="DP114" s="216"/>
      <c r="DQ114" s="216"/>
      <c r="DR114" s="216"/>
      <c r="DS114" s="216"/>
      <c r="DT114" s="216"/>
      <c r="DU114" s="216"/>
      <c r="DV114" s="216"/>
      <c r="DW114" s="216"/>
      <c r="DX114" s="216"/>
      <c r="DY114" s="216"/>
      <c r="DZ114" s="216"/>
      <c r="EA114" s="216"/>
      <c r="EB114" s="216"/>
      <c r="EC114" s="216"/>
      <c r="ED114" s="216"/>
      <c r="EE114" s="216"/>
      <c r="EF114" s="216"/>
      <c r="EG114" s="216"/>
      <c r="EH114" s="216"/>
      <c r="EI114" s="216"/>
      <c r="EJ114" s="216"/>
      <c r="EK114" s="216"/>
      <c r="EL114" s="216"/>
      <c r="EM114" s="216"/>
      <c r="EN114" s="216"/>
      <c r="EO114" s="216"/>
      <c r="EP114" s="216"/>
      <c r="EQ114" s="216"/>
      <c r="ER114" s="216"/>
      <c r="ES114" s="216"/>
      <c r="ET114" s="216"/>
      <c r="EU114" s="216"/>
      <c r="EV114" s="216"/>
      <c r="EW114" s="216"/>
      <c r="EX114" s="216"/>
      <c r="EY114" s="216"/>
      <c r="EZ114" s="216"/>
      <c r="FA114" s="216"/>
      <c r="FB114" s="216"/>
      <c r="FC114" s="216"/>
      <c r="FD114" s="216"/>
      <c r="FE114" s="216"/>
      <c r="FF114" s="216"/>
      <c r="FG114" s="216"/>
      <c r="FH114" s="216"/>
      <c r="FI114" s="216"/>
      <c r="FJ114" s="216"/>
      <c r="FK114" s="216"/>
      <c r="FL114" s="216"/>
      <c r="FM114" s="216"/>
      <c r="FN114" s="216"/>
      <c r="FO114" s="216"/>
      <c r="FP114" s="216"/>
      <c r="FQ114" s="216"/>
      <c r="FR114" s="216"/>
      <c r="FS114" s="216"/>
      <c r="FT114" s="216"/>
      <c r="FU114" s="216"/>
      <c r="FV114" s="216"/>
      <c r="FW114" s="216"/>
      <c r="FX114" s="216"/>
      <c r="FY114" s="216"/>
      <c r="FZ114" s="216"/>
      <c r="GA114" s="216"/>
      <c r="GB114" s="216"/>
      <c r="GC114" s="216"/>
      <c r="GD114" s="216"/>
      <c r="GE114" s="216"/>
      <c r="GF114" s="216"/>
      <c r="GG114" s="216"/>
      <c r="GH114" s="216"/>
      <c r="GI114" s="216"/>
      <c r="GJ114" s="216"/>
      <c r="GK114" s="216"/>
      <c r="GL114" s="216"/>
      <c r="GM114" s="216"/>
      <c r="GN114" s="216"/>
      <c r="GO114" s="216"/>
      <c r="GP114" s="216"/>
      <c r="GQ114" s="216"/>
      <c r="GR114" s="216"/>
      <c r="GS114" s="216"/>
      <c r="GT114" s="216"/>
      <c r="GU114" s="216"/>
      <c r="GV114" s="216"/>
      <c r="GW114" s="216"/>
      <c r="GX114" s="216"/>
      <c r="GY114" s="216"/>
      <c r="GZ114" s="216"/>
      <c r="HA114" s="216"/>
      <c r="HB114" s="216"/>
      <c r="HC114" s="216"/>
      <c r="HD114" s="216"/>
      <c r="HE114" s="216"/>
      <c r="HF114" s="216"/>
      <c r="HG114" s="216"/>
      <c r="HH114" s="216"/>
      <c r="HI114" s="216"/>
      <c r="HJ114" s="216"/>
      <c r="HK114" s="216"/>
      <c r="HL114" s="216"/>
      <c r="HM114" s="216"/>
      <c r="HN114" s="216"/>
      <c r="HO114" s="216"/>
      <c r="HP114" s="216"/>
      <c r="HQ114" s="216"/>
      <c r="HR114" s="216"/>
      <c r="HS114" s="216"/>
      <c r="HT114" s="216"/>
      <c r="HU114" s="216"/>
      <c r="HV114" s="216"/>
      <c r="HW114" s="216"/>
    </row>
    <row r="115" spans="96:231">
      <c r="CY115" s="216"/>
      <c r="CZ115" s="216"/>
      <c r="DA115" s="216"/>
      <c r="DB115" s="216"/>
      <c r="DC115" s="216"/>
      <c r="DD115" s="216"/>
      <c r="DE115" s="216"/>
      <c r="DF115" s="216"/>
      <c r="DG115" s="216"/>
      <c r="DH115" s="216"/>
      <c r="DI115" s="216"/>
      <c r="DJ115" s="216"/>
      <c r="DK115" s="216"/>
      <c r="DL115" s="216"/>
      <c r="DM115" s="216"/>
      <c r="DN115" s="216"/>
      <c r="DO115" s="216"/>
      <c r="DP115" s="216"/>
      <c r="DQ115" s="216"/>
      <c r="DR115" s="216"/>
      <c r="DS115" s="216"/>
      <c r="DT115" s="216"/>
      <c r="DU115" s="216"/>
      <c r="DV115" s="216"/>
      <c r="DW115" s="216"/>
      <c r="DX115" s="216"/>
      <c r="DY115" s="216"/>
      <c r="DZ115" s="216"/>
      <c r="EA115" s="216"/>
      <c r="EB115" s="216"/>
      <c r="EC115" s="216"/>
      <c r="ED115" s="216"/>
      <c r="EE115" s="216"/>
      <c r="EF115" s="216"/>
      <c r="EG115" s="216"/>
      <c r="EH115" s="216"/>
      <c r="EI115" s="216"/>
      <c r="EJ115" s="216"/>
      <c r="EK115" s="216"/>
      <c r="EL115" s="216"/>
      <c r="EM115" s="216"/>
      <c r="EN115" s="216"/>
      <c r="EO115" s="216"/>
      <c r="EP115" s="216"/>
      <c r="EQ115" s="216"/>
      <c r="ER115" s="216"/>
      <c r="ES115" s="216"/>
      <c r="ET115" s="216"/>
      <c r="EU115" s="216"/>
      <c r="EV115" s="216"/>
      <c r="EW115" s="216"/>
      <c r="EX115" s="216"/>
      <c r="EY115" s="216"/>
      <c r="EZ115" s="216"/>
      <c r="FA115" s="216"/>
      <c r="FB115" s="216"/>
      <c r="FC115" s="216"/>
      <c r="FD115" s="216"/>
      <c r="FE115" s="216"/>
      <c r="FF115" s="216"/>
      <c r="FG115" s="216"/>
      <c r="FH115" s="216"/>
      <c r="FI115" s="216"/>
      <c r="FJ115" s="216"/>
      <c r="FK115" s="216"/>
      <c r="FL115" s="216"/>
      <c r="FM115" s="216"/>
      <c r="FN115" s="216"/>
      <c r="FO115" s="216"/>
      <c r="FP115" s="216"/>
      <c r="FQ115" s="216"/>
      <c r="FR115" s="216"/>
      <c r="FS115" s="216"/>
      <c r="FT115" s="216"/>
      <c r="FU115" s="216"/>
      <c r="FV115" s="216"/>
      <c r="FW115" s="216"/>
      <c r="FX115" s="216"/>
      <c r="FY115" s="216"/>
      <c r="FZ115" s="216"/>
      <c r="GA115" s="216"/>
      <c r="GB115" s="216"/>
      <c r="GC115" s="216"/>
      <c r="GD115" s="216"/>
      <c r="GE115" s="216"/>
      <c r="GF115" s="216"/>
      <c r="GG115" s="216"/>
      <c r="GH115" s="216"/>
      <c r="GI115" s="216"/>
      <c r="GJ115" s="216"/>
      <c r="GK115" s="216"/>
      <c r="GL115" s="216"/>
      <c r="GM115" s="216"/>
      <c r="GN115" s="216"/>
      <c r="GO115" s="216"/>
      <c r="GP115" s="216"/>
      <c r="GQ115" s="216"/>
      <c r="GR115" s="216"/>
      <c r="GS115" s="216"/>
      <c r="GT115" s="216"/>
      <c r="GU115" s="216"/>
      <c r="GV115" s="216"/>
      <c r="GW115" s="216"/>
      <c r="GX115" s="216"/>
      <c r="GY115" s="216"/>
      <c r="GZ115" s="216"/>
      <c r="HA115" s="216"/>
      <c r="HB115" s="216"/>
      <c r="HC115" s="216"/>
      <c r="HD115" s="216"/>
      <c r="HE115" s="216"/>
      <c r="HF115" s="216"/>
      <c r="HG115" s="216"/>
      <c r="HH115" s="216"/>
      <c r="HI115" s="216"/>
      <c r="HJ115" s="216"/>
      <c r="HK115" s="216"/>
      <c r="HL115" s="216"/>
      <c r="HM115" s="216"/>
      <c r="HN115" s="216"/>
      <c r="HO115" s="216"/>
      <c r="HP115" s="216"/>
      <c r="HQ115" s="216"/>
      <c r="HR115" s="216"/>
      <c r="HS115" s="216"/>
      <c r="HT115" s="216"/>
      <c r="HU115" s="216"/>
      <c r="HV115" s="216"/>
      <c r="HW115" s="216"/>
    </row>
    <row r="116" spans="96:231">
      <c r="CY116" s="216"/>
      <c r="CZ116" s="216"/>
      <c r="DA116" s="216"/>
      <c r="DB116" s="216"/>
      <c r="DC116" s="216"/>
      <c r="DD116" s="216"/>
      <c r="DE116" s="216"/>
      <c r="DF116" s="216"/>
      <c r="DG116" s="216"/>
      <c r="DH116" s="216"/>
      <c r="DI116" s="216"/>
      <c r="DJ116" s="216"/>
      <c r="DK116" s="216"/>
      <c r="DL116" s="216"/>
      <c r="DM116" s="216"/>
      <c r="DN116" s="216"/>
      <c r="DO116" s="216"/>
      <c r="DP116" s="216"/>
      <c r="DQ116" s="216"/>
      <c r="DR116" s="216"/>
      <c r="DS116" s="216"/>
      <c r="DT116" s="216"/>
      <c r="DU116" s="216"/>
      <c r="DV116" s="216"/>
      <c r="DW116" s="216"/>
      <c r="DX116" s="216"/>
      <c r="DY116" s="216"/>
      <c r="DZ116" s="216"/>
      <c r="EA116" s="216"/>
      <c r="EB116" s="216"/>
      <c r="EC116" s="216"/>
      <c r="ED116" s="216"/>
      <c r="EE116" s="216"/>
      <c r="EF116" s="216"/>
      <c r="EG116" s="216"/>
      <c r="EH116" s="216"/>
      <c r="EI116" s="216"/>
      <c r="EJ116" s="216"/>
      <c r="EK116" s="216"/>
      <c r="EL116" s="216"/>
      <c r="EM116" s="216"/>
      <c r="EN116" s="216"/>
      <c r="EO116" s="216"/>
      <c r="EP116" s="216"/>
      <c r="EQ116" s="216"/>
      <c r="ER116" s="216"/>
      <c r="ES116" s="216"/>
      <c r="ET116" s="216"/>
      <c r="EU116" s="216"/>
      <c r="EV116" s="216"/>
      <c r="EW116" s="216"/>
      <c r="EX116" s="216"/>
      <c r="EY116" s="216"/>
      <c r="EZ116" s="216"/>
      <c r="FA116" s="216"/>
      <c r="FB116" s="216"/>
      <c r="FC116" s="216"/>
      <c r="FD116" s="216"/>
      <c r="FE116" s="216"/>
      <c r="FF116" s="216"/>
      <c r="FG116" s="216"/>
      <c r="FH116" s="216"/>
      <c r="FI116" s="216"/>
      <c r="FJ116" s="216"/>
      <c r="FK116" s="216"/>
      <c r="FL116" s="216"/>
      <c r="FM116" s="216"/>
      <c r="FN116" s="216"/>
      <c r="FO116" s="216"/>
      <c r="FP116" s="216"/>
      <c r="FQ116" s="216"/>
      <c r="FR116" s="216"/>
      <c r="FS116" s="216"/>
      <c r="FT116" s="216"/>
      <c r="FU116" s="216"/>
      <c r="FV116" s="216"/>
      <c r="FW116" s="216"/>
      <c r="FX116" s="216"/>
      <c r="FY116" s="216"/>
      <c r="FZ116" s="216"/>
      <c r="GA116" s="216"/>
      <c r="GB116" s="216"/>
      <c r="GC116" s="216"/>
      <c r="GD116" s="216"/>
      <c r="GE116" s="216"/>
      <c r="GF116" s="216"/>
      <c r="GG116" s="216"/>
      <c r="GH116" s="216"/>
      <c r="GI116" s="216"/>
      <c r="GJ116" s="216"/>
      <c r="GK116" s="216"/>
      <c r="GL116" s="216"/>
      <c r="GM116" s="216"/>
      <c r="GN116" s="216"/>
      <c r="GO116" s="216"/>
      <c r="GP116" s="216"/>
      <c r="GQ116" s="216"/>
      <c r="GR116" s="216"/>
      <c r="GS116" s="216"/>
      <c r="GT116" s="216"/>
      <c r="GU116" s="216"/>
      <c r="GV116" s="216"/>
      <c r="GW116" s="216"/>
      <c r="GX116" s="216"/>
      <c r="GY116" s="216"/>
      <c r="GZ116" s="216"/>
      <c r="HA116" s="216"/>
      <c r="HB116" s="216"/>
      <c r="HC116" s="216"/>
      <c r="HD116" s="216"/>
      <c r="HE116" s="216"/>
      <c r="HF116" s="216"/>
      <c r="HG116" s="216"/>
      <c r="HH116" s="216"/>
      <c r="HI116" s="216"/>
      <c r="HJ116" s="216"/>
      <c r="HK116" s="216"/>
      <c r="HL116" s="216"/>
      <c r="HM116" s="216"/>
      <c r="HN116" s="216"/>
      <c r="HO116" s="216"/>
      <c r="HP116" s="216"/>
      <c r="HQ116" s="216"/>
      <c r="HR116" s="216"/>
      <c r="HS116" s="216"/>
      <c r="HT116" s="216"/>
      <c r="HU116" s="216"/>
      <c r="HV116" s="216"/>
      <c r="HW116" s="216"/>
    </row>
  </sheetData>
  <sheetProtection algorithmName="SHA-512" hashValue="1OPT0pMKG04dI9+Ye7oCzxCQnvc1vmaGQXW601ei64wJMAQvUwqTWbvBR6eOOuI6yL87AQhsl1OIO4Zccs7Mpg==" saltValue="0t8ywtrE6sR7YbQWOREhlw==" spinCount="100000" sheet="1" objects="1" scenarios="1"/>
  <protectedRanges>
    <protectedRange sqref="L54 L57 L60 L63 L66 L68 W69 Z69 M74:W77 Z74:AD77 AL74:BA77 G81 G85" name="範囲2"/>
    <protectedRange sqref="L6 L9 L12 L15 L18 L22 M28:W33 Z28:AD33 G37:G39" name="範囲1"/>
    <protectedRange sqref="AL28:BA33" name="範囲1_1"/>
    <protectedRange sqref="W23" name="範囲1_2"/>
    <protectedRange sqref="Z23" name="範囲1_3"/>
    <protectedRange sqref="G43:G48" name="範囲1_4"/>
    <protectedRange sqref="K42:O42" name="範囲16"/>
  </protectedRanges>
  <mergeCells count="53">
    <mergeCell ref="AL32:AV32"/>
    <mergeCell ref="AL33:AV33"/>
    <mergeCell ref="M33:W33"/>
    <mergeCell ref="G29:J29"/>
    <mergeCell ref="G30:J30"/>
    <mergeCell ref="G32:J32"/>
    <mergeCell ref="Z32:AD32"/>
    <mergeCell ref="M32:W32"/>
    <mergeCell ref="M29:W29"/>
    <mergeCell ref="AL28:AV28"/>
    <mergeCell ref="AL29:AV29"/>
    <mergeCell ref="AL30:AV30"/>
    <mergeCell ref="AL31:AV31"/>
    <mergeCell ref="L15:N15"/>
    <mergeCell ref="L18:N18"/>
    <mergeCell ref="Z29:AD29"/>
    <mergeCell ref="Z30:AD30"/>
    <mergeCell ref="L22:N22"/>
    <mergeCell ref="Z28:AD28"/>
    <mergeCell ref="A1:AI2"/>
    <mergeCell ref="L6:N6"/>
    <mergeCell ref="L9:N9"/>
    <mergeCell ref="G39:AI39"/>
    <mergeCell ref="G31:J31"/>
    <mergeCell ref="L12:N12"/>
    <mergeCell ref="M28:W28"/>
    <mergeCell ref="Z31:AD31"/>
    <mergeCell ref="M31:W31"/>
    <mergeCell ref="G37:AI37"/>
    <mergeCell ref="G28:J28"/>
    <mergeCell ref="M30:W30"/>
    <mergeCell ref="G85:AI85"/>
    <mergeCell ref="Z75:AD75"/>
    <mergeCell ref="M76:W76"/>
    <mergeCell ref="Z76:AD76"/>
    <mergeCell ref="M77:W77"/>
    <mergeCell ref="M75:W75"/>
    <mergeCell ref="G76:J76"/>
    <mergeCell ref="G81:AI81"/>
    <mergeCell ref="Z77:AD77"/>
    <mergeCell ref="G75:J75"/>
    <mergeCell ref="G77:J77"/>
    <mergeCell ref="G74:J74"/>
    <mergeCell ref="M74:W74"/>
    <mergeCell ref="Z74:AD74"/>
    <mergeCell ref="G33:J33"/>
    <mergeCell ref="G38:AI38"/>
    <mergeCell ref="G44:AI44"/>
    <mergeCell ref="Z33:AD33"/>
    <mergeCell ref="G45:AI45"/>
    <mergeCell ref="G46:AI46"/>
    <mergeCell ref="G47:AI47"/>
    <mergeCell ref="G48:AI48"/>
  </mergeCells>
  <phoneticPr fontId="2"/>
  <conditionalFormatting sqref="L6:N6">
    <cfRule type="containsBlanks" dxfId="20" priority="4" stopIfTrue="1">
      <formula>LEN(TRIM(L6))=0</formula>
    </cfRule>
  </conditionalFormatting>
  <conditionalFormatting sqref="L9:N9">
    <cfRule type="containsBlanks" dxfId="19" priority="3" stopIfTrue="1">
      <formula>LEN(TRIM(L9))=0</formula>
    </cfRule>
  </conditionalFormatting>
  <dataValidations count="5">
    <dataValidation imeMode="off" allowBlank="1" showInputMessage="1" showErrorMessage="1" sqref="F54:H54 AK39:AM39 F6:H6 F57:H57 F9:H9" xr:uid="{00000000-0002-0000-0700-000000000000}"/>
    <dataValidation imeMode="hiragana" allowBlank="1" showInputMessage="1" showErrorMessage="1" sqref="G84:I84 M28:M33 M74:M77 G42:I48" xr:uid="{00000000-0002-0000-0700-000001000000}"/>
    <dataValidation imeMode="halfAlpha" allowBlank="1" showInputMessage="1" showErrorMessage="1" sqref="Z28:AD33 L12:N23 Z74:AD77 L60:N69" xr:uid="{00000000-0002-0000-0700-000002000000}"/>
    <dataValidation type="list" allowBlank="1" showInputMessage="1" showErrorMessage="1" sqref="W23 Z23" xr:uid="{7F24585A-54AF-4980-AE64-8DF150F36F64}">
      <formula1>"■,□"</formula1>
    </dataValidation>
    <dataValidation type="list" allowBlank="1" showInputMessage="1" showErrorMessage="1" sqref="K42 N42" xr:uid="{D101DEA5-15C2-4018-8DF7-BFAE3284D727}">
      <formula1>"□,■"</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3000000}">
          <x14:formula1>
            <xm:f>利用方法!$BA$2:$BA$74</xm:f>
          </x14:formula1>
          <xm:sqref>AL28:AV33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0427C-C998-4F5C-88CA-0729F3D6ACD5}">
  <dimension ref="A1:HW116"/>
  <sheetViews>
    <sheetView view="pageBreakPreview" zoomScaleNormal="100" zoomScaleSheetLayoutView="100" workbookViewId="0">
      <selection sqref="A1:AI2"/>
    </sheetView>
  </sheetViews>
  <sheetFormatPr defaultColWidth="2.6640625" defaultRowHeight="13.2"/>
  <cols>
    <col min="1" max="33" width="2.6640625" style="27" customWidth="1"/>
    <col min="34" max="36" width="2.6640625" style="27"/>
    <col min="37" max="37" width="2.6640625" style="27" customWidth="1"/>
    <col min="38" max="64" width="5.77734375" style="27" customWidth="1"/>
    <col min="65" max="213" width="5.6640625" style="27" customWidth="1"/>
    <col min="214" max="16384" width="2.6640625" style="27"/>
  </cols>
  <sheetData>
    <row r="1" spans="1:35" ht="13.5" customHeight="1">
      <c r="A1" s="846" t="s">
        <v>233</v>
      </c>
      <c r="B1" s="846"/>
      <c r="C1" s="846"/>
      <c r="D1" s="846"/>
      <c r="E1" s="846"/>
      <c r="F1" s="846"/>
      <c r="G1" s="846"/>
      <c r="H1" s="846"/>
      <c r="I1" s="846"/>
      <c r="J1" s="846"/>
      <c r="K1" s="846"/>
      <c r="L1" s="846"/>
      <c r="M1" s="846"/>
      <c r="N1" s="846"/>
      <c r="O1" s="846"/>
      <c r="P1" s="846"/>
      <c r="Q1" s="846"/>
      <c r="R1" s="846"/>
      <c r="S1" s="846"/>
      <c r="T1" s="846"/>
      <c r="U1" s="846"/>
      <c r="V1" s="846"/>
      <c r="W1" s="846"/>
      <c r="X1" s="846"/>
      <c r="Y1" s="846"/>
      <c r="Z1" s="846"/>
      <c r="AA1" s="846"/>
      <c r="AB1" s="846"/>
      <c r="AC1" s="846"/>
      <c r="AD1" s="846"/>
      <c r="AE1" s="846"/>
      <c r="AF1" s="846"/>
      <c r="AG1" s="846"/>
      <c r="AH1" s="846"/>
      <c r="AI1" s="846"/>
    </row>
    <row r="2" spans="1:35" ht="13.5" customHeight="1">
      <c r="A2" s="846"/>
      <c r="B2" s="846"/>
      <c r="C2" s="846"/>
      <c r="D2" s="846"/>
      <c r="E2" s="846"/>
      <c r="F2" s="846"/>
      <c r="G2" s="846"/>
      <c r="H2" s="846"/>
      <c r="I2" s="846"/>
      <c r="J2" s="846"/>
      <c r="K2" s="846"/>
      <c r="L2" s="846"/>
      <c r="M2" s="846"/>
      <c r="N2" s="846"/>
      <c r="O2" s="846"/>
      <c r="P2" s="846"/>
      <c r="Q2" s="846"/>
      <c r="R2" s="846"/>
      <c r="S2" s="846"/>
      <c r="T2" s="846"/>
      <c r="U2" s="846"/>
      <c r="V2" s="846"/>
      <c r="W2" s="846"/>
      <c r="X2" s="846"/>
      <c r="Y2" s="846"/>
      <c r="Z2" s="846"/>
      <c r="AA2" s="846"/>
      <c r="AB2" s="846"/>
      <c r="AC2" s="846"/>
      <c r="AD2" s="846"/>
      <c r="AE2" s="846"/>
      <c r="AF2" s="846"/>
      <c r="AG2" s="846"/>
      <c r="AH2" s="846"/>
      <c r="AI2" s="846"/>
    </row>
    <row r="3" spans="1:35">
      <c r="B3" s="27" t="s">
        <v>234</v>
      </c>
    </row>
    <row r="4" spans="1:35" ht="6.75" customHeight="1">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row>
    <row r="5" spans="1:35" ht="6.75" customHeight="1">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row>
    <row r="6" spans="1:35">
      <c r="A6" s="27" t="s">
        <v>218</v>
      </c>
      <c r="F6" s="133"/>
      <c r="G6" s="133"/>
      <c r="H6" s="133"/>
      <c r="L6" s="806">
        <v>1</v>
      </c>
      <c r="M6" s="806"/>
      <c r="N6" s="806"/>
    </row>
    <row r="7" spans="1:35" ht="6.75" customHeight="1">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row>
    <row r="8" spans="1:35" ht="6.75" customHeight="1">
      <c r="A8" s="120"/>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row>
    <row r="9" spans="1:35">
      <c r="A9" s="27" t="s">
        <v>235</v>
      </c>
      <c r="F9" s="133"/>
      <c r="G9" s="133"/>
      <c r="H9" s="133"/>
      <c r="L9" s="806" t="s">
        <v>1236</v>
      </c>
      <c r="M9" s="806"/>
      <c r="N9" s="806"/>
    </row>
    <row r="10" spans="1:35" ht="6.75" customHeight="1">
      <c r="A10" s="108"/>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row>
    <row r="11" spans="1:35" ht="6.75" customHeight="1">
      <c r="A11" s="120"/>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378"/>
      <c r="AH11" s="378"/>
      <c r="AI11" s="378"/>
    </row>
    <row r="12" spans="1:35">
      <c r="A12" s="27" t="s">
        <v>236</v>
      </c>
      <c r="L12" s="878"/>
      <c r="M12" s="878"/>
      <c r="N12" s="878"/>
      <c r="O12" s="27" t="s">
        <v>91</v>
      </c>
    </row>
    <row r="13" spans="1:35" ht="6.75" customHeight="1">
      <c r="A13" s="108"/>
      <c r="B13" s="108"/>
      <c r="C13" s="108"/>
      <c r="D13" s="108"/>
      <c r="E13" s="108"/>
      <c r="F13" s="108"/>
      <c r="G13" s="108"/>
      <c r="H13" s="108"/>
      <c r="I13" s="108"/>
      <c r="J13" s="108"/>
      <c r="K13" s="108"/>
      <c r="L13" s="379"/>
      <c r="M13" s="379"/>
      <c r="N13" s="379"/>
      <c r="O13" s="108"/>
      <c r="P13" s="108"/>
      <c r="Q13" s="108"/>
      <c r="R13" s="108"/>
      <c r="S13" s="108"/>
      <c r="T13" s="108"/>
      <c r="U13" s="108"/>
      <c r="V13" s="108"/>
      <c r="W13" s="108"/>
      <c r="X13" s="108"/>
      <c r="Y13" s="108"/>
      <c r="Z13" s="108"/>
      <c r="AA13" s="108"/>
      <c r="AB13" s="108"/>
      <c r="AC13" s="108"/>
      <c r="AD13" s="108"/>
      <c r="AE13" s="108"/>
      <c r="AF13" s="108"/>
      <c r="AG13" s="108"/>
      <c r="AH13" s="108"/>
      <c r="AI13" s="108"/>
    </row>
    <row r="14" spans="1:35" ht="6.75" customHeight="1">
      <c r="A14" s="120"/>
      <c r="B14" s="120"/>
      <c r="C14" s="120"/>
      <c r="D14" s="120"/>
      <c r="E14" s="120"/>
      <c r="F14" s="120"/>
      <c r="G14" s="120"/>
      <c r="H14" s="120"/>
      <c r="I14" s="120"/>
      <c r="J14" s="120"/>
      <c r="K14" s="120"/>
      <c r="L14" s="380"/>
      <c r="M14" s="380"/>
      <c r="N14" s="380"/>
      <c r="O14" s="120"/>
      <c r="P14" s="120"/>
      <c r="Q14" s="120"/>
      <c r="R14" s="120"/>
      <c r="S14" s="120"/>
      <c r="T14" s="120"/>
      <c r="U14" s="120"/>
      <c r="V14" s="120"/>
      <c r="W14" s="120"/>
      <c r="X14" s="120"/>
      <c r="Y14" s="120"/>
      <c r="Z14" s="120"/>
      <c r="AA14" s="120"/>
      <c r="AB14" s="120"/>
      <c r="AC14" s="120"/>
      <c r="AD14" s="120"/>
      <c r="AE14" s="120"/>
      <c r="AF14" s="120"/>
      <c r="AG14" s="120"/>
      <c r="AH14" s="120"/>
      <c r="AI14" s="120"/>
    </row>
    <row r="15" spans="1:35">
      <c r="A15" s="27" t="s">
        <v>237</v>
      </c>
      <c r="L15" s="878"/>
      <c r="M15" s="878"/>
      <c r="N15" s="878"/>
      <c r="O15" s="27" t="s">
        <v>91</v>
      </c>
    </row>
    <row r="16" spans="1:35" ht="6.75" customHeight="1">
      <c r="A16" s="108"/>
      <c r="B16" s="108"/>
      <c r="C16" s="108"/>
      <c r="D16" s="108"/>
      <c r="E16" s="108"/>
      <c r="F16" s="108"/>
      <c r="G16" s="108"/>
      <c r="H16" s="108"/>
      <c r="I16" s="108"/>
      <c r="J16" s="108"/>
      <c r="K16" s="108"/>
      <c r="L16" s="379"/>
      <c r="M16" s="379"/>
      <c r="N16" s="379"/>
      <c r="O16" s="108"/>
      <c r="P16" s="108"/>
      <c r="Q16" s="108"/>
      <c r="R16" s="108"/>
      <c r="S16" s="108"/>
      <c r="T16" s="108"/>
      <c r="U16" s="108"/>
      <c r="V16" s="108"/>
      <c r="W16" s="108"/>
      <c r="X16" s="108"/>
      <c r="Y16" s="108"/>
      <c r="Z16" s="108"/>
      <c r="AA16" s="108"/>
      <c r="AB16" s="108"/>
      <c r="AC16" s="108"/>
      <c r="AD16" s="108"/>
      <c r="AE16" s="108"/>
      <c r="AF16" s="108"/>
      <c r="AG16" s="108"/>
      <c r="AH16" s="108"/>
      <c r="AI16" s="108"/>
    </row>
    <row r="17" spans="1:62" ht="6.75" customHeight="1">
      <c r="A17" s="120"/>
      <c r="B17" s="120"/>
      <c r="C17" s="120"/>
      <c r="D17" s="120"/>
      <c r="E17" s="120"/>
      <c r="F17" s="120"/>
      <c r="G17" s="120"/>
      <c r="H17" s="120"/>
      <c r="I17" s="120"/>
      <c r="J17" s="120"/>
      <c r="K17" s="120"/>
      <c r="L17" s="380"/>
      <c r="M17" s="380"/>
      <c r="N17" s="380"/>
      <c r="O17" s="120"/>
      <c r="P17" s="120"/>
      <c r="Q17" s="120"/>
      <c r="R17" s="120"/>
      <c r="S17" s="120"/>
      <c r="T17" s="120"/>
      <c r="U17" s="120"/>
      <c r="V17" s="120"/>
      <c r="W17" s="120"/>
      <c r="X17" s="120"/>
      <c r="Y17" s="120"/>
      <c r="Z17" s="120"/>
      <c r="AA17" s="120"/>
      <c r="AB17" s="120"/>
      <c r="AC17" s="120"/>
      <c r="AD17" s="120"/>
      <c r="AE17" s="120"/>
      <c r="AF17" s="120"/>
      <c r="AG17" s="120"/>
      <c r="AH17" s="120"/>
      <c r="AI17" s="120"/>
    </row>
    <row r="18" spans="1:62">
      <c r="A18" s="27" t="s">
        <v>238</v>
      </c>
      <c r="L18" s="878"/>
      <c r="M18" s="878"/>
      <c r="N18" s="878"/>
      <c r="O18" s="27" t="s">
        <v>91</v>
      </c>
    </row>
    <row r="19" spans="1:62" ht="6.75" customHeight="1">
      <c r="A19" s="108"/>
      <c r="B19" s="108"/>
      <c r="C19" s="108"/>
      <c r="D19" s="108"/>
      <c r="E19" s="108"/>
      <c r="F19" s="108"/>
      <c r="G19" s="108"/>
      <c r="H19" s="108"/>
      <c r="I19" s="108"/>
      <c r="J19" s="108"/>
      <c r="K19" s="108"/>
      <c r="L19" s="379"/>
      <c r="M19" s="379"/>
      <c r="N19" s="379"/>
      <c r="O19" s="108"/>
      <c r="P19" s="108"/>
      <c r="Q19" s="108"/>
      <c r="R19" s="108"/>
      <c r="S19" s="108"/>
      <c r="T19" s="108"/>
      <c r="U19" s="108"/>
      <c r="V19" s="108"/>
      <c r="W19" s="108"/>
      <c r="X19" s="108"/>
      <c r="Y19" s="108"/>
      <c r="Z19" s="108"/>
      <c r="AA19" s="108"/>
      <c r="AB19" s="108"/>
      <c r="AC19" s="108"/>
      <c r="AD19" s="108"/>
      <c r="AE19" s="108"/>
      <c r="AF19" s="108"/>
      <c r="AG19" s="108"/>
      <c r="AH19" s="108"/>
      <c r="AI19" s="108"/>
    </row>
    <row r="20" spans="1:62" ht="6.75" customHeight="1">
      <c r="A20" s="120"/>
      <c r="B20" s="120"/>
      <c r="C20" s="120"/>
      <c r="D20" s="120"/>
      <c r="E20" s="120"/>
      <c r="F20" s="120"/>
      <c r="G20" s="120"/>
      <c r="H20" s="120"/>
      <c r="I20" s="120"/>
      <c r="J20" s="120"/>
      <c r="K20" s="120"/>
      <c r="L20" s="380"/>
      <c r="M20" s="380"/>
      <c r="N20" s="380"/>
      <c r="O20" s="120"/>
      <c r="P20" s="120"/>
      <c r="Q20" s="120"/>
      <c r="R20" s="120"/>
      <c r="S20" s="120"/>
      <c r="T20" s="120"/>
      <c r="U20" s="120"/>
      <c r="V20" s="120"/>
      <c r="W20" s="120"/>
      <c r="X20" s="120"/>
      <c r="Y20" s="120"/>
      <c r="Z20" s="120"/>
      <c r="AA20" s="120"/>
      <c r="AB20" s="120"/>
      <c r="AC20" s="120"/>
      <c r="AD20" s="120"/>
      <c r="AE20" s="120"/>
      <c r="AF20" s="120"/>
      <c r="AG20" s="120"/>
      <c r="AH20" s="120"/>
      <c r="AI20" s="120"/>
    </row>
    <row r="21" spans="1:62">
      <c r="A21" s="27" t="s">
        <v>741</v>
      </c>
      <c r="L21" s="215"/>
      <c r="M21" s="215"/>
      <c r="N21" s="215"/>
    </row>
    <row r="22" spans="1:62">
      <c r="C22" s="27" t="s">
        <v>742</v>
      </c>
      <c r="L22" s="878"/>
      <c r="M22" s="878"/>
      <c r="N22" s="878"/>
      <c r="O22" s="27" t="s">
        <v>91</v>
      </c>
    </row>
    <row r="23" spans="1:62">
      <c r="C23" s="27" t="s">
        <v>743</v>
      </c>
      <c r="L23" s="214"/>
      <c r="M23" s="214"/>
      <c r="N23" s="214"/>
      <c r="W23" s="126" t="s">
        <v>16</v>
      </c>
      <c r="X23" s="27" t="s">
        <v>229</v>
      </c>
      <c r="Z23" s="126" t="s">
        <v>16</v>
      </c>
      <c r="AA23" s="27" t="s">
        <v>230</v>
      </c>
    </row>
    <row r="24" spans="1:62" ht="6.75" customHeight="1">
      <c r="A24" s="108"/>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row>
    <row r="25" spans="1:62" ht="6.75" customHeight="1">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row>
    <row r="26" spans="1:62">
      <c r="A26" s="27" t="s">
        <v>239</v>
      </c>
      <c r="AL26" s="127" t="s">
        <v>682</v>
      </c>
    </row>
    <row r="27" spans="1:62">
      <c r="F27" s="122" t="s">
        <v>12</v>
      </c>
      <c r="G27" s="27" t="s">
        <v>240</v>
      </c>
      <c r="K27" s="27" t="s">
        <v>15</v>
      </c>
      <c r="L27" s="122" t="s">
        <v>12</v>
      </c>
      <c r="M27" s="27" t="s">
        <v>241</v>
      </c>
      <c r="X27" s="27" t="s">
        <v>15</v>
      </c>
      <c r="Y27" s="122" t="s">
        <v>12</v>
      </c>
      <c r="Z27" s="27" t="s">
        <v>242</v>
      </c>
      <c r="AE27" s="27" t="s">
        <v>15</v>
      </c>
      <c r="AK27" s="127"/>
    </row>
    <row r="28" spans="1:62">
      <c r="C28" s="27" t="s">
        <v>114</v>
      </c>
      <c r="F28" s="122" t="s">
        <v>12</v>
      </c>
      <c r="G28" s="875" t="str">
        <f>IF(AL28="","",VLOOKUP($AL28,利用方法!$BA$2:$BC$74,2))</f>
        <v/>
      </c>
      <c r="H28" s="875"/>
      <c r="I28" s="875"/>
      <c r="J28" s="875"/>
      <c r="K28" s="27" t="s">
        <v>15</v>
      </c>
      <c r="L28" s="122" t="s">
        <v>12</v>
      </c>
      <c r="M28" s="836"/>
      <c r="N28" s="836"/>
      <c r="O28" s="836"/>
      <c r="P28" s="836"/>
      <c r="Q28" s="836"/>
      <c r="R28" s="836"/>
      <c r="S28" s="836"/>
      <c r="T28" s="836"/>
      <c r="U28" s="836"/>
      <c r="V28" s="836"/>
      <c r="W28" s="836"/>
      <c r="X28" s="27" t="s">
        <v>15</v>
      </c>
      <c r="Y28" s="122" t="s">
        <v>12</v>
      </c>
      <c r="Z28" s="877"/>
      <c r="AA28" s="877"/>
      <c r="AB28" s="877"/>
      <c r="AC28" s="877"/>
      <c r="AD28" s="877"/>
      <c r="AE28" s="27" t="s">
        <v>15</v>
      </c>
      <c r="AF28" s="27" t="s">
        <v>48</v>
      </c>
      <c r="AL28" s="879"/>
      <c r="AM28" s="879"/>
      <c r="AN28" s="879"/>
      <c r="AO28" s="879"/>
      <c r="AP28" s="879"/>
      <c r="AQ28" s="879"/>
      <c r="AR28" s="879"/>
      <c r="AS28" s="879"/>
      <c r="AT28" s="879"/>
      <c r="AU28" s="879"/>
      <c r="AV28" s="879"/>
      <c r="AW28" s="465"/>
      <c r="AX28" s="465"/>
      <c r="AY28" s="465"/>
      <c r="AZ28" s="465"/>
      <c r="BA28" s="465"/>
      <c r="BG28" s="273"/>
      <c r="BH28" s="333"/>
      <c r="BI28" s="332"/>
    </row>
    <row r="29" spans="1:62">
      <c r="C29" s="27" t="s">
        <v>115</v>
      </c>
      <c r="F29" s="122" t="s">
        <v>12</v>
      </c>
      <c r="G29" s="875" t="str">
        <f>IF(AL29="","",VLOOKUP($AL29,利用方法!$BA$2:$BC$74,2))</f>
        <v/>
      </c>
      <c r="H29" s="875"/>
      <c r="I29" s="875"/>
      <c r="J29" s="875"/>
      <c r="K29" s="27" t="s">
        <v>15</v>
      </c>
      <c r="L29" s="122" t="s">
        <v>12</v>
      </c>
      <c r="M29" s="836"/>
      <c r="N29" s="836"/>
      <c r="O29" s="836"/>
      <c r="P29" s="836"/>
      <c r="Q29" s="836"/>
      <c r="R29" s="836"/>
      <c r="S29" s="836"/>
      <c r="T29" s="836"/>
      <c r="U29" s="836"/>
      <c r="V29" s="836"/>
      <c r="W29" s="836"/>
      <c r="X29" s="27" t="s">
        <v>15</v>
      </c>
      <c r="Y29" s="122" t="s">
        <v>12</v>
      </c>
      <c r="Z29" s="877"/>
      <c r="AA29" s="877"/>
      <c r="AB29" s="877"/>
      <c r="AC29" s="877"/>
      <c r="AD29" s="877"/>
      <c r="AE29" s="27" t="s">
        <v>15</v>
      </c>
      <c r="AF29" s="27" t="s">
        <v>48</v>
      </c>
      <c r="AL29" s="879"/>
      <c r="AM29" s="879"/>
      <c r="AN29" s="879"/>
      <c r="AO29" s="879"/>
      <c r="AP29" s="879"/>
      <c r="AQ29" s="879"/>
      <c r="AR29" s="879"/>
      <c r="AS29" s="879"/>
      <c r="AT29" s="879"/>
      <c r="AU29" s="879"/>
      <c r="AV29" s="879"/>
      <c r="AW29" s="465"/>
      <c r="AX29" s="465"/>
      <c r="AY29" s="465"/>
      <c r="AZ29" s="465"/>
      <c r="BA29" s="465"/>
      <c r="BG29" s="273"/>
      <c r="BH29" s="332"/>
      <c r="BI29" s="332"/>
    </row>
    <row r="30" spans="1:62">
      <c r="C30" s="27" t="s">
        <v>116</v>
      </c>
      <c r="F30" s="122" t="s">
        <v>12</v>
      </c>
      <c r="G30" s="875" t="str">
        <f>IF(AL30="","",VLOOKUP($AL30,利用方法!$BA$2:$BC$74,2))</f>
        <v/>
      </c>
      <c r="H30" s="875"/>
      <c r="I30" s="875"/>
      <c r="J30" s="875"/>
      <c r="K30" s="27" t="s">
        <v>15</v>
      </c>
      <c r="L30" s="122" t="s">
        <v>12</v>
      </c>
      <c r="M30" s="836"/>
      <c r="N30" s="836"/>
      <c r="O30" s="836"/>
      <c r="P30" s="836"/>
      <c r="Q30" s="836"/>
      <c r="R30" s="836"/>
      <c r="S30" s="836"/>
      <c r="T30" s="836"/>
      <c r="U30" s="836"/>
      <c r="V30" s="836"/>
      <c r="W30" s="836"/>
      <c r="X30" s="27" t="s">
        <v>15</v>
      </c>
      <c r="Y30" s="122" t="s">
        <v>12</v>
      </c>
      <c r="Z30" s="877"/>
      <c r="AA30" s="877"/>
      <c r="AB30" s="877"/>
      <c r="AC30" s="877"/>
      <c r="AD30" s="877"/>
      <c r="AE30" s="27" t="s">
        <v>15</v>
      </c>
      <c r="AF30" s="27" t="s">
        <v>48</v>
      </c>
      <c r="AL30" s="879"/>
      <c r="AM30" s="879"/>
      <c r="AN30" s="879"/>
      <c r="AO30" s="879"/>
      <c r="AP30" s="879"/>
      <c r="AQ30" s="879"/>
      <c r="AR30" s="879"/>
      <c r="AS30" s="879"/>
      <c r="AT30" s="879"/>
      <c r="AU30" s="879"/>
      <c r="AV30" s="879"/>
      <c r="AW30" s="465"/>
      <c r="AX30" s="465"/>
      <c r="AY30" s="465"/>
      <c r="AZ30" s="465"/>
      <c r="BA30" s="465"/>
      <c r="BG30" s="273"/>
      <c r="BH30" s="332"/>
      <c r="BI30" s="332"/>
    </row>
    <row r="31" spans="1:62">
      <c r="C31" s="27" t="s">
        <v>117</v>
      </c>
      <c r="F31" s="122" t="s">
        <v>12</v>
      </c>
      <c r="G31" s="875" t="str">
        <f>IF(AL31="","",VLOOKUP($AL31,利用方法!$BA$2:$BC$74,2))</f>
        <v/>
      </c>
      <c r="H31" s="875"/>
      <c r="I31" s="875"/>
      <c r="J31" s="875"/>
      <c r="K31" s="27" t="s">
        <v>15</v>
      </c>
      <c r="L31" s="122" t="s">
        <v>12</v>
      </c>
      <c r="M31" s="836"/>
      <c r="N31" s="836"/>
      <c r="O31" s="836"/>
      <c r="P31" s="836"/>
      <c r="Q31" s="836"/>
      <c r="R31" s="836"/>
      <c r="S31" s="836"/>
      <c r="T31" s="836"/>
      <c r="U31" s="836"/>
      <c r="V31" s="836"/>
      <c r="W31" s="836"/>
      <c r="X31" s="27" t="s">
        <v>15</v>
      </c>
      <c r="Y31" s="122" t="s">
        <v>12</v>
      </c>
      <c r="Z31" s="877"/>
      <c r="AA31" s="877"/>
      <c r="AB31" s="877"/>
      <c r="AC31" s="877"/>
      <c r="AD31" s="877"/>
      <c r="AE31" s="27" t="s">
        <v>15</v>
      </c>
      <c r="AF31" s="27" t="s">
        <v>48</v>
      </c>
      <c r="AL31" s="879"/>
      <c r="AM31" s="879"/>
      <c r="AN31" s="879"/>
      <c r="AO31" s="879"/>
      <c r="AP31" s="879"/>
      <c r="AQ31" s="879"/>
      <c r="AR31" s="879"/>
      <c r="AS31" s="879"/>
      <c r="AT31" s="879"/>
      <c r="AU31" s="879"/>
      <c r="AV31" s="879"/>
      <c r="AW31" s="465"/>
      <c r="AX31" s="465"/>
      <c r="AY31" s="465"/>
      <c r="AZ31" s="465"/>
      <c r="BA31" s="465"/>
      <c r="BG31" s="273"/>
      <c r="BH31" s="332"/>
      <c r="BI31" s="332"/>
      <c r="BJ31" s="216"/>
    </row>
    <row r="32" spans="1:62">
      <c r="C32" s="27" t="s">
        <v>118</v>
      </c>
      <c r="F32" s="122" t="s">
        <v>12</v>
      </c>
      <c r="G32" s="875" t="str">
        <f>IF(AL32="","",VLOOKUP($AL32,利用方法!$BA$2:$BC$74,2))</f>
        <v/>
      </c>
      <c r="H32" s="875"/>
      <c r="I32" s="875"/>
      <c r="J32" s="875"/>
      <c r="K32" s="27" t="s">
        <v>15</v>
      </c>
      <c r="L32" s="122" t="s">
        <v>12</v>
      </c>
      <c r="M32" s="836"/>
      <c r="N32" s="836"/>
      <c r="O32" s="836"/>
      <c r="P32" s="836"/>
      <c r="Q32" s="836"/>
      <c r="R32" s="836"/>
      <c r="S32" s="836"/>
      <c r="T32" s="836"/>
      <c r="U32" s="836"/>
      <c r="V32" s="836"/>
      <c r="W32" s="836"/>
      <c r="X32" s="27" t="s">
        <v>15</v>
      </c>
      <c r="Y32" s="122" t="s">
        <v>12</v>
      </c>
      <c r="Z32" s="877"/>
      <c r="AA32" s="877"/>
      <c r="AB32" s="877"/>
      <c r="AC32" s="877"/>
      <c r="AD32" s="877"/>
      <c r="AE32" s="27" t="s">
        <v>15</v>
      </c>
      <c r="AF32" s="27" t="s">
        <v>48</v>
      </c>
      <c r="AL32" s="879"/>
      <c r="AM32" s="879"/>
      <c r="AN32" s="879"/>
      <c r="AO32" s="879"/>
      <c r="AP32" s="879"/>
      <c r="AQ32" s="879"/>
      <c r="AR32" s="879"/>
      <c r="AS32" s="879"/>
      <c r="AT32" s="879"/>
      <c r="AU32" s="879"/>
      <c r="AV32" s="879"/>
      <c r="AW32" s="465"/>
      <c r="AX32" s="465"/>
      <c r="AY32" s="465"/>
      <c r="AZ32" s="465"/>
      <c r="BA32" s="465"/>
      <c r="BG32" s="273"/>
      <c r="BH32" s="332"/>
      <c r="BI32" s="332"/>
      <c r="BJ32" s="216"/>
    </row>
    <row r="33" spans="1:62">
      <c r="C33" s="27" t="s">
        <v>119</v>
      </c>
      <c r="F33" s="122" t="s">
        <v>12</v>
      </c>
      <c r="G33" s="875" t="str">
        <f>IF(AL33="","",VLOOKUP($AL33,利用方法!$BA$2:$BC$74,2))</f>
        <v/>
      </c>
      <c r="H33" s="875"/>
      <c r="I33" s="875"/>
      <c r="J33" s="875"/>
      <c r="K33" s="27" t="s">
        <v>15</v>
      </c>
      <c r="L33" s="122" t="s">
        <v>12</v>
      </c>
      <c r="M33" s="836"/>
      <c r="N33" s="836"/>
      <c r="O33" s="836"/>
      <c r="P33" s="836"/>
      <c r="Q33" s="836"/>
      <c r="R33" s="836"/>
      <c r="S33" s="836"/>
      <c r="T33" s="836"/>
      <c r="U33" s="836"/>
      <c r="V33" s="836"/>
      <c r="W33" s="836"/>
      <c r="X33" s="27" t="s">
        <v>15</v>
      </c>
      <c r="Y33" s="122" t="s">
        <v>12</v>
      </c>
      <c r="Z33" s="877"/>
      <c r="AA33" s="877"/>
      <c r="AB33" s="877"/>
      <c r="AC33" s="877"/>
      <c r="AD33" s="877"/>
      <c r="AE33" s="27" t="s">
        <v>15</v>
      </c>
      <c r="AF33" s="27" t="s">
        <v>48</v>
      </c>
      <c r="AL33" s="879"/>
      <c r="AM33" s="879"/>
      <c r="AN33" s="879"/>
      <c r="AO33" s="879"/>
      <c r="AP33" s="879"/>
      <c r="AQ33" s="879"/>
      <c r="AR33" s="879"/>
      <c r="AS33" s="879"/>
      <c r="AT33" s="879"/>
      <c r="AU33" s="879"/>
      <c r="AV33" s="879"/>
      <c r="AW33" s="465"/>
      <c r="AX33" s="465"/>
      <c r="AY33" s="465"/>
      <c r="AZ33" s="465"/>
      <c r="BA33" s="465"/>
      <c r="BG33" s="273"/>
      <c r="BH33" s="332"/>
      <c r="BI33" s="332"/>
      <c r="BJ33" s="216"/>
    </row>
    <row r="34" spans="1:62" ht="6.75" customHeight="1">
      <c r="A34" s="108"/>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BG34" s="273"/>
      <c r="BH34" s="332"/>
      <c r="BI34" s="332"/>
      <c r="BJ34" s="216"/>
    </row>
    <row r="35" spans="1:62" ht="6.75" customHeight="1">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BG35" s="273"/>
      <c r="BH35" s="332"/>
      <c r="BI35" s="332"/>
      <c r="BJ35" s="216"/>
    </row>
    <row r="36" spans="1:62" ht="13.5" customHeight="1">
      <c r="A36" s="27" t="s">
        <v>243</v>
      </c>
      <c r="AL36" s="27" t="s">
        <v>755</v>
      </c>
      <c r="AO36" s="229" t="str">
        <f>SUM(Z28:AD33)&amp;"㎡"</f>
        <v>0㎡</v>
      </c>
      <c r="BG36" s="273"/>
      <c r="BH36" s="332"/>
      <c r="BI36" s="332"/>
      <c r="BJ36" s="216"/>
    </row>
    <row r="37" spans="1:62" ht="13.5" customHeight="1">
      <c r="G37" s="809"/>
      <c r="H37" s="809"/>
      <c r="I37" s="809"/>
      <c r="J37" s="809"/>
      <c r="K37" s="809"/>
      <c r="L37" s="809"/>
      <c r="M37" s="809"/>
      <c r="N37" s="809"/>
      <c r="O37" s="809"/>
      <c r="P37" s="809"/>
      <c r="Q37" s="809"/>
      <c r="R37" s="809"/>
      <c r="S37" s="809"/>
      <c r="T37" s="809"/>
      <c r="U37" s="809"/>
      <c r="V37" s="809"/>
      <c r="W37" s="809"/>
      <c r="X37" s="809"/>
      <c r="Y37" s="809"/>
      <c r="Z37" s="809"/>
      <c r="AA37" s="809"/>
      <c r="AB37" s="809"/>
      <c r="AC37" s="809"/>
      <c r="AD37" s="809"/>
      <c r="AE37" s="809"/>
      <c r="AF37" s="809"/>
      <c r="AG37" s="809"/>
      <c r="AH37" s="809"/>
      <c r="AI37" s="809"/>
      <c r="AL37" s="27" t="s">
        <v>756</v>
      </c>
      <c r="BG37" s="273"/>
      <c r="BH37" s="332"/>
      <c r="BI37" s="332"/>
      <c r="BJ37" s="216"/>
    </row>
    <row r="38" spans="1:62" ht="13.5" customHeight="1">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BG38" s="273"/>
      <c r="BH38" s="332"/>
      <c r="BI38" s="332"/>
      <c r="BJ38" s="216"/>
    </row>
    <row r="39" spans="1:62">
      <c r="G39" s="809"/>
      <c r="H39" s="809"/>
      <c r="I39" s="809"/>
      <c r="J39" s="809"/>
      <c r="K39" s="809"/>
      <c r="L39" s="809"/>
      <c r="M39" s="809"/>
      <c r="N39" s="809"/>
      <c r="O39" s="809"/>
      <c r="P39" s="809"/>
      <c r="Q39" s="809"/>
      <c r="R39" s="809"/>
      <c r="S39" s="809"/>
      <c r="T39" s="809"/>
      <c r="U39" s="809"/>
      <c r="V39" s="809"/>
      <c r="W39" s="809"/>
      <c r="X39" s="809"/>
      <c r="Y39" s="809"/>
      <c r="Z39" s="809"/>
      <c r="AA39" s="809"/>
      <c r="AB39" s="809"/>
      <c r="AC39" s="809"/>
      <c r="AD39" s="809"/>
      <c r="AE39" s="809"/>
      <c r="AF39" s="809"/>
      <c r="AG39" s="809"/>
      <c r="AH39" s="809"/>
      <c r="AI39" s="809"/>
      <c r="AK39" s="132"/>
      <c r="AL39" s="132"/>
      <c r="AM39" s="132"/>
      <c r="BG39" s="273"/>
      <c r="BH39" s="332"/>
      <c r="BI39" s="332"/>
      <c r="BJ39" s="216"/>
    </row>
    <row r="40" spans="1:62" ht="6.75" customHeight="1">
      <c r="A40" s="108"/>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BG40" s="273"/>
      <c r="BH40" s="332"/>
      <c r="BI40" s="332"/>
      <c r="BJ40" s="216"/>
    </row>
    <row r="41" spans="1:62" ht="6.75" customHeight="1">
      <c r="A41" s="120"/>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BG41" s="273"/>
      <c r="BH41" s="335"/>
      <c r="BI41" s="332"/>
      <c r="BJ41" s="216"/>
    </row>
    <row r="42" spans="1:62">
      <c r="A42" s="27" t="s">
        <v>244</v>
      </c>
      <c r="E42" s="27" t="s">
        <v>1413</v>
      </c>
      <c r="G42" s="107"/>
      <c r="H42" s="107"/>
      <c r="I42" s="107"/>
      <c r="J42" s="107"/>
      <c r="K42" s="230" t="s">
        <v>16</v>
      </c>
      <c r="L42" s="134" t="s">
        <v>229</v>
      </c>
      <c r="M42" s="134"/>
      <c r="N42" s="230" t="s">
        <v>16</v>
      </c>
      <c r="O42" s="134" t="s">
        <v>230</v>
      </c>
      <c r="P42" s="107"/>
      <c r="Q42" s="107"/>
      <c r="R42" s="107"/>
      <c r="S42" s="107"/>
      <c r="T42" s="107"/>
      <c r="U42" s="107"/>
      <c r="V42" s="107"/>
      <c r="W42" s="107"/>
      <c r="X42" s="107"/>
      <c r="Y42" s="107"/>
      <c r="Z42" s="107"/>
      <c r="AA42" s="107"/>
      <c r="AB42" s="107"/>
      <c r="AC42" s="107"/>
      <c r="AD42" s="107"/>
      <c r="AE42" s="107"/>
      <c r="AF42" s="107"/>
      <c r="AG42" s="107"/>
      <c r="AH42" s="107"/>
      <c r="AI42" s="107"/>
      <c r="BG42" s="273"/>
      <c r="BH42" s="332"/>
      <c r="BI42" s="332"/>
      <c r="BJ42" s="216"/>
    </row>
    <row r="43" spans="1:62" ht="6.6" customHeight="1">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BG43" s="273"/>
      <c r="BH43" s="332"/>
      <c r="BI43" s="332"/>
      <c r="BJ43" s="216"/>
    </row>
    <row r="44" spans="1:62">
      <c r="G44" s="836"/>
      <c r="H44" s="836"/>
      <c r="I44" s="836"/>
      <c r="J44" s="836"/>
      <c r="K44" s="836"/>
      <c r="L44" s="836"/>
      <c r="M44" s="836"/>
      <c r="N44" s="836"/>
      <c r="O44" s="836"/>
      <c r="P44" s="836"/>
      <c r="Q44" s="836"/>
      <c r="R44" s="836"/>
      <c r="S44" s="836"/>
      <c r="T44" s="836"/>
      <c r="U44" s="836"/>
      <c r="V44" s="836"/>
      <c r="W44" s="836"/>
      <c r="X44" s="836"/>
      <c r="Y44" s="836"/>
      <c r="Z44" s="836"/>
      <c r="AA44" s="836"/>
      <c r="AB44" s="836"/>
      <c r="AC44" s="836"/>
      <c r="AD44" s="836"/>
      <c r="AE44" s="836"/>
      <c r="AF44" s="836"/>
      <c r="AG44" s="836"/>
      <c r="AH44" s="836"/>
      <c r="AI44" s="836"/>
      <c r="BG44" s="273"/>
      <c r="BH44" s="332"/>
      <c r="BI44" s="332"/>
      <c r="BJ44" s="216"/>
    </row>
    <row r="45" spans="1:62">
      <c r="G45" s="836"/>
      <c r="H45" s="836"/>
      <c r="I45" s="836"/>
      <c r="J45" s="836"/>
      <c r="K45" s="836"/>
      <c r="L45" s="836"/>
      <c r="M45" s="836"/>
      <c r="N45" s="836"/>
      <c r="O45" s="836"/>
      <c r="P45" s="836"/>
      <c r="Q45" s="836"/>
      <c r="R45" s="836"/>
      <c r="S45" s="836"/>
      <c r="T45" s="836"/>
      <c r="U45" s="836"/>
      <c r="V45" s="836"/>
      <c r="W45" s="836"/>
      <c r="X45" s="836"/>
      <c r="Y45" s="836"/>
      <c r="Z45" s="836"/>
      <c r="AA45" s="836"/>
      <c r="AB45" s="836"/>
      <c r="AC45" s="836"/>
      <c r="AD45" s="836"/>
      <c r="AE45" s="836"/>
      <c r="AF45" s="836"/>
      <c r="AG45" s="836"/>
      <c r="AH45" s="836"/>
      <c r="AI45" s="836"/>
      <c r="BG45" s="273"/>
      <c r="BH45" s="332"/>
      <c r="BI45" s="332"/>
      <c r="BJ45" s="216"/>
    </row>
    <row r="46" spans="1:62">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BG46" s="273"/>
      <c r="BH46" s="332"/>
      <c r="BI46" s="332"/>
      <c r="BJ46" s="216"/>
    </row>
    <row r="47" spans="1:62">
      <c r="G47" s="836"/>
      <c r="H47" s="836"/>
      <c r="I47" s="836"/>
      <c r="J47" s="836"/>
      <c r="K47" s="836"/>
      <c r="L47" s="836"/>
      <c r="M47" s="836"/>
      <c r="N47" s="836"/>
      <c r="O47" s="836"/>
      <c r="P47" s="836"/>
      <c r="Q47" s="836"/>
      <c r="R47" s="836"/>
      <c r="S47" s="836"/>
      <c r="T47" s="836"/>
      <c r="U47" s="836"/>
      <c r="V47" s="836"/>
      <c r="W47" s="836"/>
      <c r="X47" s="836"/>
      <c r="Y47" s="836"/>
      <c r="Z47" s="836"/>
      <c r="AA47" s="836"/>
      <c r="AB47" s="836"/>
      <c r="AC47" s="836"/>
      <c r="AD47" s="836"/>
      <c r="AE47" s="836"/>
      <c r="AF47" s="836"/>
      <c r="AG47" s="836"/>
      <c r="AH47" s="836"/>
      <c r="AI47" s="836"/>
      <c r="BG47" s="273"/>
      <c r="BH47" s="332"/>
      <c r="BI47" s="332"/>
      <c r="BJ47" s="216"/>
    </row>
    <row r="48" spans="1:62">
      <c r="G48" s="836"/>
      <c r="H48" s="836"/>
      <c r="I48" s="836"/>
      <c r="J48" s="836"/>
      <c r="K48" s="836"/>
      <c r="L48" s="836"/>
      <c r="M48" s="836"/>
      <c r="N48" s="836"/>
      <c r="O48" s="836"/>
      <c r="P48" s="836"/>
      <c r="Q48" s="836"/>
      <c r="R48" s="836"/>
      <c r="S48" s="836"/>
      <c r="T48" s="836"/>
      <c r="U48" s="836"/>
      <c r="V48" s="836"/>
      <c r="W48" s="836"/>
      <c r="X48" s="836"/>
      <c r="Y48" s="836"/>
      <c r="Z48" s="836"/>
      <c r="AA48" s="836"/>
      <c r="AB48" s="836"/>
      <c r="AC48" s="836"/>
      <c r="AD48" s="836"/>
      <c r="AE48" s="836"/>
      <c r="AF48" s="836"/>
      <c r="AG48" s="836"/>
      <c r="AH48" s="836"/>
      <c r="AI48" s="836"/>
      <c r="BG48" s="273"/>
      <c r="BH48" s="332"/>
      <c r="BI48" s="332"/>
      <c r="BJ48" s="216"/>
    </row>
    <row r="49" spans="1:231" ht="6.75" customHeight="1">
      <c r="A49" s="108"/>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BG49" s="273"/>
      <c r="BH49" s="332"/>
      <c r="BI49" s="332"/>
      <c r="BJ49" s="216"/>
    </row>
    <row r="50" spans="1:231" ht="6.75" customHeight="1">
      <c r="BG50" s="273"/>
      <c r="BH50" s="332"/>
      <c r="BI50" s="332"/>
      <c r="BJ50" s="216"/>
      <c r="CO50" s="208"/>
      <c r="CP50" s="175"/>
      <c r="CQ50" s="208"/>
    </row>
    <row r="51" spans="1:231" ht="13.5" customHeight="1">
      <c r="BG51" s="273"/>
      <c r="BH51" s="332"/>
      <c r="BI51" s="332"/>
      <c r="BJ51" s="216"/>
      <c r="CO51" s="208"/>
      <c r="CP51" s="208"/>
      <c r="CQ51" s="208"/>
    </row>
    <row r="52" spans="1:231" ht="13.5" customHeight="1">
      <c r="BG52" s="273"/>
      <c r="BH52" s="332"/>
      <c r="BI52" s="332"/>
      <c r="BJ52" s="216"/>
      <c r="CO52" s="208"/>
      <c r="CP52" s="208"/>
      <c r="CQ52" s="208"/>
    </row>
    <row r="53" spans="1:231" ht="13.5" customHeight="1">
      <c r="BG53" s="273"/>
      <c r="BH53" s="332"/>
      <c r="BI53" s="332"/>
      <c r="BJ53" s="216"/>
      <c r="CO53" s="208"/>
      <c r="CP53" s="208"/>
      <c r="CQ53" s="208"/>
      <c r="CR53" s="216"/>
      <c r="CS53" s="216"/>
      <c r="CT53" s="216"/>
      <c r="CU53" s="216"/>
      <c r="CV53" s="216"/>
      <c r="CW53" s="216"/>
      <c r="CX53" s="216"/>
      <c r="CY53" s="216"/>
      <c r="CZ53" s="216"/>
      <c r="DA53" s="216"/>
      <c r="DB53" s="216"/>
      <c r="DC53" s="216"/>
      <c r="DD53" s="216"/>
      <c r="DE53" s="216"/>
      <c r="DF53" s="216"/>
      <c r="DG53" s="216"/>
      <c r="DH53" s="216"/>
      <c r="DI53" s="216"/>
      <c r="DJ53" s="216"/>
      <c r="DK53" s="216"/>
      <c r="DL53" s="216"/>
      <c r="DM53" s="216"/>
      <c r="DN53" s="216"/>
      <c r="DO53" s="216"/>
      <c r="DP53" s="216"/>
      <c r="DQ53" s="216"/>
      <c r="DR53" s="216"/>
      <c r="DS53" s="216"/>
      <c r="DT53" s="216"/>
      <c r="DU53" s="216"/>
      <c r="DV53" s="216"/>
      <c r="DW53" s="216"/>
      <c r="DX53" s="216"/>
      <c r="DY53" s="216"/>
      <c r="DZ53" s="216"/>
      <c r="EA53" s="216"/>
      <c r="EB53" s="216"/>
      <c r="EC53" s="216"/>
      <c r="ED53" s="216"/>
      <c r="EE53" s="216"/>
      <c r="EF53" s="216"/>
      <c r="EG53" s="216"/>
      <c r="EH53" s="216"/>
      <c r="EI53" s="216"/>
      <c r="EJ53" s="216"/>
      <c r="EK53" s="216"/>
      <c r="EL53" s="216"/>
      <c r="EM53" s="216"/>
      <c r="EN53" s="216"/>
      <c r="EO53" s="216"/>
      <c r="EP53" s="216"/>
      <c r="EQ53" s="216"/>
      <c r="ER53" s="216"/>
      <c r="ES53" s="216"/>
      <c r="ET53" s="216"/>
      <c r="EU53" s="216"/>
      <c r="EV53" s="216"/>
      <c r="EW53" s="216"/>
      <c r="EX53" s="216"/>
      <c r="EY53" s="216"/>
      <c r="EZ53" s="216"/>
      <c r="FA53" s="216"/>
      <c r="FB53" s="216"/>
      <c r="FC53" s="216"/>
      <c r="FD53" s="216"/>
      <c r="FE53" s="216"/>
      <c r="FF53" s="216"/>
      <c r="FG53" s="216"/>
      <c r="FH53" s="216"/>
      <c r="FI53" s="216"/>
      <c r="FJ53" s="216"/>
      <c r="FK53" s="216"/>
      <c r="FL53" s="216"/>
      <c r="FM53" s="216"/>
      <c r="FN53" s="216"/>
      <c r="FO53" s="216"/>
      <c r="FP53" s="216"/>
      <c r="FQ53" s="216"/>
      <c r="FR53" s="216"/>
      <c r="FS53" s="216"/>
      <c r="FT53" s="216"/>
      <c r="FU53" s="216"/>
      <c r="FV53" s="216"/>
      <c r="FW53" s="216"/>
      <c r="FX53" s="216"/>
      <c r="FY53" s="216"/>
      <c r="FZ53" s="216"/>
      <c r="GA53" s="216"/>
      <c r="GB53" s="216"/>
      <c r="GC53" s="216"/>
      <c r="GD53" s="216"/>
      <c r="GE53" s="216"/>
      <c r="GF53" s="216"/>
      <c r="GG53" s="216"/>
      <c r="GH53" s="216"/>
      <c r="GI53" s="216"/>
      <c r="GJ53" s="216"/>
      <c r="GK53" s="216"/>
      <c r="GL53" s="216"/>
      <c r="GM53" s="216"/>
      <c r="GN53" s="216"/>
      <c r="GO53" s="216"/>
      <c r="GP53" s="216"/>
      <c r="GQ53" s="216"/>
      <c r="GR53" s="216"/>
      <c r="GS53" s="216"/>
      <c r="GT53" s="216"/>
      <c r="GU53" s="216"/>
      <c r="GV53" s="216"/>
      <c r="GW53" s="216"/>
      <c r="GX53" s="216"/>
      <c r="GY53" s="216"/>
      <c r="GZ53" s="216"/>
      <c r="HA53" s="216"/>
      <c r="HB53" s="216"/>
      <c r="HC53" s="216"/>
      <c r="HD53" s="216"/>
      <c r="HE53" s="216"/>
      <c r="HF53" s="216"/>
      <c r="HG53" s="216"/>
      <c r="HH53" s="216"/>
      <c r="HI53" s="216"/>
      <c r="HJ53" s="216"/>
      <c r="HK53" s="216"/>
      <c r="HL53" s="216"/>
      <c r="HM53" s="216"/>
      <c r="HN53" s="216"/>
      <c r="HO53" s="216"/>
      <c r="HP53" s="216"/>
      <c r="HQ53" s="216"/>
      <c r="HR53" s="216"/>
      <c r="HS53" s="216"/>
      <c r="HT53" s="216"/>
      <c r="HU53" s="216"/>
      <c r="HV53" s="216"/>
      <c r="HW53" s="216"/>
    </row>
    <row r="54" spans="1:231" ht="13.5" customHeight="1">
      <c r="F54" s="133"/>
      <c r="G54" s="133"/>
      <c r="H54" s="133"/>
      <c r="L54" s="5"/>
      <c r="M54" s="5"/>
      <c r="N54" s="5"/>
      <c r="BG54" s="273"/>
      <c r="BH54" s="332"/>
      <c r="BI54" s="332"/>
      <c r="BJ54" s="216"/>
      <c r="CO54" s="208"/>
      <c r="CP54" s="208"/>
      <c r="CQ54" s="208"/>
      <c r="CR54" s="216"/>
      <c r="CS54" s="216"/>
      <c r="CT54" s="216"/>
      <c r="CU54" s="216"/>
      <c r="CV54" s="216"/>
      <c r="CW54" s="216"/>
      <c r="CX54" s="216"/>
      <c r="CY54" s="216"/>
      <c r="CZ54" s="216"/>
      <c r="DA54" s="216"/>
      <c r="DB54" s="216"/>
      <c r="DC54" s="216"/>
      <c r="DD54" s="216"/>
      <c r="DE54" s="216"/>
      <c r="DF54" s="216"/>
      <c r="DG54" s="216"/>
      <c r="DH54" s="216"/>
      <c r="DI54" s="216"/>
      <c r="DJ54" s="216"/>
      <c r="DK54" s="216"/>
      <c r="DL54" s="216"/>
      <c r="DM54" s="216"/>
      <c r="DN54" s="216"/>
      <c r="DO54" s="216"/>
      <c r="DP54" s="216"/>
      <c r="DQ54" s="216"/>
      <c r="DR54" s="216"/>
      <c r="DS54" s="216"/>
      <c r="DT54" s="216"/>
      <c r="DU54" s="216"/>
      <c r="DV54" s="216"/>
      <c r="DW54" s="216"/>
      <c r="DX54" s="216"/>
      <c r="DY54" s="216"/>
      <c r="DZ54" s="216"/>
      <c r="EA54" s="216"/>
      <c r="EB54" s="216"/>
      <c r="EC54" s="216"/>
      <c r="ED54" s="216"/>
      <c r="EE54" s="216"/>
      <c r="EF54" s="216"/>
      <c r="EG54" s="216"/>
      <c r="EH54" s="216"/>
      <c r="EI54" s="216"/>
      <c r="EJ54" s="216"/>
      <c r="EK54" s="216"/>
      <c r="EL54" s="216"/>
      <c r="EM54" s="216"/>
      <c r="EN54" s="216"/>
      <c r="EO54" s="216"/>
      <c r="EP54" s="216"/>
      <c r="EQ54" s="216"/>
      <c r="ER54" s="216"/>
      <c r="ES54" s="216"/>
      <c r="ET54" s="216"/>
      <c r="EU54" s="216"/>
      <c r="EV54" s="216"/>
      <c r="EW54" s="216"/>
      <c r="EX54" s="216"/>
      <c r="EY54" s="216"/>
      <c r="EZ54" s="216"/>
      <c r="FA54" s="216"/>
      <c r="FB54" s="216"/>
      <c r="FC54" s="216"/>
      <c r="FD54" s="216"/>
      <c r="FE54" s="216"/>
      <c r="FF54" s="216"/>
      <c r="FG54" s="216"/>
      <c r="FH54" s="216"/>
      <c r="FI54" s="216"/>
      <c r="FJ54" s="216"/>
      <c r="FK54" s="216"/>
      <c r="FL54" s="216"/>
      <c r="FM54" s="216"/>
      <c r="FN54" s="216"/>
      <c r="FO54" s="216"/>
      <c r="FP54" s="216"/>
      <c r="FQ54" s="216"/>
      <c r="FR54" s="216"/>
      <c r="FS54" s="216"/>
      <c r="FT54" s="216"/>
      <c r="FU54" s="216"/>
      <c r="FV54" s="216"/>
      <c r="FW54" s="216"/>
      <c r="FX54" s="216"/>
      <c r="FY54" s="216"/>
      <c r="FZ54" s="216"/>
      <c r="GA54" s="216"/>
      <c r="GB54" s="216"/>
      <c r="GC54" s="216"/>
      <c r="GD54" s="216"/>
      <c r="GE54" s="216"/>
      <c r="GF54" s="216"/>
      <c r="GG54" s="216"/>
      <c r="GH54" s="216"/>
      <c r="GI54" s="216"/>
      <c r="GJ54" s="216"/>
      <c r="GK54" s="216"/>
      <c r="GL54" s="216"/>
      <c r="GM54" s="216"/>
      <c r="GN54" s="216"/>
      <c r="GO54" s="216"/>
      <c r="GP54" s="216"/>
      <c r="GQ54" s="216"/>
      <c r="GR54" s="216"/>
      <c r="GS54" s="216"/>
      <c r="GT54" s="216"/>
      <c r="GU54" s="216"/>
      <c r="GV54" s="216"/>
      <c r="GW54" s="216"/>
      <c r="GX54" s="216"/>
      <c r="GY54" s="216"/>
      <c r="GZ54" s="216"/>
      <c r="HA54" s="216"/>
      <c r="HB54" s="216"/>
      <c r="HC54" s="216"/>
      <c r="HD54" s="216"/>
      <c r="HE54" s="216"/>
      <c r="HF54" s="216"/>
      <c r="HG54" s="216"/>
      <c r="HH54" s="216"/>
      <c r="HI54" s="216"/>
      <c r="HJ54" s="216"/>
      <c r="HK54" s="216"/>
      <c r="HL54" s="216"/>
      <c r="HM54" s="216"/>
      <c r="HN54" s="216"/>
      <c r="HO54" s="216"/>
      <c r="HP54" s="216"/>
      <c r="HQ54" s="216"/>
      <c r="HR54" s="216"/>
      <c r="HS54" s="216"/>
      <c r="HT54" s="216"/>
      <c r="HU54" s="216"/>
      <c r="HV54" s="216"/>
      <c r="HW54" s="216"/>
    </row>
    <row r="55" spans="1:231" ht="13.5" customHeight="1">
      <c r="BG55" s="273"/>
      <c r="BH55" s="332"/>
      <c r="BI55" s="332"/>
      <c r="BJ55" s="216"/>
      <c r="CO55" s="208"/>
      <c r="CP55" s="208"/>
      <c r="CQ55" s="208"/>
      <c r="CR55" s="216"/>
      <c r="CS55" s="216"/>
      <c r="CT55" s="216"/>
      <c r="CU55" s="216"/>
      <c r="CV55" s="216"/>
      <c r="CW55" s="216"/>
      <c r="CX55" s="216"/>
      <c r="CY55" s="216"/>
      <c r="CZ55" s="216"/>
      <c r="DA55" s="216"/>
      <c r="DB55" s="216"/>
      <c r="DC55" s="216"/>
      <c r="DD55" s="216"/>
      <c r="DE55" s="216"/>
      <c r="DF55" s="216"/>
      <c r="DG55" s="216"/>
      <c r="DH55" s="216"/>
      <c r="DI55" s="216"/>
      <c r="DJ55" s="216"/>
      <c r="DK55" s="216"/>
      <c r="DL55" s="216"/>
      <c r="DM55" s="216"/>
      <c r="DN55" s="216"/>
      <c r="DO55" s="216"/>
      <c r="DP55" s="216"/>
      <c r="DQ55" s="216"/>
      <c r="DR55" s="216"/>
      <c r="DS55" s="216"/>
      <c r="DT55" s="216"/>
      <c r="DU55" s="216"/>
      <c r="DV55" s="216"/>
      <c r="DW55" s="216"/>
      <c r="DX55" s="216"/>
      <c r="DY55" s="216"/>
      <c r="DZ55" s="216"/>
      <c r="EA55" s="216"/>
      <c r="EB55" s="216"/>
      <c r="EC55" s="216"/>
      <c r="ED55" s="216"/>
      <c r="EE55" s="216"/>
      <c r="EF55" s="216"/>
      <c r="EG55" s="216"/>
      <c r="EH55" s="216"/>
      <c r="EI55" s="216"/>
      <c r="EJ55" s="216"/>
      <c r="EK55" s="216"/>
      <c r="EL55" s="216"/>
      <c r="EM55" s="216"/>
      <c r="EN55" s="216"/>
      <c r="EO55" s="216"/>
      <c r="EP55" s="216"/>
      <c r="EQ55" s="216"/>
      <c r="ER55" s="216"/>
      <c r="ES55" s="216"/>
      <c r="ET55" s="216"/>
      <c r="EU55" s="216"/>
      <c r="EV55" s="216"/>
      <c r="EW55" s="216"/>
      <c r="EX55" s="216"/>
      <c r="EY55" s="216"/>
      <c r="EZ55" s="216"/>
      <c r="FA55" s="216"/>
      <c r="FB55" s="216"/>
      <c r="FC55" s="216"/>
      <c r="FD55" s="216"/>
      <c r="FE55" s="216"/>
      <c r="FF55" s="216"/>
      <c r="FG55" s="216"/>
      <c r="FH55" s="216"/>
      <c r="FI55" s="216"/>
      <c r="FJ55" s="216"/>
      <c r="FK55" s="216"/>
      <c r="FL55" s="216"/>
      <c r="FM55" s="216"/>
      <c r="FN55" s="216"/>
      <c r="FO55" s="216"/>
      <c r="FP55" s="216"/>
      <c r="FQ55" s="216"/>
      <c r="FR55" s="216"/>
      <c r="FS55" s="216"/>
      <c r="FT55" s="216"/>
      <c r="FU55" s="216"/>
      <c r="FV55" s="216"/>
      <c r="FW55" s="216"/>
      <c r="FX55" s="216"/>
      <c r="FY55" s="216"/>
      <c r="FZ55" s="216"/>
      <c r="GA55" s="216"/>
      <c r="GB55" s="216"/>
      <c r="GC55" s="216"/>
      <c r="GD55" s="216"/>
      <c r="GE55" s="216"/>
      <c r="GF55" s="216"/>
      <c r="GG55" s="216"/>
      <c r="GH55" s="216"/>
      <c r="GI55" s="216"/>
      <c r="GJ55" s="216"/>
      <c r="GK55" s="216"/>
      <c r="GL55" s="216"/>
      <c r="GM55" s="216"/>
      <c r="GN55" s="216"/>
      <c r="GO55" s="216"/>
      <c r="GP55" s="216"/>
      <c r="GQ55" s="216"/>
      <c r="GR55" s="216"/>
      <c r="GS55" s="216"/>
      <c r="GT55" s="216"/>
      <c r="GU55" s="216"/>
      <c r="GV55" s="216"/>
      <c r="GW55" s="216"/>
      <c r="GX55" s="216"/>
      <c r="GY55" s="216"/>
      <c r="GZ55" s="216"/>
      <c r="HA55" s="216"/>
      <c r="HB55" s="216"/>
      <c r="HC55" s="216"/>
      <c r="HD55" s="216"/>
      <c r="HE55" s="216"/>
      <c r="HF55" s="216"/>
      <c r="HG55" s="216"/>
      <c r="HH55" s="216"/>
      <c r="HI55" s="216"/>
      <c r="HJ55" s="216"/>
      <c r="HK55" s="216"/>
      <c r="HL55" s="216"/>
      <c r="HM55" s="216"/>
      <c r="HN55" s="216"/>
      <c r="HO55" s="216"/>
      <c r="HP55" s="216"/>
      <c r="HQ55" s="216"/>
      <c r="HR55" s="216"/>
      <c r="HS55" s="216"/>
      <c r="HT55" s="216"/>
      <c r="HU55" s="216"/>
      <c r="HV55" s="216"/>
      <c r="HW55" s="216"/>
    </row>
    <row r="56" spans="1:231" ht="13.5" customHeight="1">
      <c r="BG56" s="273"/>
      <c r="BH56" s="332"/>
      <c r="BI56" s="332"/>
      <c r="BJ56" s="216"/>
      <c r="CO56" s="208"/>
      <c r="CP56" s="208"/>
      <c r="CQ56" s="208"/>
      <c r="CR56" s="216"/>
      <c r="CS56" s="216"/>
      <c r="CT56" s="216"/>
      <c r="CU56" s="216"/>
      <c r="CV56" s="216"/>
      <c r="CW56" s="216"/>
      <c r="CX56" s="216"/>
      <c r="CY56" s="216"/>
      <c r="CZ56" s="216"/>
      <c r="DA56" s="216"/>
      <c r="DB56" s="216"/>
      <c r="DC56" s="216"/>
      <c r="DD56" s="216"/>
      <c r="DE56" s="216"/>
      <c r="DF56" s="216"/>
      <c r="DG56" s="216"/>
      <c r="DH56" s="216"/>
      <c r="DI56" s="216"/>
      <c r="DJ56" s="216"/>
      <c r="DK56" s="216"/>
      <c r="DL56" s="216"/>
      <c r="DM56" s="216"/>
      <c r="DN56" s="216"/>
      <c r="DO56" s="216"/>
      <c r="DP56" s="216"/>
      <c r="DQ56" s="216"/>
      <c r="DR56" s="216"/>
      <c r="DS56" s="216"/>
      <c r="DT56" s="216"/>
      <c r="DU56" s="216"/>
      <c r="DV56" s="216"/>
      <c r="DW56" s="216"/>
      <c r="DX56" s="216"/>
      <c r="DY56" s="216"/>
      <c r="DZ56" s="216"/>
      <c r="EA56" s="216"/>
      <c r="EB56" s="216"/>
      <c r="EC56" s="216"/>
      <c r="ED56" s="216"/>
      <c r="EE56" s="216"/>
      <c r="EF56" s="216"/>
      <c r="EG56" s="216"/>
      <c r="EH56" s="216"/>
      <c r="EI56" s="216"/>
      <c r="EJ56" s="216"/>
      <c r="EK56" s="216"/>
      <c r="EL56" s="216"/>
      <c r="EM56" s="216"/>
      <c r="EN56" s="216"/>
      <c r="EO56" s="216"/>
      <c r="EP56" s="216"/>
      <c r="EQ56" s="216"/>
      <c r="ER56" s="216"/>
      <c r="ES56" s="216"/>
      <c r="ET56" s="216"/>
      <c r="EU56" s="216"/>
      <c r="EV56" s="216"/>
      <c r="EW56" s="216"/>
      <c r="EX56" s="216"/>
      <c r="EY56" s="216"/>
      <c r="EZ56" s="216"/>
      <c r="FA56" s="216"/>
      <c r="FB56" s="216"/>
      <c r="FC56" s="216"/>
      <c r="FD56" s="216"/>
      <c r="FE56" s="216"/>
      <c r="FF56" s="216"/>
      <c r="FG56" s="216"/>
      <c r="FH56" s="216"/>
      <c r="FI56" s="216"/>
      <c r="FJ56" s="216"/>
      <c r="FK56" s="216"/>
      <c r="FL56" s="216"/>
      <c r="FM56" s="216"/>
      <c r="FN56" s="216"/>
      <c r="FO56" s="216"/>
      <c r="FP56" s="216"/>
      <c r="FQ56" s="216"/>
      <c r="FR56" s="216"/>
      <c r="FS56" s="216"/>
      <c r="FT56" s="216"/>
      <c r="FU56" s="216"/>
      <c r="FV56" s="216"/>
      <c r="FW56" s="216"/>
      <c r="FX56" s="216"/>
      <c r="FY56" s="216"/>
      <c r="FZ56" s="216"/>
      <c r="GA56" s="216"/>
      <c r="GB56" s="216"/>
      <c r="GC56" s="216"/>
      <c r="GD56" s="216"/>
      <c r="GE56" s="216"/>
      <c r="GF56" s="216"/>
      <c r="GG56" s="216"/>
      <c r="GH56" s="216"/>
      <c r="GI56" s="216"/>
      <c r="GJ56" s="216"/>
      <c r="GK56" s="216"/>
      <c r="GL56" s="216"/>
      <c r="GM56" s="216"/>
      <c r="GN56" s="216"/>
      <c r="GO56" s="216"/>
      <c r="GP56" s="216"/>
      <c r="GQ56" s="216"/>
      <c r="GR56" s="216"/>
      <c r="GS56" s="216"/>
      <c r="GT56" s="216"/>
      <c r="GU56" s="216"/>
      <c r="GV56" s="216"/>
      <c r="GW56" s="216"/>
      <c r="GX56" s="216"/>
      <c r="GY56" s="216"/>
      <c r="GZ56" s="216"/>
      <c r="HA56" s="216"/>
      <c r="HB56" s="216"/>
      <c r="HC56" s="216"/>
      <c r="HD56" s="216"/>
      <c r="HE56" s="216"/>
      <c r="HF56" s="216"/>
      <c r="HG56" s="216"/>
      <c r="HH56" s="216"/>
      <c r="HI56" s="216"/>
      <c r="HJ56" s="216"/>
      <c r="HK56" s="216"/>
      <c r="HL56" s="216"/>
      <c r="HM56" s="216"/>
      <c r="HN56" s="216"/>
      <c r="HO56" s="216"/>
      <c r="HP56" s="216"/>
      <c r="HQ56" s="216"/>
      <c r="HR56" s="216"/>
      <c r="HS56" s="216"/>
      <c r="HT56" s="216"/>
      <c r="HU56" s="216"/>
      <c r="HV56" s="216"/>
      <c r="HW56" s="216"/>
    </row>
    <row r="57" spans="1:231" ht="13.5" customHeight="1">
      <c r="F57" s="133"/>
      <c r="G57" s="133"/>
      <c r="H57" s="133"/>
      <c r="L57" s="5"/>
      <c r="M57" s="5"/>
      <c r="N57" s="5"/>
      <c r="BG57" s="273"/>
      <c r="BH57" s="332"/>
      <c r="BI57" s="332"/>
      <c r="BJ57" s="216"/>
      <c r="CO57" s="208"/>
      <c r="CP57" s="208"/>
      <c r="CQ57" s="208"/>
      <c r="CR57" s="216"/>
      <c r="CS57" s="216"/>
      <c r="CT57" s="216"/>
      <c r="CU57" s="216"/>
      <c r="CV57" s="216"/>
      <c r="CW57" s="216"/>
      <c r="CX57" s="216"/>
      <c r="CY57" s="216"/>
      <c r="CZ57" s="216"/>
      <c r="DA57" s="216"/>
      <c r="DB57" s="216"/>
      <c r="DC57" s="216"/>
      <c r="DD57" s="216"/>
      <c r="DE57" s="216"/>
      <c r="DF57" s="216"/>
      <c r="DG57" s="216"/>
      <c r="DH57" s="216"/>
      <c r="DI57" s="216"/>
      <c r="DJ57" s="216"/>
      <c r="DK57" s="216"/>
      <c r="DL57" s="216"/>
      <c r="DM57" s="216"/>
      <c r="DN57" s="216"/>
      <c r="DO57" s="216"/>
      <c r="DP57" s="216"/>
      <c r="DQ57" s="216"/>
      <c r="DR57" s="216"/>
      <c r="DS57" s="216"/>
      <c r="DT57" s="216"/>
      <c r="DU57" s="216"/>
      <c r="DV57" s="216"/>
      <c r="DW57" s="216"/>
      <c r="DX57" s="216"/>
      <c r="DY57" s="216"/>
      <c r="DZ57" s="216"/>
      <c r="EA57" s="216"/>
      <c r="EB57" s="216"/>
      <c r="EC57" s="216"/>
      <c r="ED57" s="216"/>
      <c r="EE57" s="216"/>
      <c r="EF57" s="216"/>
      <c r="EG57" s="216"/>
      <c r="EH57" s="216"/>
      <c r="EI57" s="216"/>
      <c r="EJ57" s="216"/>
      <c r="EK57" s="216"/>
      <c r="EL57" s="216"/>
      <c r="EM57" s="216"/>
      <c r="EN57" s="216"/>
      <c r="EO57" s="216"/>
      <c r="EP57" s="216"/>
      <c r="EQ57" s="216"/>
      <c r="ER57" s="216"/>
      <c r="ES57" s="216"/>
      <c r="ET57" s="216"/>
      <c r="EU57" s="216"/>
      <c r="EV57" s="216"/>
      <c r="EW57" s="216"/>
      <c r="EX57" s="216"/>
      <c r="EY57" s="216"/>
      <c r="EZ57" s="216"/>
      <c r="FA57" s="216"/>
      <c r="FB57" s="216"/>
      <c r="FC57" s="216"/>
      <c r="FD57" s="216"/>
      <c r="FE57" s="216"/>
      <c r="FF57" s="216"/>
      <c r="FG57" s="216"/>
      <c r="FH57" s="216"/>
      <c r="FI57" s="216"/>
      <c r="FJ57" s="216"/>
      <c r="FK57" s="216"/>
      <c r="FL57" s="216"/>
      <c r="FM57" s="216"/>
      <c r="FN57" s="216"/>
      <c r="FO57" s="216"/>
      <c r="FP57" s="216"/>
      <c r="FQ57" s="216"/>
      <c r="FR57" s="216"/>
      <c r="FS57" s="216"/>
      <c r="FT57" s="216"/>
      <c r="FU57" s="216"/>
      <c r="FV57" s="216"/>
      <c r="FW57" s="216"/>
      <c r="FX57" s="216"/>
      <c r="FY57" s="216"/>
      <c r="FZ57" s="216"/>
      <c r="GA57" s="216"/>
      <c r="GB57" s="216"/>
      <c r="GC57" s="216"/>
      <c r="GD57" s="216"/>
      <c r="GE57" s="216"/>
      <c r="GF57" s="216"/>
      <c r="GG57" s="216"/>
      <c r="GH57" s="216"/>
      <c r="GI57" s="216"/>
      <c r="GJ57" s="216"/>
      <c r="GK57" s="216"/>
      <c r="GL57" s="216"/>
      <c r="GM57" s="216"/>
      <c r="GN57" s="216"/>
      <c r="GO57" s="216"/>
      <c r="GP57" s="216"/>
      <c r="GQ57" s="216"/>
      <c r="GR57" s="216"/>
      <c r="GS57" s="216"/>
      <c r="GT57" s="216"/>
      <c r="GU57" s="216"/>
      <c r="GV57" s="216"/>
      <c r="GW57" s="216"/>
      <c r="GX57" s="216"/>
      <c r="GY57" s="216"/>
      <c r="GZ57" s="216"/>
      <c r="HA57" s="216"/>
      <c r="HB57" s="216"/>
      <c r="HC57" s="216"/>
      <c r="HD57" s="216"/>
      <c r="HE57" s="216"/>
      <c r="HF57" s="216"/>
      <c r="HG57" s="216"/>
      <c r="HH57" s="216"/>
      <c r="HI57" s="216"/>
      <c r="HJ57" s="216"/>
      <c r="HK57" s="216"/>
      <c r="HL57" s="216"/>
      <c r="HM57" s="216"/>
      <c r="HN57" s="216"/>
      <c r="HO57" s="216"/>
      <c r="HP57" s="216"/>
      <c r="HQ57" s="216"/>
      <c r="HR57" s="216"/>
      <c r="HS57" s="216"/>
      <c r="HT57" s="216"/>
      <c r="HU57" s="216"/>
      <c r="HV57" s="216"/>
      <c r="HW57" s="216"/>
    </row>
    <row r="58" spans="1:231" ht="13.5" customHeight="1">
      <c r="BG58" s="273"/>
      <c r="BH58" s="335"/>
      <c r="BI58" s="134"/>
      <c r="BJ58" s="216"/>
      <c r="CO58" s="208"/>
      <c r="CP58" s="208"/>
      <c r="CQ58" s="208"/>
      <c r="CR58" s="216"/>
      <c r="CS58" s="216"/>
      <c r="CT58" s="216"/>
      <c r="CU58" s="216"/>
      <c r="CV58" s="216"/>
      <c r="CW58" s="216"/>
      <c r="CX58" s="216"/>
      <c r="CY58" s="216"/>
      <c r="CZ58" s="216"/>
      <c r="DA58" s="216"/>
      <c r="DB58" s="216"/>
      <c r="DC58" s="216"/>
      <c r="DD58" s="216"/>
      <c r="DE58" s="216"/>
      <c r="DF58" s="216"/>
      <c r="DG58" s="216"/>
      <c r="DH58" s="216"/>
      <c r="DI58" s="216"/>
      <c r="DJ58" s="216"/>
      <c r="DK58" s="216"/>
      <c r="DL58" s="216"/>
      <c r="DM58" s="216"/>
      <c r="DN58" s="216"/>
      <c r="DO58" s="216"/>
      <c r="DP58" s="216"/>
      <c r="DQ58" s="216"/>
      <c r="DR58" s="216"/>
      <c r="DS58" s="216"/>
      <c r="DT58" s="216"/>
      <c r="DU58" s="216"/>
      <c r="DV58" s="216"/>
      <c r="DW58" s="216"/>
      <c r="DX58" s="216"/>
      <c r="DY58" s="216"/>
      <c r="DZ58" s="216"/>
      <c r="EA58" s="216"/>
      <c r="EB58" s="216"/>
      <c r="EC58" s="216"/>
      <c r="ED58" s="216"/>
      <c r="EE58" s="216"/>
      <c r="EF58" s="216"/>
      <c r="EG58" s="216"/>
      <c r="EH58" s="216"/>
      <c r="EI58" s="216"/>
      <c r="EJ58" s="216"/>
      <c r="EK58" s="216"/>
      <c r="EL58" s="216"/>
      <c r="EM58" s="216"/>
      <c r="EN58" s="216"/>
      <c r="EO58" s="216"/>
      <c r="EP58" s="216"/>
      <c r="EQ58" s="216"/>
      <c r="ER58" s="216"/>
      <c r="ES58" s="216"/>
      <c r="ET58" s="216"/>
      <c r="EU58" s="216"/>
      <c r="EV58" s="216"/>
      <c r="EW58" s="216"/>
      <c r="EX58" s="216"/>
      <c r="EY58" s="216"/>
      <c r="EZ58" s="216"/>
      <c r="FA58" s="216"/>
      <c r="FB58" s="216"/>
      <c r="FC58" s="216"/>
      <c r="FD58" s="216"/>
      <c r="FE58" s="216"/>
      <c r="FF58" s="216"/>
      <c r="FG58" s="216"/>
      <c r="FH58" s="216"/>
      <c r="FI58" s="216"/>
      <c r="FJ58" s="216"/>
      <c r="FK58" s="216"/>
      <c r="FL58" s="216"/>
      <c r="FM58" s="216"/>
      <c r="FN58" s="216"/>
      <c r="FO58" s="216"/>
      <c r="FP58" s="216"/>
      <c r="FQ58" s="216"/>
      <c r="FR58" s="216"/>
      <c r="FS58" s="216"/>
      <c r="FT58" s="216"/>
      <c r="FU58" s="216"/>
      <c r="FV58" s="216"/>
      <c r="FW58" s="216"/>
      <c r="FX58" s="216"/>
      <c r="FY58" s="216"/>
      <c r="FZ58" s="216"/>
      <c r="GA58" s="216"/>
      <c r="GB58" s="216"/>
      <c r="GC58" s="216"/>
      <c r="GD58" s="216"/>
      <c r="GE58" s="216"/>
      <c r="GF58" s="216"/>
      <c r="GG58" s="216"/>
      <c r="GH58" s="216"/>
      <c r="GI58" s="216"/>
      <c r="GJ58" s="216"/>
      <c r="GK58" s="216"/>
      <c r="GL58" s="216"/>
      <c r="GM58" s="216"/>
      <c r="GN58" s="216"/>
      <c r="GO58" s="216"/>
      <c r="GP58" s="216"/>
      <c r="GQ58" s="216"/>
      <c r="GR58" s="216"/>
      <c r="GS58" s="216"/>
      <c r="GT58" s="216"/>
      <c r="GU58" s="216"/>
      <c r="GV58" s="216"/>
      <c r="GW58" s="216"/>
      <c r="GX58" s="216"/>
      <c r="GY58" s="216"/>
      <c r="GZ58" s="216"/>
      <c r="HA58" s="216"/>
      <c r="HB58" s="216"/>
      <c r="HC58" s="216"/>
      <c r="HD58" s="216"/>
      <c r="HE58" s="216"/>
      <c r="HF58" s="216"/>
      <c r="HG58" s="216"/>
      <c r="HH58" s="216"/>
      <c r="HI58" s="216"/>
      <c r="HJ58" s="216"/>
      <c r="HK58" s="216"/>
      <c r="HL58" s="216"/>
      <c r="HM58" s="216"/>
      <c r="HN58" s="216"/>
      <c r="HO58" s="216"/>
      <c r="HP58" s="216"/>
      <c r="HQ58" s="216"/>
      <c r="HR58" s="216"/>
      <c r="HS58" s="216"/>
      <c r="HT58" s="216"/>
      <c r="HU58" s="216"/>
      <c r="HV58" s="216"/>
      <c r="HW58" s="216"/>
    </row>
    <row r="59" spans="1:231" ht="13.5" customHeight="1">
      <c r="AG59" s="122"/>
      <c r="AH59" s="122"/>
      <c r="AI59" s="122"/>
      <c r="BG59" s="273"/>
      <c r="BH59" s="335"/>
      <c r="BI59" s="134"/>
      <c r="BJ59" s="216"/>
      <c r="CO59" s="208"/>
      <c r="CP59" s="208"/>
      <c r="CQ59" s="208"/>
      <c r="CR59" s="216"/>
      <c r="CS59" s="216"/>
      <c r="CT59" s="216"/>
      <c r="CU59" s="216"/>
      <c r="CV59" s="216"/>
      <c r="CW59" s="216"/>
      <c r="CX59" s="216"/>
      <c r="CY59" s="216"/>
      <c r="CZ59" s="216"/>
      <c r="DA59" s="216"/>
      <c r="DB59" s="216"/>
      <c r="DC59" s="216"/>
      <c r="DD59" s="216"/>
      <c r="DE59" s="216"/>
      <c r="DF59" s="216"/>
      <c r="DG59" s="216"/>
      <c r="DH59" s="216"/>
      <c r="DI59" s="216"/>
      <c r="DJ59" s="216"/>
      <c r="DK59" s="216"/>
      <c r="DL59" s="216"/>
      <c r="DM59" s="216"/>
      <c r="DN59" s="216"/>
      <c r="DO59" s="216"/>
      <c r="DP59" s="216"/>
      <c r="DQ59" s="216"/>
      <c r="DR59" s="216"/>
      <c r="DS59" s="216"/>
      <c r="DT59" s="216"/>
      <c r="DU59" s="216"/>
      <c r="DV59" s="216"/>
      <c r="DW59" s="216"/>
      <c r="DX59" s="216"/>
      <c r="DY59" s="216"/>
      <c r="DZ59" s="216"/>
      <c r="EA59" s="216"/>
      <c r="EB59" s="216"/>
      <c r="EC59" s="216"/>
      <c r="ED59" s="216"/>
      <c r="EE59" s="216"/>
      <c r="EF59" s="216"/>
      <c r="EG59" s="216"/>
      <c r="EH59" s="216"/>
      <c r="EI59" s="216"/>
      <c r="EJ59" s="216"/>
      <c r="EK59" s="216"/>
      <c r="EL59" s="216"/>
      <c r="EM59" s="216"/>
      <c r="EN59" s="216"/>
      <c r="EO59" s="216"/>
      <c r="EP59" s="216"/>
      <c r="EQ59" s="216"/>
      <c r="ER59" s="216"/>
      <c r="ES59" s="216"/>
      <c r="ET59" s="216"/>
      <c r="EU59" s="216"/>
      <c r="EV59" s="216"/>
      <c r="EW59" s="216"/>
      <c r="EX59" s="216"/>
      <c r="EY59" s="216"/>
      <c r="EZ59" s="216"/>
      <c r="FA59" s="216"/>
      <c r="FB59" s="216"/>
      <c r="FC59" s="216"/>
      <c r="FD59" s="216"/>
      <c r="FE59" s="216"/>
      <c r="FF59" s="216"/>
      <c r="FG59" s="216"/>
      <c r="FH59" s="216"/>
      <c r="FI59" s="216"/>
      <c r="FJ59" s="216"/>
      <c r="FK59" s="216"/>
      <c r="FL59" s="216"/>
      <c r="FM59" s="216"/>
      <c r="FN59" s="216"/>
      <c r="FO59" s="216"/>
      <c r="FP59" s="216"/>
      <c r="FQ59" s="216"/>
      <c r="FR59" s="216"/>
      <c r="FS59" s="216"/>
      <c r="FT59" s="216"/>
      <c r="FU59" s="216"/>
      <c r="FV59" s="216"/>
      <c r="FW59" s="216"/>
      <c r="FX59" s="216"/>
      <c r="FY59" s="216"/>
      <c r="FZ59" s="216"/>
      <c r="GA59" s="216"/>
      <c r="GB59" s="216"/>
      <c r="GC59" s="216"/>
      <c r="GD59" s="216"/>
      <c r="GE59" s="216"/>
      <c r="GF59" s="216"/>
      <c r="GG59" s="216"/>
      <c r="GH59" s="216"/>
      <c r="GI59" s="216"/>
      <c r="GJ59" s="216"/>
      <c r="GK59" s="216"/>
      <c r="GL59" s="216"/>
      <c r="GM59" s="216"/>
      <c r="GN59" s="216"/>
      <c r="GO59" s="216"/>
      <c r="GP59" s="216"/>
      <c r="GQ59" s="216"/>
      <c r="GR59" s="216"/>
      <c r="GS59" s="216"/>
      <c r="GT59" s="216"/>
      <c r="GU59" s="216"/>
      <c r="GV59" s="216"/>
      <c r="GW59" s="216"/>
      <c r="GX59" s="216"/>
      <c r="GY59" s="216"/>
      <c r="GZ59" s="216"/>
      <c r="HA59" s="216"/>
      <c r="HB59" s="216"/>
      <c r="HC59" s="216"/>
      <c r="HD59" s="216"/>
      <c r="HE59" s="216"/>
      <c r="HF59" s="216"/>
      <c r="HG59" s="216"/>
      <c r="HH59" s="216"/>
      <c r="HI59" s="216"/>
      <c r="HJ59" s="216"/>
      <c r="HK59" s="216"/>
      <c r="HL59" s="216"/>
      <c r="HM59" s="216"/>
      <c r="HN59" s="216"/>
      <c r="HO59" s="216"/>
      <c r="HP59" s="216"/>
      <c r="HQ59" s="216"/>
      <c r="HR59" s="216"/>
      <c r="HS59" s="216"/>
      <c r="HT59" s="216"/>
      <c r="HU59" s="216"/>
      <c r="HV59" s="216"/>
      <c r="HW59" s="216"/>
    </row>
    <row r="60" spans="1:231" ht="13.5" customHeight="1">
      <c r="L60" s="459"/>
      <c r="M60" s="459"/>
      <c r="N60" s="459"/>
      <c r="BG60" s="273"/>
      <c r="BH60" s="332"/>
      <c r="BI60" s="332"/>
      <c r="BJ60" s="216"/>
      <c r="CO60" s="208"/>
      <c r="CP60" s="208"/>
      <c r="CQ60" s="208"/>
      <c r="CR60" s="216"/>
      <c r="CS60" s="216"/>
      <c r="CT60" s="216"/>
      <c r="CU60" s="216"/>
      <c r="CV60" s="216"/>
      <c r="CW60" s="216"/>
      <c r="CX60" s="216"/>
      <c r="CY60" s="216"/>
      <c r="CZ60" s="216"/>
      <c r="DA60" s="216"/>
      <c r="DB60" s="216"/>
      <c r="DC60" s="216"/>
      <c r="DD60" s="216"/>
      <c r="DE60" s="216"/>
      <c r="DF60" s="216"/>
      <c r="DG60" s="216"/>
      <c r="DH60" s="216"/>
      <c r="DI60" s="216"/>
      <c r="DJ60" s="216"/>
      <c r="DK60" s="216"/>
      <c r="DL60" s="216"/>
      <c r="DM60" s="216"/>
      <c r="DN60" s="216"/>
      <c r="DO60" s="216"/>
      <c r="DP60" s="216"/>
      <c r="DQ60" s="216"/>
      <c r="DR60" s="216"/>
      <c r="DS60" s="216"/>
      <c r="DT60" s="216"/>
      <c r="DU60" s="216"/>
      <c r="DV60" s="216"/>
      <c r="DW60" s="216"/>
      <c r="DX60" s="216"/>
      <c r="DY60" s="216"/>
      <c r="DZ60" s="216"/>
      <c r="EA60" s="216"/>
      <c r="EB60" s="216"/>
      <c r="EC60" s="216"/>
      <c r="ED60" s="216"/>
      <c r="EE60" s="216"/>
      <c r="EF60" s="216"/>
      <c r="EG60" s="216"/>
      <c r="EH60" s="216"/>
      <c r="EI60" s="216"/>
      <c r="EJ60" s="216"/>
      <c r="EK60" s="216"/>
      <c r="EL60" s="216"/>
      <c r="EM60" s="216"/>
      <c r="EN60" s="216"/>
      <c r="EO60" s="216"/>
      <c r="EP60" s="216"/>
      <c r="EQ60" s="216"/>
      <c r="ER60" s="216"/>
      <c r="ES60" s="216"/>
      <c r="ET60" s="216"/>
      <c r="EU60" s="216"/>
      <c r="EV60" s="216"/>
      <c r="EW60" s="216"/>
      <c r="EX60" s="216"/>
      <c r="EY60" s="216"/>
      <c r="EZ60" s="216"/>
      <c r="FA60" s="216"/>
      <c r="FB60" s="216"/>
      <c r="FC60" s="216"/>
      <c r="FD60" s="216"/>
      <c r="FE60" s="216"/>
      <c r="FF60" s="216"/>
      <c r="FG60" s="216"/>
      <c r="FH60" s="216"/>
      <c r="FI60" s="216"/>
      <c r="FJ60" s="216"/>
      <c r="FK60" s="216"/>
      <c r="FL60" s="216"/>
      <c r="FM60" s="216"/>
      <c r="FN60" s="216"/>
      <c r="FO60" s="216"/>
      <c r="FP60" s="216"/>
      <c r="FQ60" s="216"/>
      <c r="FR60" s="216"/>
      <c r="FS60" s="216"/>
      <c r="FT60" s="216"/>
      <c r="FU60" s="216"/>
      <c r="FV60" s="216"/>
      <c r="FW60" s="216"/>
      <c r="FX60" s="216"/>
      <c r="FY60" s="216"/>
      <c r="FZ60" s="216"/>
      <c r="GA60" s="216"/>
      <c r="GB60" s="216"/>
      <c r="GC60" s="216"/>
      <c r="GD60" s="216"/>
      <c r="GE60" s="216"/>
      <c r="GF60" s="216"/>
      <c r="GG60" s="216"/>
      <c r="GH60" s="216"/>
      <c r="GI60" s="216"/>
      <c r="GJ60" s="216"/>
      <c r="GK60" s="216"/>
      <c r="GL60" s="216"/>
      <c r="GM60" s="216"/>
      <c r="GN60" s="216"/>
      <c r="GO60" s="216"/>
      <c r="GP60" s="216"/>
      <c r="GQ60" s="216"/>
      <c r="GR60" s="216"/>
      <c r="GS60" s="216"/>
      <c r="GT60" s="216"/>
      <c r="GU60" s="216"/>
      <c r="GV60" s="216"/>
      <c r="GW60" s="216"/>
      <c r="GX60" s="216"/>
      <c r="GY60" s="216"/>
      <c r="GZ60" s="216"/>
      <c r="HA60" s="216"/>
      <c r="HB60" s="216"/>
      <c r="HC60" s="216"/>
      <c r="HD60" s="216"/>
      <c r="HE60" s="216"/>
      <c r="HF60" s="216"/>
      <c r="HG60" s="216"/>
      <c r="HH60" s="216"/>
      <c r="HI60" s="216"/>
      <c r="HJ60" s="216"/>
      <c r="HK60" s="216"/>
      <c r="HL60" s="216"/>
      <c r="HM60" s="216"/>
      <c r="HN60" s="216"/>
      <c r="HO60" s="216"/>
      <c r="HP60" s="216"/>
      <c r="HQ60" s="216"/>
      <c r="HR60" s="216"/>
      <c r="HS60" s="216"/>
      <c r="HT60" s="216"/>
      <c r="HU60" s="216"/>
      <c r="HV60" s="216"/>
      <c r="HW60" s="216"/>
    </row>
    <row r="61" spans="1:231" ht="13.5" customHeight="1">
      <c r="L61" s="132"/>
      <c r="M61" s="132"/>
      <c r="N61" s="132"/>
      <c r="BG61" s="273"/>
      <c r="BH61" s="332"/>
      <c r="BI61" s="332"/>
      <c r="BJ61" s="217"/>
      <c r="CO61" s="208"/>
      <c r="CP61" s="208"/>
      <c r="CQ61" s="208"/>
      <c r="CR61" s="216"/>
      <c r="CS61" s="216"/>
      <c r="CT61" s="216"/>
      <c r="CU61" s="216"/>
      <c r="CV61" s="216"/>
      <c r="CW61" s="216"/>
      <c r="CX61" s="216"/>
      <c r="CY61" s="216"/>
      <c r="CZ61" s="216"/>
      <c r="DA61" s="216"/>
      <c r="DB61" s="216"/>
      <c r="DC61" s="216"/>
      <c r="DD61" s="216"/>
      <c r="DE61" s="216"/>
      <c r="DF61" s="216"/>
      <c r="DG61" s="216"/>
      <c r="DH61" s="216"/>
      <c r="DI61" s="216"/>
      <c r="DJ61" s="216"/>
      <c r="DK61" s="216"/>
      <c r="DL61" s="216"/>
      <c r="DM61" s="216"/>
      <c r="DN61" s="216"/>
      <c r="DO61" s="216"/>
      <c r="DP61" s="216"/>
      <c r="DQ61" s="216"/>
      <c r="DR61" s="216"/>
      <c r="DS61" s="216"/>
      <c r="DT61" s="216"/>
      <c r="DU61" s="216"/>
      <c r="DV61" s="216"/>
      <c r="DW61" s="216"/>
      <c r="DX61" s="216"/>
      <c r="DY61" s="216"/>
      <c r="DZ61" s="216"/>
      <c r="EA61" s="216"/>
      <c r="EB61" s="216"/>
      <c r="EC61" s="216"/>
      <c r="ED61" s="216"/>
      <c r="EE61" s="216"/>
      <c r="EF61" s="216"/>
      <c r="EG61" s="216"/>
      <c r="EH61" s="216"/>
      <c r="EI61" s="216"/>
      <c r="EJ61" s="216"/>
      <c r="EK61" s="216"/>
      <c r="EL61" s="216"/>
      <c r="EM61" s="216"/>
      <c r="EN61" s="216"/>
      <c r="EO61" s="216"/>
      <c r="EP61" s="216"/>
      <c r="EQ61" s="216"/>
      <c r="ER61" s="216"/>
      <c r="ES61" s="216"/>
      <c r="ET61" s="216"/>
      <c r="EU61" s="216"/>
      <c r="EV61" s="216"/>
      <c r="EW61" s="216"/>
      <c r="EX61" s="216"/>
      <c r="EY61" s="216"/>
      <c r="EZ61" s="216"/>
      <c r="FA61" s="216"/>
      <c r="FB61" s="216"/>
      <c r="FC61" s="216"/>
      <c r="FD61" s="216"/>
      <c r="FE61" s="216"/>
      <c r="FF61" s="216"/>
      <c r="FG61" s="216"/>
      <c r="FH61" s="216"/>
      <c r="FI61" s="216"/>
      <c r="FJ61" s="216"/>
      <c r="FK61" s="216"/>
      <c r="FL61" s="216"/>
      <c r="FM61" s="216"/>
      <c r="FN61" s="216"/>
      <c r="FO61" s="216"/>
      <c r="FP61" s="216"/>
      <c r="FQ61" s="216"/>
      <c r="FR61" s="216"/>
      <c r="FS61" s="216"/>
      <c r="FT61" s="216"/>
      <c r="FU61" s="216"/>
      <c r="FV61" s="216"/>
      <c r="FW61" s="216"/>
      <c r="FX61" s="216"/>
      <c r="FY61" s="216"/>
      <c r="FZ61" s="216"/>
      <c r="GA61" s="216"/>
      <c r="GB61" s="216"/>
      <c r="GC61" s="216"/>
      <c r="GD61" s="216"/>
      <c r="GE61" s="216"/>
      <c r="GF61" s="216"/>
      <c r="GG61" s="216"/>
      <c r="GH61" s="216"/>
      <c r="GI61" s="216"/>
      <c r="GJ61" s="216"/>
      <c r="GK61" s="216"/>
      <c r="GL61" s="216"/>
      <c r="GM61" s="216"/>
      <c r="GN61" s="216"/>
      <c r="GO61" s="216"/>
      <c r="GP61" s="216"/>
      <c r="GQ61" s="216"/>
      <c r="GR61" s="216"/>
      <c r="GS61" s="216"/>
      <c r="GT61" s="216"/>
      <c r="GU61" s="216"/>
      <c r="GV61" s="216"/>
      <c r="GW61" s="216"/>
      <c r="GX61" s="216"/>
      <c r="GY61" s="216"/>
      <c r="GZ61" s="216"/>
      <c r="HA61" s="216"/>
      <c r="HB61" s="216"/>
      <c r="HC61" s="216"/>
      <c r="HD61" s="216"/>
      <c r="HE61" s="216"/>
      <c r="HF61" s="216"/>
      <c r="HG61" s="216"/>
      <c r="HH61" s="216"/>
      <c r="HI61" s="216"/>
      <c r="HJ61" s="216"/>
      <c r="HK61" s="216"/>
      <c r="HL61" s="216"/>
      <c r="HM61" s="216"/>
      <c r="HN61" s="216"/>
      <c r="HO61" s="216"/>
      <c r="HP61" s="216"/>
      <c r="HQ61" s="216"/>
      <c r="HR61" s="216"/>
      <c r="HS61" s="216"/>
      <c r="HT61" s="216"/>
      <c r="HU61" s="216"/>
      <c r="HV61" s="216"/>
      <c r="HW61" s="216"/>
    </row>
    <row r="62" spans="1:231" ht="13.5" customHeight="1">
      <c r="L62" s="132"/>
      <c r="M62" s="132"/>
      <c r="N62" s="132"/>
      <c r="BG62" s="273"/>
      <c r="BH62" s="332"/>
      <c r="BI62" s="332"/>
      <c r="BJ62" s="216"/>
      <c r="CO62" s="208"/>
      <c r="CP62" s="208"/>
      <c r="CQ62" s="208"/>
      <c r="CR62" s="216"/>
      <c r="CS62" s="216"/>
      <c r="CT62" s="216"/>
      <c r="CU62" s="216"/>
      <c r="CV62" s="216"/>
      <c r="CW62" s="216"/>
      <c r="CX62" s="216"/>
      <c r="CY62" s="216"/>
      <c r="CZ62" s="216"/>
      <c r="DA62" s="216"/>
      <c r="DB62" s="216"/>
      <c r="DC62" s="216"/>
      <c r="DD62" s="216"/>
      <c r="DE62" s="216"/>
      <c r="DF62" s="216"/>
      <c r="DG62" s="216"/>
      <c r="DH62" s="216"/>
      <c r="DI62" s="216"/>
      <c r="DJ62" s="216"/>
      <c r="DK62" s="216"/>
      <c r="DL62" s="216"/>
      <c r="DM62" s="216"/>
      <c r="DN62" s="216"/>
      <c r="DO62" s="216"/>
      <c r="DP62" s="216"/>
      <c r="DQ62" s="216"/>
      <c r="DR62" s="216"/>
      <c r="DS62" s="216"/>
      <c r="DT62" s="216"/>
      <c r="DU62" s="216"/>
      <c r="DV62" s="216"/>
      <c r="DW62" s="216"/>
      <c r="DX62" s="216"/>
      <c r="DY62" s="216"/>
      <c r="DZ62" s="216"/>
      <c r="EA62" s="216"/>
      <c r="EB62" s="216"/>
      <c r="EC62" s="216"/>
      <c r="ED62" s="216"/>
      <c r="EE62" s="216"/>
      <c r="EF62" s="216"/>
      <c r="EG62" s="216"/>
      <c r="EH62" s="216"/>
      <c r="EI62" s="216"/>
      <c r="EJ62" s="216"/>
      <c r="EK62" s="216"/>
      <c r="EL62" s="216"/>
      <c r="EM62" s="216"/>
      <c r="EN62" s="216"/>
      <c r="EO62" s="216"/>
      <c r="EP62" s="216"/>
      <c r="EQ62" s="216"/>
      <c r="ER62" s="216"/>
      <c r="ES62" s="216"/>
      <c r="ET62" s="216"/>
      <c r="EU62" s="216"/>
      <c r="EV62" s="216"/>
      <c r="EW62" s="216"/>
      <c r="EX62" s="216"/>
      <c r="EY62" s="216"/>
      <c r="EZ62" s="216"/>
      <c r="FA62" s="216"/>
      <c r="FB62" s="216"/>
      <c r="FC62" s="216"/>
      <c r="FD62" s="216"/>
      <c r="FE62" s="216"/>
      <c r="FF62" s="216"/>
      <c r="FG62" s="216"/>
      <c r="FH62" s="216"/>
      <c r="FI62" s="216"/>
      <c r="FJ62" s="216"/>
      <c r="FK62" s="216"/>
      <c r="FL62" s="216"/>
      <c r="FM62" s="216"/>
      <c r="FN62" s="216"/>
      <c r="FO62" s="216"/>
      <c r="FP62" s="216"/>
      <c r="FQ62" s="216"/>
      <c r="FR62" s="216"/>
      <c r="FS62" s="216"/>
      <c r="FT62" s="216"/>
      <c r="FU62" s="216"/>
      <c r="FV62" s="216"/>
      <c r="FW62" s="216"/>
      <c r="FX62" s="216"/>
      <c r="FY62" s="216"/>
      <c r="FZ62" s="216"/>
      <c r="GA62" s="216"/>
      <c r="GB62" s="216"/>
      <c r="GC62" s="216"/>
      <c r="GD62" s="216"/>
      <c r="GE62" s="216"/>
      <c r="GF62" s="216"/>
      <c r="GG62" s="216"/>
      <c r="GH62" s="216"/>
      <c r="GI62" s="216"/>
      <c r="GJ62" s="216"/>
      <c r="GK62" s="216"/>
      <c r="GL62" s="216"/>
      <c r="GM62" s="216"/>
      <c r="GN62" s="216"/>
      <c r="GO62" s="216"/>
      <c r="GP62" s="216"/>
      <c r="GQ62" s="216"/>
      <c r="GR62" s="216"/>
      <c r="GS62" s="216"/>
      <c r="GT62" s="216"/>
      <c r="GU62" s="216"/>
      <c r="GV62" s="216"/>
      <c r="GW62" s="216"/>
      <c r="GX62" s="216"/>
      <c r="GY62" s="216"/>
      <c r="GZ62" s="216"/>
      <c r="HA62" s="216"/>
      <c r="HB62" s="216"/>
      <c r="HC62" s="216"/>
      <c r="HD62" s="216"/>
      <c r="HE62" s="216"/>
      <c r="HF62" s="216"/>
      <c r="HG62" s="216"/>
      <c r="HH62" s="216"/>
      <c r="HI62" s="216"/>
      <c r="HJ62" s="216"/>
      <c r="HK62" s="216"/>
      <c r="HL62" s="216"/>
      <c r="HM62" s="216"/>
      <c r="HN62" s="216"/>
      <c r="HO62" s="216"/>
      <c r="HP62" s="216"/>
      <c r="HQ62" s="216"/>
      <c r="HR62" s="216"/>
      <c r="HS62" s="216"/>
      <c r="HT62" s="216"/>
      <c r="HU62" s="216"/>
      <c r="HV62" s="216"/>
      <c r="HW62" s="216"/>
    </row>
    <row r="63" spans="1:231" ht="13.5" customHeight="1">
      <c r="L63" s="459"/>
      <c r="M63" s="459"/>
      <c r="N63" s="459"/>
      <c r="BG63" s="273"/>
      <c r="BH63" s="332"/>
      <c r="BI63" s="332"/>
      <c r="BJ63" s="216"/>
      <c r="CO63" s="208"/>
      <c r="CP63" s="208"/>
      <c r="CQ63" s="208"/>
      <c r="CR63" s="216"/>
      <c r="CS63" s="216"/>
      <c r="CT63" s="216"/>
      <c r="CU63" s="216"/>
      <c r="CV63" s="216"/>
      <c r="CW63" s="216"/>
      <c r="CX63" s="216"/>
      <c r="CY63" s="216"/>
      <c r="CZ63" s="216"/>
      <c r="DA63" s="216"/>
      <c r="DB63" s="216"/>
      <c r="DC63" s="216"/>
      <c r="DD63" s="216"/>
      <c r="DE63" s="216"/>
      <c r="DF63" s="216"/>
      <c r="DG63" s="216"/>
      <c r="DH63" s="216"/>
      <c r="DI63" s="216"/>
      <c r="DJ63" s="216"/>
      <c r="DK63" s="216"/>
      <c r="DL63" s="216"/>
      <c r="DM63" s="216"/>
      <c r="DN63" s="216"/>
      <c r="DO63" s="216"/>
      <c r="DP63" s="216"/>
      <c r="DQ63" s="216"/>
      <c r="DR63" s="216"/>
      <c r="DS63" s="216"/>
      <c r="DT63" s="216"/>
      <c r="DU63" s="216"/>
      <c r="DV63" s="216"/>
      <c r="DW63" s="216"/>
      <c r="DX63" s="216"/>
      <c r="DY63" s="216"/>
      <c r="DZ63" s="216"/>
      <c r="EA63" s="216"/>
      <c r="EB63" s="216"/>
      <c r="EC63" s="216"/>
      <c r="ED63" s="216"/>
      <c r="EE63" s="216"/>
      <c r="EF63" s="216"/>
      <c r="EG63" s="216"/>
      <c r="EH63" s="216"/>
      <c r="EI63" s="216"/>
      <c r="EJ63" s="216"/>
      <c r="EK63" s="216"/>
      <c r="EL63" s="216"/>
      <c r="EM63" s="216"/>
      <c r="EN63" s="216"/>
      <c r="EO63" s="216"/>
      <c r="EP63" s="216"/>
      <c r="EQ63" s="216"/>
      <c r="ER63" s="216"/>
      <c r="ES63" s="216"/>
      <c r="ET63" s="216"/>
      <c r="EU63" s="216"/>
      <c r="EV63" s="216"/>
      <c r="EW63" s="216"/>
      <c r="EX63" s="216"/>
      <c r="EY63" s="216"/>
      <c r="EZ63" s="216"/>
      <c r="FA63" s="216"/>
      <c r="FB63" s="216"/>
      <c r="FC63" s="216"/>
      <c r="FD63" s="216"/>
      <c r="FE63" s="216"/>
      <c r="FF63" s="216"/>
      <c r="FG63" s="216"/>
      <c r="FH63" s="216"/>
      <c r="FI63" s="216"/>
      <c r="FJ63" s="216"/>
      <c r="FK63" s="216"/>
      <c r="FL63" s="216"/>
      <c r="FM63" s="216"/>
      <c r="FN63" s="216"/>
      <c r="FO63" s="216"/>
      <c r="FP63" s="216"/>
      <c r="FQ63" s="216"/>
      <c r="FR63" s="216"/>
      <c r="FS63" s="216"/>
      <c r="FT63" s="216"/>
      <c r="FU63" s="216"/>
      <c r="FV63" s="216"/>
      <c r="FW63" s="216"/>
      <c r="FX63" s="216"/>
      <c r="FY63" s="216"/>
      <c r="FZ63" s="216"/>
      <c r="GA63" s="216"/>
      <c r="GB63" s="216"/>
      <c r="GC63" s="216"/>
      <c r="GD63" s="216"/>
      <c r="GE63" s="216"/>
      <c r="GF63" s="216"/>
      <c r="GG63" s="216"/>
      <c r="GH63" s="216"/>
      <c r="GI63" s="216"/>
      <c r="GJ63" s="216"/>
      <c r="GK63" s="216"/>
      <c r="GL63" s="216"/>
      <c r="GM63" s="216"/>
      <c r="GN63" s="216"/>
      <c r="GO63" s="216"/>
      <c r="GP63" s="216"/>
      <c r="GQ63" s="216"/>
      <c r="GR63" s="216"/>
      <c r="GS63" s="216"/>
      <c r="GT63" s="216"/>
      <c r="GU63" s="216"/>
      <c r="GV63" s="216"/>
      <c r="GW63" s="216"/>
      <c r="GX63" s="216"/>
      <c r="GY63" s="216"/>
      <c r="GZ63" s="216"/>
      <c r="HA63" s="216"/>
      <c r="HB63" s="216"/>
      <c r="HC63" s="216"/>
      <c r="HD63" s="216"/>
      <c r="HE63" s="216"/>
      <c r="HF63" s="216"/>
      <c r="HG63" s="216"/>
      <c r="HH63" s="216"/>
      <c r="HI63" s="216"/>
      <c r="HJ63" s="216"/>
      <c r="HK63" s="216"/>
      <c r="HL63" s="216"/>
      <c r="HM63" s="216"/>
      <c r="HN63" s="216"/>
      <c r="HO63" s="216"/>
      <c r="HP63" s="216"/>
      <c r="HQ63" s="216"/>
      <c r="HR63" s="216"/>
      <c r="HS63" s="216"/>
      <c r="HT63" s="216"/>
      <c r="HU63" s="216"/>
      <c r="HV63" s="216"/>
      <c r="HW63" s="216"/>
    </row>
    <row r="64" spans="1:231" ht="13.5" customHeight="1">
      <c r="L64" s="132"/>
      <c r="M64" s="132"/>
      <c r="N64" s="132"/>
      <c r="BG64" s="273"/>
      <c r="BH64" s="332"/>
      <c r="BI64" s="332"/>
      <c r="BJ64" s="216"/>
      <c r="CO64" s="208"/>
      <c r="CP64" s="208"/>
      <c r="CQ64" s="208"/>
      <c r="CR64" s="216"/>
      <c r="CS64" s="216"/>
      <c r="CT64" s="216"/>
      <c r="CU64" s="216"/>
      <c r="CV64" s="216"/>
      <c r="CW64" s="216"/>
      <c r="CX64" s="216"/>
      <c r="CY64" s="216"/>
      <c r="CZ64" s="216"/>
      <c r="DA64" s="216"/>
      <c r="DB64" s="216"/>
      <c r="DC64" s="216"/>
      <c r="DD64" s="216"/>
      <c r="DE64" s="216"/>
      <c r="DF64" s="216"/>
      <c r="DG64" s="216"/>
      <c r="DH64" s="216"/>
      <c r="DI64" s="216"/>
      <c r="DJ64" s="216"/>
      <c r="DK64" s="216"/>
      <c r="DL64" s="216"/>
      <c r="DM64" s="216"/>
      <c r="DN64" s="216"/>
      <c r="DO64" s="216"/>
      <c r="DP64" s="216"/>
      <c r="DQ64" s="216"/>
      <c r="DR64" s="216"/>
      <c r="DS64" s="216"/>
      <c r="DT64" s="216"/>
      <c r="DU64" s="216"/>
      <c r="DV64" s="216"/>
      <c r="DW64" s="216"/>
      <c r="DX64" s="216"/>
      <c r="DY64" s="216"/>
      <c r="DZ64" s="216"/>
      <c r="EA64" s="216"/>
      <c r="EB64" s="216"/>
      <c r="EC64" s="216"/>
      <c r="ED64" s="216"/>
      <c r="EE64" s="216"/>
      <c r="EF64" s="216"/>
      <c r="EG64" s="216"/>
      <c r="EH64" s="216"/>
      <c r="EI64" s="216"/>
      <c r="EJ64" s="216"/>
      <c r="EK64" s="216"/>
      <c r="EL64" s="216"/>
      <c r="EM64" s="216"/>
      <c r="EN64" s="216"/>
      <c r="EO64" s="216"/>
      <c r="EP64" s="216"/>
      <c r="EQ64" s="216"/>
      <c r="ER64" s="216"/>
      <c r="ES64" s="216"/>
      <c r="ET64" s="216"/>
      <c r="EU64" s="216"/>
      <c r="EV64" s="216"/>
      <c r="EW64" s="216"/>
      <c r="EX64" s="216"/>
      <c r="EY64" s="216"/>
      <c r="EZ64" s="216"/>
      <c r="FA64" s="216"/>
      <c r="FB64" s="216"/>
      <c r="FC64" s="216"/>
      <c r="FD64" s="216"/>
      <c r="FE64" s="216"/>
      <c r="FF64" s="216"/>
      <c r="FG64" s="216"/>
      <c r="FH64" s="216"/>
      <c r="FI64" s="216"/>
      <c r="FJ64" s="216"/>
      <c r="FK64" s="216"/>
      <c r="FL64" s="216"/>
      <c r="FM64" s="216"/>
      <c r="FN64" s="216"/>
      <c r="FO64" s="216"/>
      <c r="FP64" s="216"/>
      <c r="FQ64" s="216"/>
      <c r="FR64" s="216"/>
      <c r="FS64" s="216"/>
      <c r="FT64" s="216"/>
      <c r="FU64" s="216"/>
      <c r="FV64" s="216"/>
      <c r="FW64" s="216"/>
      <c r="FX64" s="216"/>
      <c r="FY64" s="216"/>
      <c r="FZ64" s="216"/>
      <c r="GA64" s="216"/>
      <c r="GB64" s="216"/>
      <c r="GC64" s="216"/>
      <c r="GD64" s="216"/>
      <c r="GE64" s="216"/>
      <c r="GF64" s="216"/>
      <c r="GG64" s="216"/>
      <c r="GH64" s="216"/>
      <c r="GI64" s="216"/>
      <c r="GJ64" s="216"/>
      <c r="GK64" s="216"/>
      <c r="GL64" s="216"/>
      <c r="GM64" s="216"/>
      <c r="GN64" s="216"/>
      <c r="GO64" s="216"/>
      <c r="GP64" s="216"/>
      <c r="GQ64" s="216"/>
      <c r="GR64" s="216"/>
      <c r="GS64" s="216"/>
      <c r="GT64" s="216"/>
      <c r="GU64" s="216"/>
      <c r="GV64" s="216"/>
      <c r="GW64" s="216"/>
      <c r="GX64" s="216"/>
      <c r="GY64" s="216"/>
      <c r="GZ64" s="216"/>
      <c r="HA64" s="216"/>
      <c r="HB64" s="216"/>
      <c r="HC64" s="216"/>
      <c r="HD64" s="216"/>
      <c r="HE64" s="216"/>
      <c r="HF64" s="216"/>
      <c r="HG64" s="216"/>
      <c r="HH64" s="216"/>
      <c r="HI64" s="216"/>
      <c r="HJ64" s="216"/>
      <c r="HK64" s="216"/>
      <c r="HL64" s="216"/>
      <c r="HM64" s="216"/>
      <c r="HN64" s="216"/>
      <c r="HO64" s="216"/>
      <c r="HP64" s="216"/>
      <c r="HQ64" s="216"/>
      <c r="HR64" s="216"/>
      <c r="HS64" s="216"/>
      <c r="HT64" s="216"/>
      <c r="HU64" s="216"/>
      <c r="HV64" s="216"/>
      <c r="HW64" s="216"/>
    </row>
    <row r="65" spans="6:231" ht="13.5" customHeight="1">
      <c r="L65" s="132"/>
      <c r="M65" s="132"/>
      <c r="N65" s="132"/>
      <c r="BG65" s="273"/>
      <c r="BH65" s="332"/>
      <c r="BI65" s="332"/>
      <c r="BJ65" s="216"/>
      <c r="CO65" s="208"/>
      <c r="CP65" s="208"/>
      <c r="CQ65" s="208"/>
      <c r="CR65" s="216"/>
      <c r="CS65" s="216"/>
      <c r="CT65" s="216"/>
      <c r="CU65" s="216"/>
      <c r="CV65" s="216"/>
      <c r="CW65" s="216"/>
      <c r="CX65" s="216"/>
      <c r="CY65" s="216"/>
      <c r="CZ65" s="216"/>
      <c r="DA65" s="216"/>
      <c r="DB65" s="216"/>
      <c r="DC65" s="216"/>
      <c r="DD65" s="216"/>
      <c r="DE65" s="216"/>
      <c r="DF65" s="216"/>
      <c r="DG65" s="216"/>
      <c r="DH65" s="216"/>
      <c r="DI65" s="216"/>
      <c r="DJ65" s="216"/>
      <c r="DK65" s="216"/>
      <c r="DL65" s="216"/>
      <c r="DM65" s="216"/>
      <c r="DN65" s="216"/>
      <c r="DO65" s="216"/>
      <c r="DP65" s="216"/>
      <c r="DQ65" s="216"/>
      <c r="DR65" s="216"/>
      <c r="DS65" s="216"/>
      <c r="DT65" s="216"/>
      <c r="DU65" s="216"/>
      <c r="DV65" s="216"/>
      <c r="DW65" s="216"/>
      <c r="DX65" s="216"/>
      <c r="DY65" s="216"/>
      <c r="DZ65" s="216"/>
      <c r="EA65" s="216"/>
      <c r="EB65" s="216"/>
      <c r="EC65" s="216"/>
      <c r="ED65" s="216"/>
      <c r="EE65" s="216"/>
      <c r="EF65" s="216"/>
      <c r="EG65" s="216"/>
      <c r="EH65" s="216"/>
      <c r="EI65" s="216"/>
      <c r="EJ65" s="216"/>
      <c r="EK65" s="216"/>
      <c r="EL65" s="216"/>
      <c r="EM65" s="216"/>
      <c r="EN65" s="216"/>
      <c r="EO65" s="216"/>
      <c r="EP65" s="216"/>
      <c r="EQ65" s="216"/>
      <c r="ER65" s="216"/>
      <c r="ES65" s="216"/>
      <c r="ET65" s="216"/>
      <c r="EU65" s="216"/>
      <c r="EV65" s="216"/>
      <c r="EW65" s="216"/>
      <c r="EX65" s="216"/>
      <c r="EY65" s="216"/>
      <c r="EZ65" s="216"/>
      <c r="FA65" s="216"/>
      <c r="FB65" s="216"/>
      <c r="FC65" s="216"/>
      <c r="FD65" s="216"/>
      <c r="FE65" s="216"/>
      <c r="FF65" s="216"/>
      <c r="FG65" s="216"/>
      <c r="FH65" s="216"/>
      <c r="FI65" s="216"/>
      <c r="FJ65" s="216"/>
      <c r="FK65" s="216"/>
      <c r="FL65" s="216"/>
      <c r="FM65" s="216"/>
      <c r="FN65" s="216"/>
      <c r="FO65" s="216"/>
      <c r="FP65" s="216"/>
      <c r="FQ65" s="216"/>
      <c r="FR65" s="216"/>
      <c r="FS65" s="216"/>
      <c r="FT65" s="216"/>
      <c r="FU65" s="216"/>
      <c r="FV65" s="216"/>
      <c r="FW65" s="216"/>
      <c r="FX65" s="216"/>
      <c r="FY65" s="216"/>
      <c r="FZ65" s="216"/>
      <c r="GA65" s="216"/>
      <c r="GB65" s="216"/>
      <c r="GC65" s="216"/>
      <c r="GD65" s="216"/>
      <c r="GE65" s="216"/>
      <c r="GF65" s="216"/>
      <c r="GG65" s="216"/>
      <c r="GH65" s="216"/>
      <c r="GI65" s="216"/>
      <c r="GJ65" s="216"/>
      <c r="GK65" s="216"/>
      <c r="GL65" s="216"/>
      <c r="GM65" s="216"/>
      <c r="GN65" s="216"/>
      <c r="GO65" s="216"/>
      <c r="GP65" s="216"/>
      <c r="GQ65" s="216"/>
      <c r="GR65" s="216"/>
      <c r="GS65" s="216"/>
      <c r="GT65" s="216"/>
      <c r="GU65" s="216"/>
      <c r="GV65" s="216"/>
      <c r="GW65" s="216"/>
      <c r="GX65" s="216"/>
      <c r="GY65" s="216"/>
      <c r="GZ65" s="216"/>
      <c r="HA65" s="216"/>
      <c r="HB65" s="216"/>
      <c r="HC65" s="216"/>
      <c r="HD65" s="216"/>
      <c r="HE65" s="216"/>
      <c r="HF65" s="216"/>
      <c r="HG65" s="216"/>
      <c r="HH65" s="216"/>
      <c r="HI65" s="216"/>
      <c r="HJ65" s="216"/>
      <c r="HK65" s="216"/>
      <c r="HL65" s="216"/>
      <c r="HM65" s="216"/>
      <c r="HN65" s="216"/>
      <c r="HO65" s="216"/>
      <c r="HP65" s="216"/>
      <c r="HQ65" s="216"/>
      <c r="HR65" s="216"/>
      <c r="HS65" s="216"/>
      <c r="HT65" s="216"/>
      <c r="HU65" s="216"/>
      <c r="HV65" s="216"/>
      <c r="HW65" s="216"/>
    </row>
    <row r="66" spans="6:231" ht="13.5" customHeight="1">
      <c r="L66" s="459"/>
      <c r="M66" s="459"/>
      <c r="N66" s="459"/>
      <c r="BG66" s="273"/>
      <c r="BH66" s="332"/>
      <c r="BI66" s="332"/>
      <c r="BJ66" s="216"/>
      <c r="CO66" s="208"/>
      <c r="CP66" s="208"/>
      <c r="CQ66" s="208"/>
      <c r="CR66" s="216"/>
      <c r="CS66" s="216"/>
      <c r="CT66" s="216"/>
      <c r="CU66" s="216"/>
      <c r="CV66" s="216"/>
      <c r="CW66" s="216"/>
      <c r="CX66" s="216"/>
      <c r="CY66" s="216"/>
      <c r="CZ66" s="216"/>
      <c r="DA66" s="216"/>
      <c r="DB66" s="216"/>
      <c r="DC66" s="216"/>
      <c r="DD66" s="216"/>
      <c r="DE66" s="216"/>
      <c r="DF66" s="216"/>
      <c r="DG66" s="216"/>
      <c r="DH66" s="216"/>
      <c r="DI66" s="216"/>
      <c r="DJ66" s="216"/>
      <c r="DK66" s="216"/>
      <c r="DL66" s="216"/>
      <c r="DM66" s="216"/>
      <c r="DN66" s="216"/>
      <c r="DO66" s="216"/>
      <c r="DP66" s="216"/>
      <c r="DQ66" s="216"/>
      <c r="DR66" s="216"/>
      <c r="DS66" s="216"/>
      <c r="DT66" s="216"/>
      <c r="DU66" s="216"/>
      <c r="DV66" s="216"/>
      <c r="DW66" s="216"/>
      <c r="DX66" s="216"/>
      <c r="DY66" s="216"/>
      <c r="DZ66" s="216"/>
      <c r="EA66" s="216"/>
      <c r="EB66" s="216"/>
      <c r="EC66" s="216"/>
      <c r="ED66" s="216"/>
      <c r="EE66" s="216"/>
      <c r="EF66" s="216"/>
      <c r="EG66" s="216"/>
      <c r="EH66" s="216"/>
      <c r="EI66" s="216"/>
      <c r="EJ66" s="216"/>
      <c r="EK66" s="216"/>
      <c r="EL66" s="216"/>
      <c r="EM66" s="216"/>
      <c r="EN66" s="216"/>
      <c r="EO66" s="216"/>
      <c r="EP66" s="216"/>
      <c r="EQ66" s="216"/>
      <c r="ER66" s="216"/>
      <c r="ES66" s="216"/>
      <c r="ET66" s="216"/>
      <c r="EU66" s="216"/>
      <c r="EV66" s="216"/>
      <c r="EW66" s="216"/>
      <c r="EX66" s="216"/>
      <c r="EY66" s="216"/>
      <c r="EZ66" s="216"/>
      <c r="FA66" s="216"/>
      <c r="FB66" s="216"/>
      <c r="FC66" s="216"/>
      <c r="FD66" s="216"/>
      <c r="FE66" s="216"/>
      <c r="FF66" s="216"/>
      <c r="FG66" s="216"/>
      <c r="FH66" s="216"/>
      <c r="FI66" s="216"/>
      <c r="FJ66" s="216"/>
      <c r="FK66" s="216"/>
      <c r="FL66" s="216"/>
      <c r="FM66" s="216"/>
      <c r="FN66" s="216"/>
      <c r="FO66" s="216"/>
      <c r="FP66" s="216"/>
      <c r="FQ66" s="216"/>
      <c r="FR66" s="216"/>
      <c r="FS66" s="216"/>
      <c r="FT66" s="216"/>
      <c r="FU66" s="216"/>
      <c r="FV66" s="216"/>
      <c r="FW66" s="216"/>
      <c r="FX66" s="216"/>
      <c r="FY66" s="216"/>
      <c r="FZ66" s="216"/>
      <c r="GA66" s="216"/>
      <c r="GB66" s="216"/>
      <c r="GC66" s="216"/>
      <c r="GD66" s="216"/>
      <c r="GE66" s="216"/>
      <c r="GF66" s="216"/>
      <c r="GG66" s="216"/>
      <c r="GH66" s="216"/>
      <c r="GI66" s="216"/>
      <c r="GJ66" s="216"/>
      <c r="GK66" s="216"/>
      <c r="GL66" s="216"/>
      <c r="GM66" s="216"/>
      <c r="GN66" s="216"/>
      <c r="GO66" s="216"/>
      <c r="GP66" s="216"/>
      <c r="GQ66" s="216"/>
      <c r="GR66" s="216"/>
      <c r="GS66" s="216"/>
      <c r="GT66" s="216"/>
      <c r="GU66" s="216"/>
      <c r="GV66" s="216"/>
      <c r="GW66" s="216"/>
      <c r="GX66" s="216"/>
      <c r="GY66" s="216"/>
      <c r="GZ66" s="216"/>
      <c r="HA66" s="216"/>
      <c r="HB66" s="216"/>
      <c r="HC66" s="216"/>
      <c r="HD66" s="216"/>
      <c r="HE66" s="216"/>
      <c r="HF66" s="216"/>
      <c r="HG66" s="216"/>
      <c r="HH66" s="216"/>
      <c r="HI66" s="216"/>
      <c r="HJ66" s="216"/>
      <c r="HK66" s="216"/>
      <c r="HL66" s="216"/>
      <c r="HM66" s="216"/>
      <c r="HN66" s="216"/>
      <c r="HO66" s="216"/>
      <c r="HP66" s="216"/>
      <c r="HQ66" s="216"/>
      <c r="HR66" s="216"/>
      <c r="HS66" s="216"/>
      <c r="HT66" s="216"/>
      <c r="HU66" s="216"/>
      <c r="HV66" s="216"/>
      <c r="HW66" s="216"/>
    </row>
    <row r="67" spans="6:231" ht="13.5" customHeight="1">
      <c r="L67" s="215"/>
      <c r="M67" s="215"/>
      <c r="N67" s="215"/>
      <c r="BG67" s="273"/>
      <c r="BH67" s="332"/>
      <c r="BI67" s="332"/>
      <c r="BJ67" s="216"/>
      <c r="CO67" s="208"/>
      <c r="CP67" s="208"/>
      <c r="CQ67" s="208"/>
      <c r="CR67" s="216"/>
      <c r="CS67" s="216"/>
      <c r="CT67" s="216"/>
      <c r="CU67" s="216"/>
      <c r="CV67" s="216"/>
      <c r="CW67" s="216"/>
      <c r="CX67" s="216"/>
      <c r="CY67" s="216"/>
      <c r="CZ67" s="216"/>
      <c r="DA67" s="216"/>
      <c r="DB67" s="216"/>
      <c r="DC67" s="216"/>
      <c r="DD67" s="216"/>
      <c r="DE67" s="216"/>
      <c r="DF67" s="216"/>
      <c r="DG67" s="216"/>
      <c r="DH67" s="216"/>
      <c r="DI67" s="216"/>
      <c r="DJ67" s="216"/>
      <c r="DK67" s="216"/>
      <c r="DL67" s="216"/>
      <c r="DM67" s="216"/>
      <c r="DN67" s="216"/>
      <c r="DO67" s="216"/>
      <c r="DP67" s="216"/>
      <c r="DQ67" s="216"/>
      <c r="DR67" s="216"/>
      <c r="DS67" s="216"/>
      <c r="DT67" s="216"/>
      <c r="DU67" s="216"/>
      <c r="DV67" s="216"/>
      <c r="DW67" s="216"/>
      <c r="DX67" s="216"/>
      <c r="DY67" s="216"/>
      <c r="DZ67" s="216"/>
      <c r="EA67" s="216"/>
      <c r="EB67" s="216"/>
      <c r="EC67" s="216"/>
      <c r="ED67" s="216"/>
      <c r="EE67" s="216"/>
      <c r="EF67" s="216"/>
      <c r="EG67" s="216"/>
      <c r="EH67" s="216"/>
      <c r="EI67" s="216"/>
      <c r="EJ67" s="216"/>
      <c r="EK67" s="216"/>
      <c r="EL67" s="216"/>
      <c r="EM67" s="216"/>
      <c r="EN67" s="216"/>
      <c r="EO67" s="216"/>
      <c r="EP67" s="216"/>
      <c r="EQ67" s="216"/>
      <c r="ER67" s="216"/>
      <c r="ES67" s="216"/>
      <c r="ET67" s="216"/>
      <c r="EU67" s="216"/>
      <c r="EV67" s="216"/>
      <c r="EW67" s="216"/>
      <c r="EX67" s="216"/>
      <c r="EY67" s="216"/>
      <c r="EZ67" s="216"/>
      <c r="FA67" s="216"/>
      <c r="FB67" s="216"/>
      <c r="FC67" s="216"/>
      <c r="FD67" s="216"/>
      <c r="FE67" s="216"/>
      <c r="FF67" s="216"/>
      <c r="FG67" s="216"/>
      <c r="FH67" s="216"/>
      <c r="FI67" s="216"/>
      <c r="FJ67" s="216"/>
      <c r="FK67" s="216"/>
      <c r="FL67" s="216"/>
      <c r="FM67" s="216"/>
      <c r="FN67" s="216"/>
      <c r="FO67" s="216"/>
      <c r="FP67" s="216"/>
      <c r="FQ67" s="216"/>
      <c r="FR67" s="216"/>
      <c r="FS67" s="216"/>
      <c r="FT67" s="216"/>
      <c r="FU67" s="216"/>
      <c r="FV67" s="216"/>
      <c r="FW67" s="216"/>
      <c r="FX67" s="216"/>
      <c r="FY67" s="216"/>
      <c r="FZ67" s="216"/>
      <c r="GA67" s="216"/>
      <c r="GB67" s="216"/>
      <c r="GC67" s="216"/>
      <c r="GD67" s="216"/>
      <c r="GE67" s="216"/>
      <c r="GF67" s="216"/>
      <c r="GG67" s="216"/>
      <c r="GH67" s="216"/>
      <c r="GI67" s="216"/>
      <c r="GJ67" s="216"/>
      <c r="GK67" s="216"/>
      <c r="GL67" s="216"/>
      <c r="GM67" s="216"/>
      <c r="GN67" s="216"/>
      <c r="GO67" s="216"/>
      <c r="GP67" s="216"/>
      <c r="GQ67" s="216"/>
      <c r="GR67" s="216"/>
      <c r="GS67" s="216"/>
      <c r="GT67" s="216"/>
      <c r="GU67" s="216"/>
      <c r="GV67" s="216"/>
      <c r="GW67" s="216"/>
      <c r="GX67" s="216"/>
      <c r="GY67" s="216"/>
      <c r="GZ67" s="216"/>
      <c r="HA67" s="216"/>
      <c r="HB67" s="216"/>
      <c r="HC67" s="216"/>
      <c r="HD67" s="216"/>
      <c r="HE67" s="216"/>
      <c r="HF67" s="216"/>
      <c r="HG67" s="216"/>
      <c r="HH67" s="216"/>
      <c r="HI67" s="216"/>
      <c r="HJ67" s="216"/>
      <c r="HK67" s="216"/>
      <c r="HL67" s="216"/>
      <c r="HM67" s="216"/>
      <c r="HN67" s="216"/>
      <c r="HO67" s="216"/>
      <c r="HP67" s="216"/>
      <c r="HQ67" s="216"/>
      <c r="HR67" s="216"/>
      <c r="HS67" s="216"/>
      <c r="HT67" s="216"/>
      <c r="HU67" s="216"/>
      <c r="HV67" s="216"/>
      <c r="HW67" s="216"/>
    </row>
    <row r="68" spans="6:231" ht="13.5" customHeight="1">
      <c r="L68" s="215"/>
      <c r="M68" s="215"/>
      <c r="N68" s="215"/>
      <c r="BG68" s="273"/>
      <c r="BH68" s="332"/>
      <c r="BI68" s="332"/>
      <c r="BJ68" s="216"/>
      <c r="CO68" s="208"/>
      <c r="CP68" s="208"/>
      <c r="CQ68" s="208"/>
      <c r="CR68" s="216"/>
      <c r="CS68" s="216"/>
      <c r="CT68" s="216"/>
      <c r="CU68" s="216"/>
      <c r="CV68" s="216"/>
      <c r="CW68" s="216"/>
      <c r="CX68" s="216"/>
      <c r="CY68" s="216"/>
      <c r="CZ68" s="216"/>
      <c r="DA68" s="216"/>
      <c r="DB68" s="216"/>
      <c r="DC68" s="216"/>
      <c r="DD68" s="216"/>
      <c r="DE68" s="216"/>
      <c r="DF68" s="216"/>
      <c r="DG68" s="216"/>
      <c r="DH68" s="216"/>
      <c r="DI68" s="216"/>
      <c r="DJ68" s="216"/>
      <c r="DK68" s="216"/>
      <c r="DL68" s="216"/>
      <c r="DM68" s="216"/>
      <c r="DN68" s="216"/>
      <c r="DO68" s="216"/>
      <c r="DP68" s="216"/>
      <c r="DQ68" s="216"/>
      <c r="DR68" s="216"/>
      <c r="DS68" s="216"/>
      <c r="DT68" s="216"/>
      <c r="DU68" s="216"/>
      <c r="DV68" s="216"/>
      <c r="DW68" s="216"/>
      <c r="DX68" s="216"/>
      <c r="DY68" s="216"/>
      <c r="DZ68" s="216"/>
      <c r="EA68" s="216"/>
      <c r="EB68" s="216"/>
      <c r="EC68" s="216"/>
      <c r="ED68" s="216"/>
      <c r="EE68" s="216"/>
      <c r="EF68" s="216"/>
      <c r="EG68" s="216"/>
      <c r="EH68" s="216"/>
      <c r="EI68" s="216"/>
      <c r="EJ68" s="216"/>
      <c r="EK68" s="216"/>
      <c r="EL68" s="216"/>
      <c r="EM68" s="216"/>
      <c r="EN68" s="216"/>
      <c r="EO68" s="216"/>
      <c r="EP68" s="216"/>
      <c r="EQ68" s="216"/>
      <c r="ER68" s="216"/>
      <c r="ES68" s="216"/>
      <c r="ET68" s="216"/>
      <c r="EU68" s="216"/>
      <c r="EV68" s="216"/>
      <c r="EW68" s="216"/>
      <c r="EX68" s="216"/>
      <c r="EY68" s="216"/>
      <c r="EZ68" s="216"/>
      <c r="FA68" s="216"/>
      <c r="FB68" s="216"/>
      <c r="FC68" s="216"/>
      <c r="FD68" s="216"/>
      <c r="FE68" s="216"/>
      <c r="FF68" s="216"/>
      <c r="FG68" s="216"/>
      <c r="FH68" s="216"/>
      <c r="FI68" s="216"/>
      <c r="FJ68" s="216"/>
      <c r="FK68" s="216"/>
      <c r="FL68" s="216"/>
      <c r="FM68" s="216"/>
      <c r="FN68" s="216"/>
      <c r="FO68" s="216"/>
      <c r="FP68" s="216"/>
      <c r="FQ68" s="216"/>
      <c r="FR68" s="216"/>
      <c r="FS68" s="216"/>
      <c r="FT68" s="216"/>
      <c r="FU68" s="216"/>
      <c r="FV68" s="216"/>
      <c r="FW68" s="216"/>
      <c r="FX68" s="216"/>
      <c r="FY68" s="216"/>
      <c r="FZ68" s="216"/>
      <c r="GA68" s="216"/>
      <c r="GB68" s="216"/>
      <c r="GC68" s="216"/>
      <c r="GD68" s="216"/>
      <c r="GE68" s="216"/>
      <c r="GF68" s="216"/>
      <c r="GG68" s="216"/>
      <c r="GH68" s="216"/>
      <c r="GI68" s="216"/>
      <c r="GJ68" s="216"/>
      <c r="GK68" s="216"/>
      <c r="GL68" s="216"/>
      <c r="GM68" s="216"/>
      <c r="GN68" s="216"/>
      <c r="GO68" s="216"/>
      <c r="GP68" s="216"/>
      <c r="GQ68" s="216"/>
      <c r="GR68" s="216"/>
      <c r="GS68" s="216"/>
      <c r="GT68" s="216"/>
      <c r="GU68" s="216"/>
      <c r="GV68" s="216"/>
      <c r="GW68" s="216"/>
      <c r="GX68" s="216"/>
      <c r="GY68" s="216"/>
      <c r="GZ68" s="216"/>
      <c r="HA68" s="216"/>
      <c r="HB68" s="216"/>
      <c r="HC68" s="216"/>
      <c r="HD68" s="216"/>
      <c r="HE68" s="216"/>
      <c r="HF68" s="216"/>
      <c r="HG68" s="216"/>
      <c r="HH68" s="216"/>
      <c r="HI68" s="216"/>
      <c r="HJ68" s="216"/>
      <c r="HK68" s="216"/>
      <c r="HL68" s="216"/>
      <c r="HM68" s="216"/>
      <c r="HN68" s="216"/>
      <c r="HO68" s="216"/>
      <c r="HP68" s="216"/>
      <c r="HQ68" s="216"/>
      <c r="HR68" s="216"/>
      <c r="HS68" s="216"/>
      <c r="HT68" s="216"/>
      <c r="HU68" s="216"/>
      <c r="HV68" s="216"/>
      <c r="HW68" s="216"/>
    </row>
    <row r="69" spans="6:231" ht="13.5" customHeight="1">
      <c r="L69" s="214"/>
      <c r="M69" s="214"/>
      <c r="N69" s="214"/>
      <c r="W69" s="126"/>
      <c r="Z69" s="126"/>
      <c r="BG69" s="273"/>
      <c r="BH69" s="332"/>
      <c r="BI69" s="332"/>
      <c r="BJ69" s="216"/>
      <c r="CO69" s="208"/>
      <c r="CP69" s="208"/>
      <c r="CQ69" s="208"/>
      <c r="CR69" s="216"/>
      <c r="CS69" s="216"/>
      <c r="CT69" s="216"/>
      <c r="CU69" s="216"/>
      <c r="CV69" s="216"/>
      <c r="CW69" s="216"/>
      <c r="CX69" s="216"/>
      <c r="CY69" s="216"/>
      <c r="CZ69" s="216"/>
      <c r="DA69" s="216"/>
      <c r="DB69" s="216"/>
      <c r="DC69" s="216"/>
      <c r="DD69" s="216"/>
      <c r="DE69" s="216"/>
      <c r="DF69" s="216"/>
      <c r="DG69" s="216"/>
      <c r="DH69" s="216"/>
      <c r="DI69" s="216"/>
      <c r="DJ69" s="216"/>
      <c r="DK69" s="216"/>
      <c r="DL69" s="216"/>
      <c r="DM69" s="216"/>
      <c r="DN69" s="216"/>
      <c r="DO69" s="216"/>
      <c r="DP69" s="216"/>
      <c r="DQ69" s="216"/>
      <c r="DR69" s="216"/>
      <c r="DS69" s="216"/>
      <c r="DT69" s="216"/>
      <c r="DU69" s="216"/>
      <c r="DV69" s="216"/>
      <c r="DW69" s="216"/>
      <c r="DX69" s="216"/>
      <c r="DY69" s="216"/>
      <c r="DZ69" s="216"/>
      <c r="EA69" s="216"/>
      <c r="EB69" s="216"/>
      <c r="EC69" s="216"/>
      <c r="ED69" s="216"/>
      <c r="EE69" s="216"/>
      <c r="EF69" s="216"/>
      <c r="EG69" s="216"/>
      <c r="EH69" s="216"/>
      <c r="EI69" s="216"/>
      <c r="EJ69" s="216"/>
      <c r="EK69" s="216"/>
      <c r="EL69" s="216"/>
      <c r="EM69" s="216"/>
      <c r="EN69" s="216"/>
      <c r="EO69" s="216"/>
      <c r="EP69" s="216"/>
      <c r="EQ69" s="216"/>
      <c r="ER69" s="216"/>
      <c r="ES69" s="216"/>
      <c r="ET69" s="216"/>
      <c r="EU69" s="216"/>
      <c r="EV69" s="216"/>
      <c r="EW69" s="216"/>
      <c r="EX69" s="216"/>
      <c r="EY69" s="216"/>
      <c r="EZ69" s="216"/>
      <c r="FA69" s="216"/>
      <c r="FB69" s="216"/>
      <c r="FC69" s="216"/>
      <c r="FD69" s="216"/>
      <c r="FE69" s="216"/>
      <c r="FF69" s="216"/>
      <c r="FG69" s="216"/>
      <c r="FH69" s="216"/>
      <c r="FI69" s="216"/>
      <c r="FJ69" s="216"/>
      <c r="FK69" s="216"/>
      <c r="FL69" s="216"/>
      <c r="FM69" s="216"/>
      <c r="FN69" s="216"/>
      <c r="FO69" s="216"/>
      <c r="FP69" s="216"/>
      <c r="FQ69" s="216"/>
      <c r="FR69" s="216"/>
      <c r="FS69" s="216"/>
      <c r="FT69" s="216"/>
      <c r="FU69" s="216"/>
      <c r="FV69" s="216"/>
      <c r="FW69" s="216"/>
      <c r="FX69" s="216"/>
      <c r="FY69" s="216"/>
      <c r="FZ69" s="216"/>
      <c r="GA69" s="216"/>
      <c r="GB69" s="216"/>
      <c r="GC69" s="216"/>
      <c r="GD69" s="216"/>
      <c r="GE69" s="216"/>
      <c r="GF69" s="216"/>
      <c r="GG69" s="216"/>
      <c r="GH69" s="216"/>
      <c r="GI69" s="216"/>
      <c r="GJ69" s="216"/>
      <c r="GK69" s="216"/>
      <c r="GL69" s="216"/>
      <c r="GM69" s="216"/>
      <c r="GN69" s="216"/>
      <c r="GO69" s="216"/>
      <c r="GP69" s="216"/>
      <c r="GQ69" s="216"/>
      <c r="GR69" s="216"/>
      <c r="GS69" s="216"/>
      <c r="GT69" s="216"/>
      <c r="GU69" s="216"/>
      <c r="GV69" s="216"/>
      <c r="GW69" s="216"/>
      <c r="GX69" s="216"/>
      <c r="GY69" s="216"/>
      <c r="GZ69" s="216"/>
      <c r="HA69" s="216"/>
      <c r="HB69" s="216"/>
      <c r="HC69" s="216"/>
      <c r="HD69" s="216"/>
      <c r="HE69" s="216"/>
      <c r="HF69" s="216"/>
      <c r="HG69" s="216"/>
      <c r="HH69" s="216"/>
      <c r="HI69" s="216"/>
      <c r="HJ69" s="216"/>
      <c r="HK69" s="216"/>
      <c r="HL69" s="216"/>
      <c r="HM69" s="216"/>
      <c r="HN69" s="216"/>
      <c r="HO69" s="216"/>
      <c r="HP69" s="216"/>
      <c r="HQ69" s="216"/>
      <c r="HR69" s="216"/>
      <c r="HS69" s="216"/>
      <c r="HT69" s="216"/>
      <c r="HU69" s="216"/>
      <c r="HV69" s="216"/>
      <c r="HW69" s="216"/>
    </row>
    <row r="70" spans="6:231" ht="13.5" customHeight="1">
      <c r="BG70" s="273"/>
      <c r="BH70" s="332"/>
      <c r="BI70" s="332"/>
      <c r="BJ70" s="216"/>
      <c r="CO70" s="208"/>
      <c r="CP70" s="208"/>
      <c r="CQ70" s="208"/>
      <c r="CR70" s="216"/>
      <c r="CS70" s="216"/>
      <c r="CT70" s="216"/>
      <c r="CU70" s="216"/>
      <c r="CV70" s="216"/>
      <c r="CW70" s="216"/>
      <c r="CX70" s="216"/>
      <c r="CY70" s="216"/>
      <c r="CZ70" s="216"/>
      <c r="DA70" s="216"/>
      <c r="DB70" s="216"/>
      <c r="DC70" s="216"/>
      <c r="DD70" s="216"/>
      <c r="DE70" s="216"/>
      <c r="DF70" s="216"/>
      <c r="DG70" s="216"/>
      <c r="DH70" s="216"/>
      <c r="DI70" s="216"/>
      <c r="DJ70" s="216"/>
      <c r="DK70" s="216"/>
      <c r="DL70" s="216"/>
      <c r="DM70" s="216"/>
      <c r="DN70" s="216"/>
      <c r="DO70" s="216"/>
      <c r="DP70" s="216"/>
      <c r="DQ70" s="216"/>
      <c r="DR70" s="216"/>
      <c r="DS70" s="216"/>
      <c r="DT70" s="216"/>
      <c r="DU70" s="216"/>
      <c r="DV70" s="216"/>
      <c r="DW70" s="216"/>
      <c r="DX70" s="216"/>
      <c r="DY70" s="216"/>
      <c r="DZ70" s="216"/>
      <c r="EA70" s="216"/>
      <c r="EB70" s="216"/>
      <c r="EC70" s="216"/>
      <c r="ED70" s="216"/>
      <c r="EE70" s="216"/>
      <c r="EF70" s="216"/>
      <c r="EG70" s="216"/>
      <c r="EH70" s="216"/>
      <c r="EI70" s="216"/>
      <c r="EJ70" s="216"/>
      <c r="EK70" s="216"/>
      <c r="EL70" s="216"/>
      <c r="EM70" s="216"/>
      <c r="EN70" s="216"/>
      <c r="EO70" s="216"/>
      <c r="EP70" s="216"/>
      <c r="EQ70" s="216"/>
      <c r="ER70" s="216"/>
      <c r="ES70" s="216"/>
      <c r="ET70" s="216"/>
      <c r="EU70" s="216"/>
      <c r="EV70" s="216"/>
      <c r="EW70" s="216"/>
      <c r="EX70" s="216"/>
      <c r="EY70" s="216"/>
      <c r="EZ70" s="216"/>
      <c r="FA70" s="216"/>
      <c r="FB70" s="216"/>
      <c r="FC70" s="216"/>
      <c r="FD70" s="216"/>
      <c r="FE70" s="216"/>
      <c r="FF70" s="216"/>
      <c r="FG70" s="216"/>
      <c r="FH70" s="216"/>
      <c r="FI70" s="216"/>
      <c r="FJ70" s="216"/>
      <c r="FK70" s="216"/>
      <c r="FL70" s="216"/>
      <c r="FM70" s="216"/>
      <c r="FN70" s="216"/>
      <c r="FO70" s="216"/>
      <c r="FP70" s="216"/>
      <c r="FQ70" s="216"/>
      <c r="FR70" s="216"/>
      <c r="FS70" s="216"/>
      <c r="FT70" s="216"/>
      <c r="FU70" s="216"/>
      <c r="FV70" s="216"/>
      <c r="FW70" s="216"/>
      <c r="FX70" s="216"/>
      <c r="FY70" s="216"/>
      <c r="FZ70" s="216"/>
      <c r="GA70" s="216"/>
      <c r="GB70" s="216"/>
      <c r="GC70" s="216"/>
      <c r="GD70" s="216"/>
      <c r="GE70" s="216"/>
      <c r="GF70" s="216"/>
      <c r="GG70" s="216"/>
      <c r="GH70" s="216"/>
      <c r="GI70" s="216"/>
      <c r="GJ70" s="216"/>
      <c r="GK70" s="216"/>
      <c r="GL70" s="216"/>
      <c r="GM70" s="216"/>
      <c r="GN70" s="216"/>
      <c r="GO70" s="216"/>
      <c r="GP70" s="216"/>
      <c r="GQ70" s="216"/>
      <c r="GR70" s="216"/>
      <c r="GS70" s="216"/>
      <c r="GT70" s="216"/>
      <c r="GU70" s="216"/>
      <c r="GV70" s="216"/>
      <c r="GW70" s="216"/>
      <c r="GX70" s="216"/>
      <c r="GY70" s="216"/>
      <c r="GZ70" s="216"/>
      <c r="HA70" s="216"/>
      <c r="HB70" s="216"/>
      <c r="HC70" s="216"/>
      <c r="HD70" s="216"/>
      <c r="HE70" s="216"/>
      <c r="HF70" s="216"/>
      <c r="HG70" s="216"/>
      <c r="HH70" s="216"/>
      <c r="HI70" s="216"/>
      <c r="HJ70" s="216"/>
      <c r="HK70" s="216"/>
      <c r="HL70" s="216"/>
      <c r="HM70" s="216"/>
      <c r="HN70" s="216"/>
      <c r="HO70" s="216"/>
      <c r="HP70" s="216"/>
      <c r="HQ70" s="216"/>
      <c r="HR70" s="216"/>
      <c r="HS70" s="216"/>
      <c r="HT70" s="216"/>
      <c r="HU70" s="216"/>
      <c r="HV70" s="216"/>
      <c r="HW70" s="216"/>
    </row>
    <row r="71" spans="6:231" ht="13.5" customHeight="1">
      <c r="BG71" s="273"/>
      <c r="BH71" s="332"/>
      <c r="BI71" s="332"/>
      <c r="BJ71" s="216"/>
      <c r="CO71" s="208"/>
      <c r="CP71" s="208"/>
      <c r="CQ71" s="208"/>
      <c r="CR71" s="216"/>
      <c r="CS71" s="216"/>
      <c r="CT71" s="216"/>
      <c r="CU71" s="216"/>
      <c r="CV71" s="216"/>
      <c r="CW71" s="216"/>
      <c r="CX71" s="216"/>
      <c r="CY71" s="216"/>
      <c r="CZ71" s="216"/>
      <c r="DA71" s="216"/>
      <c r="DB71" s="216"/>
      <c r="DC71" s="216"/>
      <c r="DD71" s="216"/>
      <c r="DE71" s="216"/>
      <c r="DF71" s="216"/>
      <c r="DG71" s="216"/>
      <c r="DH71" s="216"/>
      <c r="DI71" s="216"/>
      <c r="DJ71" s="216"/>
      <c r="DK71" s="216"/>
      <c r="DL71" s="216"/>
      <c r="DM71" s="216"/>
      <c r="DN71" s="216"/>
      <c r="DO71" s="216"/>
      <c r="DP71" s="216"/>
      <c r="DQ71" s="216"/>
      <c r="DR71" s="216"/>
      <c r="DS71" s="216"/>
      <c r="DT71" s="216"/>
      <c r="DU71" s="216"/>
      <c r="DV71" s="216"/>
      <c r="DW71" s="216"/>
      <c r="DX71" s="216"/>
      <c r="DY71" s="216"/>
      <c r="DZ71" s="216"/>
      <c r="EA71" s="216"/>
      <c r="EB71" s="216"/>
      <c r="EC71" s="216"/>
      <c r="ED71" s="216"/>
      <c r="EE71" s="216"/>
      <c r="EF71" s="216"/>
      <c r="EG71" s="216"/>
      <c r="EH71" s="216"/>
      <c r="EI71" s="216"/>
      <c r="EJ71" s="216"/>
      <c r="EK71" s="216"/>
      <c r="EL71" s="216"/>
      <c r="EM71" s="216"/>
      <c r="EN71" s="216"/>
      <c r="EO71" s="216"/>
      <c r="EP71" s="216"/>
      <c r="EQ71" s="216"/>
      <c r="ER71" s="216"/>
      <c r="ES71" s="216"/>
      <c r="ET71" s="216"/>
      <c r="EU71" s="216"/>
      <c r="EV71" s="216"/>
      <c r="EW71" s="216"/>
      <c r="EX71" s="216"/>
      <c r="EY71" s="216"/>
      <c r="EZ71" s="216"/>
      <c r="FA71" s="216"/>
      <c r="FB71" s="216"/>
      <c r="FC71" s="216"/>
      <c r="FD71" s="216"/>
      <c r="FE71" s="216"/>
      <c r="FF71" s="216"/>
      <c r="FG71" s="216"/>
      <c r="FH71" s="216"/>
      <c r="FI71" s="216"/>
      <c r="FJ71" s="216"/>
      <c r="FK71" s="216"/>
      <c r="FL71" s="216"/>
      <c r="FM71" s="216"/>
      <c r="FN71" s="216"/>
      <c r="FO71" s="216"/>
      <c r="FP71" s="216"/>
      <c r="FQ71" s="216"/>
      <c r="FR71" s="216"/>
      <c r="FS71" s="216"/>
      <c r="FT71" s="216"/>
      <c r="FU71" s="216"/>
      <c r="FV71" s="216"/>
      <c r="FW71" s="216"/>
      <c r="FX71" s="216"/>
      <c r="FY71" s="216"/>
      <c r="FZ71" s="216"/>
      <c r="GA71" s="216"/>
      <c r="GB71" s="216"/>
      <c r="GC71" s="216"/>
      <c r="GD71" s="216"/>
      <c r="GE71" s="216"/>
      <c r="GF71" s="216"/>
      <c r="GG71" s="216"/>
      <c r="GH71" s="216"/>
      <c r="GI71" s="216"/>
      <c r="GJ71" s="216"/>
      <c r="GK71" s="216"/>
      <c r="GL71" s="216"/>
      <c r="GM71" s="216"/>
      <c r="GN71" s="216"/>
      <c r="GO71" s="216"/>
      <c r="GP71" s="216"/>
      <c r="GQ71" s="216"/>
      <c r="GR71" s="216"/>
      <c r="GS71" s="216"/>
      <c r="GT71" s="216"/>
      <c r="GU71" s="216"/>
      <c r="GV71" s="216"/>
      <c r="GW71" s="216"/>
      <c r="GX71" s="216"/>
      <c r="GY71" s="216"/>
      <c r="GZ71" s="216"/>
      <c r="HA71" s="216"/>
      <c r="HB71" s="216"/>
      <c r="HC71" s="216"/>
      <c r="HD71" s="216"/>
      <c r="HE71" s="216"/>
      <c r="HF71" s="216"/>
      <c r="HG71" s="216"/>
      <c r="HH71" s="216"/>
      <c r="HI71" s="216"/>
      <c r="HJ71" s="216"/>
      <c r="HK71" s="216"/>
      <c r="HL71" s="216"/>
      <c r="HM71" s="216"/>
      <c r="HN71" s="216"/>
      <c r="HO71" s="216"/>
      <c r="HP71" s="216"/>
      <c r="HQ71" s="216"/>
      <c r="HR71" s="216"/>
      <c r="HS71" s="216"/>
      <c r="HT71" s="216"/>
      <c r="HU71" s="216"/>
      <c r="HV71" s="216"/>
      <c r="HW71" s="216"/>
    </row>
    <row r="72" spans="6:231" ht="13.5" customHeight="1">
      <c r="AL72" s="127"/>
      <c r="BG72" s="273"/>
      <c r="BH72" s="332"/>
      <c r="BI72" s="332"/>
      <c r="BJ72" s="216"/>
      <c r="CO72" s="208"/>
      <c r="CP72" s="208"/>
      <c r="CQ72" s="208"/>
      <c r="CR72" s="216"/>
      <c r="CS72" s="216"/>
      <c r="CT72" s="216"/>
      <c r="CU72" s="216"/>
      <c r="CV72" s="216"/>
      <c r="CW72" s="216"/>
      <c r="CX72" s="216"/>
      <c r="CY72" s="216"/>
      <c r="CZ72" s="216"/>
      <c r="DA72" s="216"/>
      <c r="DB72" s="216"/>
      <c r="DC72" s="216"/>
      <c r="DD72" s="216"/>
      <c r="DE72" s="216"/>
      <c r="DF72" s="216"/>
      <c r="DG72" s="216"/>
      <c r="DH72" s="216"/>
      <c r="DI72" s="216"/>
      <c r="DJ72" s="216"/>
      <c r="DK72" s="216"/>
      <c r="DL72" s="216"/>
      <c r="DM72" s="216"/>
      <c r="DN72" s="216"/>
      <c r="DO72" s="216"/>
      <c r="DP72" s="216"/>
      <c r="DQ72" s="216"/>
      <c r="DR72" s="216"/>
      <c r="DS72" s="216"/>
      <c r="DT72" s="216"/>
      <c r="DU72" s="216"/>
      <c r="DV72" s="216"/>
      <c r="DW72" s="216"/>
      <c r="DX72" s="216"/>
      <c r="DY72" s="216"/>
      <c r="DZ72" s="216"/>
      <c r="EA72" s="216"/>
      <c r="EB72" s="216"/>
      <c r="EC72" s="216"/>
      <c r="ED72" s="216"/>
      <c r="EE72" s="216"/>
      <c r="EF72" s="216"/>
      <c r="EG72" s="216"/>
      <c r="EH72" s="216"/>
      <c r="EI72" s="216"/>
      <c r="EJ72" s="216"/>
      <c r="EK72" s="216"/>
      <c r="EL72" s="216"/>
      <c r="EM72" s="216"/>
      <c r="EN72" s="216"/>
      <c r="EO72" s="216"/>
      <c r="EP72" s="216"/>
      <c r="EQ72" s="216"/>
      <c r="ER72" s="216"/>
      <c r="ES72" s="216"/>
      <c r="ET72" s="216"/>
      <c r="EU72" s="216"/>
      <c r="EV72" s="216"/>
      <c r="EW72" s="216"/>
      <c r="EX72" s="216"/>
      <c r="EY72" s="216"/>
      <c r="EZ72" s="216"/>
      <c r="FA72" s="216"/>
      <c r="FB72" s="216"/>
      <c r="FC72" s="216"/>
      <c r="FD72" s="216"/>
      <c r="FE72" s="216"/>
      <c r="FF72" s="216"/>
      <c r="FG72" s="216"/>
      <c r="FH72" s="216"/>
      <c r="FI72" s="216"/>
      <c r="FJ72" s="216"/>
      <c r="FK72" s="216"/>
      <c r="FL72" s="216"/>
      <c r="FM72" s="216"/>
      <c r="FN72" s="216"/>
      <c r="FO72" s="216"/>
      <c r="FP72" s="216"/>
      <c r="FQ72" s="216"/>
      <c r="FR72" s="216"/>
      <c r="FS72" s="216"/>
      <c r="FT72" s="216"/>
      <c r="FU72" s="216"/>
      <c r="FV72" s="216"/>
      <c r="FW72" s="216"/>
      <c r="FX72" s="216"/>
      <c r="FY72" s="216"/>
      <c r="FZ72" s="216"/>
      <c r="GA72" s="216"/>
      <c r="GB72" s="216"/>
      <c r="GC72" s="216"/>
      <c r="GD72" s="216"/>
      <c r="GE72" s="216"/>
      <c r="GF72" s="216"/>
      <c r="GG72" s="216"/>
      <c r="GH72" s="216"/>
      <c r="GI72" s="216"/>
      <c r="GJ72" s="216"/>
      <c r="GK72" s="216"/>
      <c r="GL72" s="216"/>
      <c r="GM72" s="216"/>
      <c r="GN72" s="216"/>
      <c r="GO72" s="216"/>
      <c r="GP72" s="216"/>
      <c r="GQ72" s="216"/>
      <c r="GR72" s="216"/>
      <c r="GS72" s="216"/>
      <c r="GT72" s="216"/>
      <c r="GU72" s="216"/>
      <c r="GV72" s="216"/>
      <c r="GW72" s="216"/>
      <c r="GX72" s="216"/>
      <c r="GY72" s="216"/>
      <c r="GZ72" s="216"/>
      <c r="HA72" s="216"/>
      <c r="HB72" s="216"/>
      <c r="HC72" s="216"/>
      <c r="HD72" s="216"/>
      <c r="HE72" s="216"/>
      <c r="HF72" s="216"/>
      <c r="HG72" s="216"/>
      <c r="HH72" s="216"/>
      <c r="HI72" s="216"/>
      <c r="HJ72" s="216"/>
      <c r="HK72" s="216"/>
      <c r="HL72" s="216"/>
      <c r="HM72" s="216"/>
      <c r="HN72" s="216"/>
      <c r="HO72" s="216"/>
      <c r="HP72" s="216"/>
      <c r="HQ72" s="216"/>
      <c r="HR72" s="216"/>
      <c r="HS72" s="216"/>
      <c r="HT72" s="216"/>
      <c r="HU72" s="216"/>
      <c r="HV72" s="216"/>
      <c r="HW72" s="216"/>
    </row>
    <row r="73" spans="6:231" ht="13.5" customHeight="1" thickBot="1">
      <c r="F73" s="122"/>
      <c r="L73" s="122"/>
      <c r="Y73" s="122"/>
      <c r="AK73" s="127"/>
      <c r="BG73" s="273"/>
      <c r="BH73" s="332"/>
      <c r="BI73" s="332"/>
      <c r="BJ73" s="216"/>
      <c r="CO73" s="208"/>
      <c r="CP73" s="208"/>
      <c r="CQ73" s="208"/>
      <c r="CR73" s="216"/>
      <c r="CS73" s="216"/>
      <c r="CT73" s="216"/>
      <c r="CU73" s="216"/>
      <c r="CV73" s="216"/>
      <c r="CW73" s="216"/>
      <c r="CX73" s="216"/>
      <c r="CY73" s="216"/>
      <c r="CZ73" s="216"/>
      <c r="DA73" s="216"/>
      <c r="DB73" s="216"/>
      <c r="DC73" s="216"/>
      <c r="DD73" s="216"/>
      <c r="DE73" s="216"/>
      <c r="DF73" s="216"/>
      <c r="DG73" s="216"/>
      <c r="DH73" s="216"/>
      <c r="DI73" s="216"/>
      <c r="DJ73" s="216"/>
      <c r="DK73" s="216"/>
      <c r="DL73" s="216"/>
      <c r="DM73" s="216"/>
      <c r="DN73" s="216"/>
      <c r="DO73" s="216"/>
      <c r="DP73" s="216"/>
      <c r="DQ73" s="216"/>
      <c r="DR73" s="216"/>
      <c r="DS73" s="216"/>
      <c r="DT73" s="216"/>
      <c r="DU73" s="216"/>
      <c r="DV73" s="216"/>
      <c r="DW73" s="216"/>
      <c r="DX73" s="216"/>
      <c r="DY73" s="216"/>
      <c r="DZ73" s="216"/>
      <c r="EA73" s="216"/>
      <c r="EB73" s="216"/>
      <c r="EC73" s="216"/>
      <c r="ED73" s="216"/>
      <c r="EE73" s="216"/>
      <c r="EF73" s="216"/>
      <c r="EG73" s="216"/>
      <c r="EH73" s="216"/>
      <c r="EI73" s="216"/>
      <c r="EJ73" s="216"/>
      <c r="EK73" s="216"/>
      <c r="EL73" s="216"/>
      <c r="EM73" s="216"/>
      <c r="EN73" s="216"/>
      <c r="EO73" s="216"/>
      <c r="EP73" s="216"/>
      <c r="EQ73" s="216"/>
      <c r="ER73" s="216"/>
      <c r="ES73" s="216"/>
      <c r="ET73" s="216"/>
      <c r="EU73" s="216"/>
      <c r="EV73" s="216"/>
      <c r="EW73" s="216"/>
      <c r="EX73" s="216"/>
      <c r="EY73" s="216"/>
      <c r="EZ73" s="216"/>
      <c r="FA73" s="216"/>
      <c r="FB73" s="216"/>
      <c r="FC73" s="216"/>
      <c r="FD73" s="216"/>
      <c r="FE73" s="216"/>
      <c r="FF73" s="216"/>
      <c r="FG73" s="216"/>
      <c r="FH73" s="216"/>
      <c r="FI73" s="216"/>
      <c r="FJ73" s="216"/>
      <c r="FK73" s="216"/>
      <c r="FL73" s="216"/>
      <c r="FM73" s="216"/>
      <c r="FN73" s="216"/>
      <c r="FO73" s="216"/>
      <c r="FP73" s="216"/>
      <c r="FQ73" s="216"/>
      <c r="FR73" s="216"/>
      <c r="FS73" s="216"/>
      <c r="FT73" s="216"/>
      <c r="FU73" s="216"/>
      <c r="FV73" s="216"/>
      <c r="FW73" s="216"/>
      <c r="FX73" s="216"/>
      <c r="FY73" s="216"/>
      <c r="FZ73" s="216"/>
      <c r="GA73" s="216"/>
      <c r="GB73" s="216"/>
      <c r="GC73" s="216"/>
      <c r="GD73" s="216"/>
      <c r="GE73" s="216"/>
      <c r="GF73" s="216"/>
      <c r="GG73" s="216"/>
      <c r="GH73" s="216"/>
      <c r="GI73" s="216"/>
      <c r="GJ73" s="216"/>
      <c r="GK73" s="216"/>
      <c r="GL73" s="216"/>
      <c r="GM73" s="216"/>
      <c r="GN73" s="216"/>
      <c r="GO73" s="216"/>
      <c r="GP73" s="216"/>
      <c r="GQ73" s="216"/>
      <c r="GR73" s="216"/>
      <c r="GS73" s="216"/>
      <c r="GT73" s="216"/>
      <c r="GU73" s="216"/>
      <c r="GV73" s="216"/>
      <c r="GW73" s="216"/>
      <c r="GX73" s="216"/>
      <c r="GY73" s="216"/>
      <c r="GZ73" s="216"/>
      <c r="HA73" s="216"/>
      <c r="HB73" s="216"/>
      <c r="HC73" s="216"/>
      <c r="HD73" s="216"/>
      <c r="HE73" s="216"/>
      <c r="HF73" s="216"/>
      <c r="HG73" s="216"/>
      <c r="HH73" s="216"/>
      <c r="HI73" s="216"/>
      <c r="HJ73" s="216"/>
      <c r="HK73" s="216"/>
      <c r="HL73" s="216"/>
      <c r="HM73" s="216"/>
      <c r="HN73" s="216"/>
      <c r="HO73" s="216"/>
      <c r="HP73" s="216"/>
      <c r="HQ73" s="216"/>
      <c r="HR73" s="216"/>
      <c r="HS73" s="216"/>
      <c r="HT73" s="216"/>
      <c r="HU73" s="216"/>
      <c r="HV73" s="216"/>
      <c r="HW73" s="216"/>
    </row>
    <row r="74" spans="6:231" ht="13.5" customHeight="1" thickTop="1">
      <c r="F74" s="122"/>
      <c r="G74" s="875"/>
      <c r="H74" s="875"/>
      <c r="I74" s="875"/>
      <c r="J74" s="875"/>
      <c r="L74" s="122"/>
      <c r="M74" s="876"/>
      <c r="N74" s="876"/>
      <c r="O74" s="876"/>
      <c r="P74" s="876"/>
      <c r="Q74" s="876"/>
      <c r="R74" s="876"/>
      <c r="S74" s="876"/>
      <c r="T74" s="876"/>
      <c r="U74" s="876"/>
      <c r="V74" s="876"/>
      <c r="W74" s="876"/>
      <c r="Y74" s="122"/>
      <c r="Z74" s="877"/>
      <c r="AA74" s="877"/>
      <c r="AB74" s="877"/>
      <c r="AC74" s="877"/>
      <c r="AD74" s="877"/>
      <c r="AJ74" s="358"/>
      <c r="AK74" s="337"/>
      <c r="AL74" s="228"/>
      <c r="AM74" s="228"/>
      <c r="AN74" s="228"/>
      <c r="AO74" s="228"/>
      <c r="AP74" s="228"/>
      <c r="AQ74" s="228"/>
      <c r="AR74" s="228"/>
      <c r="AS74" s="228"/>
      <c r="AT74" s="228"/>
      <c r="AU74" s="228"/>
      <c r="AV74" s="228"/>
      <c r="AW74" s="228"/>
      <c r="AX74" s="228"/>
      <c r="AY74" s="228"/>
      <c r="AZ74" s="228"/>
      <c r="BA74" s="228"/>
      <c r="BG74" s="273"/>
      <c r="BH74" s="332"/>
      <c r="BI74" s="332"/>
      <c r="BJ74" s="216"/>
      <c r="CO74" s="208"/>
      <c r="CP74" s="208"/>
      <c r="CQ74" s="208"/>
      <c r="CR74" s="216"/>
      <c r="CS74" s="216"/>
      <c r="CT74" s="216"/>
      <c r="CU74" s="216"/>
      <c r="CV74" s="216"/>
      <c r="CW74" s="216"/>
      <c r="CX74" s="216"/>
      <c r="CY74" s="216"/>
      <c r="CZ74" s="216"/>
      <c r="DA74" s="216"/>
      <c r="DB74" s="216"/>
      <c r="DC74" s="216"/>
      <c r="DD74" s="216"/>
      <c r="DE74" s="216"/>
      <c r="DF74" s="216"/>
      <c r="DG74" s="216"/>
      <c r="DH74" s="216"/>
      <c r="DI74" s="216"/>
      <c r="DJ74" s="216"/>
      <c r="DK74" s="216"/>
      <c r="DL74" s="216"/>
      <c r="DM74" s="216"/>
      <c r="DN74" s="216"/>
      <c r="DO74" s="216"/>
      <c r="DP74" s="216"/>
      <c r="DQ74" s="216"/>
      <c r="DR74" s="216"/>
      <c r="DS74" s="216"/>
      <c r="DT74" s="216"/>
      <c r="DU74" s="216"/>
      <c r="DV74" s="216"/>
      <c r="DW74" s="216"/>
      <c r="DX74" s="216"/>
      <c r="DY74" s="216"/>
      <c r="DZ74" s="216"/>
      <c r="EA74" s="216"/>
      <c r="EB74" s="216"/>
      <c r="EC74" s="216"/>
      <c r="ED74" s="216"/>
      <c r="EE74" s="216"/>
      <c r="EF74" s="216"/>
      <c r="EG74" s="216"/>
      <c r="EH74" s="216"/>
      <c r="EI74" s="216"/>
      <c r="EJ74" s="216"/>
      <c r="EK74" s="216"/>
      <c r="EL74" s="216"/>
      <c r="EM74" s="216"/>
      <c r="EN74" s="216"/>
      <c r="EO74" s="216"/>
      <c r="EP74" s="216"/>
      <c r="EQ74" s="216"/>
      <c r="ER74" s="216"/>
      <c r="ES74" s="216"/>
      <c r="ET74" s="216"/>
      <c r="EU74" s="216"/>
      <c r="EV74" s="216"/>
      <c r="EW74" s="216"/>
      <c r="EX74" s="216"/>
      <c r="EY74" s="216"/>
      <c r="EZ74" s="216"/>
      <c r="FA74" s="216"/>
      <c r="FB74" s="216"/>
      <c r="FC74" s="216"/>
      <c r="FD74" s="216"/>
      <c r="FE74" s="216"/>
      <c r="FF74" s="216"/>
      <c r="FG74" s="216"/>
      <c r="FH74" s="216"/>
      <c r="FI74" s="216"/>
      <c r="FJ74" s="216"/>
      <c r="FK74" s="216"/>
      <c r="FL74" s="216"/>
      <c r="FM74" s="216"/>
      <c r="FN74" s="216"/>
      <c r="FO74" s="216"/>
      <c r="FP74" s="216"/>
      <c r="FQ74" s="216"/>
      <c r="FR74" s="216"/>
      <c r="FS74" s="216"/>
      <c r="FT74" s="216"/>
      <c r="FU74" s="216"/>
      <c r="FV74" s="216"/>
      <c r="FW74" s="216"/>
      <c r="FX74" s="216"/>
      <c r="FY74" s="216"/>
      <c r="FZ74" s="216"/>
      <c r="GA74" s="216"/>
      <c r="GB74" s="216"/>
      <c r="GC74" s="216"/>
      <c r="GD74" s="216"/>
      <c r="GE74" s="216"/>
      <c r="GF74" s="216"/>
      <c r="GG74" s="216"/>
      <c r="GH74" s="216"/>
      <c r="GI74" s="216"/>
      <c r="GJ74" s="216"/>
      <c r="GK74" s="216"/>
      <c r="GL74" s="216"/>
      <c r="GM74" s="216"/>
      <c r="GN74" s="216"/>
      <c r="GO74" s="216"/>
      <c r="GP74" s="216"/>
      <c r="GQ74" s="216"/>
      <c r="GR74" s="216"/>
      <c r="GS74" s="216"/>
      <c r="GT74" s="216"/>
      <c r="GU74" s="216"/>
      <c r="GV74" s="216"/>
      <c r="GW74" s="216"/>
      <c r="GX74" s="216"/>
      <c r="GY74" s="216"/>
      <c r="GZ74" s="216"/>
      <c r="HA74" s="216"/>
      <c r="HB74" s="216"/>
      <c r="HC74" s="216"/>
      <c r="HD74" s="216"/>
      <c r="HE74" s="216"/>
      <c r="HF74" s="216"/>
      <c r="HG74" s="216"/>
      <c r="HH74" s="216"/>
      <c r="HI74" s="216"/>
      <c r="HJ74" s="216"/>
      <c r="HK74" s="216"/>
      <c r="HL74" s="216"/>
      <c r="HM74" s="216"/>
      <c r="HN74" s="216"/>
      <c r="HO74" s="216"/>
      <c r="HP74" s="216"/>
      <c r="HQ74" s="216"/>
      <c r="HR74" s="216"/>
      <c r="HS74" s="216"/>
      <c r="HT74" s="216"/>
      <c r="HU74" s="216"/>
      <c r="HV74" s="216"/>
      <c r="HW74" s="216"/>
    </row>
    <row r="75" spans="6:231" ht="13.5" customHeight="1">
      <c r="F75" s="122"/>
      <c r="G75" s="875"/>
      <c r="H75" s="875"/>
      <c r="I75" s="875"/>
      <c r="J75" s="875"/>
      <c r="L75" s="122"/>
      <c r="M75" s="876"/>
      <c r="N75" s="876"/>
      <c r="O75" s="876"/>
      <c r="P75" s="876"/>
      <c r="Q75" s="876"/>
      <c r="R75" s="876"/>
      <c r="S75" s="876"/>
      <c r="T75" s="876"/>
      <c r="U75" s="876"/>
      <c r="V75" s="876"/>
      <c r="W75" s="876"/>
      <c r="Y75" s="122"/>
      <c r="Z75" s="877"/>
      <c r="AA75" s="877"/>
      <c r="AB75" s="877"/>
      <c r="AC75" s="877"/>
      <c r="AD75" s="877"/>
      <c r="AJ75" s="359"/>
      <c r="AL75" s="228"/>
      <c r="AM75" s="228"/>
      <c r="AN75" s="228"/>
      <c r="AO75" s="228"/>
      <c r="AP75" s="228"/>
      <c r="AQ75" s="228"/>
      <c r="AR75" s="228"/>
      <c r="AS75" s="228"/>
      <c r="AT75" s="228"/>
      <c r="AU75" s="228"/>
      <c r="AV75" s="228"/>
      <c r="AW75" s="228"/>
      <c r="AX75" s="228"/>
      <c r="AY75" s="228"/>
      <c r="AZ75" s="228"/>
      <c r="BA75" s="228"/>
      <c r="BG75" s="273"/>
      <c r="BH75" s="332"/>
      <c r="BI75" s="332"/>
      <c r="BJ75" s="216"/>
      <c r="CO75" s="208"/>
      <c r="CP75" s="208"/>
      <c r="CQ75" s="208"/>
      <c r="CR75" s="216"/>
      <c r="CS75" s="216"/>
      <c r="CT75" s="216"/>
      <c r="CU75" s="216"/>
      <c r="CV75" s="216"/>
      <c r="CW75" s="216"/>
      <c r="CX75" s="216"/>
      <c r="CY75" s="216"/>
      <c r="CZ75" s="216"/>
      <c r="DA75" s="216"/>
      <c r="DB75" s="216"/>
      <c r="DC75" s="216"/>
      <c r="DD75" s="216"/>
      <c r="DE75" s="216"/>
      <c r="DF75" s="216"/>
      <c r="DG75" s="216"/>
      <c r="DH75" s="216"/>
      <c r="DI75" s="216"/>
      <c r="DJ75" s="216"/>
      <c r="DK75" s="216"/>
      <c r="DL75" s="216"/>
      <c r="DM75" s="216"/>
      <c r="DN75" s="216"/>
      <c r="DO75" s="216"/>
      <c r="DP75" s="216"/>
      <c r="DQ75" s="216"/>
      <c r="DR75" s="216"/>
      <c r="DS75" s="216"/>
      <c r="DT75" s="216"/>
      <c r="DU75" s="216"/>
      <c r="DV75" s="216"/>
      <c r="DW75" s="216"/>
      <c r="DX75" s="216"/>
      <c r="DY75" s="216"/>
      <c r="DZ75" s="216"/>
      <c r="EA75" s="216"/>
      <c r="EB75" s="216"/>
      <c r="EC75" s="216"/>
      <c r="ED75" s="216"/>
      <c r="EE75" s="216"/>
      <c r="EF75" s="216"/>
      <c r="EG75" s="216"/>
      <c r="EH75" s="216"/>
      <c r="EI75" s="216"/>
      <c r="EJ75" s="216"/>
      <c r="EK75" s="216"/>
      <c r="EL75" s="216"/>
      <c r="EM75" s="216"/>
      <c r="EN75" s="216"/>
      <c r="EO75" s="216"/>
      <c r="EP75" s="216"/>
      <c r="EQ75" s="216"/>
      <c r="ER75" s="216"/>
      <c r="ES75" s="216"/>
      <c r="ET75" s="216"/>
      <c r="EU75" s="216"/>
      <c r="EV75" s="216"/>
      <c r="EW75" s="216"/>
      <c r="EX75" s="216"/>
      <c r="EY75" s="216"/>
      <c r="EZ75" s="216"/>
      <c r="FA75" s="216"/>
      <c r="FB75" s="216"/>
      <c r="FC75" s="216"/>
      <c r="FD75" s="216"/>
      <c r="FE75" s="216"/>
      <c r="FF75" s="216"/>
      <c r="FG75" s="216"/>
      <c r="FH75" s="216"/>
      <c r="FI75" s="216"/>
      <c r="FJ75" s="216"/>
      <c r="FK75" s="216"/>
      <c r="FL75" s="216"/>
      <c r="FM75" s="216"/>
      <c r="FN75" s="216"/>
      <c r="FO75" s="216"/>
      <c r="FP75" s="216"/>
      <c r="FQ75" s="216"/>
      <c r="FR75" s="216"/>
      <c r="FS75" s="216"/>
      <c r="FT75" s="216"/>
      <c r="FU75" s="216"/>
      <c r="FV75" s="216"/>
      <c r="FW75" s="216"/>
      <c r="FX75" s="216"/>
      <c r="FY75" s="216"/>
      <c r="FZ75" s="216"/>
      <c r="GA75" s="216"/>
      <c r="GB75" s="216"/>
      <c r="GC75" s="216"/>
      <c r="GD75" s="216"/>
      <c r="GE75" s="216"/>
      <c r="GF75" s="216"/>
      <c r="GG75" s="216"/>
      <c r="GH75" s="216"/>
      <c r="GI75" s="216"/>
      <c r="GJ75" s="216"/>
      <c r="GK75" s="216"/>
      <c r="GL75" s="216"/>
      <c r="GM75" s="216"/>
      <c r="GN75" s="216"/>
      <c r="GO75" s="216"/>
      <c r="GP75" s="216"/>
      <c r="GQ75" s="216"/>
      <c r="GR75" s="216"/>
      <c r="GS75" s="216"/>
      <c r="GT75" s="216"/>
      <c r="GU75" s="216"/>
      <c r="GV75" s="216"/>
      <c r="GW75" s="216"/>
      <c r="GX75" s="216"/>
      <c r="GY75" s="216"/>
      <c r="GZ75" s="216"/>
      <c r="HA75" s="216"/>
      <c r="HB75" s="216"/>
      <c r="HC75" s="216"/>
      <c r="HD75" s="216"/>
      <c r="HE75" s="216"/>
      <c r="HF75" s="216"/>
      <c r="HG75" s="216"/>
      <c r="HH75" s="216"/>
      <c r="HI75" s="216"/>
      <c r="HJ75" s="216"/>
      <c r="HK75" s="216"/>
      <c r="HL75" s="216"/>
      <c r="HM75" s="216"/>
      <c r="HN75" s="216"/>
      <c r="HO75" s="216"/>
      <c r="HP75" s="216"/>
      <c r="HQ75" s="216"/>
      <c r="HR75" s="216"/>
      <c r="HS75" s="216"/>
      <c r="HT75" s="216"/>
      <c r="HU75" s="216"/>
      <c r="HV75" s="216"/>
      <c r="HW75" s="216"/>
    </row>
    <row r="76" spans="6:231" ht="13.5" customHeight="1">
      <c r="F76" s="122"/>
      <c r="G76" s="875"/>
      <c r="H76" s="875"/>
      <c r="I76" s="875"/>
      <c r="J76" s="875"/>
      <c r="L76" s="122"/>
      <c r="M76" s="876"/>
      <c r="N76" s="876"/>
      <c r="O76" s="876"/>
      <c r="P76" s="876"/>
      <c r="Q76" s="876"/>
      <c r="R76" s="876"/>
      <c r="S76" s="876"/>
      <c r="T76" s="876"/>
      <c r="U76" s="876"/>
      <c r="V76" s="876"/>
      <c r="W76" s="876"/>
      <c r="Y76" s="122"/>
      <c r="Z76" s="877"/>
      <c r="AA76" s="877"/>
      <c r="AB76" s="877"/>
      <c r="AC76" s="877"/>
      <c r="AD76" s="877"/>
      <c r="AL76" s="228"/>
      <c r="AM76" s="228"/>
      <c r="AN76" s="228"/>
      <c r="AO76" s="228"/>
      <c r="AP76" s="228"/>
      <c r="AQ76" s="228"/>
      <c r="AR76" s="228"/>
      <c r="AS76" s="228"/>
      <c r="AT76" s="228"/>
      <c r="AU76" s="228"/>
      <c r="AV76" s="228"/>
      <c r="AW76" s="228"/>
      <c r="AX76" s="228"/>
      <c r="AY76" s="228"/>
      <c r="AZ76" s="228"/>
      <c r="BA76" s="228"/>
      <c r="BG76" s="273"/>
      <c r="BH76" s="332"/>
      <c r="BI76" s="332"/>
      <c r="BJ76" s="216"/>
      <c r="CO76" s="208"/>
      <c r="CP76" s="208"/>
      <c r="CQ76" s="208"/>
      <c r="CR76" s="217"/>
      <c r="CS76" s="217"/>
      <c r="CT76" s="217"/>
      <c r="CU76" s="217"/>
      <c r="CV76" s="217"/>
      <c r="CW76" s="217"/>
      <c r="CX76" s="217"/>
      <c r="CY76" s="216"/>
      <c r="CZ76" s="216"/>
      <c r="DA76" s="216"/>
      <c r="DB76" s="216"/>
      <c r="DC76" s="216"/>
      <c r="DD76" s="216"/>
      <c r="DE76" s="216"/>
      <c r="DF76" s="216"/>
      <c r="DG76" s="216"/>
      <c r="DH76" s="216"/>
      <c r="DI76" s="216"/>
      <c r="DJ76" s="216"/>
      <c r="DK76" s="216"/>
      <c r="DL76" s="216"/>
      <c r="DM76" s="216"/>
      <c r="DN76" s="216"/>
      <c r="DO76" s="216"/>
      <c r="DP76" s="216"/>
      <c r="DQ76" s="216"/>
      <c r="DR76" s="216"/>
      <c r="DS76" s="216"/>
      <c r="DT76" s="216"/>
      <c r="DU76" s="216"/>
      <c r="DV76" s="216"/>
      <c r="DW76" s="216"/>
      <c r="DX76" s="216"/>
      <c r="DY76" s="216"/>
      <c r="DZ76" s="216"/>
      <c r="EA76" s="216"/>
      <c r="EB76" s="216"/>
      <c r="EC76" s="216"/>
      <c r="ED76" s="216"/>
      <c r="EE76" s="216"/>
      <c r="EF76" s="216"/>
      <c r="EG76" s="216"/>
      <c r="EH76" s="216"/>
      <c r="EI76" s="216"/>
      <c r="EJ76" s="216"/>
      <c r="EK76" s="216"/>
      <c r="EL76" s="216"/>
      <c r="EM76" s="216"/>
      <c r="EN76" s="216"/>
      <c r="EO76" s="216"/>
      <c r="EP76" s="216"/>
      <c r="EQ76" s="216"/>
      <c r="ER76" s="216"/>
      <c r="ES76" s="216"/>
      <c r="ET76" s="216"/>
      <c r="EU76" s="216"/>
      <c r="EV76" s="216"/>
      <c r="EW76" s="216"/>
      <c r="EX76" s="216"/>
      <c r="EY76" s="216"/>
      <c r="EZ76" s="216"/>
      <c r="FA76" s="216"/>
      <c r="FB76" s="216"/>
      <c r="FC76" s="216"/>
      <c r="FD76" s="216"/>
      <c r="FE76" s="216"/>
      <c r="FF76" s="216"/>
      <c r="FG76" s="216"/>
      <c r="FH76" s="216"/>
      <c r="FI76" s="216"/>
      <c r="FJ76" s="216"/>
      <c r="FK76" s="216"/>
      <c r="FL76" s="216"/>
      <c r="FM76" s="216"/>
      <c r="FN76" s="216"/>
      <c r="FO76" s="216"/>
      <c r="FP76" s="216"/>
      <c r="FQ76" s="216"/>
      <c r="FR76" s="216"/>
      <c r="FS76" s="216"/>
      <c r="FT76" s="216"/>
      <c r="FU76" s="216"/>
      <c r="FV76" s="216"/>
      <c r="FW76" s="216"/>
      <c r="FX76" s="216"/>
      <c r="FY76" s="216"/>
      <c r="FZ76" s="216"/>
      <c r="GA76" s="216"/>
      <c r="GB76" s="216"/>
      <c r="GC76" s="216"/>
      <c r="GD76" s="216"/>
      <c r="GE76" s="216"/>
      <c r="GF76" s="216"/>
      <c r="GG76" s="216"/>
      <c r="GH76" s="216"/>
      <c r="GI76" s="216"/>
      <c r="GJ76" s="216"/>
      <c r="GK76" s="216"/>
      <c r="GL76" s="216"/>
      <c r="GM76" s="216"/>
      <c r="GN76" s="216"/>
      <c r="GO76" s="216"/>
      <c r="GP76" s="216"/>
      <c r="GQ76" s="216"/>
      <c r="GR76" s="216"/>
      <c r="GS76" s="216"/>
      <c r="GT76" s="216"/>
      <c r="GU76" s="216"/>
      <c r="GV76" s="216"/>
      <c r="GW76" s="216"/>
      <c r="GX76" s="216"/>
      <c r="GY76" s="216"/>
      <c r="GZ76" s="216"/>
      <c r="HA76" s="216"/>
      <c r="HB76" s="216"/>
      <c r="HC76" s="216"/>
      <c r="HD76" s="216"/>
      <c r="HE76" s="216"/>
      <c r="HF76" s="216"/>
      <c r="HG76" s="216"/>
      <c r="HH76" s="216"/>
      <c r="HI76" s="216"/>
      <c r="HJ76" s="216"/>
      <c r="HK76" s="216"/>
      <c r="HL76" s="216"/>
      <c r="HM76" s="216"/>
      <c r="HN76" s="216"/>
      <c r="HO76" s="216"/>
      <c r="HP76" s="216"/>
      <c r="HQ76" s="216"/>
      <c r="HR76" s="216"/>
      <c r="HS76" s="216"/>
      <c r="HT76" s="216"/>
      <c r="HU76" s="216"/>
      <c r="HV76" s="216"/>
      <c r="HW76" s="216"/>
    </row>
    <row r="77" spans="6:231" ht="13.5" customHeight="1">
      <c r="F77" s="122"/>
      <c r="G77" s="875"/>
      <c r="H77" s="875"/>
      <c r="I77" s="875"/>
      <c r="J77" s="875"/>
      <c r="L77" s="122"/>
      <c r="M77" s="876"/>
      <c r="N77" s="876"/>
      <c r="O77" s="876"/>
      <c r="P77" s="876"/>
      <c r="Q77" s="876"/>
      <c r="R77" s="876"/>
      <c r="S77" s="876"/>
      <c r="T77" s="876"/>
      <c r="U77" s="876"/>
      <c r="V77" s="876"/>
      <c r="W77" s="876"/>
      <c r="Y77" s="122"/>
      <c r="Z77" s="877"/>
      <c r="AA77" s="877"/>
      <c r="AB77" s="877"/>
      <c r="AC77" s="877"/>
      <c r="AD77" s="877"/>
      <c r="AL77" s="228"/>
      <c r="AM77" s="228"/>
      <c r="AN77" s="228"/>
      <c r="AO77" s="228"/>
      <c r="AP77" s="228"/>
      <c r="AQ77" s="228"/>
      <c r="AR77" s="228"/>
      <c r="AS77" s="228"/>
      <c r="AT77" s="228"/>
      <c r="AU77" s="228"/>
      <c r="AV77" s="228"/>
      <c r="AW77" s="228"/>
      <c r="AX77" s="228"/>
      <c r="AY77" s="228"/>
      <c r="AZ77" s="228"/>
      <c r="BA77" s="228"/>
      <c r="BG77" s="273"/>
      <c r="BH77" s="332"/>
      <c r="BI77" s="332"/>
      <c r="BJ77" s="216"/>
      <c r="CO77" s="208"/>
      <c r="CP77" s="208"/>
      <c r="CQ77" s="208"/>
      <c r="CR77" s="216"/>
      <c r="CS77" s="216"/>
      <c r="CT77" s="216"/>
      <c r="CU77" s="216"/>
      <c r="CV77" s="216"/>
      <c r="CW77" s="216"/>
      <c r="CX77" s="216"/>
      <c r="CY77" s="216"/>
      <c r="CZ77" s="216"/>
      <c r="DA77" s="216"/>
      <c r="DB77" s="216"/>
      <c r="DC77" s="216"/>
      <c r="DD77" s="216"/>
      <c r="DE77" s="216"/>
      <c r="DF77" s="216"/>
      <c r="DG77" s="216"/>
      <c r="DH77" s="216"/>
      <c r="DI77" s="216"/>
      <c r="DJ77" s="216"/>
      <c r="DK77" s="216"/>
      <c r="DL77" s="216"/>
      <c r="DM77" s="216"/>
      <c r="DN77" s="216"/>
      <c r="DO77" s="216"/>
      <c r="DP77" s="216"/>
      <c r="DQ77" s="216"/>
      <c r="DR77" s="216"/>
      <c r="DS77" s="216"/>
      <c r="DT77" s="216"/>
      <c r="DU77" s="216"/>
      <c r="DV77" s="216"/>
      <c r="DW77" s="216"/>
      <c r="DX77" s="216"/>
      <c r="DY77" s="216"/>
      <c r="DZ77" s="216"/>
      <c r="EA77" s="216"/>
      <c r="EB77" s="216"/>
      <c r="EC77" s="216"/>
      <c r="ED77" s="216"/>
      <c r="EE77" s="216"/>
      <c r="EF77" s="216"/>
      <c r="EG77" s="216"/>
      <c r="EH77" s="216"/>
      <c r="EI77" s="216"/>
      <c r="EJ77" s="216"/>
      <c r="EK77" s="216"/>
      <c r="EL77" s="216"/>
      <c r="EM77" s="216"/>
      <c r="EN77" s="216"/>
      <c r="EO77" s="216"/>
      <c r="EP77" s="216"/>
      <c r="EQ77" s="216"/>
      <c r="ER77" s="216"/>
      <c r="ES77" s="216"/>
      <c r="ET77" s="216"/>
      <c r="EU77" s="216"/>
      <c r="EV77" s="216"/>
      <c r="EW77" s="216"/>
      <c r="EX77" s="216"/>
      <c r="EY77" s="216"/>
      <c r="EZ77" s="216"/>
      <c r="FA77" s="216"/>
      <c r="FB77" s="216"/>
      <c r="FC77" s="216"/>
      <c r="FD77" s="216"/>
      <c r="FE77" s="216"/>
      <c r="FF77" s="216"/>
      <c r="FG77" s="216"/>
      <c r="FH77" s="216"/>
      <c r="FI77" s="216"/>
      <c r="FJ77" s="216"/>
      <c r="FK77" s="216"/>
      <c r="FL77" s="216"/>
      <c r="FM77" s="216"/>
      <c r="FN77" s="216"/>
      <c r="FO77" s="216"/>
      <c r="FP77" s="216"/>
      <c r="FQ77" s="216"/>
      <c r="FR77" s="216"/>
      <c r="FS77" s="216"/>
      <c r="FT77" s="216"/>
      <c r="FU77" s="216"/>
      <c r="FV77" s="216"/>
      <c r="FW77" s="216"/>
      <c r="FX77" s="216"/>
      <c r="FY77" s="216"/>
      <c r="FZ77" s="216"/>
      <c r="GA77" s="216"/>
      <c r="GB77" s="216"/>
      <c r="GC77" s="216"/>
      <c r="GD77" s="216"/>
      <c r="GE77" s="216"/>
      <c r="GF77" s="216"/>
      <c r="GG77" s="216"/>
      <c r="GH77" s="216"/>
      <c r="GI77" s="216"/>
      <c r="GJ77" s="216"/>
      <c r="GK77" s="216"/>
      <c r="GL77" s="216"/>
      <c r="GM77" s="216"/>
      <c r="GN77" s="216"/>
      <c r="GO77" s="216"/>
      <c r="GP77" s="216"/>
      <c r="GQ77" s="216"/>
      <c r="GR77" s="216"/>
      <c r="GS77" s="216"/>
      <c r="GT77" s="216"/>
      <c r="GU77" s="216"/>
      <c r="GV77" s="216"/>
      <c r="GW77" s="216"/>
      <c r="GX77" s="216"/>
      <c r="GY77" s="216"/>
      <c r="GZ77" s="216"/>
      <c r="HA77" s="216"/>
      <c r="HB77" s="216"/>
      <c r="HC77" s="216"/>
      <c r="HD77" s="216"/>
      <c r="HE77" s="216"/>
      <c r="HF77" s="216"/>
      <c r="HG77" s="216"/>
      <c r="HH77" s="216"/>
      <c r="HI77" s="216"/>
      <c r="HJ77" s="216"/>
      <c r="HK77" s="216"/>
      <c r="HL77" s="216"/>
      <c r="HM77" s="216"/>
      <c r="HN77" s="216"/>
      <c r="HO77" s="216"/>
      <c r="HP77" s="216"/>
      <c r="HQ77" s="216"/>
      <c r="HR77" s="216"/>
      <c r="HS77" s="216"/>
      <c r="HT77" s="216"/>
      <c r="HU77" s="216"/>
      <c r="HV77" s="216"/>
      <c r="HW77" s="216"/>
    </row>
    <row r="78" spans="6:231" ht="13.5" customHeight="1">
      <c r="BG78" s="273"/>
      <c r="BH78" s="332"/>
      <c r="BI78" s="332"/>
      <c r="BJ78" s="216"/>
      <c r="CO78" s="208"/>
      <c r="CP78" s="208"/>
      <c r="CQ78" s="208"/>
      <c r="CR78" s="216"/>
      <c r="CS78" s="216"/>
      <c r="CT78" s="216"/>
      <c r="CU78" s="216"/>
      <c r="CV78" s="216"/>
      <c r="CW78" s="216"/>
      <c r="CX78" s="216"/>
      <c r="CY78" s="217"/>
      <c r="CZ78" s="217"/>
      <c r="DA78" s="216"/>
      <c r="DB78" s="216"/>
      <c r="DC78" s="216"/>
      <c r="DD78" s="216"/>
      <c r="DE78" s="216"/>
      <c r="DF78" s="216"/>
      <c r="DG78" s="216"/>
      <c r="DH78" s="216"/>
      <c r="DI78" s="216"/>
      <c r="DJ78" s="216"/>
      <c r="DK78" s="216"/>
      <c r="DL78" s="216"/>
      <c r="DM78" s="216"/>
      <c r="DN78" s="216"/>
      <c r="DO78" s="216"/>
      <c r="DP78" s="216"/>
      <c r="DQ78" s="216"/>
      <c r="DR78" s="216"/>
      <c r="DS78" s="216"/>
      <c r="DT78" s="216"/>
      <c r="DU78" s="216"/>
      <c r="DV78" s="216"/>
      <c r="DW78" s="216"/>
      <c r="DX78" s="216"/>
      <c r="DY78" s="216"/>
      <c r="DZ78" s="216"/>
      <c r="EA78" s="216"/>
      <c r="EB78" s="216"/>
      <c r="EC78" s="216"/>
      <c r="ED78" s="216"/>
      <c r="EE78" s="216"/>
      <c r="EF78" s="216"/>
      <c r="EG78" s="216"/>
      <c r="EH78" s="216"/>
      <c r="EI78" s="216"/>
      <c r="EJ78" s="216"/>
      <c r="EK78" s="216"/>
      <c r="EL78" s="216"/>
      <c r="EM78" s="216"/>
      <c r="EN78" s="216"/>
      <c r="EO78" s="216"/>
      <c r="EP78" s="216"/>
      <c r="EQ78" s="216"/>
      <c r="ER78" s="216"/>
      <c r="ES78" s="216"/>
      <c r="ET78" s="216"/>
      <c r="EU78" s="216"/>
      <c r="EV78" s="216"/>
      <c r="EW78" s="216"/>
      <c r="EX78" s="216"/>
      <c r="EY78" s="216"/>
      <c r="EZ78" s="216"/>
      <c r="FA78" s="216"/>
      <c r="FB78" s="216"/>
      <c r="FC78" s="216"/>
      <c r="FD78" s="216"/>
      <c r="FE78" s="216"/>
      <c r="FF78" s="216"/>
      <c r="FG78" s="216"/>
      <c r="FH78" s="216"/>
      <c r="FI78" s="216"/>
      <c r="FJ78" s="216"/>
      <c r="FK78" s="216"/>
      <c r="FL78" s="216"/>
      <c r="FM78" s="216"/>
      <c r="FN78" s="216"/>
      <c r="FO78" s="216"/>
      <c r="FP78" s="216"/>
      <c r="FQ78" s="216"/>
      <c r="FR78" s="216"/>
      <c r="FS78" s="216"/>
      <c r="FT78" s="216"/>
      <c r="FU78" s="216"/>
      <c r="FV78" s="216"/>
      <c r="FW78" s="216"/>
      <c r="FX78" s="216"/>
      <c r="FY78" s="216"/>
      <c r="FZ78" s="216"/>
      <c r="GA78" s="216"/>
      <c r="GB78" s="216"/>
      <c r="GC78" s="216"/>
      <c r="GD78" s="216"/>
      <c r="GE78" s="216"/>
      <c r="GF78" s="216"/>
      <c r="GG78" s="216"/>
      <c r="GH78" s="216"/>
      <c r="GI78" s="216"/>
      <c r="GJ78" s="216"/>
      <c r="GK78" s="216"/>
      <c r="GL78" s="216"/>
      <c r="GM78" s="216"/>
      <c r="GN78" s="216"/>
      <c r="GO78" s="216"/>
      <c r="GP78" s="216"/>
      <c r="GQ78" s="216"/>
      <c r="GR78" s="216"/>
      <c r="GS78" s="216"/>
      <c r="GT78" s="216"/>
      <c r="GU78" s="216"/>
      <c r="GV78" s="216"/>
      <c r="GW78" s="216"/>
      <c r="GX78" s="216"/>
      <c r="GY78" s="216"/>
      <c r="GZ78" s="216"/>
      <c r="HA78" s="216"/>
      <c r="HB78" s="216"/>
      <c r="HC78" s="216"/>
      <c r="HD78" s="216"/>
      <c r="HE78" s="216"/>
      <c r="HF78" s="216"/>
      <c r="HG78" s="216"/>
      <c r="HH78" s="216"/>
      <c r="HI78" s="216"/>
      <c r="HJ78" s="216"/>
      <c r="HK78" s="216"/>
      <c r="HL78" s="216"/>
      <c r="HM78" s="216"/>
      <c r="HN78" s="216"/>
      <c r="HO78" s="216"/>
      <c r="HP78" s="216"/>
      <c r="HQ78" s="216"/>
      <c r="HR78" s="216"/>
      <c r="HS78" s="216"/>
      <c r="HT78" s="216"/>
      <c r="HU78" s="216"/>
      <c r="HV78" s="216"/>
      <c r="HW78" s="216"/>
    </row>
    <row r="79" spans="6:231" ht="13.5" customHeight="1">
      <c r="BG79" s="273"/>
      <c r="BH79" s="332"/>
      <c r="BI79" s="332"/>
      <c r="BJ79" s="216"/>
      <c r="CO79" s="208"/>
      <c r="CP79" s="208"/>
      <c r="CQ79" s="208"/>
      <c r="CR79" s="216"/>
      <c r="CS79" s="216"/>
      <c r="CT79" s="216"/>
      <c r="CU79" s="216"/>
      <c r="CV79" s="216"/>
      <c r="CW79" s="216"/>
      <c r="CX79" s="216"/>
      <c r="CY79" s="216"/>
      <c r="CZ79" s="216"/>
      <c r="DA79" s="216"/>
      <c r="DB79" s="216"/>
      <c r="DC79" s="216"/>
      <c r="DD79" s="216"/>
      <c r="DE79" s="216"/>
      <c r="DF79" s="216"/>
      <c r="DG79" s="216"/>
      <c r="DH79" s="216"/>
      <c r="DI79" s="216"/>
      <c r="DJ79" s="216"/>
      <c r="DK79" s="216"/>
      <c r="DL79" s="216"/>
      <c r="DM79" s="216"/>
      <c r="DN79" s="216"/>
      <c r="DO79" s="216"/>
      <c r="DP79" s="216"/>
      <c r="DQ79" s="216"/>
      <c r="DR79" s="216"/>
      <c r="DS79" s="216"/>
      <c r="DT79" s="216"/>
      <c r="DU79" s="216"/>
      <c r="DV79" s="216"/>
      <c r="DW79" s="216"/>
      <c r="DX79" s="216"/>
      <c r="DY79" s="216"/>
      <c r="DZ79" s="216"/>
      <c r="EA79" s="216"/>
      <c r="EB79" s="216"/>
      <c r="EC79" s="216"/>
      <c r="ED79" s="216"/>
      <c r="EE79" s="216"/>
      <c r="EF79" s="216"/>
      <c r="EG79" s="216"/>
      <c r="EH79" s="216"/>
      <c r="EI79" s="216"/>
      <c r="EJ79" s="216"/>
      <c r="EK79" s="216"/>
      <c r="EL79" s="216"/>
      <c r="EM79" s="216"/>
      <c r="EN79" s="216"/>
      <c r="EO79" s="216"/>
      <c r="EP79" s="216"/>
      <c r="EQ79" s="216"/>
      <c r="ER79" s="216"/>
      <c r="ES79" s="216"/>
      <c r="ET79" s="216"/>
      <c r="EU79" s="216"/>
      <c r="EV79" s="216"/>
      <c r="EW79" s="216"/>
      <c r="EX79" s="216"/>
      <c r="EY79" s="216"/>
      <c r="EZ79" s="216"/>
      <c r="FA79" s="216"/>
      <c r="FB79" s="216"/>
      <c r="FC79" s="216"/>
      <c r="FD79" s="216"/>
      <c r="FE79" s="216"/>
      <c r="FF79" s="216"/>
      <c r="FG79" s="216"/>
      <c r="FH79" s="216"/>
      <c r="FI79" s="216"/>
      <c r="FJ79" s="216"/>
      <c r="FK79" s="216"/>
      <c r="FL79" s="216"/>
      <c r="FM79" s="216"/>
      <c r="FN79" s="216"/>
      <c r="FO79" s="216"/>
      <c r="FP79" s="216"/>
      <c r="FQ79" s="216"/>
      <c r="FR79" s="216"/>
      <c r="FS79" s="216"/>
      <c r="FT79" s="216"/>
      <c r="FU79" s="216"/>
      <c r="FV79" s="216"/>
      <c r="FW79" s="216"/>
      <c r="FX79" s="216"/>
      <c r="FY79" s="216"/>
      <c r="FZ79" s="216"/>
      <c r="GA79" s="216"/>
      <c r="GB79" s="216"/>
      <c r="GC79" s="216"/>
      <c r="GD79" s="216"/>
      <c r="GE79" s="216"/>
      <c r="GF79" s="216"/>
      <c r="GG79" s="216"/>
      <c r="GH79" s="216"/>
      <c r="GI79" s="216"/>
      <c r="GJ79" s="216"/>
      <c r="GK79" s="216"/>
      <c r="GL79" s="216"/>
      <c r="GM79" s="216"/>
      <c r="GN79" s="216"/>
      <c r="GO79" s="216"/>
      <c r="GP79" s="216"/>
      <c r="GQ79" s="216"/>
      <c r="GR79" s="216"/>
      <c r="GS79" s="216"/>
      <c r="GT79" s="216"/>
      <c r="GU79" s="216"/>
      <c r="GV79" s="216"/>
      <c r="GW79" s="216"/>
      <c r="GX79" s="216"/>
      <c r="GY79" s="216"/>
      <c r="GZ79" s="216"/>
      <c r="HA79" s="216"/>
      <c r="HB79" s="216"/>
      <c r="HC79" s="216"/>
      <c r="HD79" s="216"/>
      <c r="HE79" s="216"/>
      <c r="HF79" s="216"/>
      <c r="HG79" s="216"/>
      <c r="HH79" s="216"/>
      <c r="HI79" s="216"/>
      <c r="HJ79" s="216"/>
      <c r="HK79" s="216"/>
      <c r="HL79" s="216"/>
      <c r="HM79" s="216"/>
      <c r="HN79" s="216"/>
      <c r="HO79" s="216"/>
      <c r="HP79" s="216"/>
      <c r="HQ79" s="216"/>
      <c r="HR79" s="216"/>
      <c r="HS79" s="216"/>
      <c r="HT79" s="216"/>
      <c r="HU79" s="216"/>
      <c r="HV79" s="216"/>
      <c r="HW79" s="216"/>
    </row>
    <row r="80" spans="6:231" ht="13.5" customHeight="1">
      <c r="BG80" s="273"/>
      <c r="BH80" s="332"/>
      <c r="BI80" s="332"/>
      <c r="BJ80" s="216"/>
      <c r="CO80" s="208"/>
      <c r="CP80" s="208"/>
      <c r="CQ80" s="208"/>
      <c r="CR80" s="216"/>
      <c r="CS80" s="216"/>
      <c r="CT80" s="216"/>
      <c r="CU80" s="216"/>
      <c r="CV80" s="216"/>
      <c r="CW80" s="216"/>
      <c r="CX80" s="216"/>
      <c r="CY80" s="216"/>
      <c r="CZ80" s="216"/>
      <c r="DA80" s="216"/>
      <c r="DB80" s="216"/>
      <c r="DC80" s="216"/>
      <c r="DD80" s="216"/>
      <c r="DE80" s="216"/>
      <c r="DF80" s="216"/>
      <c r="DG80" s="216"/>
      <c r="DH80" s="216"/>
      <c r="DI80" s="216"/>
      <c r="DJ80" s="216"/>
      <c r="DK80" s="216"/>
      <c r="DL80" s="216"/>
      <c r="DM80" s="216"/>
      <c r="DN80" s="216"/>
      <c r="DO80" s="216"/>
      <c r="DP80" s="216"/>
      <c r="DQ80" s="216"/>
      <c r="DR80" s="216"/>
      <c r="DS80" s="216"/>
      <c r="DT80" s="216"/>
      <c r="DU80" s="216"/>
      <c r="DV80" s="216"/>
      <c r="DW80" s="216"/>
      <c r="DX80" s="216"/>
      <c r="DY80" s="216"/>
      <c r="DZ80" s="216"/>
      <c r="EA80" s="216"/>
      <c r="EB80" s="216"/>
      <c r="EC80" s="216"/>
      <c r="ED80" s="216"/>
      <c r="EE80" s="216"/>
      <c r="EF80" s="216"/>
      <c r="EG80" s="216"/>
      <c r="EH80" s="216"/>
      <c r="EI80" s="216"/>
      <c r="EJ80" s="216"/>
      <c r="EK80" s="216"/>
      <c r="EL80" s="216"/>
      <c r="EM80" s="216"/>
      <c r="EN80" s="216"/>
      <c r="EO80" s="216"/>
      <c r="EP80" s="216"/>
      <c r="EQ80" s="216"/>
      <c r="ER80" s="216"/>
      <c r="ES80" s="216"/>
      <c r="ET80" s="216"/>
      <c r="EU80" s="216"/>
      <c r="EV80" s="216"/>
      <c r="EW80" s="216"/>
      <c r="EX80" s="216"/>
      <c r="EY80" s="216"/>
      <c r="EZ80" s="216"/>
      <c r="FA80" s="216"/>
      <c r="FB80" s="216"/>
      <c r="FC80" s="216"/>
      <c r="FD80" s="216"/>
      <c r="FE80" s="216"/>
      <c r="FF80" s="216"/>
      <c r="FG80" s="216"/>
      <c r="FH80" s="216"/>
      <c r="FI80" s="216"/>
      <c r="FJ80" s="216"/>
      <c r="FK80" s="216"/>
      <c r="FL80" s="216"/>
      <c r="FM80" s="216"/>
      <c r="FN80" s="216"/>
      <c r="FO80" s="216"/>
      <c r="FP80" s="216"/>
      <c r="FQ80" s="216"/>
      <c r="FR80" s="216"/>
      <c r="FS80" s="216"/>
      <c r="FT80" s="216"/>
      <c r="FU80" s="216"/>
      <c r="FV80" s="216"/>
      <c r="FW80" s="216"/>
      <c r="FX80" s="216"/>
      <c r="FY80" s="216"/>
      <c r="FZ80" s="216"/>
      <c r="GA80" s="216"/>
      <c r="GB80" s="216"/>
      <c r="GC80" s="216"/>
      <c r="GD80" s="216"/>
      <c r="GE80" s="216"/>
      <c r="GF80" s="216"/>
      <c r="GG80" s="216"/>
      <c r="GH80" s="216"/>
      <c r="GI80" s="216"/>
      <c r="GJ80" s="216"/>
      <c r="GK80" s="216"/>
      <c r="GL80" s="216"/>
      <c r="GM80" s="216"/>
      <c r="GN80" s="216"/>
      <c r="GO80" s="216"/>
      <c r="GP80" s="216"/>
      <c r="GQ80" s="216"/>
      <c r="GR80" s="216"/>
      <c r="GS80" s="216"/>
      <c r="GT80" s="216"/>
      <c r="GU80" s="216"/>
      <c r="GV80" s="216"/>
      <c r="GW80" s="216"/>
      <c r="GX80" s="216"/>
      <c r="GY80" s="216"/>
      <c r="GZ80" s="216"/>
      <c r="HA80" s="216"/>
      <c r="HB80" s="216"/>
      <c r="HC80" s="216"/>
      <c r="HD80" s="216"/>
      <c r="HE80" s="216"/>
      <c r="HF80" s="216"/>
      <c r="HG80" s="216"/>
      <c r="HH80" s="216"/>
      <c r="HI80" s="216"/>
      <c r="HJ80" s="216"/>
      <c r="HK80" s="216"/>
      <c r="HL80" s="216"/>
      <c r="HM80" s="216"/>
      <c r="HN80" s="216"/>
      <c r="HO80" s="216"/>
      <c r="HP80" s="216"/>
      <c r="HQ80" s="216"/>
      <c r="HR80" s="216"/>
      <c r="HS80" s="216"/>
      <c r="HT80" s="216"/>
      <c r="HU80" s="216"/>
      <c r="HV80" s="216"/>
      <c r="HW80" s="216"/>
    </row>
    <row r="81" spans="7:231" ht="13.5" customHeight="1">
      <c r="G81" s="840"/>
      <c r="H81" s="840"/>
      <c r="I81" s="840"/>
      <c r="J81" s="840"/>
      <c r="K81" s="840"/>
      <c r="L81" s="840"/>
      <c r="M81" s="840"/>
      <c r="N81" s="840"/>
      <c r="O81" s="840"/>
      <c r="P81" s="840"/>
      <c r="Q81" s="840"/>
      <c r="R81" s="840"/>
      <c r="S81" s="840"/>
      <c r="T81" s="840"/>
      <c r="U81" s="840"/>
      <c r="V81" s="840"/>
      <c r="W81" s="840"/>
      <c r="X81" s="840"/>
      <c r="Y81" s="840"/>
      <c r="Z81" s="840"/>
      <c r="AA81" s="840"/>
      <c r="AB81" s="840"/>
      <c r="AC81" s="840"/>
      <c r="AD81" s="840"/>
      <c r="AE81" s="840"/>
      <c r="AF81" s="840"/>
      <c r="AG81" s="840"/>
      <c r="AH81" s="840"/>
      <c r="AI81" s="840"/>
      <c r="BG81" s="273"/>
      <c r="BH81" s="332"/>
      <c r="BI81" s="332"/>
      <c r="BJ81" s="216"/>
      <c r="CO81" s="208"/>
      <c r="CP81" s="208"/>
      <c r="CQ81" s="208"/>
      <c r="CR81" s="216"/>
      <c r="CS81" s="216"/>
      <c r="CT81" s="216"/>
      <c r="CU81" s="216"/>
      <c r="CV81" s="216"/>
      <c r="CW81" s="216"/>
      <c r="CX81" s="216"/>
      <c r="CY81" s="216"/>
      <c r="CZ81" s="216"/>
      <c r="DA81" s="216"/>
      <c r="DB81" s="216"/>
      <c r="DC81" s="216"/>
      <c r="DD81" s="216"/>
      <c r="DE81" s="216"/>
      <c r="DF81" s="216"/>
      <c r="DG81" s="216"/>
      <c r="DH81" s="216"/>
      <c r="DI81" s="216"/>
      <c r="DJ81" s="216"/>
      <c r="DK81" s="216"/>
      <c r="DL81" s="216"/>
      <c r="DM81" s="216"/>
      <c r="DN81" s="216"/>
      <c r="DO81" s="216"/>
      <c r="DP81" s="216"/>
      <c r="DQ81" s="216"/>
      <c r="DR81" s="216"/>
      <c r="DS81" s="216"/>
      <c r="DT81" s="216"/>
      <c r="DU81" s="216"/>
      <c r="DV81" s="216"/>
      <c r="DW81" s="216"/>
      <c r="DX81" s="216"/>
      <c r="DY81" s="216"/>
      <c r="DZ81" s="216"/>
      <c r="EA81" s="216"/>
      <c r="EB81" s="216"/>
      <c r="EC81" s="216"/>
      <c r="ED81" s="216"/>
      <c r="EE81" s="216"/>
      <c r="EF81" s="216"/>
      <c r="EG81" s="216"/>
      <c r="EH81" s="216"/>
      <c r="EI81" s="216"/>
      <c r="EJ81" s="216"/>
      <c r="EK81" s="216"/>
      <c r="EL81" s="216"/>
      <c r="EM81" s="216"/>
      <c r="EN81" s="216"/>
      <c r="EO81" s="216"/>
      <c r="EP81" s="216"/>
      <c r="EQ81" s="216"/>
      <c r="ER81" s="216"/>
      <c r="ES81" s="216"/>
      <c r="ET81" s="216"/>
      <c r="EU81" s="216"/>
      <c r="EV81" s="216"/>
      <c r="EW81" s="216"/>
      <c r="EX81" s="216"/>
      <c r="EY81" s="216"/>
      <c r="EZ81" s="216"/>
      <c r="FA81" s="216"/>
      <c r="FB81" s="216"/>
      <c r="FC81" s="216"/>
      <c r="FD81" s="216"/>
      <c r="FE81" s="216"/>
      <c r="FF81" s="216"/>
      <c r="FG81" s="216"/>
      <c r="FH81" s="216"/>
      <c r="FI81" s="216"/>
      <c r="FJ81" s="216"/>
      <c r="FK81" s="216"/>
      <c r="FL81" s="216"/>
      <c r="FM81" s="216"/>
      <c r="FN81" s="216"/>
      <c r="FO81" s="216"/>
      <c r="FP81" s="216"/>
      <c r="FQ81" s="216"/>
      <c r="FR81" s="216"/>
      <c r="FS81" s="216"/>
      <c r="FT81" s="216"/>
      <c r="FU81" s="216"/>
      <c r="FV81" s="216"/>
      <c r="FW81" s="216"/>
      <c r="FX81" s="216"/>
      <c r="FY81" s="216"/>
      <c r="FZ81" s="216"/>
      <c r="GA81" s="216"/>
      <c r="GB81" s="216"/>
      <c r="GC81" s="216"/>
      <c r="GD81" s="216"/>
      <c r="GE81" s="216"/>
      <c r="GF81" s="216"/>
      <c r="GG81" s="216"/>
      <c r="GH81" s="216"/>
      <c r="GI81" s="216"/>
      <c r="GJ81" s="216"/>
      <c r="GK81" s="216"/>
      <c r="GL81" s="216"/>
      <c r="GM81" s="216"/>
      <c r="GN81" s="216"/>
      <c r="GO81" s="216"/>
      <c r="GP81" s="216"/>
      <c r="GQ81" s="216"/>
      <c r="GR81" s="216"/>
      <c r="GS81" s="216"/>
      <c r="GT81" s="216"/>
      <c r="GU81" s="216"/>
      <c r="GV81" s="216"/>
      <c r="GW81" s="216"/>
      <c r="GX81" s="216"/>
      <c r="GY81" s="216"/>
      <c r="GZ81" s="216"/>
      <c r="HA81" s="216"/>
      <c r="HB81" s="216"/>
      <c r="HC81" s="216"/>
      <c r="HD81" s="216"/>
      <c r="HE81" s="216"/>
      <c r="HF81" s="216"/>
      <c r="HG81" s="216"/>
      <c r="HH81" s="216"/>
      <c r="HI81" s="216"/>
      <c r="HJ81" s="216"/>
      <c r="HK81" s="216"/>
      <c r="HL81" s="216"/>
      <c r="HM81" s="216"/>
      <c r="HN81" s="216"/>
      <c r="HO81" s="216"/>
      <c r="HP81" s="216"/>
      <c r="HQ81" s="216"/>
      <c r="HR81" s="216"/>
      <c r="HS81" s="216"/>
      <c r="HT81" s="216"/>
      <c r="HU81" s="216"/>
      <c r="HV81" s="216"/>
      <c r="HW81" s="216"/>
    </row>
    <row r="82" spans="7:231" ht="13.5" customHeight="1">
      <c r="BG82" s="273"/>
      <c r="BH82" s="332"/>
      <c r="BI82" s="332"/>
      <c r="BJ82" s="216"/>
      <c r="CO82" s="208"/>
      <c r="CP82" s="208"/>
      <c r="CQ82" s="208"/>
      <c r="CR82" s="216"/>
      <c r="CS82" s="216"/>
      <c r="CT82" s="216"/>
      <c r="CU82" s="216"/>
      <c r="CV82" s="216"/>
      <c r="CW82" s="216"/>
      <c r="CX82" s="216"/>
      <c r="CY82" s="216"/>
      <c r="CZ82" s="216"/>
      <c r="DA82" s="216"/>
      <c r="DB82" s="216"/>
      <c r="DC82" s="216"/>
      <c r="DD82" s="216"/>
      <c r="DE82" s="216"/>
      <c r="DF82" s="216"/>
      <c r="DG82" s="216"/>
      <c r="DH82" s="216"/>
      <c r="DI82" s="216"/>
      <c r="DJ82" s="216"/>
      <c r="DK82" s="216"/>
      <c r="DL82" s="216"/>
      <c r="DM82" s="216"/>
      <c r="DN82" s="216"/>
      <c r="DO82" s="216"/>
      <c r="DP82" s="216"/>
      <c r="DQ82" s="216"/>
      <c r="DR82" s="216"/>
      <c r="DS82" s="216"/>
      <c r="DT82" s="216"/>
      <c r="DU82" s="216"/>
      <c r="DV82" s="216"/>
      <c r="DW82" s="216"/>
      <c r="DX82" s="216"/>
      <c r="DY82" s="216"/>
      <c r="DZ82" s="216"/>
      <c r="EA82" s="216"/>
      <c r="EB82" s="216"/>
      <c r="EC82" s="216"/>
      <c r="ED82" s="216"/>
      <c r="EE82" s="216"/>
      <c r="EF82" s="216"/>
      <c r="EG82" s="216"/>
      <c r="EH82" s="216"/>
      <c r="EI82" s="216"/>
      <c r="EJ82" s="216"/>
      <c r="EK82" s="216"/>
      <c r="EL82" s="216"/>
      <c r="EM82" s="216"/>
      <c r="EN82" s="216"/>
      <c r="EO82" s="216"/>
      <c r="EP82" s="216"/>
      <c r="EQ82" s="216"/>
      <c r="ER82" s="216"/>
      <c r="ES82" s="216"/>
      <c r="ET82" s="216"/>
      <c r="EU82" s="216"/>
      <c r="EV82" s="216"/>
      <c r="EW82" s="216"/>
      <c r="EX82" s="216"/>
      <c r="EY82" s="216"/>
      <c r="EZ82" s="216"/>
      <c r="FA82" s="216"/>
      <c r="FB82" s="216"/>
      <c r="FC82" s="216"/>
      <c r="FD82" s="216"/>
      <c r="FE82" s="216"/>
      <c r="FF82" s="216"/>
      <c r="FG82" s="216"/>
      <c r="FH82" s="216"/>
      <c r="FI82" s="216"/>
      <c r="FJ82" s="216"/>
      <c r="FK82" s="216"/>
      <c r="FL82" s="216"/>
      <c r="FM82" s="216"/>
      <c r="FN82" s="216"/>
      <c r="FO82" s="216"/>
      <c r="FP82" s="216"/>
      <c r="FQ82" s="216"/>
      <c r="FR82" s="216"/>
      <c r="FS82" s="216"/>
      <c r="FT82" s="216"/>
      <c r="FU82" s="216"/>
      <c r="FV82" s="216"/>
      <c r="FW82" s="216"/>
      <c r="FX82" s="216"/>
      <c r="FY82" s="216"/>
      <c r="FZ82" s="216"/>
      <c r="GA82" s="216"/>
      <c r="GB82" s="216"/>
      <c r="GC82" s="216"/>
      <c r="GD82" s="216"/>
      <c r="GE82" s="216"/>
      <c r="GF82" s="216"/>
      <c r="GG82" s="216"/>
      <c r="GH82" s="216"/>
      <c r="GI82" s="216"/>
      <c r="GJ82" s="216"/>
      <c r="GK82" s="216"/>
      <c r="GL82" s="216"/>
      <c r="GM82" s="216"/>
      <c r="GN82" s="216"/>
      <c r="GO82" s="216"/>
      <c r="GP82" s="216"/>
      <c r="GQ82" s="216"/>
      <c r="GR82" s="216"/>
      <c r="GS82" s="216"/>
      <c r="GT82" s="216"/>
      <c r="GU82" s="216"/>
      <c r="GV82" s="216"/>
      <c r="GW82" s="216"/>
      <c r="GX82" s="216"/>
      <c r="GY82" s="216"/>
      <c r="GZ82" s="216"/>
      <c r="HA82" s="216"/>
      <c r="HB82" s="216"/>
      <c r="HC82" s="216"/>
      <c r="HD82" s="216"/>
      <c r="HE82" s="216"/>
      <c r="HF82" s="216"/>
      <c r="HG82" s="216"/>
      <c r="HH82" s="216"/>
      <c r="HI82" s="216"/>
      <c r="HJ82" s="216"/>
      <c r="HK82" s="216"/>
      <c r="HL82" s="216"/>
      <c r="HM82" s="216"/>
      <c r="HN82" s="216"/>
      <c r="HO82" s="216"/>
      <c r="HP82" s="216"/>
      <c r="HQ82" s="216"/>
      <c r="HR82" s="216"/>
      <c r="HS82" s="216"/>
      <c r="HT82" s="216"/>
      <c r="HU82" s="216"/>
      <c r="HV82" s="216"/>
      <c r="HW82" s="216"/>
    </row>
    <row r="83" spans="7:231" ht="13.5" customHeight="1">
      <c r="BG83" s="273"/>
      <c r="BH83" s="332"/>
      <c r="BI83" s="332"/>
      <c r="BJ83" s="216"/>
      <c r="CO83" s="208"/>
      <c r="CP83" s="208"/>
      <c r="CQ83" s="208"/>
      <c r="CR83" s="216"/>
      <c r="CS83" s="216"/>
      <c r="CT83" s="216"/>
      <c r="CU83" s="216"/>
      <c r="CV83" s="216"/>
      <c r="CW83" s="216"/>
      <c r="CX83" s="216"/>
      <c r="CY83" s="216"/>
      <c r="CZ83" s="216"/>
      <c r="DA83" s="216"/>
      <c r="DB83" s="216"/>
      <c r="DC83" s="216"/>
      <c r="DD83" s="216"/>
      <c r="DE83" s="216"/>
      <c r="DF83" s="216"/>
      <c r="DG83" s="216"/>
      <c r="DH83" s="216"/>
      <c r="DI83" s="216"/>
      <c r="DJ83" s="216"/>
      <c r="DK83" s="216"/>
      <c r="DL83" s="216"/>
      <c r="DM83" s="216"/>
      <c r="DN83" s="216"/>
      <c r="DO83" s="216"/>
      <c r="DP83" s="216"/>
      <c r="DQ83" s="216"/>
      <c r="DR83" s="216"/>
      <c r="DS83" s="216"/>
      <c r="DT83" s="216"/>
      <c r="DU83" s="216"/>
      <c r="DV83" s="216"/>
      <c r="DW83" s="216"/>
      <c r="DX83" s="216"/>
      <c r="DY83" s="216"/>
      <c r="DZ83" s="216"/>
      <c r="EA83" s="216"/>
      <c r="EB83" s="216"/>
      <c r="EC83" s="216"/>
      <c r="ED83" s="216"/>
      <c r="EE83" s="216"/>
      <c r="EF83" s="216"/>
      <c r="EG83" s="216"/>
      <c r="EH83" s="216"/>
      <c r="EI83" s="216"/>
      <c r="EJ83" s="216"/>
      <c r="EK83" s="216"/>
      <c r="EL83" s="216"/>
      <c r="EM83" s="216"/>
      <c r="EN83" s="216"/>
      <c r="EO83" s="216"/>
      <c r="EP83" s="216"/>
      <c r="EQ83" s="216"/>
      <c r="ER83" s="216"/>
      <c r="ES83" s="216"/>
      <c r="ET83" s="216"/>
      <c r="EU83" s="216"/>
      <c r="EV83" s="216"/>
      <c r="EW83" s="216"/>
      <c r="EX83" s="216"/>
      <c r="EY83" s="216"/>
      <c r="EZ83" s="216"/>
      <c r="FA83" s="216"/>
      <c r="FB83" s="216"/>
      <c r="FC83" s="216"/>
      <c r="FD83" s="216"/>
      <c r="FE83" s="216"/>
      <c r="FF83" s="216"/>
      <c r="FG83" s="216"/>
      <c r="FH83" s="216"/>
      <c r="FI83" s="216"/>
      <c r="FJ83" s="216"/>
      <c r="FK83" s="216"/>
      <c r="FL83" s="216"/>
      <c r="FM83" s="216"/>
      <c r="FN83" s="216"/>
      <c r="FO83" s="216"/>
      <c r="FP83" s="216"/>
      <c r="FQ83" s="216"/>
      <c r="FR83" s="216"/>
      <c r="FS83" s="216"/>
      <c r="FT83" s="216"/>
      <c r="FU83" s="216"/>
      <c r="FV83" s="216"/>
      <c r="FW83" s="216"/>
      <c r="FX83" s="216"/>
      <c r="FY83" s="216"/>
      <c r="FZ83" s="216"/>
      <c r="GA83" s="216"/>
      <c r="GB83" s="216"/>
      <c r="GC83" s="216"/>
      <c r="GD83" s="216"/>
      <c r="GE83" s="216"/>
      <c r="GF83" s="216"/>
      <c r="GG83" s="216"/>
      <c r="GH83" s="216"/>
      <c r="GI83" s="216"/>
      <c r="GJ83" s="216"/>
      <c r="GK83" s="216"/>
      <c r="GL83" s="216"/>
      <c r="GM83" s="216"/>
      <c r="GN83" s="216"/>
      <c r="GO83" s="216"/>
      <c r="GP83" s="216"/>
      <c r="GQ83" s="216"/>
      <c r="GR83" s="216"/>
      <c r="GS83" s="216"/>
      <c r="GT83" s="216"/>
      <c r="GU83" s="216"/>
      <c r="GV83" s="216"/>
      <c r="GW83" s="216"/>
      <c r="GX83" s="216"/>
      <c r="GY83" s="216"/>
      <c r="GZ83" s="216"/>
      <c r="HA83" s="216"/>
      <c r="HB83" s="216"/>
      <c r="HC83" s="216"/>
      <c r="HD83" s="216"/>
      <c r="HE83" s="216"/>
      <c r="HF83" s="216"/>
      <c r="HG83" s="216"/>
      <c r="HH83" s="216"/>
      <c r="HI83" s="216"/>
      <c r="HJ83" s="216"/>
      <c r="HK83" s="216"/>
      <c r="HL83" s="216"/>
      <c r="HM83" s="216"/>
      <c r="HN83" s="216"/>
      <c r="HO83" s="216"/>
      <c r="HP83" s="216"/>
      <c r="HQ83" s="216"/>
      <c r="HR83" s="216"/>
      <c r="HS83" s="216"/>
      <c r="HT83" s="216"/>
      <c r="HU83" s="216"/>
      <c r="HV83" s="216"/>
      <c r="HW83" s="216"/>
    </row>
    <row r="84" spans="7:231" ht="13.5" customHeight="1">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BG84" s="273"/>
      <c r="BH84" s="332"/>
      <c r="BI84" s="332"/>
      <c r="BJ84" s="216"/>
      <c r="CO84" s="208"/>
      <c r="CP84" s="208"/>
      <c r="CQ84" s="208"/>
      <c r="CR84" s="216"/>
      <c r="CS84" s="216"/>
      <c r="CT84" s="216"/>
      <c r="CU84" s="216"/>
      <c r="CV84" s="216"/>
      <c r="CW84" s="216"/>
      <c r="CX84" s="216"/>
      <c r="CY84" s="216"/>
      <c r="CZ84" s="216"/>
      <c r="DA84" s="216"/>
      <c r="DB84" s="216"/>
      <c r="DC84" s="216"/>
      <c r="DD84" s="216"/>
      <c r="DE84" s="216"/>
      <c r="DF84" s="216"/>
      <c r="DG84" s="216"/>
      <c r="DH84" s="216"/>
      <c r="DI84" s="216"/>
      <c r="DJ84" s="216"/>
      <c r="DK84" s="216"/>
      <c r="DL84" s="216"/>
      <c r="DM84" s="216"/>
      <c r="DN84" s="216"/>
      <c r="DO84" s="216"/>
      <c r="DP84" s="216"/>
      <c r="DQ84" s="216"/>
      <c r="DR84" s="216"/>
      <c r="DS84" s="216"/>
      <c r="DT84" s="216"/>
      <c r="DU84" s="216"/>
      <c r="DV84" s="216"/>
      <c r="DW84" s="216"/>
      <c r="DX84" s="216"/>
      <c r="DY84" s="216"/>
      <c r="DZ84" s="216"/>
      <c r="EA84" s="216"/>
      <c r="EB84" s="216"/>
      <c r="EC84" s="216"/>
      <c r="ED84" s="216"/>
      <c r="EE84" s="216"/>
      <c r="EF84" s="216"/>
      <c r="EG84" s="216"/>
      <c r="EH84" s="216"/>
      <c r="EI84" s="216"/>
      <c r="EJ84" s="216"/>
      <c r="EK84" s="216"/>
      <c r="EL84" s="216"/>
      <c r="EM84" s="216"/>
      <c r="EN84" s="216"/>
      <c r="EO84" s="216"/>
      <c r="EP84" s="216"/>
      <c r="EQ84" s="216"/>
      <c r="ER84" s="216"/>
      <c r="ES84" s="216"/>
      <c r="ET84" s="216"/>
      <c r="EU84" s="216"/>
      <c r="EV84" s="216"/>
      <c r="EW84" s="216"/>
      <c r="EX84" s="216"/>
      <c r="EY84" s="216"/>
      <c r="EZ84" s="216"/>
      <c r="FA84" s="216"/>
      <c r="FB84" s="216"/>
      <c r="FC84" s="216"/>
      <c r="FD84" s="216"/>
      <c r="FE84" s="216"/>
      <c r="FF84" s="216"/>
      <c r="FG84" s="216"/>
      <c r="FH84" s="216"/>
      <c r="FI84" s="216"/>
      <c r="FJ84" s="216"/>
      <c r="FK84" s="216"/>
      <c r="FL84" s="216"/>
      <c r="FM84" s="216"/>
      <c r="FN84" s="216"/>
      <c r="FO84" s="216"/>
      <c r="FP84" s="216"/>
      <c r="FQ84" s="216"/>
      <c r="FR84" s="216"/>
      <c r="FS84" s="216"/>
      <c r="FT84" s="216"/>
      <c r="FU84" s="216"/>
      <c r="FV84" s="216"/>
      <c r="FW84" s="216"/>
      <c r="FX84" s="216"/>
      <c r="FY84" s="216"/>
      <c r="FZ84" s="216"/>
      <c r="GA84" s="216"/>
      <c r="GB84" s="216"/>
      <c r="GC84" s="216"/>
      <c r="GD84" s="216"/>
      <c r="GE84" s="216"/>
      <c r="GF84" s="216"/>
      <c r="GG84" s="216"/>
      <c r="GH84" s="216"/>
      <c r="GI84" s="216"/>
      <c r="GJ84" s="216"/>
      <c r="GK84" s="216"/>
      <c r="GL84" s="216"/>
      <c r="GM84" s="216"/>
      <c r="GN84" s="216"/>
      <c r="GO84" s="216"/>
      <c r="GP84" s="216"/>
      <c r="GQ84" s="216"/>
      <c r="GR84" s="216"/>
      <c r="GS84" s="216"/>
      <c r="GT84" s="216"/>
      <c r="GU84" s="216"/>
      <c r="GV84" s="216"/>
      <c r="GW84" s="216"/>
      <c r="GX84" s="216"/>
      <c r="GY84" s="216"/>
      <c r="GZ84" s="216"/>
      <c r="HA84" s="216"/>
      <c r="HB84" s="216"/>
      <c r="HC84" s="216"/>
      <c r="HD84" s="216"/>
      <c r="HE84" s="216"/>
      <c r="HF84" s="216"/>
      <c r="HG84" s="216"/>
      <c r="HH84" s="216"/>
      <c r="HI84" s="216"/>
      <c r="HJ84" s="216"/>
      <c r="HK84" s="216"/>
      <c r="HL84" s="216"/>
      <c r="HM84" s="216"/>
      <c r="HN84" s="216"/>
      <c r="HO84" s="216"/>
      <c r="HP84" s="216"/>
      <c r="HQ84" s="216"/>
      <c r="HR84" s="216"/>
      <c r="HS84" s="216"/>
      <c r="HT84" s="216"/>
      <c r="HU84" s="216"/>
      <c r="HV84" s="216"/>
      <c r="HW84" s="216"/>
    </row>
    <row r="85" spans="7:231" ht="13.5" customHeight="1">
      <c r="G85" s="840"/>
      <c r="H85" s="840"/>
      <c r="I85" s="840"/>
      <c r="J85" s="840"/>
      <c r="K85" s="840"/>
      <c r="L85" s="840"/>
      <c r="M85" s="840"/>
      <c r="N85" s="840"/>
      <c r="O85" s="840"/>
      <c r="P85" s="840"/>
      <c r="Q85" s="840"/>
      <c r="R85" s="840"/>
      <c r="S85" s="840"/>
      <c r="T85" s="840"/>
      <c r="U85" s="840"/>
      <c r="V85" s="840"/>
      <c r="W85" s="840"/>
      <c r="X85" s="840"/>
      <c r="Y85" s="840"/>
      <c r="Z85" s="840"/>
      <c r="AA85" s="840"/>
      <c r="AB85" s="840"/>
      <c r="AC85" s="840"/>
      <c r="AD85" s="840"/>
      <c r="AE85" s="840"/>
      <c r="AF85" s="840"/>
      <c r="AG85" s="840"/>
      <c r="AH85" s="840"/>
      <c r="AI85" s="840"/>
      <c r="BG85" s="273"/>
      <c r="BH85" s="332"/>
      <c r="BI85" s="332"/>
      <c r="BJ85" s="216"/>
      <c r="CO85" s="208"/>
      <c r="CP85" s="208"/>
      <c r="CQ85" s="208"/>
      <c r="CR85" s="216"/>
      <c r="CS85" s="216"/>
      <c r="CT85" s="216"/>
      <c r="CU85" s="216"/>
      <c r="CV85" s="216"/>
      <c r="CW85" s="216"/>
      <c r="CX85" s="216"/>
      <c r="CY85" s="216"/>
      <c r="CZ85" s="216"/>
      <c r="DA85" s="216"/>
      <c r="DB85" s="216"/>
      <c r="DC85" s="216"/>
      <c r="DD85" s="216"/>
      <c r="DE85" s="216"/>
      <c r="DF85" s="216"/>
      <c r="DG85" s="216"/>
      <c r="DH85" s="216"/>
      <c r="DI85" s="216"/>
      <c r="DJ85" s="216"/>
      <c r="DK85" s="216"/>
      <c r="DL85" s="216"/>
      <c r="DM85" s="216"/>
      <c r="DN85" s="216"/>
      <c r="DO85" s="216"/>
      <c r="DP85" s="216"/>
      <c r="DQ85" s="216"/>
      <c r="DR85" s="216"/>
      <c r="DS85" s="216"/>
      <c r="DT85" s="216"/>
      <c r="DU85" s="216"/>
      <c r="DV85" s="216"/>
      <c r="DW85" s="216"/>
      <c r="DX85" s="216"/>
      <c r="DY85" s="216"/>
      <c r="DZ85" s="216"/>
      <c r="EA85" s="216"/>
      <c r="EB85" s="216"/>
      <c r="EC85" s="216"/>
      <c r="ED85" s="216"/>
      <c r="EE85" s="216"/>
      <c r="EF85" s="216"/>
      <c r="EG85" s="216"/>
      <c r="EH85" s="216"/>
      <c r="EI85" s="216"/>
      <c r="EJ85" s="216"/>
      <c r="EK85" s="216"/>
      <c r="EL85" s="216"/>
      <c r="EM85" s="216"/>
      <c r="EN85" s="216"/>
      <c r="EO85" s="216"/>
      <c r="EP85" s="216"/>
      <c r="EQ85" s="216"/>
      <c r="ER85" s="216"/>
      <c r="ES85" s="216"/>
      <c r="ET85" s="216"/>
      <c r="EU85" s="216"/>
      <c r="EV85" s="216"/>
      <c r="EW85" s="216"/>
      <c r="EX85" s="216"/>
      <c r="EY85" s="216"/>
      <c r="EZ85" s="216"/>
      <c r="FA85" s="216"/>
      <c r="FB85" s="216"/>
      <c r="FC85" s="216"/>
      <c r="FD85" s="216"/>
      <c r="FE85" s="216"/>
      <c r="FF85" s="216"/>
      <c r="FG85" s="216"/>
      <c r="FH85" s="216"/>
      <c r="FI85" s="216"/>
      <c r="FJ85" s="216"/>
      <c r="FK85" s="216"/>
      <c r="FL85" s="216"/>
      <c r="FM85" s="216"/>
      <c r="FN85" s="216"/>
      <c r="FO85" s="216"/>
      <c r="FP85" s="216"/>
      <c r="FQ85" s="216"/>
      <c r="FR85" s="216"/>
      <c r="FS85" s="216"/>
      <c r="FT85" s="216"/>
      <c r="FU85" s="216"/>
      <c r="FV85" s="216"/>
      <c r="FW85" s="216"/>
      <c r="FX85" s="216"/>
      <c r="FY85" s="216"/>
      <c r="FZ85" s="216"/>
      <c r="GA85" s="216"/>
      <c r="GB85" s="216"/>
      <c r="GC85" s="216"/>
      <c r="GD85" s="216"/>
      <c r="GE85" s="216"/>
      <c r="GF85" s="216"/>
      <c r="GG85" s="216"/>
      <c r="GH85" s="216"/>
      <c r="GI85" s="216"/>
      <c r="GJ85" s="216"/>
      <c r="GK85" s="216"/>
      <c r="GL85" s="216"/>
      <c r="GM85" s="216"/>
      <c r="GN85" s="216"/>
      <c r="GO85" s="216"/>
      <c r="GP85" s="216"/>
      <c r="GQ85" s="216"/>
      <c r="GR85" s="216"/>
      <c r="GS85" s="216"/>
      <c r="GT85" s="216"/>
      <c r="GU85" s="216"/>
      <c r="GV85" s="216"/>
      <c r="GW85" s="216"/>
      <c r="GX85" s="216"/>
      <c r="GY85" s="216"/>
      <c r="GZ85" s="216"/>
      <c r="HA85" s="216"/>
      <c r="HB85" s="216"/>
      <c r="HC85" s="216"/>
      <c r="HD85" s="216"/>
      <c r="HE85" s="216"/>
      <c r="HF85" s="216"/>
      <c r="HG85" s="216"/>
      <c r="HH85" s="216"/>
      <c r="HI85" s="216"/>
      <c r="HJ85" s="216"/>
      <c r="HK85" s="216"/>
      <c r="HL85" s="216"/>
      <c r="HM85" s="216"/>
      <c r="HN85" s="216"/>
      <c r="HO85" s="216"/>
      <c r="HP85" s="216"/>
      <c r="HQ85" s="216"/>
      <c r="HR85" s="216"/>
      <c r="HS85" s="216"/>
      <c r="HT85" s="216"/>
      <c r="HU85" s="216"/>
      <c r="HV85" s="216"/>
      <c r="HW85" s="216"/>
    </row>
    <row r="86" spans="7:231" ht="13.5" customHeight="1">
      <c r="BG86" s="273"/>
      <c r="BH86" s="332"/>
      <c r="BI86" s="332"/>
      <c r="BJ86" s="216"/>
      <c r="CO86" s="208"/>
      <c r="CP86" s="208"/>
      <c r="CQ86" s="208"/>
      <c r="CR86" s="216"/>
      <c r="CS86" s="216"/>
      <c r="CT86" s="216"/>
      <c r="CU86" s="216"/>
      <c r="CV86" s="216"/>
      <c r="CW86" s="216"/>
      <c r="CX86" s="216"/>
      <c r="CY86" s="216"/>
      <c r="CZ86" s="216"/>
      <c r="DA86" s="216"/>
      <c r="DB86" s="216"/>
      <c r="DC86" s="216"/>
      <c r="DD86" s="216"/>
      <c r="DE86" s="216"/>
      <c r="DF86" s="216"/>
      <c r="DG86" s="216"/>
      <c r="DH86" s="216"/>
      <c r="DI86" s="216"/>
      <c r="DJ86" s="216"/>
      <c r="DK86" s="216"/>
      <c r="DL86" s="216"/>
      <c r="DM86" s="216"/>
      <c r="DN86" s="216"/>
      <c r="DO86" s="216"/>
      <c r="DP86" s="216"/>
      <c r="DQ86" s="216"/>
      <c r="DR86" s="216"/>
      <c r="DS86" s="216"/>
      <c r="DT86" s="216"/>
      <c r="DU86" s="216"/>
      <c r="DV86" s="216"/>
      <c r="DW86" s="216"/>
      <c r="DX86" s="216"/>
      <c r="DY86" s="216"/>
      <c r="DZ86" s="216"/>
      <c r="EA86" s="216"/>
      <c r="EB86" s="216"/>
      <c r="EC86" s="216"/>
      <c r="ED86" s="216"/>
      <c r="EE86" s="216"/>
      <c r="EF86" s="216"/>
      <c r="EG86" s="216"/>
      <c r="EH86" s="216"/>
      <c r="EI86" s="216"/>
      <c r="EJ86" s="216"/>
      <c r="EK86" s="216"/>
      <c r="EL86" s="216"/>
      <c r="EM86" s="216"/>
      <c r="EN86" s="216"/>
      <c r="EO86" s="216"/>
      <c r="EP86" s="216"/>
      <c r="EQ86" s="216"/>
      <c r="ER86" s="216"/>
      <c r="ES86" s="216"/>
      <c r="ET86" s="216"/>
      <c r="EU86" s="216"/>
      <c r="EV86" s="216"/>
      <c r="EW86" s="216"/>
      <c r="EX86" s="216"/>
      <c r="EY86" s="216"/>
      <c r="EZ86" s="216"/>
      <c r="FA86" s="216"/>
      <c r="FB86" s="216"/>
      <c r="FC86" s="216"/>
      <c r="FD86" s="216"/>
      <c r="FE86" s="216"/>
      <c r="FF86" s="216"/>
      <c r="FG86" s="216"/>
      <c r="FH86" s="216"/>
      <c r="FI86" s="216"/>
      <c r="FJ86" s="216"/>
      <c r="FK86" s="216"/>
      <c r="FL86" s="216"/>
      <c r="FM86" s="216"/>
      <c r="FN86" s="216"/>
      <c r="FO86" s="216"/>
      <c r="FP86" s="216"/>
      <c r="FQ86" s="216"/>
      <c r="FR86" s="216"/>
      <c r="FS86" s="216"/>
      <c r="FT86" s="216"/>
      <c r="FU86" s="216"/>
      <c r="FV86" s="216"/>
      <c r="FW86" s="216"/>
      <c r="FX86" s="216"/>
      <c r="FY86" s="216"/>
      <c r="FZ86" s="216"/>
      <c r="GA86" s="216"/>
      <c r="GB86" s="216"/>
      <c r="GC86" s="216"/>
      <c r="GD86" s="216"/>
      <c r="GE86" s="216"/>
      <c r="GF86" s="216"/>
      <c r="GG86" s="216"/>
      <c r="GH86" s="216"/>
      <c r="GI86" s="216"/>
      <c r="GJ86" s="216"/>
      <c r="GK86" s="216"/>
      <c r="GL86" s="216"/>
      <c r="GM86" s="216"/>
      <c r="GN86" s="216"/>
      <c r="GO86" s="216"/>
      <c r="GP86" s="216"/>
      <c r="GQ86" s="216"/>
      <c r="GR86" s="216"/>
      <c r="GS86" s="216"/>
      <c r="GT86" s="216"/>
      <c r="GU86" s="216"/>
      <c r="GV86" s="216"/>
      <c r="GW86" s="216"/>
      <c r="GX86" s="216"/>
      <c r="GY86" s="216"/>
      <c r="GZ86" s="216"/>
      <c r="HA86" s="216"/>
      <c r="HB86" s="216"/>
      <c r="HC86" s="216"/>
      <c r="HD86" s="216"/>
      <c r="HE86" s="216"/>
      <c r="HF86" s="216"/>
      <c r="HG86" s="216"/>
      <c r="HH86" s="216"/>
      <c r="HI86" s="216"/>
      <c r="HJ86" s="216"/>
      <c r="HK86" s="216"/>
      <c r="HL86" s="216"/>
      <c r="HM86" s="216"/>
      <c r="HN86" s="216"/>
      <c r="HO86" s="216"/>
      <c r="HP86" s="216"/>
      <c r="HQ86" s="216"/>
      <c r="HR86" s="216"/>
      <c r="HS86" s="216"/>
      <c r="HT86" s="216"/>
      <c r="HU86" s="216"/>
      <c r="HV86" s="216"/>
      <c r="HW86" s="216"/>
    </row>
    <row r="87" spans="7:231" ht="13.5" customHeight="1">
      <c r="BG87" s="273"/>
      <c r="BH87" s="332"/>
      <c r="BI87" s="332"/>
      <c r="BJ87" s="216"/>
      <c r="CO87" s="208"/>
      <c r="CP87" s="208"/>
      <c r="CQ87" s="208"/>
      <c r="CR87" s="216"/>
      <c r="CS87" s="216"/>
      <c r="CT87" s="216"/>
      <c r="CU87" s="216"/>
      <c r="CV87" s="216"/>
      <c r="CW87" s="216"/>
      <c r="CX87" s="216"/>
      <c r="CY87" s="216"/>
      <c r="CZ87" s="216"/>
      <c r="DA87" s="216"/>
      <c r="DB87" s="216"/>
      <c r="DC87" s="216"/>
      <c r="DD87" s="216"/>
      <c r="DE87" s="216"/>
      <c r="DF87" s="216"/>
      <c r="DG87" s="216"/>
      <c r="DH87" s="216"/>
      <c r="DI87" s="216"/>
      <c r="DJ87" s="216"/>
      <c r="DK87" s="216"/>
      <c r="DL87" s="216"/>
      <c r="DM87" s="216"/>
      <c r="DN87" s="216"/>
      <c r="DO87" s="216"/>
      <c r="DP87" s="216"/>
      <c r="DQ87" s="216"/>
      <c r="DR87" s="216"/>
      <c r="DS87" s="216"/>
      <c r="DT87" s="216"/>
      <c r="DU87" s="216"/>
      <c r="DV87" s="216"/>
      <c r="DW87" s="216"/>
      <c r="DX87" s="216"/>
      <c r="DY87" s="216"/>
      <c r="DZ87" s="216"/>
      <c r="EA87" s="216"/>
      <c r="EB87" s="216"/>
      <c r="EC87" s="216"/>
      <c r="ED87" s="216"/>
      <c r="EE87" s="216"/>
      <c r="EF87" s="216"/>
      <c r="EG87" s="216"/>
      <c r="EH87" s="216"/>
      <c r="EI87" s="216"/>
      <c r="EJ87" s="216"/>
      <c r="EK87" s="216"/>
      <c r="EL87" s="216"/>
      <c r="EM87" s="216"/>
      <c r="EN87" s="216"/>
      <c r="EO87" s="216"/>
      <c r="EP87" s="216"/>
      <c r="EQ87" s="216"/>
      <c r="ER87" s="216"/>
      <c r="ES87" s="216"/>
      <c r="ET87" s="216"/>
      <c r="EU87" s="216"/>
      <c r="EV87" s="216"/>
      <c r="EW87" s="216"/>
      <c r="EX87" s="216"/>
      <c r="EY87" s="216"/>
      <c r="EZ87" s="216"/>
      <c r="FA87" s="216"/>
      <c r="FB87" s="216"/>
      <c r="FC87" s="216"/>
      <c r="FD87" s="216"/>
      <c r="FE87" s="216"/>
      <c r="FF87" s="216"/>
      <c r="FG87" s="216"/>
      <c r="FH87" s="216"/>
      <c r="FI87" s="216"/>
      <c r="FJ87" s="216"/>
      <c r="FK87" s="216"/>
      <c r="FL87" s="216"/>
      <c r="FM87" s="216"/>
      <c r="FN87" s="216"/>
      <c r="FO87" s="216"/>
      <c r="FP87" s="216"/>
      <c r="FQ87" s="216"/>
      <c r="FR87" s="216"/>
      <c r="FS87" s="216"/>
      <c r="FT87" s="216"/>
      <c r="FU87" s="216"/>
      <c r="FV87" s="216"/>
      <c r="FW87" s="216"/>
      <c r="FX87" s="216"/>
      <c r="FY87" s="216"/>
      <c r="FZ87" s="216"/>
      <c r="GA87" s="216"/>
      <c r="GB87" s="216"/>
      <c r="GC87" s="216"/>
      <c r="GD87" s="216"/>
      <c r="GE87" s="216"/>
      <c r="GF87" s="216"/>
      <c r="GG87" s="216"/>
      <c r="GH87" s="216"/>
      <c r="GI87" s="216"/>
      <c r="GJ87" s="216"/>
      <c r="GK87" s="216"/>
      <c r="GL87" s="216"/>
      <c r="GM87" s="216"/>
      <c r="GN87" s="216"/>
      <c r="GO87" s="216"/>
      <c r="GP87" s="216"/>
      <c r="GQ87" s="216"/>
      <c r="GR87" s="216"/>
      <c r="GS87" s="216"/>
      <c r="GT87" s="216"/>
      <c r="GU87" s="216"/>
      <c r="GV87" s="216"/>
      <c r="GW87" s="216"/>
      <c r="GX87" s="216"/>
      <c r="GY87" s="216"/>
      <c r="GZ87" s="216"/>
      <c r="HA87" s="216"/>
      <c r="HB87" s="216"/>
      <c r="HC87" s="216"/>
      <c r="HD87" s="216"/>
      <c r="HE87" s="216"/>
      <c r="HF87" s="216"/>
      <c r="HG87" s="216"/>
      <c r="HH87" s="216"/>
      <c r="HI87" s="216"/>
      <c r="HJ87" s="216"/>
      <c r="HK87" s="216"/>
      <c r="HL87" s="216"/>
      <c r="HM87" s="216"/>
      <c r="HN87" s="216"/>
      <c r="HO87" s="216"/>
      <c r="HP87" s="216"/>
      <c r="HQ87" s="216"/>
      <c r="HR87" s="216"/>
      <c r="HS87" s="216"/>
      <c r="HT87" s="216"/>
      <c r="HU87" s="216"/>
      <c r="HV87" s="216"/>
      <c r="HW87" s="216"/>
    </row>
    <row r="88" spans="7:231" ht="13.5" customHeight="1">
      <c r="BG88" s="273"/>
      <c r="BH88" s="332"/>
      <c r="BI88" s="332"/>
      <c r="BJ88" s="216"/>
      <c r="CO88" s="208"/>
      <c r="CP88" s="208"/>
      <c r="CQ88" s="208"/>
      <c r="CR88" s="216"/>
      <c r="CS88" s="216"/>
      <c r="CT88" s="216"/>
      <c r="CU88" s="216"/>
      <c r="CV88" s="216"/>
      <c r="CW88" s="216"/>
      <c r="CX88" s="216"/>
      <c r="CY88" s="216"/>
      <c r="CZ88" s="216"/>
      <c r="DA88" s="216"/>
      <c r="DB88" s="216"/>
      <c r="DC88" s="216"/>
      <c r="DD88" s="216"/>
      <c r="DE88" s="216"/>
      <c r="DF88" s="216"/>
      <c r="DG88" s="216"/>
      <c r="DH88" s="216"/>
      <c r="DI88" s="216"/>
      <c r="DJ88" s="216"/>
      <c r="DK88" s="216"/>
      <c r="DL88" s="216"/>
      <c r="DM88" s="216"/>
      <c r="DN88" s="216"/>
      <c r="DO88" s="216"/>
      <c r="DP88" s="216"/>
      <c r="DQ88" s="216"/>
      <c r="DR88" s="216"/>
      <c r="DS88" s="216"/>
      <c r="DT88" s="216"/>
      <c r="DU88" s="216"/>
      <c r="DV88" s="216"/>
      <c r="DW88" s="216"/>
      <c r="DX88" s="216"/>
      <c r="DY88" s="216"/>
      <c r="DZ88" s="216"/>
      <c r="EA88" s="216"/>
      <c r="EB88" s="216"/>
      <c r="EC88" s="216"/>
      <c r="ED88" s="216"/>
      <c r="EE88" s="216"/>
      <c r="EF88" s="216"/>
      <c r="EG88" s="216"/>
      <c r="EH88" s="216"/>
      <c r="EI88" s="216"/>
      <c r="EJ88" s="216"/>
      <c r="EK88" s="216"/>
      <c r="EL88" s="216"/>
      <c r="EM88" s="216"/>
      <c r="EN88" s="216"/>
      <c r="EO88" s="216"/>
      <c r="EP88" s="216"/>
      <c r="EQ88" s="216"/>
      <c r="ER88" s="216"/>
      <c r="ES88" s="216"/>
      <c r="ET88" s="216"/>
      <c r="EU88" s="216"/>
      <c r="EV88" s="216"/>
      <c r="EW88" s="216"/>
      <c r="EX88" s="216"/>
      <c r="EY88" s="216"/>
      <c r="EZ88" s="216"/>
      <c r="FA88" s="216"/>
      <c r="FB88" s="216"/>
      <c r="FC88" s="216"/>
      <c r="FD88" s="216"/>
      <c r="FE88" s="216"/>
      <c r="FF88" s="216"/>
      <c r="FG88" s="216"/>
      <c r="FH88" s="216"/>
      <c r="FI88" s="216"/>
      <c r="FJ88" s="216"/>
      <c r="FK88" s="216"/>
      <c r="FL88" s="216"/>
      <c r="FM88" s="216"/>
      <c r="FN88" s="216"/>
      <c r="FO88" s="216"/>
      <c r="FP88" s="216"/>
      <c r="FQ88" s="216"/>
      <c r="FR88" s="216"/>
      <c r="FS88" s="216"/>
      <c r="FT88" s="216"/>
      <c r="FU88" s="216"/>
      <c r="FV88" s="216"/>
      <c r="FW88" s="216"/>
      <c r="FX88" s="216"/>
      <c r="FY88" s="216"/>
      <c r="FZ88" s="216"/>
      <c r="GA88" s="216"/>
      <c r="GB88" s="216"/>
      <c r="GC88" s="216"/>
      <c r="GD88" s="216"/>
      <c r="GE88" s="216"/>
      <c r="GF88" s="216"/>
      <c r="GG88" s="216"/>
      <c r="GH88" s="216"/>
      <c r="GI88" s="216"/>
      <c r="GJ88" s="216"/>
      <c r="GK88" s="216"/>
      <c r="GL88" s="216"/>
      <c r="GM88" s="216"/>
      <c r="GN88" s="216"/>
      <c r="GO88" s="216"/>
      <c r="GP88" s="216"/>
      <c r="GQ88" s="216"/>
      <c r="GR88" s="216"/>
      <c r="GS88" s="216"/>
      <c r="GT88" s="216"/>
      <c r="GU88" s="216"/>
      <c r="GV88" s="216"/>
      <c r="GW88" s="216"/>
      <c r="GX88" s="216"/>
      <c r="GY88" s="216"/>
      <c r="GZ88" s="216"/>
      <c r="HA88" s="216"/>
      <c r="HB88" s="216"/>
      <c r="HC88" s="216"/>
      <c r="HD88" s="216"/>
      <c r="HE88" s="216"/>
      <c r="HF88" s="216"/>
      <c r="HG88" s="216"/>
      <c r="HH88" s="216"/>
      <c r="HI88" s="216"/>
      <c r="HJ88" s="216"/>
      <c r="HK88" s="216"/>
      <c r="HL88" s="216"/>
      <c r="HM88" s="216"/>
      <c r="HN88" s="216"/>
      <c r="HO88" s="216"/>
      <c r="HP88" s="216"/>
      <c r="HQ88" s="216"/>
      <c r="HR88" s="216"/>
      <c r="HS88" s="216"/>
      <c r="HT88" s="216"/>
      <c r="HU88" s="216"/>
      <c r="HV88" s="216"/>
      <c r="HW88" s="216"/>
    </row>
    <row r="89" spans="7:231" ht="13.5" customHeight="1">
      <c r="BG89" s="273"/>
      <c r="BH89" s="332"/>
      <c r="BI89" s="332"/>
      <c r="BJ89" s="216"/>
      <c r="CO89" s="208"/>
      <c r="CP89" s="208"/>
      <c r="CQ89" s="208"/>
      <c r="CR89" s="216"/>
      <c r="CS89" s="216"/>
      <c r="CT89" s="216"/>
      <c r="CU89" s="216"/>
      <c r="CV89" s="216"/>
      <c r="CW89" s="216"/>
      <c r="CX89" s="216"/>
      <c r="CY89" s="216"/>
      <c r="CZ89" s="216"/>
      <c r="DA89" s="216"/>
      <c r="DB89" s="216"/>
      <c r="DC89" s="216"/>
      <c r="DD89" s="216"/>
      <c r="DE89" s="216"/>
      <c r="DF89" s="216"/>
      <c r="DG89" s="216"/>
      <c r="DH89" s="216"/>
      <c r="DI89" s="216"/>
      <c r="DJ89" s="216"/>
      <c r="DK89" s="216"/>
      <c r="DL89" s="216"/>
      <c r="DM89" s="216"/>
      <c r="DN89" s="216"/>
      <c r="DO89" s="216"/>
      <c r="DP89" s="216"/>
      <c r="DQ89" s="216"/>
      <c r="DR89" s="216"/>
      <c r="DS89" s="216"/>
      <c r="DT89" s="216"/>
      <c r="DU89" s="216"/>
      <c r="DV89" s="216"/>
      <c r="DW89" s="216"/>
      <c r="DX89" s="216"/>
      <c r="DY89" s="216"/>
      <c r="DZ89" s="216"/>
      <c r="EA89" s="216"/>
      <c r="EB89" s="216"/>
      <c r="EC89" s="216"/>
      <c r="ED89" s="216"/>
      <c r="EE89" s="216"/>
      <c r="EF89" s="216"/>
      <c r="EG89" s="216"/>
      <c r="EH89" s="216"/>
      <c r="EI89" s="216"/>
      <c r="EJ89" s="216"/>
      <c r="EK89" s="216"/>
      <c r="EL89" s="216"/>
      <c r="EM89" s="216"/>
      <c r="EN89" s="216"/>
      <c r="EO89" s="216"/>
      <c r="EP89" s="216"/>
      <c r="EQ89" s="216"/>
      <c r="ER89" s="216"/>
      <c r="ES89" s="216"/>
      <c r="ET89" s="216"/>
      <c r="EU89" s="216"/>
      <c r="EV89" s="216"/>
      <c r="EW89" s="216"/>
      <c r="EX89" s="216"/>
      <c r="EY89" s="216"/>
      <c r="EZ89" s="216"/>
      <c r="FA89" s="216"/>
      <c r="FB89" s="216"/>
      <c r="FC89" s="216"/>
      <c r="FD89" s="216"/>
      <c r="FE89" s="216"/>
      <c r="FF89" s="216"/>
      <c r="FG89" s="216"/>
      <c r="FH89" s="216"/>
      <c r="FI89" s="216"/>
      <c r="FJ89" s="216"/>
      <c r="FK89" s="216"/>
      <c r="FL89" s="216"/>
      <c r="FM89" s="216"/>
      <c r="FN89" s="216"/>
      <c r="FO89" s="216"/>
      <c r="FP89" s="216"/>
      <c r="FQ89" s="216"/>
      <c r="FR89" s="216"/>
      <c r="FS89" s="216"/>
      <c r="FT89" s="216"/>
      <c r="FU89" s="216"/>
      <c r="FV89" s="216"/>
      <c r="FW89" s="216"/>
      <c r="FX89" s="216"/>
      <c r="FY89" s="216"/>
      <c r="FZ89" s="216"/>
      <c r="GA89" s="216"/>
      <c r="GB89" s="216"/>
      <c r="GC89" s="216"/>
      <c r="GD89" s="216"/>
      <c r="GE89" s="216"/>
      <c r="GF89" s="216"/>
      <c r="GG89" s="216"/>
      <c r="GH89" s="216"/>
      <c r="GI89" s="216"/>
      <c r="GJ89" s="216"/>
      <c r="GK89" s="216"/>
      <c r="GL89" s="216"/>
      <c r="GM89" s="216"/>
      <c r="GN89" s="216"/>
      <c r="GO89" s="216"/>
      <c r="GP89" s="216"/>
      <c r="GQ89" s="216"/>
      <c r="GR89" s="216"/>
      <c r="GS89" s="216"/>
      <c r="GT89" s="216"/>
      <c r="GU89" s="216"/>
      <c r="GV89" s="216"/>
      <c r="GW89" s="216"/>
      <c r="GX89" s="216"/>
      <c r="GY89" s="216"/>
      <c r="GZ89" s="216"/>
      <c r="HA89" s="216"/>
      <c r="HB89" s="216"/>
      <c r="HC89" s="216"/>
      <c r="HD89" s="216"/>
      <c r="HE89" s="216"/>
      <c r="HF89" s="216"/>
      <c r="HG89" s="216"/>
      <c r="HH89" s="216"/>
      <c r="HI89" s="216"/>
      <c r="HJ89" s="216"/>
      <c r="HK89" s="216"/>
      <c r="HL89" s="216"/>
      <c r="HM89" s="216"/>
      <c r="HN89" s="216"/>
      <c r="HO89" s="216"/>
      <c r="HP89" s="216"/>
      <c r="HQ89" s="216"/>
      <c r="HR89" s="216"/>
      <c r="HS89" s="216"/>
      <c r="HT89" s="216"/>
      <c r="HU89" s="216"/>
      <c r="HV89" s="216"/>
      <c r="HW89" s="216"/>
    </row>
    <row r="90" spans="7:231">
      <c r="BG90" s="273"/>
      <c r="BH90" s="332"/>
      <c r="BI90" s="332"/>
      <c r="BJ90" s="216"/>
      <c r="CO90" s="208"/>
      <c r="CP90" s="208"/>
      <c r="CQ90" s="208"/>
      <c r="CR90" s="216"/>
      <c r="CS90" s="216"/>
      <c r="CT90" s="216"/>
      <c r="CU90" s="216"/>
      <c r="CV90" s="216"/>
      <c r="CW90" s="216"/>
      <c r="CX90" s="216"/>
      <c r="CY90" s="216"/>
      <c r="CZ90" s="216"/>
      <c r="DA90" s="216"/>
      <c r="DB90" s="216"/>
      <c r="DC90" s="216"/>
      <c r="DD90" s="216"/>
      <c r="DE90" s="216"/>
      <c r="DF90" s="216"/>
      <c r="DG90" s="216"/>
      <c r="DH90" s="216"/>
      <c r="DI90" s="216"/>
      <c r="DJ90" s="216"/>
      <c r="DK90" s="216"/>
      <c r="DL90" s="216"/>
      <c r="DM90" s="216"/>
      <c r="DN90" s="216"/>
      <c r="DO90" s="216"/>
      <c r="DP90" s="216"/>
      <c r="DQ90" s="216"/>
      <c r="DR90" s="216"/>
      <c r="DS90" s="216"/>
      <c r="DT90" s="216"/>
      <c r="DU90" s="216"/>
      <c r="DV90" s="216"/>
      <c r="DW90" s="216"/>
      <c r="DX90" s="216"/>
      <c r="DY90" s="216"/>
      <c r="DZ90" s="216"/>
      <c r="EA90" s="216"/>
      <c r="EB90" s="216"/>
      <c r="EC90" s="216"/>
      <c r="ED90" s="216"/>
      <c r="EE90" s="216"/>
      <c r="EF90" s="216"/>
      <c r="EG90" s="216"/>
      <c r="EH90" s="216"/>
      <c r="EI90" s="216"/>
      <c r="EJ90" s="216"/>
      <c r="EK90" s="216"/>
      <c r="EL90" s="216"/>
      <c r="EM90" s="216"/>
      <c r="EN90" s="216"/>
      <c r="EO90" s="216"/>
      <c r="EP90" s="216"/>
      <c r="EQ90" s="216"/>
      <c r="ER90" s="216"/>
      <c r="ES90" s="216"/>
      <c r="ET90" s="216"/>
      <c r="EU90" s="216"/>
      <c r="EV90" s="216"/>
      <c r="EW90" s="216"/>
      <c r="EX90" s="216"/>
      <c r="EY90" s="216"/>
      <c r="EZ90" s="216"/>
      <c r="FA90" s="216"/>
      <c r="FB90" s="216"/>
      <c r="FC90" s="216"/>
      <c r="FD90" s="216"/>
      <c r="FE90" s="216"/>
      <c r="FF90" s="216"/>
      <c r="FG90" s="216"/>
      <c r="FH90" s="216"/>
      <c r="FI90" s="216"/>
      <c r="FJ90" s="216"/>
      <c r="FK90" s="216"/>
      <c r="FL90" s="216"/>
      <c r="FM90" s="216"/>
      <c r="FN90" s="216"/>
      <c r="FO90" s="216"/>
      <c r="FP90" s="216"/>
      <c r="FQ90" s="216"/>
      <c r="FR90" s="216"/>
      <c r="FS90" s="216"/>
      <c r="FT90" s="216"/>
      <c r="FU90" s="216"/>
      <c r="FV90" s="216"/>
      <c r="FW90" s="216"/>
      <c r="FX90" s="216"/>
      <c r="FY90" s="216"/>
      <c r="FZ90" s="216"/>
      <c r="GA90" s="216"/>
      <c r="GB90" s="216"/>
      <c r="GC90" s="216"/>
      <c r="GD90" s="216"/>
      <c r="GE90" s="216"/>
      <c r="GF90" s="216"/>
      <c r="GG90" s="216"/>
      <c r="GH90" s="216"/>
      <c r="GI90" s="216"/>
      <c r="GJ90" s="216"/>
      <c r="GK90" s="216"/>
      <c r="GL90" s="216"/>
      <c r="GM90" s="216"/>
      <c r="GN90" s="216"/>
      <c r="GO90" s="216"/>
      <c r="GP90" s="216"/>
      <c r="GQ90" s="216"/>
      <c r="GR90" s="216"/>
      <c r="GS90" s="216"/>
      <c r="GT90" s="216"/>
      <c r="GU90" s="216"/>
      <c r="GV90" s="216"/>
      <c r="GW90" s="216"/>
      <c r="GX90" s="216"/>
      <c r="GY90" s="216"/>
      <c r="GZ90" s="216"/>
      <c r="HA90" s="216"/>
      <c r="HB90" s="216"/>
      <c r="HC90" s="216"/>
      <c r="HD90" s="216"/>
      <c r="HE90" s="216"/>
      <c r="HF90" s="216"/>
      <c r="HG90" s="216"/>
      <c r="HH90" s="216"/>
      <c r="HI90" s="216"/>
      <c r="HJ90" s="216"/>
      <c r="HK90" s="216"/>
      <c r="HL90" s="216"/>
      <c r="HM90" s="216"/>
      <c r="HN90" s="216"/>
      <c r="HO90" s="216"/>
      <c r="HP90" s="216"/>
      <c r="HQ90" s="216"/>
      <c r="HR90" s="216"/>
      <c r="HS90" s="216"/>
      <c r="HT90" s="216"/>
      <c r="HU90" s="216"/>
      <c r="HV90" s="216"/>
      <c r="HW90" s="216"/>
    </row>
    <row r="91" spans="7:231">
      <c r="BG91" s="273"/>
      <c r="BH91" s="332"/>
      <c r="BI91" s="332"/>
      <c r="BJ91" s="216"/>
      <c r="CO91" s="208"/>
      <c r="CP91" s="208"/>
      <c r="CQ91" s="208"/>
      <c r="CR91" s="216"/>
      <c r="CS91" s="216"/>
      <c r="CT91" s="216"/>
      <c r="CU91" s="216"/>
      <c r="CV91" s="216"/>
      <c r="CW91" s="216"/>
      <c r="CX91" s="216"/>
      <c r="CY91" s="216"/>
      <c r="CZ91" s="216"/>
      <c r="DA91" s="216"/>
      <c r="DB91" s="216"/>
      <c r="DC91" s="216"/>
      <c r="DD91" s="216"/>
      <c r="DE91" s="216"/>
      <c r="DF91" s="216"/>
      <c r="DG91" s="216"/>
      <c r="DH91" s="216"/>
      <c r="DI91" s="216"/>
      <c r="DJ91" s="216"/>
      <c r="DK91" s="216"/>
      <c r="DL91" s="216"/>
      <c r="DM91" s="216"/>
      <c r="DN91" s="216"/>
      <c r="DO91" s="216"/>
      <c r="DP91" s="216"/>
      <c r="DQ91" s="216"/>
      <c r="DR91" s="216"/>
      <c r="DS91" s="216"/>
      <c r="DT91" s="216"/>
      <c r="DU91" s="216"/>
      <c r="DV91" s="216"/>
      <c r="DW91" s="216"/>
      <c r="DX91" s="216"/>
      <c r="DY91" s="216"/>
      <c r="DZ91" s="216"/>
      <c r="EA91" s="216"/>
      <c r="EB91" s="216"/>
      <c r="EC91" s="216"/>
      <c r="ED91" s="216"/>
      <c r="EE91" s="216"/>
      <c r="EF91" s="216"/>
      <c r="EG91" s="216"/>
      <c r="EH91" s="216"/>
      <c r="EI91" s="216"/>
      <c r="EJ91" s="216"/>
      <c r="EK91" s="216"/>
      <c r="EL91" s="216"/>
      <c r="EM91" s="216"/>
      <c r="EN91" s="216"/>
      <c r="EO91" s="216"/>
      <c r="EP91" s="216"/>
      <c r="EQ91" s="216"/>
      <c r="ER91" s="216"/>
      <c r="ES91" s="216"/>
      <c r="ET91" s="216"/>
      <c r="EU91" s="216"/>
      <c r="EV91" s="216"/>
      <c r="EW91" s="216"/>
      <c r="EX91" s="216"/>
      <c r="EY91" s="216"/>
      <c r="EZ91" s="216"/>
      <c r="FA91" s="216"/>
      <c r="FB91" s="216"/>
      <c r="FC91" s="216"/>
      <c r="FD91" s="216"/>
      <c r="FE91" s="216"/>
      <c r="FF91" s="216"/>
      <c r="FG91" s="216"/>
      <c r="FH91" s="216"/>
      <c r="FI91" s="216"/>
      <c r="FJ91" s="216"/>
      <c r="FK91" s="216"/>
      <c r="FL91" s="216"/>
      <c r="FM91" s="216"/>
      <c r="FN91" s="216"/>
      <c r="FO91" s="216"/>
      <c r="FP91" s="216"/>
      <c r="FQ91" s="216"/>
      <c r="FR91" s="216"/>
      <c r="FS91" s="216"/>
      <c r="FT91" s="216"/>
      <c r="FU91" s="216"/>
      <c r="FV91" s="216"/>
      <c r="FW91" s="216"/>
      <c r="FX91" s="216"/>
      <c r="FY91" s="216"/>
      <c r="FZ91" s="216"/>
      <c r="GA91" s="216"/>
      <c r="GB91" s="216"/>
      <c r="GC91" s="216"/>
      <c r="GD91" s="216"/>
      <c r="GE91" s="216"/>
      <c r="GF91" s="216"/>
      <c r="GG91" s="216"/>
      <c r="GH91" s="216"/>
      <c r="GI91" s="216"/>
      <c r="GJ91" s="216"/>
      <c r="GK91" s="216"/>
      <c r="GL91" s="216"/>
      <c r="GM91" s="216"/>
      <c r="GN91" s="216"/>
      <c r="GO91" s="216"/>
      <c r="GP91" s="216"/>
      <c r="GQ91" s="216"/>
      <c r="GR91" s="216"/>
      <c r="GS91" s="216"/>
      <c r="GT91" s="216"/>
      <c r="GU91" s="216"/>
      <c r="GV91" s="216"/>
      <c r="GW91" s="216"/>
      <c r="GX91" s="216"/>
      <c r="GY91" s="216"/>
      <c r="GZ91" s="216"/>
      <c r="HA91" s="216"/>
      <c r="HB91" s="216"/>
      <c r="HC91" s="216"/>
      <c r="HD91" s="216"/>
      <c r="HE91" s="216"/>
      <c r="HF91" s="216"/>
      <c r="HG91" s="216"/>
      <c r="HH91" s="216"/>
      <c r="HI91" s="216"/>
      <c r="HJ91" s="216"/>
      <c r="HK91" s="216"/>
      <c r="HL91" s="216"/>
      <c r="HM91" s="216"/>
      <c r="HN91" s="216"/>
      <c r="HO91" s="216"/>
      <c r="HP91" s="216"/>
      <c r="HQ91" s="216"/>
      <c r="HR91" s="216"/>
      <c r="HS91" s="216"/>
      <c r="HT91" s="216"/>
      <c r="HU91" s="216"/>
      <c r="HV91" s="216"/>
      <c r="HW91" s="216"/>
    </row>
    <row r="92" spans="7:231">
      <c r="BG92" s="273"/>
      <c r="BH92" s="332"/>
      <c r="BI92" s="332"/>
      <c r="BJ92" s="216"/>
      <c r="CO92" s="208"/>
      <c r="CP92" s="208"/>
      <c r="CQ92" s="208"/>
      <c r="CR92" s="216"/>
      <c r="CS92" s="216"/>
      <c r="CT92" s="216"/>
      <c r="CU92" s="216"/>
      <c r="CV92" s="216"/>
      <c r="CW92" s="216"/>
      <c r="CX92" s="216"/>
      <c r="CY92" s="216"/>
      <c r="CZ92" s="216"/>
      <c r="DA92" s="216"/>
      <c r="DB92" s="216"/>
      <c r="DC92" s="216"/>
      <c r="DD92" s="216"/>
      <c r="DE92" s="216"/>
      <c r="DF92" s="216"/>
      <c r="DG92" s="216"/>
      <c r="DH92" s="216"/>
      <c r="DI92" s="216"/>
      <c r="DJ92" s="216"/>
      <c r="DK92" s="216"/>
      <c r="DL92" s="216"/>
      <c r="DM92" s="216"/>
      <c r="DN92" s="216"/>
      <c r="DO92" s="216"/>
      <c r="DP92" s="216"/>
      <c r="DQ92" s="216"/>
      <c r="DR92" s="216"/>
      <c r="DS92" s="216"/>
      <c r="DT92" s="216"/>
      <c r="DU92" s="216"/>
      <c r="DV92" s="216"/>
      <c r="DW92" s="216"/>
      <c r="DX92" s="216"/>
      <c r="DY92" s="216"/>
      <c r="DZ92" s="216"/>
      <c r="EA92" s="216"/>
      <c r="EB92" s="216"/>
      <c r="EC92" s="216"/>
      <c r="ED92" s="216"/>
      <c r="EE92" s="216"/>
      <c r="EF92" s="216"/>
      <c r="EG92" s="216"/>
      <c r="EH92" s="216"/>
      <c r="EI92" s="216"/>
      <c r="EJ92" s="216"/>
      <c r="EK92" s="216"/>
      <c r="EL92" s="216"/>
      <c r="EM92" s="216"/>
      <c r="EN92" s="216"/>
      <c r="EO92" s="216"/>
      <c r="EP92" s="216"/>
      <c r="EQ92" s="216"/>
      <c r="ER92" s="216"/>
      <c r="ES92" s="216"/>
      <c r="ET92" s="216"/>
      <c r="EU92" s="216"/>
      <c r="EV92" s="216"/>
      <c r="EW92" s="216"/>
      <c r="EX92" s="216"/>
      <c r="EY92" s="216"/>
      <c r="EZ92" s="216"/>
      <c r="FA92" s="216"/>
      <c r="FB92" s="216"/>
      <c r="FC92" s="216"/>
      <c r="FD92" s="216"/>
      <c r="FE92" s="216"/>
      <c r="FF92" s="216"/>
      <c r="FG92" s="216"/>
      <c r="FH92" s="216"/>
      <c r="FI92" s="216"/>
      <c r="FJ92" s="216"/>
      <c r="FK92" s="216"/>
      <c r="FL92" s="216"/>
      <c r="FM92" s="216"/>
      <c r="FN92" s="216"/>
      <c r="FO92" s="216"/>
      <c r="FP92" s="216"/>
      <c r="FQ92" s="216"/>
      <c r="FR92" s="216"/>
      <c r="FS92" s="216"/>
      <c r="FT92" s="216"/>
      <c r="FU92" s="216"/>
      <c r="FV92" s="216"/>
      <c r="FW92" s="216"/>
      <c r="FX92" s="216"/>
      <c r="FY92" s="216"/>
      <c r="FZ92" s="216"/>
      <c r="GA92" s="216"/>
      <c r="GB92" s="216"/>
      <c r="GC92" s="216"/>
      <c r="GD92" s="216"/>
      <c r="GE92" s="216"/>
      <c r="GF92" s="216"/>
      <c r="GG92" s="216"/>
      <c r="GH92" s="216"/>
      <c r="GI92" s="216"/>
      <c r="GJ92" s="216"/>
      <c r="GK92" s="216"/>
      <c r="GL92" s="216"/>
      <c r="GM92" s="216"/>
      <c r="GN92" s="216"/>
      <c r="GO92" s="216"/>
      <c r="GP92" s="216"/>
      <c r="GQ92" s="216"/>
      <c r="GR92" s="216"/>
      <c r="GS92" s="216"/>
      <c r="GT92" s="216"/>
      <c r="GU92" s="216"/>
      <c r="GV92" s="216"/>
      <c r="GW92" s="216"/>
      <c r="GX92" s="216"/>
      <c r="GY92" s="216"/>
      <c r="GZ92" s="216"/>
      <c r="HA92" s="216"/>
      <c r="HB92" s="216"/>
      <c r="HC92" s="216"/>
      <c r="HD92" s="216"/>
      <c r="HE92" s="216"/>
      <c r="HF92" s="216"/>
      <c r="HG92" s="216"/>
      <c r="HH92" s="216"/>
      <c r="HI92" s="216"/>
      <c r="HJ92" s="216"/>
      <c r="HK92" s="216"/>
      <c r="HL92" s="216"/>
      <c r="HM92" s="216"/>
      <c r="HN92" s="216"/>
      <c r="HO92" s="216"/>
      <c r="HP92" s="216"/>
      <c r="HQ92" s="216"/>
      <c r="HR92" s="216"/>
      <c r="HS92" s="216"/>
      <c r="HT92" s="216"/>
      <c r="HU92" s="216"/>
      <c r="HV92" s="216"/>
      <c r="HW92" s="216"/>
    </row>
    <row r="93" spans="7:231">
      <c r="BG93" s="273"/>
      <c r="BH93" s="332"/>
      <c r="BI93" s="332"/>
      <c r="CO93" s="208"/>
      <c r="CP93" s="208"/>
      <c r="CQ93" s="208"/>
      <c r="CR93" s="216"/>
      <c r="CS93" s="216"/>
      <c r="CT93" s="216"/>
      <c r="CU93" s="216"/>
      <c r="CV93" s="216"/>
      <c r="CW93" s="216"/>
      <c r="CX93" s="216"/>
      <c r="CY93" s="216"/>
      <c r="CZ93" s="216"/>
      <c r="DA93" s="216"/>
      <c r="DB93" s="216"/>
      <c r="DC93" s="216"/>
      <c r="DD93" s="216"/>
      <c r="DE93" s="216"/>
      <c r="DF93" s="216"/>
      <c r="DG93" s="216"/>
      <c r="DH93" s="216"/>
      <c r="DI93" s="216"/>
      <c r="DJ93" s="216"/>
      <c r="DK93" s="216"/>
      <c r="DL93" s="216"/>
      <c r="DM93" s="216"/>
      <c r="DN93" s="216"/>
      <c r="DO93" s="216"/>
      <c r="DP93" s="216"/>
      <c r="DQ93" s="216"/>
      <c r="DR93" s="216"/>
      <c r="DS93" s="216"/>
      <c r="DT93" s="216"/>
      <c r="DU93" s="216"/>
      <c r="DV93" s="216"/>
      <c r="DW93" s="216"/>
      <c r="DX93" s="216"/>
      <c r="DY93" s="216"/>
      <c r="DZ93" s="216"/>
      <c r="EA93" s="216"/>
      <c r="EB93" s="216"/>
      <c r="EC93" s="216"/>
      <c r="ED93" s="216"/>
      <c r="EE93" s="216"/>
      <c r="EF93" s="216"/>
      <c r="EG93" s="216"/>
      <c r="EH93" s="216"/>
      <c r="EI93" s="216"/>
      <c r="EJ93" s="216"/>
      <c r="EK93" s="216"/>
      <c r="EL93" s="216"/>
      <c r="EM93" s="216"/>
      <c r="EN93" s="216"/>
      <c r="EO93" s="216"/>
      <c r="EP93" s="216"/>
      <c r="EQ93" s="216"/>
      <c r="ER93" s="216"/>
      <c r="ES93" s="216"/>
      <c r="ET93" s="216"/>
      <c r="EU93" s="216"/>
      <c r="EV93" s="216"/>
      <c r="EW93" s="216"/>
      <c r="EX93" s="216"/>
      <c r="EY93" s="216"/>
      <c r="EZ93" s="216"/>
      <c r="FA93" s="216"/>
      <c r="FB93" s="216"/>
      <c r="FC93" s="216"/>
      <c r="FD93" s="216"/>
      <c r="FE93" s="216"/>
      <c r="FF93" s="216"/>
      <c r="FG93" s="216"/>
      <c r="FH93" s="216"/>
      <c r="FI93" s="216"/>
      <c r="FJ93" s="216"/>
      <c r="FK93" s="216"/>
      <c r="FL93" s="216"/>
      <c r="FM93" s="216"/>
      <c r="FN93" s="216"/>
      <c r="FO93" s="216"/>
      <c r="FP93" s="216"/>
      <c r="FQ93" s="216"/>
      <c r="FR93" s="216"/>
      <c r="FS93" s="216"/>
      <c r="FT93" s="216"/>
      <c r="FU93" s="216"/>
      <c r="FV93" s="216"/>
      <c r="FW93" s="216"/>
      <c r="FX93" s="216"/>
      <c r="FY93" s="216"/>
      <c r="FZ93" s="216"/>
      <c r="GA93" s="216"/>
      <c r="GB93" s="216"/>
      <c r="GC93" s="216"/>
      <c r="GD93" s="216"/>
      <c r="GE93" s="216"/>
      <c r="GF93" s="216"/>
      <c r="GG93" s="216"/>
      <c r="GH93" s="216"/>
      <c r="GI93" s="216"/>
      <c r="GJ93" s="216"/>
      <c r="GK93" s="216"/>
      <c r="GL93" s="216"/>
      <c r="GM93" s="216"/>
      <c r="GN93" s="216"/>
      <c r="GO93" s="216"/>
      <c r="GP93" s="216"/>
      <c r="GQ93" s="216"/>
      <c r="GR93" s="216"/>
      <c r="GS93" s="216"/>
      <c r="GT93" s="216"/>
      <c r="GU93" s="216"/>
      <c r="GV93" s="216"/>
      <c r="GW93" s="216"/>
      <c r="GX93" s="216"/>
      <c r="GY93" s="216"/>
      <c r="GZ93" s="216"/>
      <c r="HA93" s="216"/>
      <c r="HB93" s="216"/>
      <c r="HC93" s="216"/>
      <c r="HD93" s="216"/>
      <c r="HE93" s="216"/>
      <c r="HF93" s="216"/>
      <c r="HG93" s="216"/>
      <c r="HH93" s="216"/>
      <c r="HI93" s="216"/>
      <c r="HJ93" s="216"/>
      <c r="HK93" s="216"/>
      <c r="HL93" s="216"/>
      <c r="HM93" s="216"/>
      <c r="HN93" s="216"/>
      <c r="HO93" s="216"/>
      <c r="HP93" s="216"/>
      <c r="HQ93" s="216"/>
      <c r="HR93" s="216"/>
      <c r="HS93" s="216"/>
      <c r="HT93" s="216"/>
      <c r="HU93" s="216"/>
      <c r="HV93" s="216"/>
      <c r="HW93" s="216"/>
    </row>
    <row r="94" spans="7:231">
      <c r="BG94" s="273"/>
      <c r="BH94" s="332"/>
      <c r="BI94" s="332"/>
      <c r="CO94" s="208"/>
      <c r="CP94" s="208"/>
      <c r="CQ94" s="208"/>
      <c r="CR94" s="216"/>
      <c r="CS94" s="216"/>
      <c r="CT94" s="216"/>
      <c r="CU94" s="216"/>
      <c r="CV94" s="216"/>
      <c r="CW94" s="216"/>
      <c r="CX94" s="216"/>
      <c r="CY94" s="216"/>
      <c r="CZ94" s="216"/>
      <c r="DA94" s="216"/>
      <c r="DB94" s="216"/>
      <c r="DC94" s="216"/>
      <c r="DD94" s="216"/>
      <c r="DE94" s="216"/>
      <c r="DF94" s="216"/>
      <c r="DG94" s="216"/>
      <c r="DH94" s="216"/>
      <c r="DI94" s="216"/>
      <c r="DJ94" s="216"/>
      <c r="DK94" s="216"/>
      <c r="DL94" s="216"/>
      <c r="DM94" s="216"/>
      <c r="DN94" s="216"/>
      <c r="DO94" s="216"/>
      <c r="DP94" s="216"/>
      <c r="DQ94" s="216"/>
      <c r="DR94" s="216"/>
      <c r="DS94" s="216"/>
      <c r="DT94" s="216"/>
      <c r="DU94" s="216"/>
      <c r="DV94" s="216"/>
      <c r="DW94" s="216"/>
      <c r="DX94" s="216"/>
      <c r="DY94" s="216"/>
      <c r="DZ94" s="216"/>
      <c r="EA94" s="216"/>
      <c r="EB94" s="216"/>
      <c r="EC94" s="216"/>
      <c r="ED94" s="216"/>
      <c r="EE94" s="216"/>
      <c r="EF94" s="216"/>
      <c r="EG94" s="216"/>
      <c r="EH94" s="216"/>
      <c r="EI94" s="216"/>
      <c r="EJ94" s="216"/>
      <c r="EK94" s="216"/>
      <c r="EL94" s="216"/>
      <c r="EM94" s="216"/>
      <c r="EN94" s="216"/>
      <c r="EO94" s="216"/>
      <c r="EP94" s="216"/>
      <c r="EQ94" s="216"/>
      <c r="ER94" s="216"/>
      <c r="ES94" s="216"/>
      <c r="ET94" s="216"/>
      <c r="EU94" s="216"/>
      <c r="EV94" s="216"/>
      <c r="EW94" s="216"/>
      <c r="EX94" s="216"/>
      <c r="EY94" s="216"/>
      <c r="EZ94" s="216"/>
      <c r="FA94" s="216"/>
      <c r="FB94" s="216"/>
      <c r="FC94" s="216"/>
      <c r="FD94" s="216"/>
      <c r="FE94" s="216"/>
      <c r="FF94" s="216"/>
      <c r="FG94" s="216"/>
      <c r="FH94" s="216"/>
      <c r="FI94" s="216"/>
      <c r="FJ94" s="216"/>
      <c r="FK94" s="216"/>
      <c r="FL94" s="216"/>
      <c r="FM94" s="216"/>
      <c r="FN94" s="216"/>
      <c r="FO94" s="216"/>
      <c r="FP94" s="216"/>
      <c r="FQ94" s="216"/>
      <c r="FR94" s="216"/>
      <c r="FS94" s="216"/>
      <c r="FT94" s="216"/>
      <c r="FU94" s="216"/>
      <c r="FV94" s="216"/>
      <c r="FW94" s="216"/>
      <c r="FX94" s="216"/>
      <c r="FY94" s="216"/>
      <c r="FZ94" s="216"/>
      <c r="GA94" s="216"/>
      <c r="GB94" s="216"/>
      <c r="GC94" s="216"/>
      <c r="GD94" s="216"/>
      <c r="GE94" s="216"/>
      <c r="GF94" s="216"/>
      <c r="GG94" s="216"/>
      <c r="GH94" s="216"/>
      <c r="GI94" s="216"/>
      <c r="GJ94" s="216"/>
      <c r="GK94" s="216"/>
      <c r="GL94" s="216"/>
      <c r="GM94" s="216"/>
      <c r="GN94" s="216"/>
      <c r="GO94" s="216"/>
      <c r="GP94" s="216"/>
      <c r="GQ94" s="216"/>
      <c r="GR94" s="216"/>
      <c r="GS94" s="216"/>
      <c r="GT94" s="216"/>
      <c r="GU94" s="216"/>
      <c r="GV94" s="216"/>
      <c r="GW94" s="216"/>
      <c r="GX94" s="216"/>
      <c r="GY94" s="216"/>
      <c r="GZ94" s="216"/>
      <c r="HA94" s="216"/>
      <c r="HB94" s="216"/>
      <c r="HC94" s="216"/>
      <c r="HD94" s="216"/>
      <c r="HE94" s="216"/>
      <c r="HF94" s="216"/>
      <c r="HG94" s="216"/>
      <c r="HH94" s="216"/>
      <c r="HI94" s="216"/>
      <c r="HJ94" s="216"/>
      <c r="HK94" s="216"/>
      <c r="HL94" s="216"/>
      <c r="HM94" s="216"/>
      <c r="HN94" s="216"/>
      <c r="HO94" s="216"/>
      <c r="HP94" s="216"/>
      <c r="HQ94" s="216"/>
      <c r="HR94" s="216"/>
      <c r="HS94" s="216"/>
      <c r="HT94" s="216"/>
      <c r="HU94" s="216"/>
      <c r="HV94" s="216"/>
      <c r="HW94" s="216"/>
    </row>
    <row r="95" spans="7:231">
      <c r="BG95" s="273"/>
      <c r="BH95" s="332"/>
      <c r="BI95" s="332"/>
      <c r="CO95" s="208"/>
      <c r="CP95" s="208"/>
      <c r="CQ95" s="208"/>
      <c r="CR95" s="216"/>
      <c r="CS95" s="216"/>
      <c r="CT95" s="216"/>
      <c r="CU95" s="216"/>
      <c r="CV95" s="216"/>
      <c r="CW95" s="216"/>
      <c r="CX95" s="216"/>
      <c r="CY95" s="216"/>
      <c r="CZ95" s="216"/>
      <c r="DA95" s="216"/>
      <c r="DB95" s="216"/>
      <c r="DC95" s="216"/>
      <c r="DD95" s="216"/>
      <c r="DE95" s="216"/>
      <c r="DF95" s="216"/>
      <c r="DG95" s="216"/>
      <c r="DH95" s="216"/>
      <c r="DI95" s="216"/>
      <c r="DJ95" s="216"/>
      <c r="DK95" s="216"/>
      <c r="DL95" s="216"/>
      <c r="DM95" s="216"/>
      <c r="DN95" s="216"/>
      <c r="DO95" s="216"/>
      <c r="DP95" s="216"/>
      <c r="DQ95" s="216"/>
      <c r="DR95" s="216"/>
      <c r="DS95" s="216"/>
      <c r="DT95" s="216"/>
      <c r="DU95" s="216"/>
      <c r="DV95" s="216"/>
      <c r="DW95" s="216"/>
      <c r="DX95" s="216"/>
      <c r="DY95" s="216"/>
      <c r="DZ95" s="216"/>
      <c r="EA95" s="216"/>
      <c r="EB95" s="216"/>
      <c r="EC95" s="216"/>
      <c r="ED95" s="216"/>
      <c r="EE95" s="216"/>
      <c r="EF95" s="216"/>
      <c r="EG95" s="216"/>
      <c r="EH95" s="216"/>
      <c r="EI95" s="216"/>
      <c r="EJ95" s="216"/>
      <c r="EK95" s="216"/>
      <c r="EL95" s="216"/>
      <c r="EM95" s="216"/>
      <c r="EN95" s="216"/>
      <c r="EO95" s="216"/>
      <c r="EP95" s="216"/>
      <c r="EQ95" s="216"/>
      <c r="ER95" s="216"/>
      <c r="ES95" s="216"/>
      <c r="ET95" s="216"/>
      <c r="EU95" s="216"/>
      <c r="EV95" s="216"/>
      <c r="EW95" s="216"/>
      <c r="EX95" s="216"/>
      <c r="EY95" s="216"/>
      <c r="EZ95" s="216"/>
      <c r="FA95" s="216"/>
      <c r="FB95" s="216"/>
      <c r="FC95" s="216"/>
      <c r="FD95" s="216"/>
      <c r="FE95" s="216"/>
      <c r="FF95" s="216"/>
      <c r="FG95" s="216"/>
      <c r="FH95" s="216"/>
      <c r="FI95" s="216"/>
      <c r="FJ95" s="216"/>
      <c r="FK95" s="216"/>
      <c r="FL95" s="216"/>
      <c r="FM95" s="216"/>
      <c r="FN95" s="216"/>
      <c r="FO95" s="216"/>
      <c r="FP95" s="216"/>
      <c r="FQ95" s="216"/>
      <c r="FR95" s="216"/>
      <c r="FS95" s="216"/>
      <c r="FT95" s="216"/>
      <c r="FU95" s="216"/>
      <c r="FV95" s="216"/>
      <c r="FW95" s="216"/>
      <c r="FX95" s="216"/>
      <c r="FY95" s="216"/>
      <c r="FZ95" s="216"/>
      <c r="GA95" s="216"/>
      <c r="GB95" s="216"/>
      <c r="GC95" s="216"/>
      <c r="GD95" s="216"/>
      <c r="GE95" s="216"/>
      <c r="GF95" s="216"/>
      <c r="GG95" s="216"/>
      <c r="GH95" s="216"/>
      <c r="GI95" s="216"/>
      <c r="GJ95" s="216"/>
      <c r="GK95" s="216"/>
      <c r="GL95" s="216"/>
      <c r="GM95" s="216"/>
      <c r="GN95" s="216"/>
      <c r="GO95" s="216"/>
      <c r="GP95" s="216"/>
      <c r="GQ95" s="216"/>
      <c r="GR95" s="216"/>
      <c r="GS95" s="216"/>
      <c r="GT95" s="216"/>
      <c r="GU95" s="216"/>
      <c r="GV95" s="216"/>
      <c r="GW95" s="216"/>
      <c r="GX95" s="216"/>
      <c r="GY95" s="216"/>
      <c r="GZ95" s="216"/>
      <c r="HA95" s="216"/>
      <c r="HB95" s="216"/>
      <c r="HC95" s="216"/>
      <c r="HD95" s="216"/>
      <c r="HE95" s="216"/>
      <c r="HF95" s="216"/>
      <c r="HG95" s="216"/>
      <c r="HH95" s="216"/>
      <c r="HI95" s="216"/>
      <c r="HJ95" s="216"/>
      <c r="HK95" s="216"/>
      <c r="HL95" s="216"/>
      <c r="HM95" s="216"/>
      <c r="HN95" s="216"/>
      <c r="HO95" s="216"/>
      <c r="HP95" s="216"/>
      <c r="HQ95" s="216"/>
      <c r="HR95" s="216"/>
      <c r="HS95" s="216"/>
      <c r="HT95" s="216"/>
      <c r="HU95" s="216"/>
      <c r="HV95" s="216"/>
      <c r="HW95" s="216"/>
    </row>
    <row r="96" spans="7:231">
      <c r="BG96" s="273"/>
      <c r="BH96" s="332"/>
      <c r="BI96" s="332"/>
      <c r="CO96" s="208"/>
      <c r="CP96" s="208"/>
      <c r="CQ96" s="208"/>
      <c r="CR96" s="216"/>
      <c r="CS96" s="216"/>
      <c r="CT96" s="216"/>
      <c r="CU96" s="216"/>
      <c r="CV96" s="216"/>
      <c r="CW96" s="216"/>
      <c r="CX96" s="216"/>
      <c r="CY96" s="216"/>
      <c r="CZ96" s="216"/>
      <c r="DA96" s="216"/>
      <c r="DB96" s="216"/>
      <c r="DC96" s="216"/>
      <c r="DD96" s="216"/>
      <c r="DE96" s="216"/>
      <c r="DF96" s="216"/>
      <c r="DG96" s="216"/>
      <c r="DH96" s="216"/>
      <c r="DI96" s="216"/>
      <c r="DJ96" s="216"/>
      <c r="DK96" s="216"/>
      <c r="DL96" s="216"/>
      <c r="DM96" s="216"/>
      <c r="DN96" s="216"/>
      <c r="DO96" s="216"/>
      <c r="DP96" s="216"/>
      <c r="DQ96" s="216"/>
      <c r="DR96" s="216"/>
      <c r="DS96" s="216"/>
      <c r="DT96" s="216"/>
      <c r="DU96" s="216"/>
      <c r="DV96" s="216"/>
      <c r="DW96" s="216"/>
      <c r="DX96" s="216"/>
      <c r="DY96" s="216"/>
      <c r="DZ96" s="216"/>
      <c r="EA96" s="216"/>
      <c r="EB96" s="216"/>
      <c r="EC96" s="216"/>
      <c r="ED96" s="216"/>
      <c r="EE96" s="216"/>
      <c r="EF96" s="216"/>
      <c r="EG96" s="216"/>
      <c r="EH96" s="216"/>
      <c r="EI96" s="216"/>
      <c r="EJ96" s="216"/>
      <c r="EK96" s="216"/>
      <c r="EL96" s="216"/>
      <c r="EM96" s="216"/>
      <c r="EN96" s="216"/>
      <c r="EO96" s="216"/>
      <c r="EP96" s="216"/>
      <c r="EQ96" s="216"/>
      <c r="ER96" s="216"/>
      <c r="ES96" s="216"/>
      <c r="ET96" s="216"/>
      <c r="EU96" s="216"/>
      <c r="EV96" s="216"/>
      <c r="EW96" s="216"/>
      <c r="EX96" s="216"/>
      <c r="EY96" s="216"/>
      <c r="EZ96" s="216"/>
      <c r="FA96" s="216"/>
      <c r="FB96" s="216"/>
      <c r="FC96" s="216"/>
      <c r="FD96" s="216"/>
      <c r="FE96" s="216"/>
      <c r="FF96" s="216"/>
      <c r="FG96" s="216"/>
      <c r="FH96" s="216"/>
      <c r="FI96" s="216"/>
      <c r="FJ96" s="216"/>
      <c r="FK96" s="216"/>
      <c r="FL96" s="216"/>
      <c r="FM96" s="216"/>
      <c r="FN96" s="216"/>
      <c r="FO96" s="216"/>
      <c r="FP96" s="216"/>
      <c r="FQ96" s="216"/>
      <c r="FR96" s="216"/>
      <c r="FS96" s="216"/>
      <c r="FT96" s="216"/>
      <c r="FU96" s="216"/>
      <c r="FV96" s="216"/>
      <c r="FW96" s="216"/>
      <c r="FX96" s="216"/>
      <c r="FY96" s="216"/>
      <c r="FZ96" s="216"/>
      <c r="GA96" s="216"/>
      <c r="GB96" s="216"/>
      <c r="GC96" s="216"/>
      <c r="GD96" s="216"/>
      <c r="GE96" s="216"/>
      <c r="GF96" s="216"/>
      <c r="GG96" s="216"/>
      <c r="GH96" s="216"/>
      <c r="GI96" s="216"/>
      <c r="GJ96" s="216"/>
      <c r="GK96" s="216"/>
      <c r="GL96" s="216"/>
      <c r="GM96" s="216"/>
      <c r="GN96" s="216"/>
      <c r="GO96" s="216"/>
      <c r="GP96" s="216"/>
      <c r="GQ96" s="216"/>
      <c r="GR96" s="216"/>
      <c r="GS96" s="216"/>
      <c r="GT96" s="216"/>
      <c r="GU96" s="216"/>
      <c r="GV96" s="216"/>
      <c r="GW96" s="216"/>
      <c r="GX96" s="216"/>
      <c r="GY96" s="216"/>
      <c r="GZ96" s="216"/>
      <c r="HA96" s="216"/>
      <c r="HB96" s="216"/>
      <c r="HC96" s="216"/>
      <c r="HD96" s="216"/>
      <c r="HE96" s="216"/>
      <c r="HF96" s="216"/>
      <c r="HG96" s="216"/>
      <c r="HH96" s="216"/>
      <c r="HI96" s="216"/>
      <c r="HJ96" s="216"/>
      <c r="HK96" s="216"/>
      <c r="HL96" s="216"/>
      <c r="HM96" s="216"/>
      <c r="HN96" s="216"/>
      <c r="HO96" s="216"/>
      <c r="HP96" s="216"/>
      <c r="HQ96" s="216"/>
      <c r="HR96" s="216"/>
      <c r="HS96" s="216"/>
      <c r="HT96" s="216"/>
      <c r="HU96" s="216"/>
      <c r="HV96" s="216"/>
      <c r="HW96" s="216"/>
    </row>
    <row r="97" spans="59:231">
      <c r="BG97" s="273"/>
      <c r="BH97" s="335"/>
      <c r="BI97" s="332"/>
      <c r="CO97" s="208"/>
      <c r="CP97" s="208"/>
      <c r="CQ97" s="208"/>
      <c r="CR97" s="216"/>
      <c r="CS97" s="216"/>
      <c r="CT97" s="216"/>
      <c r="CU97" s="216"/>
      <c r="CV97" s="216"/>
      <c r="CW97" s="216"/>
      <c r="CX97" s="216"/>
      <c r="CY97" s="216"/>
      <c r="CZ97" s="216"/>
      <c r="DA97" s="216"/>
      <c r="DB97" s="216"/>
      <c r="DC97" s="216"/>
      <c r="DD97" s="216"/>
      <c r="DE97" s="216"/>
      <c r="DF97" s="216"/>
      <c r="DG97" s="216"/>
      <c r="DH97" s="216"/>
      <c r="DI97" s="216"/>
      <c r="DJ97" s="216"/>
      <c r="DK97" s="216"/>
      <c r="DL97" s="216"/>
      <c r="DM97" s="216"/>
      <c r="DN97" s="216"/>
      <c r="DO97" s="216"/>
      <c r="DP97" s="216"/>
      <c r="DQ97" s="216"/>
      <c r="DR97" s="216"/>
      <c r="DS97" s="216"/>
      <c r="DT97" s="216"/>
      <c r="DU97" s="216"/>
      <c r="DV97" s="216"/>
      <c r="DW97" s="216"/>
      <c r="DX97" s="216"/>
      <c r="DY97" s="216"/>
      <c r="DZ97" s="216"/>
      <c r="EA97" s="216"/>
      <c r="EB97" s="216"/>
      <c r="EC97" s="216"/>
      <c r="ED97" s="216"/>
      <c r="EE97" s="216"/>
      <c r="EF97" s="216"/>
      <c r="EG97" s="216"/>
      <c r="EH97" s="216"/>
      <c r="EI97" s="216"/>
      <c r="EJ97" s="216"/>
      <c r="EK97" s="216"/>
      <c r="EL97" s="216"/>
      <c r="EM97" s="216"/>
      <c r="EN97" s="216"/>
      <c r="EO97" s="216"/>
      <c r="EP97" s="216"/>
      <c r="EQ97" s="216"/>
      <c r="ER97" s="216"/>
      <c r="ES97" s="216"/>
      <c r="ET97" s="216"/>
      <c r="EU97" s="216"/>
      <c r="EV97" s="216"/>
      <c r="EW97" s="216"/>
      <c r="EX97" s="216"/>
      <c r="EY97" s="216"/>
      <c r="EZ97" s="216"/>
      <c r="FA97" s="216"/>
      <c r="FB97" s="216"/>
      <c r="FC97" s="216"/>
      <c r="FD97" s="216"/>
      <c r="FE97" s="216"/>
      <c r="FF97" s="216"/>
      <c r="FG97" s="216"/>
      <c r="FH97" s="216"/>
      <c r="FI97" s="216"/>
      <c r="FJ97" s="216"/>
      <c r="FK97" s="216"/>
      <c r="FL97" s="216"/>
      <c r="FM97" s="216"/>
      <c r="FN97" s="216"/>
      <c r="FO97" s="216"/>
      <c r="FP97" s="216"/>
      <c r="FQ97" s="216"/>
      <c r="FR97" s="216"/>
      <c r="FS97" s="216"/>
      <c r="FT97" s="216"/>
      <c r="FU97" s="216"/>
      <c r="FV97" s="216"/>
      <c r="FW97" s="216"/>
      <c r="FX97" s="216"/>
      <c r="FY97" s="216"/>
      <c r="FZ97" s="216"/>
      <c r="GA97" s="216"/>
      <c r="GB97" s="216"/>
      <c r="GC97" s="216"/>
      <c r="GD97" s="216"/>
      <c r="GE97" s="216"/>
      <c r="GF97" s="216"/>
      <c r="GG97" s="216"/>
      <c r="GH97" s="216"/>
      <c r="GI97" s="216"/>
      <c r="GJ97" s="216"/>
      <c r="GK97" s="216"/>
      <c r="GL97" s="216"/>
      <c r="GM97" s="216"/>
      <c r="GN97" s="216"/>
      <c r="GO97" s="216"/>
      <c r="GP97" s="216"/>
      <c r="GQ97" s="216"/>
      <c r="GR97" s="216"/>
      <c r="GS97" s="216"/>
      <c r="GT97" s="216"/>
      <c r="GU97" s="216"/>
      <c r="GV97" s="216"/>
      <c r="GW97" s="216"/>
      <c r="GX97" s="216"/>
      <c r="GY97" s="216"/>
      <c r="GZ97" s="216"/>
      <c r="HA97" s="216"/>
      <c r="HB97" s="216"/>
      <c r="HC97" s="216"/>
      <c r="HD97" s="216"/>
      <c r="HE97" s="216"/>
      <c r="HF97" s="216"/>
      <c r="HG97" s="216"/>
      <c r="HH97" s="216"/>
      <c r="HI97" s="216"/>
      <c r="HJ97" s="216"/>
      <c r="HK97" s="216"/>
      <c r="HL97" s="216"/>
      <c r="HM97" s="216"/>
      <c r="HN97" s="216"/>
      <c r="HO97" s="216"/>
      <c r="HP97" s="216"/>
      <c r="HQ97" s="216"/>
      <c r="HR97" s="216"/>
      <c r="HS97" s="216"/>
      <c r="HT97" s="216"/>
      <c r="HU97" s="216"/>
      <c r="HV97" s="216"/>
      <c r="HW97" s="216"/>
    </row>
    <row r="98" spans="59:231">
      <c r="BG98" s="273"/>
      <c r="BH98" s="335"/>
      <c r="BI98" s="332"/>
      <c r="CO98" s="208"/>
      <c r="CP98" s="208"/>
      <c r="CQ98" s="208"/>
      <c r="CR98" s="216"/>
      <c r="CS98" s="216"/>
      <c r="CT98" s="216"/>
      <c r="CU98" s="216"/>
      <c r="CV98" s="216"/>
      <c r="CW98" s="216"/>
      <c r="CX98" s="216"/>
      <c r="CY98" s="216"/>
      <c r="CZ98" s="216"/>
      <c r="DA98" s="216"/>
      <c r="DB98" s="216"/>
      <c r="DC98" s="216"/>
      <c r="DD98" s="216"/>
      <c r="DE98" s="216"/>
      <c r="DF98" s="216"/>
      <c r="DG98" s="216"/>
      <c r="DH98" s="216"/>
      <c r="DI98" s="216"/>
      <c r="DJ98" s="216"/>
      <c r="DK98" s="216"/>
      <c r="DL98" s="216"/>
      <c r="DM98" s="216"/>
      <c r="DN98" s="216"/>
      <c r="DO98" s="216"/>
      <c r="DP98" s="216"/>
      <c r="DQ98" s="216"/>
      <c r="DR98" s="216"/>
      <c r="DS98" s="216"/>
      <c r="DT98" s="216"/>
      <c r="DU98" s="216"/>
      <c r="DV98" s="216"/>
      <c r="DW98" s="216"/>
      <c r="DX98" s="216"/>
      <c r="DY98" s="216"/>
      <c r="DZ98" s="216"/>
      <c r="EA98" s="216"/>
      <c r="EB98" s="216"/>
      <c r="EC98" s="216"/>
      <c r="ED98" s="216"/>
      <c r="EE98" s="216"/>
      <c r="EF98" s="216"/>
      <c r="EG98" s="216"/>
      <c r="EH98" s="216"/>
      <c r="EI98" s="216"/>
      <c r="EJ98" s="216"/>
      <c r="EK98" s="216"/>
      <c r="EL98" s="216"/>
      <c r="EM98" s="216"/>
      <c r="EN98" s="216"/>
      <c r="EO98" s="216"/>
      <c r="EP98" s="216"/>
      <c r="EQ98" s="216"/>
      <c r="ER98" s="216"/>
      <c r="ES98" s="216"/>
      <c r="ET98" s="216"/>
      <c r="EU98" s="216"/>
      <c r="EV98" s="216"/>
      <c r="EW98" s="216"/>
      <c r="EX98" s="216"/>
      <c r="EY98" s="216"/>
      <c r="EZ98" s="216"/>
      <c r="FA98" s="216"/>
      <c r="FB98" s="216"/>
      <c r="FC98" s="216"/>
      <c r="FD98" s="216"/>
      <c r="FE98" s="216"/>
      <c r="FF98" s="216"/>
      <c r="FG98" s="216"/>
      <c r="FH98" s="216"/>
      <c r="FI98" s="216"/>
      <c r="FJ98" s="216"/>
      <c r="FK98" s="216"/>
      <c r="FL98" s="216"/>
      <c r="FM98" s="216"/>
      <c r="FN98" s="216"/>
      <c r="FO98" s="216"/>
      <c r="FP98" s="216"/>
      <c r="FQ98" s="216"/>
      <c r="FR98" s="216"/>
      <c r="FS98" s="216"/>
      <c r="FT98" s="216"/>
      <c r="FU98" s="216"/>
      <c r="FV98" s="216"/>
      <c r="FW98" s="216"/>
      <c r="FX98" s="216"/>
      <c r="FY98" s="216"/>
      <c r="FZ98" s="216"/>
      <c r="GA98" s="216"/>
      <c r="GB98" s="216"/>
      <c r="GC98" s="216"/>
      <c r="GD98" s="216"/>
      <c r="GE98" s="216"/>
      <c r="GF98" s="216"/>
      <c r="GG98" s="216"/>
      <c r="GH98" s="216"/>
      <c r="GI98" s="216"/>
      <c r="GJ98" s="216"/>
      <c r="GK98" s="216"/>
      <c r="GL98" s="216"/>
      <c r="GM98" s="216"/>
      <c r="GN98" s="216"/>
      <c r="GO98" s="216"/>
      <c r="GP98" s="216"/>
      <c r="GQ98" s="216"/>
      <c r="GR98" s="216"/>
      <c r="GS98" s="216"/>
      <c r="GT98" s="216"/>
      <c r="GU98" s="216"/>
      <c r="GV98" s="216"/>
      <c r="GW98" s="216"/>
      <c r="GX98" s="216"/>
      <c r="GY98" s="216"/>
      <c r="GZ98" s="216"/>
      <c r="HA98" s="216"/>
      <c r="HB98" s="216"/>
      <c r="HC98" s="216"/>
      <c r="HD98" s="216"/>
      <c r="HE98" s="216"/>
      <c r="HF98" s="216"/>
      <c r="HG98" s="216"/>
      <c r="HH98" s="216"/>
      <c r="HI98" s="216"/>
      <c r="HJ98" s="216"/>
      <c r="HK98" s="216"/>
      <c r="HL98" s="216"/>
      <c r="HM98" s="216"/>
      <c r="HN98" s="216"/>
      <c r="HO98" s="216"/>
      <c r="HP98" s="216"/>
      <c r="HQ98" s="216"/>
      <c r="HR98" s="216"/>
      <c r="HS98" s="216"/>
      <c r="HT98" s="216"/>
      <c r="HU98" s="216"/>
      <c r="HV98" s="216"/>
      <c r="HW98" s="216"/>
    </row>
    <row r="99" spans="59:231">
      <c r="BG99" s="273"/>
      <c r="BH99" s="335"/>
      <c r="BI99" s="332"/>
      <c r="CO99" s="208"/>
      <c r="CP99" s="208"/>
      <c r="CQ99" s="208"/>
      <c r="CR99" s="216"/>
      <c r="CS99" s="216"/>
      <c r="CT99" s="216"/>
      <c r="CU99" s="216"/>
      <c r="CV99" s="216"/>
      <c r="CW99" s="216"/>
      <c r="CX99" s="216"/>
      <c r="CY99" s="216"/>
      <c r="CZ99" s="216"/>
      <c r="DA99" s="216"/>
      <c r="DB99" s="216"/>
      <c r="DC99" s="216"/>
      <c r="DD99" s="216"/>
      <c r="DE99" s="216"/>
      <c r="DF99" s="216"/>
      <c r="DG99" s="216"/>
      <c r="DH99" s="216"/>
      <c r="DI99" s="216"/>
      <c r="DJ99" s="216"/>
      <c r="DK99" s="216"/>
      <c r="DL99" s="216"/>
      <c r="DM99" s="216"/>
      <c r="DN99" s="216"/>
      <c r="DO99" s="216"/>
      <c r="DP99" s="216"/>
      <c r="DQ99" s="216"/>
      <c r="DR99" s="216"/>
      <c r="DS99" s="216"/>
      <c r="DT99" s="216"/>
      <c r="DU99" s="216"/>
      <c r="DV99" s="216"/>
      <c r="DW99" s="216"/>
      <c r="DX99" s="216"/>
      <c r="DY99" s="216"/>
      <c r="DZ99" s="216"/>
      <c r="EA99" s="216"/>
      <c r="EB99" s="216"/>
      <c r="EC99" s="216"/>
      <c r="ED99" s="216"/>
      <c r="EE99" s="216"/>
      <c r="EF99" s="216"/>
      <c r="EG99" s="216"/>
      <c r="EH99" s="216"/>
      <c r="EI99" s="216"/>
      <c r="EJ99" s="216"/>
      <c r="EK99" s="216"/>
      <c r="EL99" s="216"/>
      <c r="EM99" s="216"/>
      <c r="EN99" s="216"/>
      <c r="EO99" s="216"/>
      <c r="EP99" s="216"/>
      <c r="EQ99" s="216"/>
      <c r="ER99" s="216"/>
      <c r="ES99" s="216"/>
      <c r="ET99" s="216"/>
      <c r="EU99" s="216"/>
      <c r="EV99" s="216"/>
      <c r="EW99" s="216"/>
      <c r="EX99" s="216"/>
      <c r="EY99" s="216"/>
      <c r="EZ99" s="216"/>
      <c r="FA99" s="216"/>
      <c r="FB99" s="216"/>
      <c r="FC99" s="216"/>
      <c r="FD99" s="216"/>
      <c r="FE99" s="216"/>
      <c r="FF99" s="216"/>
      <c r="FG99" s="216"/>
      <c r="FH99" s="216"/>
      <c r="FI99" s="216"/>
      <c r="FJ99" s="216"/>
      <c r="FK99" s="216"/>
      <c r="FL99" s="216"/>
      <c r="FM99" s="216"/>
      <c r="FN99" s="216"/>
      <c r="FO99" s="216"/>
      <c r="FP99" s="216"/>
      <c r="FQ99" s="216"/>
      <c r="FR99" s="216"/>
      <c r="FS99" s="216"/>
      <c r="FT99" s="216"/>
      <c r="FU99" s="216"/>
      <c r="FV99" s="216"/>
      <c r="FW99" s="216"/>
      <c r="FX99" s="216"/>
      <c r="FY99" s="216"/>
      <c r="FZ99" s="216"/>
      <c r="GA99" s="216"/>
      <c r="GB99" s="216"/>
      <c r="GC99" s="216"/>
      <c r="GD99" s="216"/>
      <c r="GE99" s="216"/>
      <c r="GF99" s="216"/>
      <c r="GG99" s="216"/>
      <c r="GH99" s="216"/>
      <c r="GI99" s="216"/>
      <c r="GJ99" s="216"/>
      <c r="GK99" s="216"/>
      <c r="GL99" s="216"/>
      <c r="GM99" s="216"/>
      <c r="GN99" s="216"/>
      <c r="GO99" s="216"/>
      <c r="GP99" s="216"/>
      <c r="GQ99" s="216"/>
      <c r="GR99" s="216"/>
      <c r="GS99" s="216"/>
      <c r="GT99" s="216"/>
      <c r="GU99" s="216"/>
      <c r="GV99" s="216"/>
      <c r="GW99" s="216"/>
      <c r="GX99" s="216"/>
      <c r="GY99" s="216"/>
      <c r="GZ99" s="216"/>
      <c r="HA99" s="216"/>
      <c r="HB99" s="216"/>
      <c r="HC99" s="216"/>
      <c r="HD99" s="216"/>
      <c r="HE99" s="216"/>
      <c r="HF99" s="216"/>
      <c r="HG99" s="216"/>
      <c r="HH99" s="216"/>
      <c r="HI99" s="216"/>
      <c r="HJ99" s="216"/>
      <c r="HK99" s="216"/>
      <c r="HL99" s="216"/>
      <c r="HM99" s="216"/>
      <c r="HN99" s="216"/>
      <c r="HO99" s="216"/>
      <c r="HP99" s="216"/>
      <c r="HQ99" s="216"/>
      <c r="HR99" s="216"/>
      <c r="HS99" s="216"/>
      <c r="HT99" s="216"/>
      <c r="HU99" s="216"/>
      <c r="HV99" s="216"/>
      <c r="HW99" s="216"/>
    </row>
    <row r="100" spans="59:231">
      <c r="BG100" s="273"/>
      <c r="BH100" s="335"/>
      <c r="BI100" s="332"/>
      <c r="CO100" s="208"/>
      <c r="CP100" s="208"/>
      <c r="CQ100" s="208"/>
      <c r="CR100" s="216"/>
      <c r="CS100" s="216"/>
      <c r="CT100" s="216"/>
      <c r="CU100" s="216"/>
      <c r="CV100" s="216"/>
      <c r="CW100" s="216"/>
      <c r="CX100" s="216"/>
      <c r="CY100" s="216"/>
      <c r="CZ100" s="216"/>
      <c r="DA100" s="216"/>
      <c r="DB100" s="216"/>
      <c r="DC100" s="216"/>
      <c r="DD100" s="216"/>
      <c r="DE100" s="216"/>
      <c r="DF100" s="216"/>
      <c r="DG100" s="216"/>
      <c r="DH100" s="216"/>
      <c r="DI100" s="216"/>
      <c r="DJ100" s="216"/>
      <c r="DK100" s="216"/>
      <c r="DL100" s="216"/>
      <c r="DM100" s="216"/>
      <c r="DN100" s="216"/>
      <c r="DO100" s="216"/>
      <c r="DP100" s="216"/>
      <c r="DQ100" s="216"/>
      <c r="DR100" s="216"/>
      <c r="DS100" s="216"/>
      <c r="DT100" s="216"/>
      <c r="DU100" s="216"/>
      <c r="DV100" s="216"/>
      <c r="DW100" s="216"/>
      <c r="DX100" s="216"/>
      <c r="DY100" s="216"/>
      <c r="DZ100" s="216"/>
      <c r="EA100" s="216"/>
      <c r="EB100" s="216"/>
      <c r="EC100" s="216"/>
      <c r="ED100" s="216"/>
      <c r="EE100" s="216"/>
      <c r="EF100" s="216"/>
      <c r="EG100" s="216"/>
      <c r="EH100" s="216"/>
      <c r="EI100" s="216"/>
      <c r="EJ100" s="216"/>
      <c r="EK100" s="216"/>
      <c r="EL100" s="216"/>
      <c r="EM100" s="216"/>
      <c r="EN100" s="216"/>
      <c r="EO100" s="216"/>
      <c r="EP100" s="216"/>
      <c r="EQ100" s="216"/>
      <c r="ER100" s="216"/>
      <c r="ES100" s="216"/>
      <c r="ET100" s="216"/>
      <c r="EU100" s="216"/>
      <c r="EV100" s="216"/>
      <c r="EW100" s="216"/>
      <c r="EX100" s="216"/>
      <c r="EY100" s="216"/>
      <c r="EZ100" s="216"/>
      <c r="FA100" s="216"/>
      <c r="FB100" s="216"/>
      <c r="FC100" s="216"/>
      <c r="FD100" s="216"/>
      <c r="FE100" s="216"/>
      <c r="FF100" s="216"/>
      <c r="FG100" s="216"/>
      <c r="FH100" s="216"/>
      <c r="FI100" s="216"/>
      <c r="FJ100" s="216"/>
      <c r="FK100" s="216"/>
      <c r="FL100" s="216"/>
      <c r="FM100" s="216"/>
      <c r="FN100" s="216"/>
      <c r="FO100" s="216"/>
      <c r="FP100" s="216"/>
      <c r="FQ100" s="216"/>
      <c r="FR100" s="216"/>
      <c r="FS100" s="216"/>
      <c r="FT100" s="216"/>
      <c r="FU100" s="216"/>
      <c r="FV100" s="216"/>
      <c r="FW100" s="216"/>
      <c r="FX100" s="216"/>
      <c r="FY100" s="216"/>
      <c r="FZ100" s="216"/>
      <c r="GA100" s="216"/>
      <c r="GB100" s="216"/>
      <c r="GC100" s="216"/>
      <c r="GD100" s="216"/>
      <c r="GE100" s="216"/>
      <c r="GF100" s="216"/>
      <c r="GG100" s="216"/>
      <c r="GH100" s="216"/>
      <c r="GI100" s="216"/>
      <c r="GJ100" s="216"/>
      <c r="GK100" s="216"/>
      <c r="GL100" s="216"/>
      <c r="GM100" s="216"/>
      <c r="GN100" s="216"/>
      <c r="GO100" s="216"/>
      <c r="GP100" s="216"/>
      <c r="GQ100" s="216"/>
      <c r="GR100" s="216"/>
      <c r="GS100" s="216"/>
      <c r="GT100" s="216"/>
      <c r="GU100" s="216"/>
      <c r="GV100" s="216"/>
      <c r="GW100" s="216"/>
      <c r="GX100" s="216"/>
      <c r="GY100" s="216"/>
      <c r="GZ100" s="216"/>
      <c r="HA100" s="216"/>
      <c r="HB100" s="216"/>
      <c r="HC100" s="216"/>
      <c r="HD100" s="216"/>
      <c r="HE100" s="216"/>
      <c r="HF100" s="216"/>
      <c r="HG100" s="216"/>
      <c r="HH100" s="216"/>
      <c r="HI100" s="216"/>
      <c r="HJ100" s="216"/>
      <c r="HK100" s="216"/>
      <c r="HL100" s="216"/>
      <c r="HM100" s="216"/>
      <c r="HN100" s="216"/>
      <c r="HO100" s="216"/>
      <c r="HP100" s="216"/>
      <c r="HQ100" s="216"/>
      <c r="HR100" s="216"/>
      <c r="HS100" s="216"/>
      <c r="HT100" s="216"/>
      <c r="HU100" s="216"/>
      <c r="HV100" s="216"/>
      <c r="HW100" s="216"/>
    </row>
    <row r="101" spans="59:231">
      <c r="CO101" s="208"/>
      <c r="CP101" s="208"/>
      <c r="CQ101" s="208"/>
      <c r="CR101" s="216"/>
      <c r="CS101" s="216"/>
      <c r="CT101" s="216"/>
      <c r="CU101" s="216"/>
      <c r="CV101" s="216"/>
      <c r="CW101" s="216"/>
      <c r="CX101" s="216"/>
      <c r="CY101" s="216"/>
      <c r="CZ101" s="216"/>
      <c r="DA101" s="216"/>
      <c r="DB101" s="216"/>
      <c r="DC101" s="216"/>
      <c r="DD101" s="216"/>
      <c r="DE101" s="216"/>
      <c r="DF101" s="216"/>
      <c r="DG101" s="216"/>
      <c r="DH101" s="216"/>
      <c r="DI101" s="216"/>
      <c r="DJ101" s="216"/>
      <c r="DK101" s="216"/>
      <c r="DL101" s="216"/>
      <c r="DM101" s="216"/>
      <c r="DN101" s="216"/>
      <c r="DO101" s="216"/>
      <c r="DP101" s="216"/>
      <c r="DQ101" s="216"/>
      <c r="DR101" s="216"/>
      <c r="DS101" s="216"/>
      <c r="DT101" s="216"/>
      <c r="DU101" s="216"/>
      <c r="DV101" s="216"/>
      <c r="DW101" s="216"/>
      <c r="DX101" s="216"/>
      <c r="DY101" s="216"/>
      <c r="DZ101" s="216"/>
      <c r="EA101" s="216"/>
      <c r="EB101" s="216"/>
      <c r="EC101" s="216"/>
      <c r="ED101" s="216"/>
      <c r="EE101" s="216"/>
      <c r="EF101" s="216"/>
      <c r="EG101" s="216"/>
      <c r="EH101" s="216"/>
      <c r="EI101" s="216"/>
      <c r="EJ101" s="216"/>
      <c r="EK101" s="216"/>
      <c r="EL101" s="216"/>
      <c r="EM101" s="216"/>
      <c r="EN101" s="216"/>
      <c r="EO101" s="216"/>
      <c r="EP101" s="216"/>
      <c r="EQ101" s="216"/>
      <c r="ER101" s="216"/>
      <c r="ES101" s="216"/>
      <c r="ET101" s="216"/>
      <c r="EU101" s="216"/>
      <c r="EV101" s="216"/>
      <c r="EW101" s="216"/>
      <c r="EX101" s="216"/>
      <c r="EY101" s="216"/>
      <c r="EZ101" s="216"/>
      <c r="FA101" s="216"/>
      <c r="FB101" s="216"/>
      <c r="FC101" s="216"/>
      <c r="FD101" s="216"/>
      <c r="FE101" s="216"/>
      <c r="FF101" s="216"/>
      <c r="FG101" s="216"/>
      <c r="FH101" s="216"/>
      <c r="FI101" s="216"/>
      <c r="FJ101" s="216"/>
      <c r="FK101" s="216"/>
      <c r="FL101" s="216"/>
      <c r="FM101" s="216"/>
      <c r="FN101" s="216"/>
      <c r="FO101" s="216"/>
      <c r="FP101" s="216"/>
      <c r="FQ101" s="216"/>
      <c r="FR101" s="216"/>
      <c r="FS101" s="216"/>
      <c r="FT101" s="216"/>
      <c r="FU101" s="216"/>
      <c r="FV101" s="216"/>
      <c r="FW101" s="216"/>
      <c r="FX101" s="216"/>
      <c r="FY101" s="216"/>
      <c r="FZ101" s="216"/>
      <c r="GA101" s="216"/>
      <c r="GB101" s="216"/>
      <c r="GC101" s="216"/>
      <c r="GD101" s="216"/>
      <c r="GE101" s="216"/>
      <c r="GF101" s="216"/>
      <c r="GG101" s="216"/>
      <c r="GH101" s="216"/>
      <c r="GI101" s="216"/>
      <c r="GJ101" s="216"/>
      <c r="GK101" s="216"/>
      <c r="GL101" s="216"/>
      <c r="GM101" s="216"/>
      <c r="GN101" s="216"/>
      <c r="GO101" s="216"/>
      <c r="GP101" s="216"/>
      <c r="GQ101" s="216"/>
      <c r="GR101" s="216"/>
      <c r="GS101" s="216"/>
      <c r="GT101" s="216"/>
      <c r="GU101" s="216"/>
      <c r="GV101" s="216"/>
      <c r="GW101" s="216"/>
      <c r="GX101" s="216"/>
      <c r="GY101" s="216"/>
      <c r="GZ101" s="216"/>
      <c r="HA101" s="216"/>
      <c r="HB101" s="216"/>
      <c r="HC101" s="216"/>
      <c r="HD101" s="216"/>
      <c r="HE101" s="216"/>
      <c r="HF101" s="216"/>
      <c r="HG101" s="216"/>
      <c r="HH101" s="216"/>
      <c r="HI101" s="216"/>
      <c r="HJ101" s="216"/>
      <c r="HK101" s="216"/>
      <c r="HL101" s="216"/>
      <c r="HM101" s="216"/>
      <c r="HN101" s="216"/>
      <c r="HO101" s="216"/>
      <c r="HP101" s="216"/>
      <c r="HQ101" s="216"/>
      <c r="HR101" s="216"/>
      <c r="HS101" s="216"/>
      <c r="HT101" s="216"/>
      <c r="HU101" s="216"/>
      <c r="HV101" s="216"/>
      <c r="HW101" s="216"/>
    </row>
    <row r="102" spans="59:231">
      <c r="CO102" s="208"/>
      <c r="CP102" s="208"/>
      <c r="CQ102" s="208"/>
      <c r="CR102" s="216"/>
      <c r="CS102" s="216"/>
      <c r="CT102" s="216"/>
      <c r="CU102" s="216"/>
      <c r="CV102" s="216"/>
      <c r="CW102" s="216"/>
      <c r="CX102" s="216"/>
      <c r="CY102" s="216"/>
      <c r="CZ102" s="216"/>
      <c r="DA102" s="216"/>
      <c r="DB102" s="216"/>
      <c r="DC102" s="216"/>
      <c r="DD102" s="216"/>
      <c r="DE102" s="216"/>
      <c r="DF102" s="216"/>
      <c r="DG102" s="216"/>
      <c r="DH102" s="216"/>
      <c r="DI102" s="216"/>
      <c r="DJ102" s="216"/>
      <c r="DK102" s="216"/>
      <c r="DL102" s="216"/>
      <c r="DM102" s="216"/>
      <c r="DN102" s="216"/>
      <c r="DO102" s="216"/>
      <c r="DP102" s="216"/>
      <c r="DQ102" s="216"/>
      <c r="DR102" s="216"/>
      <c r="DS102" s="216"/>
      <c r="DT102" s="216"/>
      <c r="DU102" s="216"/>
      <c r="DV102" s="216"/>
      <c r="DW102" s="216"/>
      <c r="DX102" s="216"/>
      <c r="DY102" s="216"/>
      <c r="DZ102" s="216"/>
      <c r="EA102" s="216"/>
      <c r="EB102" s="216"/>
      <c r="EC102" s="216"/>
      <c r="ED102" s="216"/>
      <c r="EE102" s="216"/>
      <c r="EF102" s="216"/>
      <c r="EG102" s="216"/>
      <c r="EH102" s="216"/>
      <c r="EI102" s="216"/>
      <c r="EJ102" s="216"/>
      <c r="EK102" s="216"/>
      <c r="EL102" s="216"/>
      <c r="EM102" s="216"/>
      <c r="EN102" s="216"/>
      <c r="EO102" s="216"/>
      <c r="EP102" s="216"/>
      <c r="EQ102" s="216"/>
      <c r="ER102" s="216"/>
      <c r="ES102" s="216"/>
      <c r="ET102" s="216"/>
      <c r="EU102" s="216"/>
      <c r="EV102" s="216"/>
      <c r="EW102" s="216"/>
      <c r="EX102" s="216"/>
      <c r="EY102" s="216"/>
      <c r="EZ102" s="216"/>
      <c r="FA102" s="216"/>
      <c r="FB102" s="216"/>
      <c r="FC102" s="216"/>
      <c r="FD102" s="216"/>
      <c r="FE102" s="216"/>
      <c r="FF102" s="216"/>
      <c r="FG102" s="216"/>
      <c r="FH102" s="216"/>
      <c r="FI102" s="216"/>
      <c r="FJ102" s="216"/>
      <c r="FK102" s="216"/>
      <c r="FL102" s="216"/>
      <c r="FM102" s="216"/>
      <c r="FN102" s="216"/>
      <c r="FO102" s="216"/>
      <c r="FP102" s="216"/>
      <c r="FQ102" s="216"/>
      <c r="FR102" s="216"/>
      <c r="FS102" s="216"/>
      <c r="FT102" s="216"/>
      <c r="FU102" s="216"/>
      <c r="FV102" s="216"/>
      <c r="FW102" s="216"/>
      <c r="FX102" s="216"/>
      <c r="FY102" s="216"/>
      <c r="FZ102" s="216"/>
      <c r="GA102" s="216"/>
      <c r="GB102" s="216"/>
      <c r="GC102" s="216"/>
      <c r="GD102" s="216"/>
      <c r="GE102" s="216"/>
      <c r="GF102" s="216"/>
      <c r="GG102" s="216"/>
      <c r="GH102" s="216"/>
      <c r="GI102" s="216"/>
      <c r="GJ102" s="216"/>
      <c r="GK102" s="216"/>
      <c r="GL102" s="216"/>
      <c r="GM102" s="216"/>
      <c r="GN102" s="216"/>
      <c r="GO102" s="216"/>
      <c r="GP102" s="216"/>
      <c r="GQ102" s="216"/>
      <c r="GR102" s="216"/>
      <c r="GS102" s="216"/>
      <c r="GT102" s="216"/>
      <c r="GU102" s="216"/>
      <c r="GV102" s="216"/>
      <c r="GW102" s="216"/>
      <c r="GX102" s="216"/>
      <c r="GY102" s="216"/>
      <c r="GZ102" s="216"/>
      <c r="HA102" s="216"/>
      <c r="HB102" s="216"/>
      <c r="HC102" s="216"/>
      <c r="HD102" s="216"/>
      <c r="HE102" s="216"/>
      <c r="HF102" s="216"/>
      <c r="HG102" s="216"/>
      <c r="HH102" s="216"/>
      <c r="HI102" s="216"/>
      <c r="HJ102" s="216"/>
      <c r="HK102" s="216"/>
      <c r="HL102" s="216"/>
      <c r="HM102" s="216"/>
      <c r="HN102" s="216"/>
      <c r="HO102" s="216"/>
      <c r="HP102" s="216"/>
      <c r="HQ102" s="216"/>
      <c r="HR102" s="216"/>
      <c r="HS102" s="216"/>
      <c r="HT102" s="216"/>
      <c r="HU102" s="216"/>
      <c r="HV102" s="216"/>
      <c r="HW102" s="216"/>
    </row>
    <row r="103" spans="59:231">
      <c r="CO103" s="208"/>
      <c r="CP103" s="208"/>
      <c r="CQ103" s="208"/>
      <c r="CR103" s="216"/>
      <c r="CS103" s="216"/>
      <c r="CT103" s="216"/>
      <c r="CU103" s="216"/>
      <c r="CV103" s="216"/>
      <c r="CW103" s="216"/>
      <c r="CX103" s="216"/>
      <c r="CY103" s="216"/>
      <c r="CZ103" s="216"/>
      <c r="DA103" s="216"/>
      <c r="DB103" s="216"/>
      <c r="DC103" s="216"/>
      <c r="DD103" s="216"/>
      <c r="DE103" s="216"/>
      <c r="DF103" s="216"/>
      <c r="DG103" s="216"/>
      <c r="DH103" s="216"/>
      <c r="DI103" s="216"/>
      <c r="DJ103" s="216"/>
      <c r="DK103" s="216"/>
      <c r="DL103" s="216"/>
      <c r="DM103" s="216"/>
      <c r="DN103" s="216"/>
      <c r="DO103" s="216"/>
      <c r="DP103" s="216"/>
      <c r="DQ103" s="216"/>
      <c r="DR103" s="216"/>
      <c r="DS103" s="216"/>
      <c r="DT103" s="216"/>
      <c r="DU103" s="216"/>
      <c r="DV103" s="216"/>
      <c r="DW103" s="216"/>
      <c r="DX103" s="216"/>
      <c r="DY103" s="216"/>
      <c r="DZ103" s="216"/>
      <c r="EA103" s="216"/>
      <c r="EB103" s="216"/>
      <c r="EC103" s="216"/>
      <c r="ED103" s="216"/>
      <c r="EE103" s="216"/>
      <c r="EF103" s="216"/>
      <c r="EG103" s="216"/>
      <c r="EH103" s="216"/>
      <c r="EI103" s="216"/>
      <c r="EJ103" s="216"/>
      <c r="EK103" s="216"/>
      <c r="EL103" s="216"/>
      <c r="EM103" s="216"/>
      <c r="EN103" s="216"/>
      <c r="EO103" s="216"/>
      <c r="EP103" s="216"/>
      <c r="EQ103" s="216"/>
      <c r="ER103" s="216"/>
      <c r="ES103" s="216"/>
      <c r="ET103" s="216"/>
      <c r="EU103" s="216"/>
      <c r="EV103" s="216"/>
      <c r="EW103" s="216"/>
      <c r="EX103" s="216"/>
      <c r="EY103" s="216"/>
      <c r="EZ103" s="216"/>
      <c r="FA103" s="216"/>
      <c r="FB103" s="216"/>
      <c r="FC103" s="216"/>
      <c r="FD103" s="216"/>
      <c r="FE103" s="216"/>
      <c r="FF103" s="216"/>
      <c r="FG103" s="216"/>
      <c r="FH103" s="216"/>
      <c r="FI103" s="216"/>
      <c r="FJ103" s="216"/>
      <c r="FK103" s="216"/>
      <c r="FL103" s="216"/>
      <c r="FM103" s="216"/>
      <c r="FN103" s="216"/>
      <c r="FO103" s="216"/>
      <c r="FP103" s="216"/>
      <c r="FQ103" s="216"/>
      <c r="FR103" s="216"/>
      <c r="FS103" s="216"/>
      <c r="FT103" s="216"/>
      <c r="FU103" s="216"/>
      <c r="FV103" s="216"/>
      <c r="FW103" s="216"/>
      <c r="FX103" s="216"/>
      <c r="FY103" s="216"/>
      <c r="FZ103" s="216"/>
      <c r="GA103" s="216"/>
      <c r="GB103" s="216"/>
      <c r="GC103" s="216"/>
      <c r="GD103" s="216"/>
      <c r="GE103" s="216"/>
      <c r="GF103" s="216"/>
      <c r="GG103" s="216"/>
      <c r="GH103" s="216"/>
      <c r="GI103" s="216"/>
      <c r="GJ103" s="216"/>
      <c r="GK103" s="216"/>
      <c r="GL103" s="216"/>
      <c r="GM103" s="216"/>
      <c r="GN103" s="216"/>
      <c r="GO103" s="216"/>
      <c r="GP103" s="216"/>
      <c r="GQ103" s="216"/>
      <c r="GR103" s="216"/>
      <c r="GS103" s="216"/>
      <c r="GT103" s="216"/>
      <c r="GU103" s="216"/>
      <c r="GV103" s="216"/>
      <c r="GW103" s="216"/>
      <c r="GX103" s="216"/>
      <c r="GY103" s="216"/>
      <c r="GZ103" s="216"/>
      <c r="HA103" s="216"/>
      <c r="HB103" s="216"/>
      <c r="HC103" s="216"/>
      <c r="HD103" s="216"/>
      <c r="HE103" s="216"/>
      <c r="HF103" s="216"/>
      <c r="HG103" s="216"/>
      <c r="HH103" s="216"/>
      <c r="HI103" s="216"/>
      <c r="HJ103" s="216"/>
      <c r="HK103" s="216"/>
      <c r="HL103" s="216"/>
      <c r="HM103" s="216"/>
      <c r="HN103" s="216"/>
      <c r="HO103" s="216"/>
      <c r="HP103" s="216"/>
      <c r="HQ103" s="216"/>
      <c r="HR103" s="216"/>
      <c r="HS103" s="216"/>
      <c r="HT103" s="216"/>
      <c r="HU103" s="216"/>
      <c r="HV103" s="216"/>
      <c r="HW103" s="216"/>
    </row>
    <row r="104" spans="59:231">
      <c r="CO104" s="208"/>
      <c r="CP104" s="208"/>
      <c r="CQ104" s="208"/>
      <c r="CR104" s="216"/>
      <c r="CS104" s="216"/>
      <c r="CT104" s="216"/>
      <c r="CU104" s="216"/>
      <c r="CV104" s="216"/>
      <c r="CW104" s="216"/>
      <c r="CX104" s="216"/>
      <c r="CY104" s="216"/>
      <c r="CZ104" s="216"/>
      <c r="DA104" s="216"/>
      <c r="DB104" s="216"/>
      <c r="DC104" s="216"/>
      <c r="DD104" s="216"/>
      <c r="DE104" s="216"/>
      <c r="DF104" s="216"/>
      <c r="DG104" s="216"/>
      <c r="DH104" s="216"/>
      <c r="DI104" s="216"/>
      <c r="DJ104" s="216"/>
      <c r="DK104" s="216"/>
      <c r="DL104" s="216"/>
      <c r="DM104" s="216"/>
      <c r="DN104" s="216"/>
      <c r="DO104" s="216"/>
      <c r="DP104" s="216"/>
      <c r="DQ104" s="216"/>
      <c r="DR104" s="216"/>
      <c r="DS104" s="216"/>
      <c r="DT104" s="216"/>
      <c r="DU104" s="216"/>
      <c r="DV104" s="216"/>
      <c r="DW104" s="216"/>
      <c r="DX104" s="216"/>
      <c r="DY104" s="216"/>
      <c r="DZ104" s="216"/>
      <c r="EA104" s="216"/>
      <c r="EB104" s="216"/>
      <c r="EC104" s="216"/>
      <c r="ED104" s="216"/>
      <c r="EE104" s="216"/>
      <c r="EF104" s="216"/>
      <c r="EG104" s="216"/>
      <c r="EH104" s="216"/>
      <c r="EI104" s="216"/>
      <c r="EJ104" s="216"/>
      <c r="EK104" s="216"/>
      <c r="EL104" s="216"/>
      <c r="EM104" s="216"/>
      <c r="EN104" s="216"/>
      <c r="EO104" s="216"/>
      <c r="EP104" s="216"/>
      <c r="EQ104" s="216"/>
      <c r="ER104" s="216"/>
      <c r="ES104" s="216"/>
      <c r="ET104" s="216"/>
      <c r="EU104" s="216"/>
      <c r="EV104" s="216"/>
      <c r="EW104" s="216"/>
      <c r="EX104" s="216"/>
      <c r="EY104" s="216"/>
      <c r="EZ104" s="216"/>
      <c r="FA104" s="216"/>
      <c r="FB104" s="216"/>
      <c r="FC104" s="216"/>
      <c r="FD104" s="216"/>
      <c r="FE104" s="216"/>
      <c r="FF104" s="216"/>
      <c r="FG104" s="216"/>
      <c r="FH104" s="216"/>
      <c r="FI104" s="216"/>
      <c r="FJ104" s="216"/>
      <c r="FK104" s="216"/>
      <c r="FL104" s="216"/>
      <c r="FM104" s="216"/>
      <c r="FN104" s="216"/>
      <c r="FO104" s="216"/>
      <c r="FP104" s="216"/>
      <c r="FQ104" s="216"/>
      <c r="FR104" s="216"/>
      <c r="FS104" s="216"/>
      <c r="FT104" s="216"/>
      <c r="FU104" s="216"/>
      <c r="FV104" s="216"/>
      <c r="FW104" s="216"/>
      <c r="FX104" s="216"/>
      <c r="FY104" s="216"/>
      <c r="FZ104" s="216"/>
      <c r="GA104" s="216"/>
      <c r="GB104" s="216"/>
      <c r="GC104" s="216"/>
      <c r="GD104" s="216"/>
      <c r="GE104" s="216"/>
      <c r="GF104" s="216"/>
      <c r="GG104" s="216"/>
      <c r="GH104" s="216"/>
      <c r="GI104" s="216"/>
      <c r="GJ104" s="216"/>
      <c r="GK104" s="216"/>
      <c r="GL104" s="216"/>
      <c r="GM104" s="216"/>
      <c r="GN104" s="216"/>
      <c r="GO104" s="216"/>
      <c r="GP104" s="216"/>
      <c r="GQ104" s="216"/>
      <c r="GR104" s="216"/>
      <c r="GS104" s="216"/>
      <c r="GT104" s="216"/>
      <c r="GU104" s="216"/>
      <c r="GV104" s="216"/>
      <c r="GW104" s="216"/>
      <c r="GX104" s="216"/>
      <c r="GY104" s="216"/>
      <c r="GZ104" s="216"/>
      <c r="HA104" s="216"/>
      <c r="HB104" s="216"/>
      <c r="HC104" s="216"/>
      <c r="HD104" s="216"/>
      <c r="HE104" s="216"/>
      <c r="HF104" s="216"/>
      <c r="HG104" s="216"/>
      <c r="HH104" s="216"/>
      <c r="HI104" s="216"/>
      <c r="HJ104" s="216"/>
      <c r="HK104" s="216"/>
      <c r="HL104" s="216"/>
      <c r="HM104" s="216"/>
      <c r="HN104" s="216"/>
      <c r="HO104" s="216"/>
      <c r="HP104" s="216"/>
      <c r="HQ104" s="216"/>
      <c r="HR104" s="216"/>
      <c r="HS104" s="216"/>
      <c r="HT104" s="216"/>
      <c r="HU104" s="216"/>
      <c r="HV104" s="216"/>
      <c r="HW104" s="216"/>
    </row>
    <row r="105" spans="59:231">
      <c r="CO105" s="208"/>
      <c r="CP105" s="208"/>
      <c r="CQ105" s="208"/>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6"/>
      <c r="DP105" s="216"/>
      <c r="DQ105" s="216"/>
      <c r="DR105" s="216"/>
      <c r="DS105" s="216"/>
      <c r="DT105" s="216"/>
      <c r="DU105" s="216"/>
      <c r="DV105" s="216"/>
      <c r="DW105" s="216"/>
      <c r="DX105" s="216"/>
      <c r="DY105" s="216"/>
      <c r="DZ105" s="216"/>
      <c r="EA105" s="216"/>
      <c r="EB105" s="216"/>
      <c r="EC105" s="216"/>
      <c r="ED105" s="216"/>
      <c r="EE105" s="216"/>
      <c r="EF105" s="216"/>
      <c r="EG105" s="216"/>
      <c r="EH105" s="216"/>
      <c r="EI105" s="216"/>
      <c r="EJ105" s="216"/>
      <c r="EK105" s="216"/>
      <c r="EL105" s="216"/>
      <c r="EM105" s="216"/>
      <c r="EN105" s="216"/>
      <c r="EO105" s="216"/>
      <c r="EP105" s="216"/>
      <c r="EQ105" s="216"/>
      <c r="ER105" s="216"/>
      <c r="ES105" s="216"/>
      <c r="ET105" s="216"/>
      <c r="EU105" s="216"/>
      <c r="EV105" s="216"/>
      <c r="EW105" s="216"/>
      <c r="EX105" s="216"/>
      <c r="EY105" s="216"/>
      <c r="EZ105" s="216"/>
      <c r="FA105" s="216"/>
      <c r="FB105" s="216"/>
      <c r="FC105" s="216"/>
      <c r="FD105" s="216"/>
      <c r="FE105" s="216"/>
      <c r="FF105" s="216"/>
      <c r="FG105" s="216"/>
      <c r="FH105" s="216"/>
      <c r="FI105" s="216"/>
      <c r="FJ105" s="216"/>
      <c r="FK105" s="216"/>
      <c r="FL105" s="216"/>
      <c r="FM105" s="216"/>
      <c r="FN105" s="216"/>
      <c r="FO105" s="216"/>
      <c r="FP105" s="216"/>
      <c r="FQ105" s="216"/>
      <c r="FR105" s="216"/>
      <c r="FS105" s="216"/>
      <c r="FT105" s="216"/>
      <c r="FU105" s="216"/>
      <c r="FV105" s="216"/>
      <c r="FW105" s="216"/>
      <c r="FX105" s="216"/>
      <c r="FY105" s="216"/>
      <c r="FZ105" s="216"/>
      <c r="GA105" s="216"/>
      <c r="GB105" s="216"/>
      <c r="GC105" s="216"/>
      <c r="GD105" s="216"/>
      <c r="GE105" s="216"/>
      <c r="GF105" s="216"/>
      <c r="GG105" s="216"/>
      <c r="GH105" s="216"/>
      <c r="GI105" s="216"/>
      <c r="GJ105" s="216"/>
      <c r="GK105" s="216"/>
      <c r="GL105" s="216"/>
      <c r="GM105" s="216"/>
      <c r="GN105" s="216"/>
      <c r="GO105" s="216"/>
      <c r="GP105" s="216"/>
      <c r="GQ105" s="216"/>
      <c r="GR105" s="216"/>
      <c r="GS105" s="216"/>
      <c r="GT105" s="216"/>
      <c r="GU105" s="216"/>
      <c r="GV105" s="216"/>
      <c r="GW105" s="216"/>
      <c r="GX105" s="216"/>
      <c r="GY105" s="216"/>
      <c r="GZ105" s="216"/>
      <c r="HA105" s="216"/>
      <c r="HB105" s="216"/>
      <c r="HC105" s="216"/>
      <c r="HD105" s="216"/>
      <c r="HE105" s="216"/>
      <c r="HF105" s="216"/>
      <c r="HG105" s="216"/>
      <c r="HH105" s="216"/>
      <c r="HI105" s="216"/>
      <c r="HJ105" s="216"/>
      <c r="HK105" s="216"/>
      <c r="HL105" s="216"/>
      <c r="HM105" s="216"/>
      <c r="HN105" s="216"/>
      <c r="HO105" s="216"/>
      <c r="HP105" s="216"/>
      <c r="HQ105" s="216"/>
      <c r="HR105" s="216"/>
      <c r="HS105" s="216"/>
      <c r="HT105" s="216"/>
      <c r="HU105" s="216"/>
      <c r="HV105" s="216"/>
      <c r="HW105" s="216"/>
    </row>
    <row r="106" spans="59:231">
      <c r="CO106" s="208"/>
      <c r="CP106" s="208"/>
      <c r="CQ106" s="208"/>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6"/>
      <c r="DP106" s="216"/>
      <c r="DQ106" s="216"/>
      <c r="DR106" s="216"/>
      <c r="DS106" s="216"/>
      <c r="DT106" s="216"/>
      <c r="DU106" s="216"/>
      <c r="DV106" s="216"/>
      <c r="DW106" s="216"/>
      <c r="DX106" s="216"/>
      <c r="DY106" s="216"/>
      <c r="DZ106" s="216"/>
      <c r="EA106" s="216"/>
      <c r="EB106" s="216"/>
      <c r="EC106" s="216"/>
      <c r="ED106" s="216"/>
      <c r="EE106" s="216"/>
      <c r="EF106" s="216"/>
      <c r="EG106" s="216"/>
      <c r="EH106" s="216"/>
      <c r="EI106" s="216"/>
      <c r="EJ106" s="216"/>
      <c r="EK106" s="216"/>
      <c r="EL106" s="216"/>
      <c r="EM106" s="216"/>
      <c r="EN106" s="216"/>
      <c r="EO106" s="216"/>
      <c r="EP106" s="216"/>
      <c r="EQ106" s="216"/>
      <c r="ER106" s="216"/>
      <c r="ES106" s="216"/>
      <c r="ET106" s="216"/>
      <c r="EU106" s="216"/>
      <c r="EV106" s="216"/>
      <c r="EW106" s="216"/>
      <c r="EX106" s="216"/>
      <c r="EY106" s="216"/>
      <c r="EZ106" s="216"/>
      <c r="FA106" s="216"/>
      <c r="FB106" s="216"/>
      <c r="FC106" s="216"/>
      <c r="FD106" s="216"/>
      <c r="FE106" s="216"/>
      <c r="FF106" s="216"/>
      <c r="FG106" s="216"/>
      <c r="FH106" s="216"/>
      <c r="FI106" s="216"/>
      <c r="FJ106" s="216"/>
      <c r="FK106" s="216"/>
      <c r="FL106" s="216"/>
      <c r="FM106" s="216"/>
      <c r="FN106" s="216"/>
      <c r="FO106" s="216"/>
      <c r="FP106" s="216"/>
      <c r="FQ106" s="216"/>
      <c r="FR106" s="216"/>
      <c r="FS106" s="216"/>
      <c r="FT106" s="216"/>
      <c r="FU106" s="216"/>
      <c r="FV106" s="216"/>
      <c r="FW106" s="216"/>
      <c r="FX106" s="216"/>
      <c r="FY106" s="216"/>
      <c r="FZ106" s="216"/>
      <c r="GA106" s="216"/>
      <c r="GB106" s="216"/>
      <c r="GC106" s="216"/>
      <c r="GD106" s="216"/>
      <c r="GE106" s="216"/>
      <c r="GF106" s="216"/>
      <c r="GG106" s="216"/>
      <c r="GH106" s="216"/>
      <c r="GI106" s="216"/>
      <c r="GJ106" s="216"/>
      <c r="GK106" s="216"/>
      <c r="GL106" s="216"/>
      <c r="GM106" s="216"/>
      <c r="GN106" s="216"/>
      <c r="GO106" s="216"/>
      <c r="GP106" s="216"/>
      <c r="GQ106" s="216"/>
      <c r="GR106" s="216"/>
      <c r="GS106" s="216"/>
      <c r="GT106" s="216"/>
      <c r="GU106" s="216"/>
      <c r="GV106" s="216"/>
      <c r="GW106" s="216"/>
      <c r="GX106" s="216"/>
      <c r="GY106" s="216"/>
      <c r="GZ106" s="216"/>
      <c r="HA106" s="216"/>
      <c r="HB106" s="216"/>
      <c r="HC106" s="216"/>
      <c r="HD106" s="216"/>
      <c r="HE106" s="216"/>
      <c r="HF106" s="216"/>
      <c r="HG106" s="216"/>
      <c r="HH106" s="216"/>
      <c r="HI106" s="216"/>
      <c r="HJ106" s="216"/>
      <c r="HK106" s="216"/>
      <c r="HL106" s="216"/>
      <c r="HM106" s="216"/>
      <c r="HN106" s="216"/>
      <c r="HO106" s="216"/>
      <c r="HP106" s="216"/>
      <c r="HQ106" s="216"/>
      <c r="HR106" s="216"/>
      <c r="HS106" s="216"/>
      <c r="HT106" s="216"/>
      <c r="HU106" s="216"/>
      <c r="HV106" s="216"/>
      <c r="HW106" s="216"/>
    </row>
    <row r="107" spans="59:231">
      <c r="CO107" s="208"/>
      <c r="CP107" s="208"/>
      <c r="CQ107" s="208"/>
      <c r="CR107" s="216"/>
      <c r="CS107" s="216"/>
      <c r="CT107" s="216"/>
      <c r="CU107" s="216"/>
      <c r="CV107" s="216"/>
      <c r="CW107" s="216"/>
      <c r="CX107" s="216"/>
      <c r="CY107" s="216"/>
      <c r="CZ107" s="216"/>
      <c r="DA107" s="216"/>
      <c r="DB107" s="216"/>
      <c r="DC107" s="216"/>
      <c r="DD107" s="216"/>
      <c r="DE107" s="216"/>
      <c r="DF107" s="216"/>
      <c r="DG107" s="216"/>
      <c r="DH107" s="216"/>
      <c r="DI107" s="216"/>
      <c r="DJ107" s="216"/>
      <c r="DK107" s="216"/>
      <c r="DL107" s="216"/>
      <c r="DM107" s="216"/>
      <c r="DN107" s="216"/>
      <c r="DO107" s="216"/>
      <c r="DP107" s="216"/>
      <c r="DQ107" s="216"/>
      <c r="DR107" s="216"/>
      <c r="DS107" s="216"/>
      <c r="DT107" s="216"/>
      <c r="DU107" s="216"/>
      <c r="DV107" s="216"/>
      <c r="DW107" s="216"/>
      <c r="DX107" s="216"/>
      <c r="DY107" s="216"/>
      <c r="DZ107" s="216"/>
      <c r="EA107" s="216"/>
      <c r="EB107" s="216"/>
      <c r="EC107" s="216"/>
      <c r="ED107" s="216"/>
      <c r="EE107" s="216"/>
      <c r="EF107" s="216"/>
      <c r="EG107" s="216"/>
      <c r="EH107" s="216"/>
      <c r="EI107" s="216"/>
      <c r="EJ107" s="216"/>
      <c r="EK107" s="216"/>
      <c r="EL107" s="216"/>
      <c r="EM107" s="216"/>
      <c r="EN107" s="216"/>
      <c r="EO107" s="216"/>
      <c r="EP107" s="216"/>
      <c r="EQ107" s="216"/>
      <c r="ER107" s="216"/>
      <c r="ES107" s="216"/>
      <c r="ET107" s="216"/>
      <c r="EU107" s="216"/>
      <c r="EV107" s="216"/>
      <c r="EW107" s="216"/>
      <c r="EX107" s="216"/>
      <c r="EY107" s="216"/>
      <c r="EZ107" s="216"/>
      <c r="FA107" s="216"/>
      <c r="FB107" s="216"/>
      <c r="FC107" s="216"/>
      <c r="FD107" s="216"/>
      <c r="FE107" s="216"/>
      <c r="FF107" s="216"/>
      <c r="FG107" s="216"/>
      <c r="FH107" s="216"/>
      <c r="FI107" s="216"/>
      <c r="FJ107" s="216"/>
      <c r="FK107" s="216"/>
      <c r="FL107" s="216"/>
      <c r="FM107" s="216"/>
      <c r="FN107" s="216"/>
      <c r="FO107" s="216"/>
      <c r="FP107" s="216"/>
      <c r="FQ107" s="216"/>
      <c r="FR107" s="216"/>
      <c r="FS107" s="216"/>
      <c r="FT107" s="216"/>
      <c r="FU107" s="216"/>
      <c r="FV107" s="216"/>
      <c r="FW107" s="216"/>
      <c r="FX107" s="216"/>
      <c r="FY107" s="216"/>
      <c r="FZ107" s="216"/>
      <c r="GA107" s="216"/>
      <c r="GB107" s="216"/>
      <c r="GC107" s="216"/>
      <c r="GD107" s="216"/>
      <c r="GE107" s="216"/>
      <c r="GF107" s="216"/>
      <c r="GG107" s="216"/>
      <c r="GH107" s="216"/>
      <c r="GI107" s="216"/>
      <c r="GJ107" s="216"/>
      <c r="GK107" s="216"/>
      <c r="GL107" s="216"/>
      <c r="GM107" s="216"/>
      <c r="GN107" s="216"/>
      <c r="GO107" s="216"/>
      <c r="GP107" s="216"/>
      <c r="GQ107" s="216"/>
      <c r="GR107" s="216"/>
      <c r="GS107" s="216"/>
      <c r="GT107" s="216"/>
      <c r="GU107" s="216"/>
      <c r="GV107" s="216"/>
      <c r="GW107" s="216"/>
      <c r="GX107" s="216"/>
      <c r="GY107" s="216"/>
      <c r="GZ107" s="216"/>
      <c r="HA107" s="216"/>
      <c r="HB107" s="216"/>
      <c r="HC107" s="216"/>
      <c r="HD107" s="216"/>
      <c r="HE107" s="216"/>
      <c r="HF107" s="216"/>
      <c r="HG107" s="216"/>
      <c r="HH107" s="216"/>
      <c r="HI107" s="216"/>
      <c r="HJ107" s="216"/>
      <c r="HK107" s="216"/>
      <c r="HL107" s="216"/>
      <c r="HM107" s="216"/>
      <c r="HN107" s="216"/>
      <c r="HO107" s="216"/>
      <c r="HP107" s="216"/>
      <c r="HQ107" s="216"/>
      <c r="HR107" s="216"/>
      <c r="HS107" s="216"/>
      <c r="HT107" s="216"/>
      <c r="HU107" s="216"/>
      <c r="HV107" s="216"/>
      <c r="HW107" s="216"/>
    </row>
    <row r="108" spans="59:231">
      <c r="CO108" s="208"/>
      <c r="CP108" s="208"/>
      <c r="CQ108" s="208"/>
      <c r="CR108" s="216"/>
      <c r="CS108" s="216"/>
      <c r="CT108" s="216"/>
      <c r="CU108" s="216"/>
      <c r="CV108" s="216"/>
      <c r="CW108" s="216"/>
      <c r="CX108" s="216"/>
      <c r="CY108" s="216"/>
      <c r="CZ108" s="216"/>
      <c r="DA108" s="216"/>
      <c r="DB108" s="216"/>
      <c r="DC108" s="216"/>
      <c r="DD108" s="216"/>
      <c r="DE108" s="216"/>
      <c r="DF108" s="216"/>
      <c r="DG108" s="216"/>
      <c r="DH108" s="216"/>
      <c r="DI108" s="216"/>
      <c r="DJ108" s="216"/>
      <c r="DK108" s="216"/>
      <c r="DL108" s="216"/>
      <c r="DM108" s="216"/>
      <c r="DN108" s="216"/>
      <c r="DO108" s="216"/>
      <c r="DP108" s="216"/>
      <c r="DQ108" s="216"/>
      <c r="DR108" s="216"/>
      <c r="DS108" s="216"/>
      <c r="DT108" s="216"/>
      <c r="DU108" s="216"/>
      <c r="DV108" s="216"/>
      <c r="DW108" s="216"/>
      <c r="DX108" s="216"/>
      <c r="DY108" s="216"/>
      <c r="DZ108" s="216"/>
      <c r="EA108" s="216"/>
      <c r="EB108" s="216"/>
      <c r="EC108" s="216"/>
      <c r="ED108" s="216"/>
      <c r="EE108" s="216"/>
      <c r="EF108" s="216"/>
      <c r="EG108" s="216"/>
      <c r="EH108" s="216"/>
      <c r="EI108" s="216"/>
      <c r="EJ108" s="216"/>
      <c r="EK108" s="216"/>
      <c r="EL108" s="216"/>
      <c r="EM108" s="216"/>
      <c r="EN108" s="216"/>
      <c r="EO108" s="216"/>
      <c r="EP108" s="216"/>
      <c r="EQ108" s="216"/>
      <c r="ER108" s="216"/>
      <c r="ES108" s="216"/>
      <c r="ET108" s="216"/>
      <c r="EU108" s="216"/>
      <c r="EV108" s="216"/>
      <c r="EW108" s="216"/>
      <c r="EX108" s="216"/>
      <c r="EY108" s="216"/>
      <c r="EZ108" s="216"/>
      <c r="FA108" s="216"/>
      <c r="FB108" s="216"/>
      <c r="FC108" s="216"/>
      <c r="FD108" s="216"/>
      <c r="FE108" s="216"/>
      <c r="FF108" s="216"/>
      <c r="FG108" s="216"/>
      <c r="FH108" s="216"/>
      <c r="FI108" s="216"/>
      <c r="FJ108" s="216"/>
      <c r="FK108" s="216"/>
      <c r="FL108" s="216"/>
      <c r="FM108" s="216"/>
      <c r="FN108" s="216"/>
      <c r="FO108" s="216"/>
      <c r="FP108" s="216"/>
      <c r="FQ108" s="216"/>
      <c r="FR108" s="216"/>
      <c r="FS108" s="216"/>
      <c r="FT108" s="216"/>
      <c r="FU108" s="216"/>
      <c r="FV108" s="216"/>
      <c r="FW108" s="216"/>
      <c r="FX108" s="216"/>
      <c r="FY108" s="216"/>
      <c r="FZ108" s="216"/>
      <c r="GA108" s="216"/>
      <c r="GB108" s="216"/>
      <c r="GC108" s="216"/>
      <c r="GD108" s="216"/>
      <c r="GE108" s="216"/>
      <c r="GF108" s="216"/>
      <c r="GG108" s="216"/>
      <c r="GH108" s="216"/>
      <c r="GI108" s="216"/>
      <c r="GJ108" s="216"/>
      <c r="GK108" s="216"/>
      <c r="GL108" s="216"/>
      <c r="GM108" s="216"/>
      <c r="GN108" s="216"/>
      <c r="GO108" s="216"/>
      <c r="GP108" s="216"/>
      <c r="GQ108" s="216"/>
      <c r="GR108" s="216"/>
      <c r="GS108" s="216"/>
      <c r="GT108" s="216"/>
      <c r="GU108" s="216"/>
      <c r="GV108" s="216"/>
      <c r="GW108" s="216"/>
      <c r="GX108" s="216"/>
      <c r="GY108" s="216"/>
      <c r="GZ108" s="216"/>
      <c r="HA108" s="216"/>
      <c r="HB108" s="216"/>
      <c r="HC108" s="216"/>
      <c r="HD108" s="216"/>
      <c r="HE108" s="216"/>
      <c r="HF108" s="216"/>
      <c r="HG108" s="216"/>
      <c r="HH108" s="216"/>
      <c r="HI108" s="216"/>
      <c r="HJ108" s="216"/>
      <c r="HK108" s="216"/>
      <c r="HL108" s="216"/>
      <c r="HM108" s="216"/>
      <c r="HN108" s="216"/>
      <c r="HO108" s="216"/>
      <c r="HP108" s="216"/>
      <c r="HQ108" s="216"/>
      <c r="HR108" s="216"/>
      <c r="HS108" s="216"/>
      <c r="HT108" s="216"/>
      <c r="HU108" s="216"/>
      <c r="HV108" s="216"/>
      <c r="HW108" s="216"/>
    </row>
    <row r="109" spans="59:231">
      <c r="CO109" s="208"/>
      <c r="CP109" s="208"/>
      <c r="CQ109" s="208"/>
      <c r="CR109" s="216"/>
      <c r="CS109" s="216"/>
      <c r="CT109" s="216"/>
      <c r="CU109" s="216"/>
      <c r="CV109" s="216"/>
      <c r="CW109" s="216"/>
      <c r="CX109" s="216"/>
      <c r="CY109" s="216"/>
      <c r="CZ109" s="216"/>
      <c r="DA109" s="216"/>
      <c r="DB109" s="216"/>
      <c r="DC109" s="216"/>
      <c r="DD109" s="216"/>
      <c r="DE109" s="216"/>
      <c r="DF109" s="216"/>
      <c r="DG109" s="216"/>
      <c r="DH109" s="216"/>
      <c r="DI109" s="216"/>
      <c r="DJ109" s="216"/>
      <c r="DK109" s="216"/>
      <c r="DL109" s="216"/>
      <c r="DM109" s="216"/>
      <c r="DN109" s="216"/>
      <c r="DO109" s="216"/>
      <c r="DP109" s="216"/>
      <c r="DQ109" s="216"/>
      <c r="DR109" s="216"/>
      <c r="DS109" s="216"/>
      <c r="DT109" s="216"/>
      <c r="DU109" s="216"/>
      <c r="DV109" s="216"/>
      <c r="DW109" s="216"/>
      <c r="DX109" s="216"/>
      <c r="DY109" s="216"/>
      <c r="DZ109" s="216"/>
      <c r="EA109" s="216"/>
      <c r="EB109" s="216"/>
      <c r="EC109" s="216"/>
      <c r="ED109" s="216"/>
      <c r="EE109" s="216"/>
      <c r="EF109" s="216"/>
      <c r="EG109" s="216"/>
      <c r="EH109" s="216"/>
      <c r="EI109" s="216"/>
      <c r="EJ109" s="216"/>
      <c r="EK109" s="216"/>
      <c r="EL109" s="216"/>
      <c r="EM109" s="216"/>
      <c r="EN109" s="216"/>
      <c r="EO109" s="216"/>
      <c r="EP109" s="216"/>
      <c r="EQ109" s="216"/>
      <c r="ER109" s="216"/>
      <c r="ES109" s="216"/>
      <c r="ET109" s="216"/>
      <c r="EU109" s="216"/>
      <c r="EV109" s="216"/>
      <c r="EW109" s="216"/>
      <c r="EX109" s="216"/>
      <c r="EY109" s="216"/>
      <c r="EZ109" s="216"/>
      <c r="FA109" s="216"/>
      <c r="FB109" s="216"/>
      <c r="FC109" s="216"/>
      <c r="FD109" s="216"/>
      <c r="FE109" s="216"/>
      <c r="FF109" s="216"/>
      <c r="FG109" s="216"/>
      <c r="FH109" s="216"/>
      <c r="FI109" s="216"/>
      <c r="FJ109" s="216"/>
      <c r="FK109" s="216"/>
      <c r="FL109" s="216"/>
      <c r="FM109" s="216"/>
      <c r="FN109" s="216"/>
      <c r="FO109" s="216"/>
      <c r="FP109" s="216"/>
      <c r="FQ109" s="216"/>
      <c r="FR109" s="216"/>
      <c r="FS109" s="216"/>
      <c r="FT109" s="216"/>
      <c r="FU109" s="216"/>
      <c r="FV109" s="216"/>
      <c r="FW109" s="216"/>
      <c r="FX109" s="216"/>
      <c r="FY109" s="216"/>
      <c r="FZ109" s="216"/>
      <c r="GA109" s="216"/>
      <c r="GB109" s="216"/>
      <c r="GC109" s="216"/>
      <c r="GD109" s="216"/>
      <c r="GE109" s="216"/>
      <c r="GF109" s="216"/>
      <c r="GG109" s="216"/>
      <c r="GH109" s="216"/>
      <c r="GI109" s="216"/>
      <c r="GJ109" s="216"/>
      <c r="GK109" s="216"/>
      <c r="GL109" s="216"/>
      <c r="GM109" s="216"/>
      <c r="GN109" s="216"/>
      <c r="GO109" s="216"/>
      <c r="GP109" s="216"/>
      <c r="GQ109" s="216"/>
      <c r="GR109" s="216"/>
      <c r="GS109" s="216"/>
      <c r="GT109" s="216"/>
      <c r="GU109" s="216"/>
      <c r="GV109" s="216"/>
      <c r="GW109" s="216"/>
      <c r="GX109" s="216"/>
      <c r="GY109" s="216"/>
      <c r="GZ109" s="216"/>
      <c r="HA109" s="216"/>
      <c r="HB109" s="216"/>
      <c r="HC109" s="216"/>
      <c r="HD109" s="216"/>
      <c r="HE109" s="216"/>
      <c r="HF109" s="216"/>
      <c r="HG109" s="216"/>
      <c r="HH109" s="216"/>
      <c r="HI109" s="216"/>
      <c r="HJ109" s="216"/>
      <c r="HK109" s="216"/>
      <c r="HL109" s="216"/>
      <c r="HM109" s="216"/>
      <c r="HN109" s="216"/>
      <c r="HO109" s="216"/>
      <c r="HP109" s="216"/>
      <c r="HQ109" s="216"/>
      <c r="HR109" s="216"/>
      <c r="HS109" s="216"/>
      <c r="HT109" s="216"/>
      <c r="HU109" s="216"/>
      <c r="HV109" s="216"/>
      <c r="HW109" s="216"/>
    </row>
    <row r="110" spans="59:231">
      <c r="CO110" s="208"/>
      <c r="CP110" s="208"/>
      <c r="CQ110" s="208"/>
      <c r="CR110" s="216"/>
      <c r="CS110" s="216"/>
      <c r="CT110" s="216"/>
      <c r="CU110" s="216"/>
      <c r="CV110" s="216"/>
      <c r="CW110" s="216"/>
      <c r="CX110" s="216"/>
      <c r="CY110" s="216"/>
      <c r="CZ110" s="216"/>
      <c r="DA110" s="216"/>
      <c r="DB110" s="216"/>
      <c r="DC110" s="216"/>
      <c r="DD110" s="216"/>
      <c r="DE110" s="216"/>
      <c r="DF110" s="216"/>
      <c r="DG110" s="216"/>
      <c r="DH110" s="216"/>
      <c r="DI110" s="216"/>
      <c r="DJ110" s="216"/>
      <c r="DK110" s="216"/>
      <c r="DL110" s="216"/>
      <c r="DM110" s="216"/>
      <c r="DN110" s="216"/>
      <c r="DO110" s="216"/>
      <c r="DP110" s="216"/>
      <c r="DQ110" s="216"/>
      <c r="DR110" s="216"/>
      <c r="DS110" s="216"/>
      <c r="DT110" s="216"/>
      <c r="DU110" s="216"/>
      <c r="DV110" s="216"/>
      <c r="DW110" s="216"/>
      <c r="DX110" s="216"/>
      <c r="DY110" s="216"/>
      <c r="DZ110" s="216"/>
      <c r="EA110" s="216"/>
      <c r="EB110" s="216"/>
      <c r="EC110" s="216"/>
      <c r="ED110" s="216"/>
      <c r="EE110" s="216"/>
      <c r="EF110" s="216"/>
      <c r="EG110" s="216"/>
      <c r="EH110" s="216"/>
      <c r="EI110" s="216"/>
      <c r="EJ110" s="216"/>
      <c r="EK110" s="216"/>
      <c r="EL110" s="216"/>
      <c r="EM110" s="216"/>
      <c r="EN110" s="216"/>
      <c r="EO110" s="216"/>
      <c r="EP110" s="216"/>
      <c r="EQ110" s="216"/>
      <c r="ER110" s="216"/>
      <c r="ES110" s="216"/>
      <c r="ET110" s="216"/>
      <c r="EU110" s="216"/>
      <c r="EV110" s="216"/>
      <c r="EW110" s="216"/>
      <c r="EX110" s="216"/>
      <c r="EY110" s="216"/>
      <c r="EZ110" s="216"/>
      <c r="FA110" s="216"/>
      <c r="FB110" s="216"/>
      <c r="FC110" s="216"/>
      <c r="FD110" s="216"/>
      <c r="FE110" s="216"/>
      <c r="FF110" s="216"/>
      <c r="FG110" s="216"/>
      <c r="FH110" s="216"/>
      <c r="FI110" s="216"/>
      <c r="FJ110" s="216"/>
      <c r="FK110" s="216"/>
      <c r="FL110" s="216"/>
      <c r="FM110" s="216"/>
      <c r="FN110" s="216"/>
      <c r="FO110" s="216"/>
      <c r="FP110" s="216"/>
      <c r="FQ110" s="216"/>
      <c r="FR110" s="216"/>
      <c r="FS110" s="216"/>
      <c r="FT110" s="216"/>
      <c r="FU110" s="216"/>
      <c r="FV110" s="216"/>
      <c r="FW110" s="216"/>
      <c r="FX110" s="216"/>
      <c r="FY110" s="216"/>
      <c r="FZ110" s="216"/>
      <c r="GA110" s="216"/>
      <c r="GB110" s="216"/>
      <c r="GC110" s="216"/>
      <c r="GD110" s="216"/>
      <c r="GE110" s="216"/>
      <c r="GF110" s="216"/>
      <c r="GG110" s="216"/>
      <c r="GH110" s="216"/>
      <c r="GI110" s="216"/>
      <c r="GJ110" s="216"/>
      <c r="GK110" s="216"/>
      <c r="GL110" s="216"/>
      <c r="GM110" s="216"/>
      <c r="GN110" s="216"/>
      <c r="GO110" s="216"/>
      <c r="GP110" s="216"/>
      <c r="GQ110" s="216"/>
      <c r="GR110" s="216"/>
      <c r="GS110" s="216"/>
      <c r="GT110" s="216"/>
      <c r="GU110" s="216"/>
      <c r="GV110" s="216"/>
      <c r="GW110" s="216"/>
      <c r="GX110" s="216"/>
      <c r="GY110" s="216"/>
      <c r="GZ110" s="216"/>
      <c r="HA110" s="216"/>
      <c r="HB110" s="216"/>
      <c r="HC110" s="216"/>
      <c r="HD110" s="216"/>
      <c r="HE110" s="216"/>
      <c r="HF110" s="216"/>
      <c r="HG110" s="216"/>
      <c r="HH110" s="216"/>
      <c r="HI110" s="216"/>
      <c r="HJ110" s="216"/>
      <c r="HK110" s="216"/>
      <c r="HL110" s="216"/>
      <c r="HM110" s="216"/>
      <c r="HN110" s="216"/>
      <c r="HO110" s="216"/>
      <c r="HP110" s="216"/>
      <c r="HQ110" s="216"/>
      <c r="HR110" s="216"/>
      <c r="HS110" s="216"/>
      <c r="HT110" s="216"/>
      <c r="HU110" s="216"/>
      <c r="HV110" s="216"/>
      <c r="HW110" s="216"/>
    </row>
    <row r="111" spans="59:231">
      <c r="CO111" s="208"/>
      <c r="CP111" s="208"/>
      <c r="CQ111" s="208"/>
      <c r="CR111" s="216"/>
      <c r="CS111" s="216"/>
      <c r="CT111" s="216"/>
      <c r="CU111" s="216"/>
      <c r="CV111" s="216"/>
      <c r="CW111" s="216"/>
      <c r="CX111" s="216"/>
      <c r="CY111" s="216"/>
      <c r="CZ111" s="216"/>
      <c r="DA111" s="216"/>
      <c r="DB111" s="216"/>
      <c r="DC111" s="216"/>
      <c r="DD111" s="216"/>
      <c r="DE111" s="216"/>
      <c r="DF111" s="216"/>
      <c r="DG111" s="216"/>
      <c r="DH111" s="216"/>
      <c r="DI111" s="216"/>
      <c r="DJ111" s="216"/>
      <c r="DK111" s="216"/>
      <c r="DL111" s="216"/>
      <c r="DM111" s="216"/>
      <c r="DN111" s="216"/>
      <c r="DO111" s="216"/>
      <c r="DP111" s="216"/>
      <c r="DQ111" s="216"/>
      <c r="DR111" s="216"/>
      <c r="DS111" s="216"/>
      <c r="DT111" s="216"/>
      <c r="DU111" s="216"/>
      <c r="DV111" s="216"/>
      <c r="DW111" s="216"/>
      <c r="DX111" s="216"/>
      <c r="DY111" s="216"/>
      <c r="DZ111" s="216"/>
      <c r="EA111" s="216"/>
      <c r="EB111" s="216"/>
      <c r="EC111" s="216"/>
      <c r="ED111" s="216"/>
      <c r="EE111" s="216"/>
      <c r="EF111" s="216"/>
      <c r="EG111" s="216"/>
      <c r="EH111" s="216"/>
      <c r="EI111" s="216"/>
      <c r="EJ111" s="216"/>
      <c r="EK111" s="216"/>
      <c r="EL111" s="216"/>
      <c r="EM111" s="216"/>
      <c r="EN111" s="216"/>
      <c r="EO111" s="216"/>
      <c r="EP111" s="216"/>
      <c r="EQ111" s="216"/>
      <c r="ER111" s="216"/>
      <c r="ES111" s="216"/>
      <c r="ET111" s="216"/>
      <c r="EU111" s="216"/>
      <c r="EV111" s="216"/>
      <c r="EW111" s="216"/>
      <c r="EX111" s="216"/>
      <c r="EY111" s="216"/>
      <c r="EZ111" s="216"/>
      <c r="FA111" s="216"/>
      <c r="FB111" s="216"/>
      <c r="FC111" s="216"/>
      <c r="FD111" s="216"/>
      <c r="FE111" s="216"/>
      <c r="FF111" s="216"/>
      <c r="FG111" s="216"/>
      <c r="FH111" s="216"/>
      <c r="FI111" s="216"/>
      <c r="FJ111" s="216"/>
      <c r="FK111" s="216"/>
      <c r="FL111" s="216"/>
      <c r="FM111" s="216"/>
      <c r="FN111" s="216"/>
      <c r="FO111" s="216"/>
      <c r="FP111" s="216"/>
      <c r="FQ111" s="216"/>
      <c r="FR111" s="216"/>
      <c r="FS111" s="216"/>
      <c r="FT111" s="216"/>
      <c r="FU111" s="216"/>
      <c r="FV111" s="216"/>
      <c r="FW111" s="216"/>
      <c r="FX111" s="216"/>
      <c r="FY111" s="216"/>
      <c r="FZ111" s="216"/>
      <c r="GA111" s="216"/>
      <c r="GB111" s="216"/>
      <c r="GC111" s="216"/>
      <c r="GD111" s="216"/>
      <c r="GE111" s="216"/>
      <c r="GF111" s="216"/>
      <c r="GG111" s="216"/>
      <c r="GH111" s="216"/>
      <c r="GI111" s="216"/>
      <c r="GJ111" s="216"/>
      <c r="GK111" s="216"/>
      <c r="GL111" s="216"/>
      <c r="GM111" s="216"/>
      <c r="GN111" s="216"/>
      <c r="GO111" s="216"/>
      <c r="GP111" s="216"/>
      <c r="GQ111" s="216"/>
      <c r="GR111" s="216"/>
      <c r="GS111" s="216"/>
      <c r="GT111" s="216"/>
      <c r="GU111" s="216"/>
      <c r="GV111" s="216"/>
      <c r="GW111" s="216"/>
      <c r="GX111" s="216"/>
      <c r="GY111" s="216"/>
      <c r="GZ111" s="216"/>
      <c r="HA111" s="216"/>
      <c r="HB111" s="216"/>
      <c r="HC111" s="216"/>
      <c r="HD111" s="216"/>
      <c r="HE111" s="216"/>
      <c r="HF111" s="216"/>
      <c r="HG111" s="216"/>
      <c r="HH111" s="216"/>
      <c r="HI111" s="216"/>
      <c r="HJ111" s="216"/>
      <c r="HK111" s="216"/>
      <c r="HL111" s="216"/>
      <c r="HM111" s="216"/>
      <c r="HN111" s="216"/>
      <c r="HO111" s="216"/>
      <c r="HP111" s="216"/>
      <c r="HQ111" s="216"/>
      <c r="HR111" s="216"/>
      <c r="HS111" s="216"/>
      <c r="HT111" s="216"/>
      <c r="HU111" s="216"/>
      <c r="HV111" s="216"/>
      <c r="HW111" s="216"/>
    </row>
    <row r="112" spans="59:231">
      <c r="CR112" s="216"/>
      <c r="CS112" s="216"/>
      <c r="CT112" s="216"/>
      <c r="CU112" s="216"/>
      <c r="CV112" s="216"/>
      <c r="CW112" s="216"/>
      <c r="CX112" s="216"/>
      <c r="CY112" s="216"/>
      <c r="CZ112" s="216"/>
      <c r="DA112" s="216"/>
      <c r="DB112" s="216"/>
      <c r="DC112" s="216"/>
      <c r="DD112" s="216"/>
      <c r="DE112" s="216"/>
      <c r="DF112" s="216"/>
      <c r="DG112" s="216"/>
      <c r="DH112" s="216"/>
      <c r="DI112" s="216"/>
      <c r="DJ112" s="216"/>
      <c r="DK112" s="216"/>
      <c r="DL112" s="216"/>
      <c r="DM112" s="216"/>
      <c r="DN112" s="216"/>
      <c r="DO112" s="216"/>
      <c r="DP112" s="216"/>
      <c r="DQ112" s="216"/>
      <c r="DR112" s="216"/>
      <c r="DS112" s="216"/>
      <c r="DT112" s="216"/>
      <c r="DU112" s="216"/>
      <c r="DV112" s="216"/>
      <c r="DW112" s="216"/>
      <c r="DX112" s="216"/>
      <c r="DY112" s="216"/>
      <c r="DZ112" s="216"/>
      <c r="EA112" s="216"/>
      <c r="EB112" s="216"/>
      <c r="EC112" s="216"/>
      <c r="ED112" s="216"/>
      <c r="EE112" s="216"/>
      <c r="EF112" s="216"/>
      <c r="EG112" s="216"/>
      <c r="EH112" s="216"/>
      <c r="EI112" s="216"/>
      <c r="EJ112" s="216"/>
      <c r="EK112" s="216"/>
      <c r="EL112" s="216"/>
      <c r="EM112" s="216"/>
      <c r="EN112" s="216"/>
      <c r="EO112" s="216"/>
      <c r="EP112" s="216"/>
      <c r="EQ112" s="216"/>
      <c r="ER112" s="216"/>
      <c r="ES112" s="216"/>
      <c r="ET112" s="216"/>
      <c r="EU112" s="216"/>
      <c r="EV112" s="216"/>
      <c r="EW112" s="216"/>
      <c r="EX112" s="216"/>
      <c r="EY112" s="216"/>
      <c r="EZ112" s="216"/>
      <c r="FA112" s="216"/>
      <c r="FB112" s="216"/>
      <c r="FC112" s="216"/>
      <c r="FD112" s="216"/>
      <c r="FE112" s="216"/>
      <c r="FF112" s="216"/>
      <c r="FG112" s="216"/>
      <c r="FH112" s="216"/>
      <c r="FI112" s="216"/>
      <c r="FJ112" s="216"/>
      <c r="FK112" s="216"/>
      <c r="FL112" s="216"/>
      <c r="FM112" s="216"/>
      <c r="FN112" s="216"/>
      <c r="FO112" s="216"/>
      <c r="FP112" s="216"/>
      <c r="FQ112" s="216"/>
      <c r="FR112" s="216"/>
      <c r="FS112" s="216"/>
      <c r="FT112" s="216"/>
      <c r="FU112" s="216"/>
      <c r="FV112" s="216"/>
      <c r="FW112" s="216"/>
      <c r="FX112" s="216"/>
      <c r="FY112" s="216"/>
      <c r="FZ112" s="216"/>
      <c r="GA112" s="216"/>
      <c r="GB112" s="216"/>
      <c r="GC112" s="216"/>
      <c r="GD112" s="216"/>
      <c r="GE112" s="216"/>
      <c r="GF112" s="216"/>
      <c r="GG112" s="216"/>
      <c r="GH112" s="216"/>
      <c r="GI112" s="216"/>
      <c r="GJ112" s="216"/>
      <c r="GK112" s="216"/>
      <c r="GL112" s="216"/>
      <c r="GM112" s="216"/>
      <c r="GN112" s="216"/>
      <c r="GO112" s="216"/>
      <c r="GP112" s="216"/>
      <c r="GQ112" s="216"/>
      <c r="GR112" s="216"/>
      <c r="GS112" s="216"/>
      <c r="GT112" s="216"/>
      <c r="GU112" s="216"/>
      <c r="GV112" s="216"/>
      <c r="GW112" s="216"/>
      <c r="GX112" s="216"/>
      <c r="GY112" s="216"/>
      <c r="GZ112" s="216"/>
      <c r="HA112" s="216"/>
      <c r="HB112" s="216"/>
      <c r="HC112" s="216"/>
      <c r="HD112" s="216"/>
      <c r="HE112" s="216"/>
      <c r="HF112" s="216"/>
      <c r="HG112" s="216"/>
      <c r="HH112" s="216"/>
      <c r="HI112" s="216"/>
      <c r="HJ112" s="216"/>
      <c r="HK112" s="216"/>
      <c r="HL112" s="216"/>
      <c r="HM112" s="216"/>
      <c r="HN112" s="216"/>
      <c r="HO112" s="216"/>
      <c r="HP112" s="216"/>
      <c r="HQ112" s="216"/>
      <c r="HR112" s="216"/>
      <c r="HS112" s="216"/>
      <c r="HT112" s="216"/>
      <c r="HU112" s="216"/>
      <c r="HV112" s="216"/>
      <c r="HW112" s="216"/>
    </row>
    <row r="113" spans="96:231">
      <c r="CR113" s="216"/>
      <c r="CS113" s="216"/>
      <c r="CT113" s="216"/>
      <c r="CU113" s="216"/>
      <c r="CV113" s="216"/>
      <c r="CW113" s="216"/>
      <c r="CX113" s="216"/>
      <c r="CY113" s="216"/>
      <c r="CZ113" s="216"/>
      <c r="DA113" s="216"/>
      <c r="DB113" s="216"/>
      <c r="DC113" s="216"/>
      <c r="DD113" s="216"/>
      <c r="DE113" s="216"/>
      <c r="DF113" s="216"/>
      <c r="DG113" s="216"/>
      <c r="DH113" s="216"/>
      <c r="DI113" s="216"/>
      <c r="DJ113" s="216"/>
      <c r="DK113" s="216"/>
      <c r="DL113" s="216"/>
      <c r="DM113" s="216"/>
      <c r="DN113" s="216"/>
      <c r="DO113" s="216"/>
      <c r="DP113" s="216"/>
      <c r="DQ113" s="216"/>
      <c r="DR113" s="216"/>
      <c r="DS113" s="216"/>
      <c r="DT113" s="216"/>
      <c r="DU113" s="216"/>
      <c r="DV113" s="216"/>
      <c r="DW113" s="216"/>
      <c r="DX113" s="216"/>
      <c r="DY113" s="216"/>
      <c r="DZ113" s="216"/>
      <c r="EA113" s="216"/>
      <c r="EB113" s="216"/>
      <c r="EC113" s="216"/>
      <c r="ED113" s="216"/>
      <c r="EE113" s="216"/>
      <c r="EF113" s="216"/>
      <c r="EG113" s="216"/>
      <c r="EH113" s="216"/>
      <c r="EI113" s="216"/>
      <c r="EJ113" s="216"/>
      <c r="EK113" s="216"/>
      <c r="EL113" s="216"/>
      <c r="EM113" s="216"/>
      <c r="EN113" s="216"/>
      <c r="EO113" s="216"/>
      <c r="EP113" s="216"/>
      <c r="EQ113" s="216"/>
      <c r="ER113" s="216"/>
      <c r="ES113" s="216"/>
      <c r="ET113" s="216"/>
      <c r="EU113" s="216"/>
      <c r="EV113" s="216"/>
      <c r="EW113" s="216"/>
      <c r="EX113" s="216"/>
      <c r="EY113" s="216"/>
      <c r="EZ113" s="216"/>
      <c r="FA113" s="216"/>
      <c r="FB113" s="216"/>
      <c r="FC113" s="216"/>
      <c r="FD113" s="216"/>
      <c r="FE113" s="216"/>
      <c r="FF113" s="216"/>
      <c r="FG113" s="216"/>
      <c r="FH113" s="216"/>
      <c r="FI113" s="216"/>
      <c r="FJ113" s="216"/>
      <c r="FK113" s="216"/>
      <c r="FL113" s="216"/>
      <c r="FM113" s="216"/>
      <c r="FN113" s="216"/>
      <c r="FO113" s="216"/>
      <c r="FP113" s="216"/>
      <c r="FQ113" s="216"/>
      <c r="FR113" s="216"/>
      <c r="FS113" s="216"/>
      <c r="FT113" s="216"/>
      <c r="FU113" s="216"/>
      <c r="FV113" s="216"/>
      <c r="FW113" s="216"/>
      <c r="FX113" s="216"/>
      <c r="FY113" s="216"/>
      <c r="FZ113" s="216"/>
      <c r="GA113" s="216"/>
      <c r="GB113" s="216"/>
      <c r="GC113" s="216"/>
      <c r="GD113" s="216"/>
      <c r="GE113" s="216"/>
      <c r="GF113" s="216"/>
      <c r="GG113" s="216"/>
      <c r="GH113" s="216"/>
      <c r="GI113" s="216"/>
      <c r="GJ113" s="216"/>
      <c r="GK113" s="216"/>
      <c r="GL113" s="216"/>
      <c r="GM113" s="216"/>
      <c r="GN113" s="216"/>
      <c r="GO113" s="216"/>
      <c r="GP113" s="216"/>
      <c r="GQ113" s="216"/>
      <c r="GR113" s="216"/>
      <c r="GS113" s="216"/>
      <c r="GT113" s="216"/>
      <c r="GU113" s="216"/>
      <c r="GV113" s="216"/>
      <c r="GW113" s="216"/>
      <c r="GX113" s="216"/>
      <c r="GY113" s="216"/>
      <c r="GZ113" s="216"/>
      <c r="HA113" s="216"/>
      <c r="HB113" s="216"/>
      <c r="HC113" s="216"/>
      <c r="HD113" s="216"/>
      <c r="HE113" s="216"/>
      <c r="HF113" s="216"/>
      <c r="HG113" s="216"/>
      <c r="HH113" s="216"/>
      <c r="HI113" s="216"/>
      <c r="HJ113" s="216"/>
      <c r="HK113" s="216"/>
      <c r="HL113" s="216"/>
      <c r="HM113" s="216"/>
      <c r="HN113" s="216"/>
      <c r="HO113" s="216"/>
      <c r="HP113" s="216"/>
      <c r="HQ113" s="216"/>
      <c r="HR113" s="216"/>
      <c r="HS113" s="216"/>
      <c r="HT113" s="216"/>
      <c r="HU113" s="216"/>
      <c r="HV113" s="216"/>
      <c r="HW113" s="216"/>
    </row>
    <row r="114" spans="96:231">
      <c r="CR114" s="216"/>
      <c r="CS114" s="216"/>
      <c r="CT114" s="216"/>
      <c r="CU114" s="216"/>
      <c r="CV114" s="216"/>
      <c r="CW114" s="216"/>
      <c r="CX114" s="216"/>
      <c r="CY114" s="216"/>
      <c r="CZ114" s="216"/>
      <c r="DA114" s="216"/>
      <c r="DB114" s="216"/>
      <c r="DC114" s="216"/>
      <c r="DD114" s="216"/>
      <c r="DE114" s="216"/>
      <c r="DF114" s="216"/>
      <c r="DG114" s="216"/>
      <c r="DH114" s="216"/>
      <c r="DI114" s="216"/>
      <c r="DJ114" s="216"/>
      <c r="DK114" s="216"/>
      <c r="DL114" s="216"/>
      <c r="DM114" s="216"/>
      <c r="DN114" s="216"/>
      <c r="DO114" s="216"/>
      <c r="DP114" s="216"/>
      <c r="DQ114" s="216"/>
      <c r="DR114" s="216"/>
      <c r="DS114" s="216"/>
      <c r="DT114" s="216"/>
      <c r="DU114" s="216"/>
      <c r="DV114" s="216"/>
      <c r="DW114" s="216"/>
      <c r="DX114" s="216"/>
      <c r="DY114" s="216"/>
      <c r="DZ114" s="216"/>
      <c r="EA114" s="216"/>
      <c r="EB114" s="216"/>
      <c r="EC114" s="216"/>
      <c r="ED114" s="216"/>
      <c r="EE114" s="216"/>
      <c r="EF114" s="216"/>
      <c r="EG114" s="216"/>
      <c r="EH114" s="216"/>
      <c r="EI114" s="216"/>
      <c r="EJ114" s="216"/>
      <c r="EK114" s="216"/>
      <c r="EL114" s="216"/>
      <c r="EM114" s="216"/>
      <c r="EN114" s="216"/>
      <c r="EO114" s="216"/>
      <c r="EP114" s="216"/>
      <c r="EQ114" s="216"/>
      <c r="ER114" s="216"/>
      <c r="ES114" s="216"/>
      <c r="ET114" s="216"/>
      <c r="EU114" s="216"/>
      <c r="EV114" s="216"/>
      <c r="EW114" s="216"/>
      <c r="EX114" s="216"/>
      <c r="EY114" s="216"/>
      <c r="EZ114" s="216"/>
      <c r="FA114" s="216"/>
      <c r="FB114" s="216"/>
      <c r="FC114" s="216"/>
      <c r="FD114" s="216"/>
      <c r="FE114" s="216"/>
      <c r="FF114" s="216"/>
      <c r="FG114" s="216"/>
      <c r="FH114" s="216"/>
      <c r="FI114" s="216"/>
      <c r="FJ114" s="216"/>
      <c r="FK114" s="216"/>
      <c r="FL114" s="216"/>
      <c r="FM114" s="216"/>
      <c r="FN114" s="216"/>
      <c r="FO114" s="216"/>
      <c r="FP114" s="216"/>
      <c r="FQ114" s="216"/>
      <c r="FR114" s="216"/>
      <c r="FS114" s="216"/>
      <c r="FT114" s="216"/>
      <c r="FU114" s="216"/>
      <c r="FV114" s="216"/>
      <c r="FW114" s="216"/>
      <c r="FX114" s="216"/>
      <c r="FY114" s="216"/>
      <c r="FZ114" s="216"/>
      <c r="GA114" s="216"/>
      <c r="GB114" s="216"/>
      <c r="GC114" s="216"/>
      <c r="GD114" s="216"/>
      <c r="GE114" s="216"/>
      <c r="GF114" s="216"/>
      <c r="GG114" s="216"/>
      <c r="GH114" s="216"/>
      <c r="GI114" s="216"/>
      <c r="GJ114" s="216"/>
      <c r="GK114" s="216"/>
      <c r="GL114" s="216"/>
      <c r="GM114" s="216"/>
      <c r="GN114" s="216"/>
      <c r="GO114" s="216"/>
      <c r="GP114" s="216"/>
      <c r="GQ114" s="216"/>
      <c r="GR114" s="216"/>
      <c r="GS114" s="216"/>
      <c r="GT114" s="216"/>
      <c r="GU114" s="216"/>
      <c r="GV114" s="216"/>
      <c r="GW114" s="216"/>
      <c r="GX114" s="216"/>
      <c r="GY114" s="216"/>
      <c r="GZ114" s="216"/>
      <c r="HA114" s="216"/>
      <c r="HB114" s="216"/>
      <c r="HC114" s="216"/>
      <c r="HD114" s="216"/>
      <c r="HE114" s="216"/>
      <c r="HF114" s="216"/>
      <c r="HG114" s="216"/>
      <c r="HH114" s="216"/>
      <c r="HI114" s="216"/>
      <c r="HJ114" s="216"/>
      <c r="HK114" s="216"/>
      <c r="HL114" s="216"/>
      <c r="HM114" s="216"/>
      <c r="HN114" s="216"/>
      <c r="HO114" s="216"/>
      <c r="HP114" s="216"/>
      <c r="HQ114" s="216"/>
      <c r="HR114" s="216"/>
      <c r="HS114" s="216"/>
      <c r="HT114" s="216"/>
      <c r="HU114" s="216"/>
      <c r="HV114" s="216"/>
      <c r="HW114" s="216"/>
    </row>
    <row r="115" spans="96:231">
      <c r="CY115" s="216"/>
      <c r="CZ115" s="216"/>
      <c r="DA115" s="216"/>
      <c r="DB115" s="216"/>
      <c r="DC115" s="216"/>
      <c r="DD115" s="216"/>
      <c r="DE115" s="216"/>
      <c r="DF115" s="216"/>
      <c r="DG115" s="216"/>
      <c r="DH115" s="216"/>
      <c r="DI115" s="216"/>
      <c r="DJ115" s="216"/>
      <c r="DK115" s="216"/>
      <c r="DL115" s="216"/>
      <c r="DM115" s="216"/>
      <c r="DN115" s="216"/>
      <c r="DO115" s="216"/>
      <c r="DP115" s="216"/>
      <c r="DQ115" s="216"/>
      <c r="DR115" s="216"/>
      <c r="DS115" s="216"/>
      <c r="DT115" s="216"/>
      <c r="DU115" s="216"/>
      <c r="DV115" s="216"/>
      <c r="DW115" s="216"/>
      <c r="DX115" s="216"/>
      <c r="DY115" s="216"/>
      <c r="DZ115" s="216"/>
      <c r="EA115" s="216"/>
      <c r="EB115" s="216"/>
      <c r="EC115" s="216"/>
      <c r="ED115" s="216"/>
      <c r="EE115" s="216"/>
      <c r="EF115" s="216"/>
      <c r="EG115" s="216"/>
      <c r="EH115" s="216"/>
      <c r="EI115" s="216"/>
      <c r="EJ115" s="216"/>
      <c r="EK115" s="216"/>
      <c r="EL115" s="216"/>
      <c r="EM115" s="216"/>
      <c r="EN115" s="216"/>
      <c r="EO115" s="216"/>
      <c r="EP115" s="216"/>
      <c r="EQ115" s="216"/>
      <c r="ER115" s="216"/>
      <c r="ES115" s="216"/>
      <c r="ET115" s="216"/>
      <c r="EU115" s="216"/>
      <c r="EV115" s="216"/>
      <c r="EW115" s="216"/>
      <c r="EX115" s="216"/>
      <c r="EY115" s="216"/>
      <c r="EZ115" s="216"/>
      <c r="FA115" s="216"/>
      <c r="FB115" s="216"/>
      <c r="FC115" s="216"/>
      <c r="FD115" s="216"/>
      <c r="FE115" s="216"/>
      <c r="FF115" s="216"/>
      <c r="FG115" s="216"/>
      <c r="FH115" s="216"/>
      <c r="FI115" s="216"/>
      <c r="FJ115" s="216"/>
      <c r="FK115" s="216"/>
      <c r="FL115" s="216"/>
      <c r="FM115" s="216"/>
      <c r="FN115" s="216"/>
      <c r="FO115" s="216"/>
      <c r="FP115" s="216"/>
      <c r="FQ115" s="216"/>
      <c r="FR115" s="216"/>
      <c r="FS115" s="216"/>
      <c r="FT115" s="216"/>
      <c r="FU115" s="216"/>
      <c r="FV115" s="216"/>
      <c r="FW115" s="216"/>
      <c r="FX115" s="216"/>
      <c r="FY115" s="216"/>
      <c r="FZ115" s="216"/>
      <c r="GA115" s="216"/>
      <c r="GB115" s="216"/>
      <c r="GC115" s="216"/>
      <c r="GD115" s="216"/>
      <c r="GE115" s="216"/>
      <c r="GF115" s="216"/>
      <c r="GG115" s="216"/>
      <c r="GH115" s="216"/>
      <c r="GI115" s="216"/>
      <c r="GJ115" s="216"/>
      <c r="GK115" s="216"/>
      <c r="GL115" s="216"/>
      <c r="GM115" s="216"/>
      <c r="GN115" s="216"/>
      <c r="GO115" s="216"/>
      <c r="GP115" s="216"/>
      <c r="GQ115" s="216"/>
      <c r="GR115" s="216"/>
      <c r="GS115" s="216"/>
      <c r="GT115" s="216"/>
      <c r="GU115" s="216"/>
      <c r="GV115" s="216"/>
      <c r="GW115" s="216"/>
      <c r="GX115" s="216"/>
      <c r="GY115" s="216"/>
      <c r="GZ115" s="216"/>
      <c r="HA115" s="216"/>
      <c r="HB115" s="216"/>
      <c r="HC115" s="216"/>
      <c r="HD115" s="216"/>
      <c r="HE115" s="216"/>
      <c r="HF115" s="216"/>
      <c r="HG115" s="216"/>
      <c r="HH115" s="216"/>
      <c r="HI115" s="216"/>
      <c r="HJ115" s="216"/>
      <c r="HK115" s="216"/>
      <c r="HL115" s="216"/>
      <c r="HM115" s="216"/>
      <c r="HN115" s="216"/>
      <c r="HO115" s="216"/>
      <c r="HP115" s="216"/>
      <c r="HQ115" s="216"/>
      <c r="HR115" s="216"/>
      <c r="HS115" s="216"/>
      <c r="HT115" s="216"/>
      <c r="HU115" s="216"/>
      <c r="HV115" s="216"/>
      <c r="HW115" s="216"/>
    </row>
    <row r="116" spans="96:231">
      <c r="CY116" s="216"/>
      <c r="CZ116" s="216"/>
      <c r="DA116" s="216"/>
      <c r="DB116" s="216"/>
      <c r="DC116" s="216"/>
      <c r="DD116" s="216"/>
      <c r="DE116" s="216"/>
      <c r="DF116" s="216"/>
      <c r="DG116" s="216"/>
      <c r="DH116" s="216"/>
      <c r="DI116" s="216"/>
      <c r="DJ116" s="216"/>
      <c r="DK116" s="216"/>
      <c r="DL116" s="216"/>
      <c r="DM116" s="216"/>
      <c r="DN116" s="216"/>
      <c r="DO116" s="216"/>
      <c r="DP116" s="216"/>
      <c r="DQ116" s="216"/>
      <c r="DR116" s="216"/>
      <c r="DS116" s="216"/>
      <c r="DT116" s="216"/>
      <c r="DU116" s="216"/>
      <c r="DV116" s="216"/>
      <c r="DW116" s="216"/>
      <c r="DX116" s="216"/>
      <c r="DY116" s="216"/>
      <c r="DZ116" s="216"/>
      <c r="EA116" s="216"/>
      <c r="EB116" s="216"/>
      <c r="EC116" s="216"/>
      <c r="ED116" s="216"/>
      <c r="EE116" s="216"/>
      <c r="EF116" s="216"/>
      <c r="EG116" s="216"/>
      <c r="EH116" s="216"/>
      <c r="EI116" s="216"/>
      <c r="EJ116" s="216"/>
      <c r="EK116" s="216"/>
      <c r="EL116" s="216"/>
      <c r="EM116" s="216"/>
      <c r="EN116" s="216"/>
      <c r="EO116" s="216"/>
      <c r="EP116" s="216"/>
      <c r="EQ116" s="216"/>
      <c r="ER116" s="216"/>
      <c r="ES116" s="216"/>
      <c r="ET116" s="216"/>
      <c r="EU116" s="216"/>
      <c r="EV116" s="216"/>
      <c r="EW116" s="216"/>
      <c r="EX116" s="216"/>
      <c r="EY116" s="216"/>
      <c r="EZ116" s="216"/>
      <c r="FA116" s="216"/>
      <c r="FB116" s="216"/>
      <c r="FC116" s="216"/>
      <c r="FD116" s="216"/>
      <c r="FE116" s="216"/>
      <c r="FF116" s="216"/>
      <c r="FG116" s="216"/>
      <c r="FH116" s="216"/>
      <c r="FI116" s="216"/>
      <c r="FJ116" s="216"/>
      <c r="FK116" s="216"/>
      <c r="FL116" s="216"/>
      <c r="FM116" s="216"/>
      <c r="FN116" s="216"/>
      <c r="FO116" s="216"/>
      <c r="FP116" s="216"/>
      <c r="FQ116" s="216"/>
      <c r="FR116" s="216"/>
      <c r="FS116" s="216"/>
      <c r="FT116" s="216"/>
      <c r="FU116" s="216"/>
      <c r="FV116" s="216"/>
      <c r="FW116" s="216"/>
      <c r="FX116" s="216"/>
      <c r="FY116" s="216"/>
      <c r="FZ116" s="216"/>
      <c r="GA116" s="216"/>
      <c r="GB116" s="216"/>
      <c r="GC116" s="216"/>
      <c r="GD116" s="216"/>
      <c r="GE116" s="216"/>
      <c r="GF116" s="216"/>
      <c r="GG116" s="216"/>
      <c r="GH116" s="216"/>
      <c r="GI116" s="216"/>
      <c r="GJ116" s="216"/>
      <c r="GK116" s="216"/>
      <c r="GL116" s="216"/>
      <c r="GM116" s="216"/>
      <c r="GN116" s="216"/>
      <c r="GO116" s="216"/>
      <c r="GP116" s="216"/>
      <c r="GQ116" s="216"/>
      <c r="GR116" s="216"/>
      <c r="GS116" s="216"/>
      <c r="GT116" s="216"/>
      <c r="GU116" s="216"/>
      <c r="GV116" s="216"/>
      <c r="GW116" s="216"/>
      <c r="GX116" s="216"/>
      <c r="GY116" s="216"/>
      <c r="GZ116" s="216"/>
      <c r="HA116" s="216"/>
      <c r="HB116" s="216"/>
      <c r="HC116" s="216"/>
      <c r="HD116" s="216"/>
      <c r="HE116" s="216"/>
      <c r="HF116" s="216"/>
      <c r="HG116" s="216"/>
      <c r="HH116" s="216"/>
      <c r="HI116" s="216"/>
      <c r="HJ116" s="216"/>
      <c r="HK116" s="216"/>
      <c r="HL116" s="216"/>
      <c r="HM116" s="216"/>
      <c r="HN116" s="216"/>
      <c r="HO116" s="216"/>
      <c r="HP116" s="216"/>
      <c r="HQ116" s="216"/>
      <c r="HR116" s="216"/>
      <c r="HS116" s="216"/>
      <c r="HT116" s="216"/>
      <c r="HU116" s="216"/>
      <c r="HV116" s="216"/>
      <c r="HW116" s="216"/>
    </row>
  </sheetData>
  <sheetProtection algorithmName="SHA-512" hashValue="3SKanoyVWgFavnhbYebV3Eor0FmRGqa455IyfH8VVIPn6Q/T/eMHQNqqybGk8AQpZI9p0N7MfbGg7SiIwdcWng==" saltValue="tZ/Yd92o+OfajJK8nh8wBA==" spinCount="100000" sheet="1" objects="1" scenarios="1"/>
  <protectedRanges>
    <protectedRange sqref="L54 L57 L60 L63 L66 L68 W69 Z69 M74:W77 Z74:AD77 AL74:BA77 G81 G85" name="範囲2"/>
    <protectedRange sqref="L6 L9 L12 L15 L18 L22 M28:W33 Z28:AD33 G37:G39" name="範囲1"/>
    <protectedRange sqref="AL28:BA33" name="範囲1_1"/>
    <protectedRange sqref="W23" name="範囲1_2"/>
    <protectedRange sqref="Z23" name="範囲1_3"/>
    <protectedRange sqref="G43:G48" name="範囲1_4"/>
    <protectedRange sqref="K42:O42" name="範囲16"/>
  </protectedRanges>
  <mergeCells count="53">
    <mergeCell ref="G81:AI81"/>
    <mergeCell ref="G85:AI85"/>
    <mergeCell ref="G76:J76"/>
    <mergeCell ref="M76:W76"/>
    <mergeCell ref="Z76:AD76"/>
    <mergeCell ref="G77:J77"/>
    <mergeCell ref="M77:W77"/>
    <mergeCell ref="Z77:AD77"/>
    <mergeCell ref="G75:J75"/>
    <mergeCell ref="M75:W75"/>
    <mergeCell ref="Z75:AD75"/>
    <mergeCell ref="G37:AI37"/>
    <mergeCell ref="G38:AI38"/>
    <mergeCell ref="G39:AI39"/>
    <mergeCell ref="G44:AI44"/>
    <mergeCell ref="G45:AI45"/>
    <mergeCell ref="G46:AI46"/>
    <mergeCell ref="G47:AI47"/>
    <mergeCell ref="G48:AI48"/>
    <mergeCell ref="G74:J74"/>
    <mergeCell ref="M74:W74"/>
    <mergeCell ref="Z74:AD74"/>
    <mergeCell ref="G32:J32"/>
    <mergeCell ref="M32:W32"/>
    <mergeCell ref="Z32:AD32"/>
    <mergeCell ref="AL32:AV32"/>
    <mergeCell ref="G33:J33"/>
    <mergeCell ref="M33:W33"/>
    <mergeCell ref="Z33:AD33"/>
    <mergeCell ref="AL33:AV33"/>
    <mergeCell ref="G30:J30"/>
    <mergeCell ref="M30:W30"/>
    <mergeCell ref="Z30:AD30"/>
    <mergeCell ref="AL30:AV30"/>
    <mergeCell ref="G31:J31"/>
    <mergeCell ref="M31:W31"/>
    <mergeCell ref="Z31:AD31"/>
    <mergeCell ref="AL31:AV31"/>
    <mergeCell ref="G29:J29"/>
    <mergeCell ref="M29:W29"/>
    <mergeCell ref="Z29:AD29"/>
    <mergeCell ref="AL29:AV29"/>
    <mergeCell ref="A1:AI2"/>
    <mergeCell ref="L6:N6"/>
    <mergeCell ref="L9:N9"/>
    <mergeCell ref="L12:N12"/>
    <mergeCell ref="L15:N15"/>
    <mergeCell ref="L18:N18"/>
    <mergeCell ref="L22:N22"/>
    <mergeCell ref="G28:J28"/>
    <mergeCell ref="M28:W28"/>
    <mergeCell ref="Z28:AD28"/>
    <mergeCell ref="AL28:AV28"/>
  </mergeCells>
  <phoneticPr fontId="2"/>
  <conditionalFormatting sqref="L6:N6">
    <cfRule type="containsBlanks" dxfId="18" priority="2" stopIfTrue="1">
      <formula>LEN(TRIM(L6))=0</formula>
    </cfRule>
  </conditionalFormatting>
  <conditionalFormatting sqref="L9:N9">
    <cfRule type="containsBlanks" dxfId="17" priority="1" stopIfTrue="1">
      <formula>LEN(TRIM(L9))=0</formula>
    </cfRule>
  </conditionalFormatting>
  <dataValidations count="5">
    <dataValidation type="list" allowBlank="1" showInputMessage="1" showErrorMessage="1" sqref="K42 N42" xr:uid="{973BD37A-25AD-46E8-A14A-84716E8B6D06}">
      <formula1>"□,■"</formula1>
    </dataValidation>
    <dataValidation type="list" allowBlank="1" showInputMessage="1" showErrorMessage="1" sqref="W23 Z23" xr:uid="{09E7C704-72AB-4921-BC2A-DD4C0743C421}">
      <formula1>"■,□"</formula1>
    </dataValidation>
    <dataValidation imeMode="halfAlpha" allowBlank="1" showInputMessage="1" showErrorMessage="1" sqref="Z28:AD33 L12:N23 Z74:AD77 L60:N69" xr:uid="{804CF09F-4C48-4CEA-9AE7-A9744783B8AE}"/>
    <dataValidation imeMode="hiragana" allowBlank="1" showInputMessage="1" showErrorMessage="1" sqref="G84:I84 M28:M33 M74:M77 G42:I48" xr:uid="{B1AFC089-DC23-48A1-9AC9-4DCA07309689}"/>
    <dataValidation imeMode="off" allowBlank="1" showInputMessage="1" showErrorMessage="1" sqref="F54:H54 AK39:AM39 F6:H6 F57:H57 F9:H9" xr:uid="{80552D23-CA50-4872-91F8-98FF0955FF5D}"/>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DDDFF70-3737-4748-80D3-77F34C932208}">
          <x14:formula1>
            <xm:f>利用方法!$BA$2:$BA$74</xm:f>
          </x14:formula1>
          <xm:sqref>AL28:AV33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A88"/>
  <sheetViews>
    <sheetView view="pageBreakPreview" zoomScaleNormal="100" zoomScaleSheetLayoutView="100" workbookViewId="0">
      <selection sqref="A1:AI2"/>
    </sheetView>
  </sheetViews>
  <sheetFormatPr defaultColWidth="2.6640625" defaultRowHeight="13.2"/>
  <cols>
    <col min="1" max="33" width="2.6640625" style="27" customWidth="1"/>
    <col min="34" max="39" width="2.6640625" style="27"/>
    <col min="40" max="40" width="2.6640625" style="27" customWidth="1"/>
    <col min="41" max="49" width="2.6640625" style="27"/>
    <col min="50" max="50" width="2.6640625" style="27" hidden="1" customWidth="1"/>
    <col min="51" max="16384" width="2.6640625" style="27"/>
  </cols>
  <sheetData>
    <row r="1" spans="1:39" ht="13.5" customHeight="1">
      <c r="A1" s="846" t="s">
        <v>820</v>
      </c>
      <c r="B1" s="846"/>
      <c r="C1" s="846"/>
      <c r="D1" s="846"/>
      <c r="E1" s="846"/>
      <c r="F1" s="846"/>
      <c r="G1" s="846"/>
      <c r="H1" s="846"/>
      <c r="I1" s="846"/>
      <c r="J1" s="846"/>
      <c r="K1" s="846"/>
      <c r="L1" s="846"/>
      <c r="M1" s="846"/>
      <c r="N1" s="846"/>
      <c r="O1" s="846"/>
      <c r="P1" s="846"/>
      <c r="Q1" s="846"/>
      <c r="R1" s="846"/>
      <c r="S1" s="846"/>
      <c r="T1" s="846"/>
      <c r="U1" s="846"/>
      <c r="V1" s="846"/>
      <c r="W1" s="846"/>
      <c r="X1" s="846"/>
      <c r="Y1" s="846"/>
      <c r="Z1" s="846"/>
      <c r="AA1" s="846"/>
      <c r="AB1" s="846"/>
      <c r="AC1" s="846"/>
      <c r="AD1" s="846"/>
      <c r="AE1" s="846"/>
      <c r="AF1" s="846"/>
      <c r="AG1" s="846"/>
      <c r="AH1" s="846"/>
      <c r="AI1" s="846"/>
    </row>
    <row r="2" spans="1:39" ht="13.5" customHeight="1">
      <c r="A2" s="846"/>
      <c r="B2" s="846"/>
      <c r="C2" s="846"/>
      <c r="D2" s="846"/>
      <c r="E2" s="846"/>
      <c r="F2" s="846"/>
      <c r="G2" s="846"/>
      <c r="H2" s="846"/>
      <c r="I2" s="846"/>
      <c r="J2" s="846"/>
      <c r="K2" s="846"/>
      <c r="L2" s="846"/>
      <c r="M2" s="846"/>
      <c r="N2" s="846"/>
      <c r="O2" s="846"/>
      <c r="P2" s="846"/>
      <c r="Q2" s="846"/>
      <c r="R2" s="846"/>
      <c r="S2" s="846"/>
      <c r="T2" s="846"/>
      <c r="U2" s="846"/>
      <c r="V2" s="846"/>
      <c r="W2" s="846"/>
      <c r="X2" s="846"/>
      <c r="Y2" s="846"/>
      <c r="Z2" s="846"/>
      <c r="AA2" s="846"/>
      <c r="AB2" s="846"/>
      <c r="AC2" s="846"/>
      <c r="AD2" s="846"/>
      <c r="AE2" s="846"/>
      <c r="AF2" s="846"/>
      <c r="AG2" s="846"/>
      <c r="AH2" s="846"/>
      <c r="AI2" s="846"/>
      <c r="AL2" s="27" t="s">
        <v>846</v>
      </c>
    </row>
    <row r="3" spans="1:39">
      <c r="B3" s="27" t="s">
        <v>821</v>
      </c>
      <c r="AM3" s="27" t="s">
        <v>847</v>
      </c>
    </row>
    <row r="4" spans="1:39" ht="6.75" customHeight="1">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row>
    <row r="5" spans="1:39" ht="6.75" customHeight="1"/>
    <row r="6" spans="1:39">
      <c r="A6" s="27" t="s">
        <v>218</v>
      </c>
      <c r="F6" s="133"/>
      <c r="G6" s="133"/>
      <c r="H6" s="133"/>
      <c r="L6" s="806">
        <v>1</v>
      </c>
      <c r="M6" s="806"/>
      <c r="N6" s="806"/>
      <c r="AL6" s="27" t="s">
        <v>993</v>
      </c>
      <c r="AM6" s="27" t="s">
        <v>994</v>
      </c>
    </row>
    <row r="7" spans="1:39" ht="6.75" customHeight="1">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row>
    <row r="8" spans="1:39" ht="6.75" customHeight="1">
      <c r="A8" s="120"/>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row>
    <row r="9" spans="1:39">
      <c r="A9" s="27" t="s">
        <v>822</v>
      </c>
      <c r="F9" s="133"/>
      <c r="G9" s="133"/>
      <c r="H9" s="133"/>
      <c r="L9" s="881"/>
      <c r="M9" s="881"/>
      <c r="N9" s="881"/>
      <c r="O9" s="27" t="s">
        <v>829</v>
      </c>
    </row>
    <row r="10" spans="1:39" ht="6.75" customHeight="1">
      <c r="A10" s="108"/>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row>
    <row r="11" spans="1:39" ht="6.75" customHeight="1">
      <c r="A11" s="120"/>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378"/>
      <c r="AH11" s="378"/>
      <c r="AI11" s="378"/>
    </row>
    <row r="12" spans="1:39">
      <c r="A12" s="27" t="s">
        <v>823</v>
      </c>
      <c r="L12" s="215"/>
      <c r="M12" s="215"/>
      <c r="N12" s="215"/>
    </row>
    <row r="13" spans="1:39">
      <c r="C13" s="27" t="s">
        <v>204</v>
      </c>
      <c r="K13" s="214"/>
      <c r="L13" s="882"/>
      <c r="M13" s="882"/>
      <c r="N13" s="882"/>
      <c r="O13" s="27" t="s">
        <v>111</v>
      </c>
    </row>
    <row r="14" spans="1:39">
      <c r="C14" s="27" t="s">
        <v>228</v>
      </c>
      <c r="K14" s="214"/>
      <c r="L14" s="882"/>
      <c r="M14" s="882"/>
      <c r="N14" s="882"/>
      <c r="O14" s="27" t="s">
        <v>111</v>
      </c>
    </row>
    <row r="15" spans="1:39">
      <c r="C15" s="27" t="s">
        <v>824</v>
      </c>
      <c r="J15" s="27" t="s">
        <v>903</v>
      </c>
      <c r="K15" s="122"/>
      <c r="L15" s="883"/>
      <c r="M15" s="883"/>
      <c r="N15" s="883"/>
      <c r="O15" s="27" t="s">
        <v>904</v>
      </c>
      <c r="Q15" s="27" t="s">
        <v>905</v>
      </c>
      <c r="S15" s="883"/>
      <c r="T15" s="883"/>
      <c r="U15" s="883"/>
      <c r="V15" s="27" t="s">
        <v>904</v>
      </c>
    </row>
    <row r="16" spans="1:39">
      <c r="C16" s="27" t="s">
        <v>825</v>
      </c>
      <c r="I16" s="238"/>
      <c r="J16" s="808"/>
      <c r="K16" s="808"/>
      <c r="L16" s="808"/>
      <c r="M16" s="808"/>
      <c r="N16" s="808"/>
      <c r="O16" s="808"/>
      <c r="P16" s="808"/>
      <c r="Q16" s="808"/>
      <c r="R16" s="808"/>
      <c r="S16" s="808"/>
      <c r="T16" s="808"/>
      <c r="U16" s="808"/>
      <c r="V16" s="123"/>
      <c r="W16" s="808"/>
      <c r="X16" s="808"/>
      <c r="Y16" s="808"/>
      <c r="Z16" s="808"/>
      <c r="AA16" s="808"/>
      <c r="AB16" s="808"/>
      <c r="AC16" s="808"/>
      <c r="AD16" s="808"/>
      <c r="AE16" s="808"/>
      <c r="AF16" s="808"/>
      <c r="AG16" s="808"/>
      <c r="AH16" s="808"/>
      <c r="AL16" s="27" t="s">
        <v>848</v>
      </c>
    </row>
    <row r="17" spans="1:35" ht="6.75" customHeight="1">
      <c r="A17" s="108"/>
      <c r="B17" s="108"/>
      <c r="C17" s="108"/>
      <c r="D17" s="108"/>
      <c r="E17" s="108"/>
      <c r="F17" s="108"/>
      <c r="G17" s="108"/>
      <c r="H17" s="108"/>
      <c r="I17" s="108"/>
      <c r="J17" s="108"/>
      <c r="K17" s="108"/>
      <c r="L17" s="379"/>
      <c r="M17" s="379"/>
      <c r="N17" s="379"/>
      <c r="O17" s="108"/>
      <c r="P17" s="108"/>
      <c r="Q17" s="108"/>
      <c r="R17" s="108"/>
      <c r="S17" s="108"/>
      <c r="T17" s="108"/>
      <c r="U17" s="108"/>
      <c r="V17" s="108"/>
      <c r="W17" s="108"/>
      <c r="X17" s="108"/>
      <c r="Y17" s="108"/>
      <c r="Z17" s="108"/>
      <c r="AA17" s="108"/>
      <c r="AB17" s="108"/>
      <c r="AC17" s="108"/>
      <c r="AD17" s="108"/>
      <c r="AE17" s="108"/>
      <c r="AF17" s="108"/>
      <c r="AG17" s="108"/>
      <c r="AH17" s="108"/>
      <c r="AI17" s="108"/>
    </row>
    <row r="18" spans="1:35" ht="6.75" customHeight="1">
      <c r="A18" s="120"/>
      <c r="B18" s="120"/>
      <c r="C18" s="120"/>
      <c r="D18" s="120"/>
      <c r="E18" s="120"/>
      <c r="F18" s="120"/>
      <c r="G18" s="120"/>
      <c r="H18" s="120"/>
      <c r="I18" s="120"/>
      <c r="J18" s="120"/>
      <c r="K18" s="120"/>
      <c r="L18" s="380"/>
      <c r="M18" s="380"/>
      <c r="N18" s="380"/>
      <c r="O18" s="120"/>
      <c r="P18" s="120"/>
      <c r="Q18" s="120"/>
      <c r="R18" s="120"/>
      <c r="S18" s="120"/>
      <c r="T18" s="120"/>
      <c r="U18" s="120"/>
      <c r="V18" s="120"/>
      <c r="W18" s="120"/>
      <c r="X18" s="120"/>
      <c r="Y18" s="120"/>
      <c r="Z18" s="120"/>
      <c r="AA18" s="120"/>
      <c r="AB18" s="120"/>
      <c r="AC18" s="120"/>
      <c r="AD18" s="120"/>
      <c r="AE18" s="120"/>
      <c r="AF18" s="120"/>
      <c r="AG18" s="120"/>
      <c r="AH18" s="120"/>
      <c r="AI18" s="120"/>
    </row>
    <row r="19" spans="1:35">
      <c r="A19" s="27" t="s">
        <v>826</v>
      </c>
      <c r="L19" s="215"/>
      <c r="M19" s="215"/>
      <c r="N19" s="215"/>
    </row>
    <row r="20" spans="1:35">
      <c r="D20" s="30" t="s">
        <v>16</v>
      </c>
      <c r="E20" s="27" t="s">
        <v>827</v>
      </c>
      <c r="L20" s="215"/>
      <c r="M20" s="215"/>
      <c r="N20" s="215"/>
    </row>
    <row r="21" spans="1:35">
      <c r="D21" s="30" t="s">
        <v>16</v>
      </c>
      <c r="E21" s="27" t="s">
        <v>828</v>
      </c>
      <c r="L21" s="215"/>
      <c r="M21" s="215"/>
      <c r="N21" s="215"/>
    </row>
    <row r="22" spans="1:35" ht="6.75" customHeight="1">
      <c r="A22" s="108"/>
      <c r="B22" s="108"/>
      <c r="C22" s="108"/>
      <c r="D22" s="108"/>
      <c r="E22" s="108"/>
      <c r="F22" s="108"/>
      <c r="G22" s="108"/>
      <c r="H22" s="108"/>
      <c r="I22" s="108"/>
      <c r="J22" s="108"/>
      <c r="K22" s="108"/>
      <c r="L22" s="379"/>
      <c r="M22" s="379"/>
      <c r="N22" s="379"/>
      <c r="O22" s="108"/>
      <c r="P22" s="108"/>
      <c r="Q22" s="108"/>
      <c r="R22" s="108"/>
      <c r="S22" s="108"/>
      <c r="T22" s="108"/>
      <c r="U22" s="108"/>
      <c r="V22" s="108"/>
      <c r="W22" s="108"/>
      <c r="X22" s="108"/>
      <c r="Y22" s="108"/>
      <c r="Z22" s="108"/>
      <c r="AA22" s="108"/>
      <c r="AB22" s="108"/>
      <c r="AC22" s="108"/>
      <c r="AD22" s="108"/>
      <c r="AE22" s="108"/>
      <c r="AF22" s="108"/>
      <c r="AG22" s="108"/>
      <c r="AH22" s="108"/>
      <c r="AI22" s="108"/>
    </row>
    <row r="23" spans="1:35" ht="6.75" customHeight="1">
      <c r="A23" s="120"/>
      <c r="B23" s="120"/>
      <c r="C23" s="120"/>
      <c r="D23" s="120"/>
      <c r="E23" s="120"/>
      <c r="F23" s="120"/>
      <c r="G23" s="120"/>
      <c r="H23" s="120"/>
      <c r="I23" s="120"/>
      <c r="J23" s="120"/>
      <c r="K23" s="120"/>
      <c r="L23" s="380"/>
      <c r="M23" s="380"/>
      <c r="N23" s="380"/>
      <c r="O23" s="120"/>
      <c r="P23" s="120"/>
      <c r="Q23" s="120"/>
      <c r="R23" s="120"/>
      <c r="S23" s="120"/>
      <c r="T23" s="120"/>
      <c r="U23" s="120"/>
      <c r="V23" s="120"/>
      <c r="W23" s="120"/>
      <c r="X23" s="120"/>
      <c r="Y23" s="120"/>
      <c r="Z23" s="120"/>
      <c r="AA23" s="120"/>
      <c r="AB23" s="120"/>
      <c r="AC23" s="120"/>
      <c r="AD23" s="120"/>
      <c r="AE23" s="120"/>
      <c r="AF23" s="120"/>
      <c r="AG23" s="120"/>
      <c r="AH23" s="120"/>
      <c r="AI23" s="120"/>
    </row>
    <row r="24" spans="1:35">
      <c r="A24" s="27" t="s">
        <v>830</v>
      </c>
      <c r="L24" s="215"/>
      <c r="M24" s="215"/>
      <c r="N24" s="215"/>
    </row>
    <row r="25" spans="1:35">
      <c r="D25" s="30" t="s">
        <v>16</v>
      </c>
      <c r="E25" s="27" t="s">
        <v>831</v>
      </c>
      <c r="L25" s="215"/>
      <c r="M25" s="215"/>
      <c r="N25" s="215"/>
    </row>
    <row r="26" spans="1:35">
      <c r="D26" s="30" t="s">
        <v>16</v>
      </c>
      <c r="E26" s="27" t="s">
        <v>832</v>
      </c>
      <c r="L26" s="215"/>
      <c r="M26" s="215"/>
      <c r="N26" s="215"/>
    </row>
    <row r="27" spans="1:35">
      <c r="D27" s="30" t="s">
        <v>16</v>
      </c>
      <c r="E27" s="27" t="s">
        <v>833</v>
      </c>
      <c r="L27" s="215"/>
      <c r="M27" s="215"/>
      <c r="N27" s="215"/>
    </row>
    <row r="28" spans="1:35">
      <c r="D28" s="30" t="s">
        <v>16</v>
      </c>
      <c r="E28" s="27" t="s">
        <v>834</v>
      </c>
      <c r="L28" s="215"/>
      <c r="M28" s="215"/>
      <c r="N28" s="215"/>
    </row>
    <row r="29" spans="1:35">
      <c r="D29" s="30" t="s">
        <v>16</v>
      </c>
      <c r="E29" s="27" t="s">
        <v>835</v>
      </c>
      <c r="L29" s="215"/>
      <c r="M29" s="215"/>
      <c r="N29" s="215"/>
    </row>
    <row r="30" spans="1:35" ht="6.75" customHeight="1">
      <c r="A30" s="108"/>
      <c r="B30" s="108"/>
      <c r="C30" s="108"/>
      <c r="D30" s="108"/>
      <c r="E30" s="108"/>
      <c r="F30" s="108"/>
      <c r="G30" s="108"/>
      <c r="H30" s="108"/>
      <c r="I30" s="108"/>
      <c r="J30" s="108"/>
      <c r="K30" s="108"/>
      <c r="L30" s="379"/>
      <c r="M30" s="379"/>
      <c r="N30" s="379"/>
      <c r="O30" s="108"/>
      <c r="P30" s="108"/>
      <c r="Q30" s="108"/>
      <c r="R30" s="108"/>
      <c r="S30" s="108"/>
      <c r="T30" s="108"/>
      <c r="U30" s="108"/>
      <c r="V30" s="108"/>
      <c r="W30" s="108"/>
      <c r="X30" s="108"/>
      <c r="Y30" s="108"/>
      <c r="Z30" s="108"/>
      <c r="AA30" s="108"/>
      <c r="AB30" s="108"/>
      <c r="AC30" s="108"/>
      <c r="AD30" s="108"/>
      <c r="AE30" s="108"/>
      <c r="AF30" s="108"/>
      <c r="AG30" s="108"/>
      <c r="AH30" s="108"/>
      <c r="AI30" s="108"/>
    </row>
    <row r="31" spans="1:35" ht="6.75" customHeight="1">
      <c r="A31" s="120"/>
      <c r="B31" s="120"/>
      <c r="C31" s="120"/>
      <c r="D31" s="120"/>
      <c r="E31" s="120"/>
      <c r="F31" s="120"/>
      <c r="G31" s="120"/>
      <c r="H31" s="120"/>
      <c r="I31" s="120"/>
      <c r="J31" s="120"/>
      <c r="K31" s="120"/>
      <c r="L31" s="380"/>
      <c r="M31" s="380"/>
      <c r="N31" s="380"/>
      <c r="O31" s="120"/>
      <c r="P31" s="120"/>
      <c r="Q31" s="120"/>
      <c r="R31" s="120"/>
      <c r="S31" s="120"/>
      <c r="T31" s="120"/>
      <c r="U31" s="120"/>
      <c r="V31" s="120"/>
      <c r="W31" s="120"/>
      <c r="X31" s="120"/>
      <c r="Y31" s="120"/>
      <c r="Z31" s="120"/>
      <c r="AA31" s="120"/>
      <c r="AB31" s="120"/>
      <c r="AC31" s="120"/>
      <c r="AD31" s="120"/>
      <c r="AE31" s="120"/>
      <c r="AF31" s="120"/>
      <c r="AG31" s="120"/>
      <c r="AH31" s="120"/>
      <c r="AI31" s="120"/>
    </row>
    <row r="32" spans="1:35">
      <c r="A32" s="27" t="s">
        <v>836</v>
      </c>
      <c r="L32" s="215"/>
      <c r="M32" s="215"/>
      <c r="N32" s="215"/>
    </row>
    <row r="33" spans="1:53" ht="13.5" customHeight="1">
      <c r="C33" s="27" t="s">
        <v>837</v>
      </c>
      <c r="G33" s="836"/>
      <c r="H33" s="836"/>
      <c r="I33" s="836"/>
      <c r="J33" s="836"/>
      <c r="K33" s="836"/>
      <c r="L33" s="836"/>
      <c r="M33" s="836"/>
      <c r="N33" s="836"/>
      <c r="O33" s="836"/>
      <c r="P33" s="836"/>
      <c r="Q33" s="836"/>
      <c r="R33" s="836"/>
      <c r="S33" s="836"/>
      <c r="T33" s="836"/>
      <c r="U33" s="836"/>
      <c r="V33" s="836"/>
      <c r="W33" s="836"/>
      <c r="X33" s="836"/>
      <c r="Y33" s="836"/>
      <c r="Z33" s="836"/>
      <c r="AA33" s="836"/>
      <c r="AB33" s="836"/>
      <c r="AC33" s="836"/>
      <c r="AD33" s="836"/>
      <c r="AE33" s="836"/>
      <c r="AF33" s="836"/>
      <c r="AG33" s="836"/>
      <c r="AH33" s="836"/>
    </row>
    <row r="34" spans="1:53">
      <c r="C34" s="27" t="s">
        <v>838</v>
      </c>
      <c r="L34" s="214"/>
      <c r="M34" s="214"/>
      <c r="N34" s="214"/>
      <c r="W34" s="126"/>
      <c r="Z34" s="126"/>
    </row>
    <row r="35" spans="1:53">
      <c r="D35" s="30" t="s">
        <v>16</v>
      </c>
      <c r="E35" s="27" t="s">
        <v>839</v>
      </c>
      <c r="L35" s="214"/>
      <c r="M35" s="214"/>
      <c r="N35" s="214"/>
      <c r="W35" s="126"/>
      <c r="Z35" s="126"/>
    </row>
    <row r="36" spans="1:53">
      <c r="D36" s="30"/>
      <c r="G36" s="27" t="s">
        <v>840</v>
      </c>
      <c r="L36" s="237" t="s">
        <v>841</v>
      </c>
      <c r="M36" s="880"/>
      <c r="N36" s="880"/>
      <c r="O36" s="880"/>
      <c r="P36" s="880"/>
      <c r="Q36" s="880"/>
      <c r="R36" s="880"/>
      <c r="S36" s="880"/>
      <c r="T36" s="880"/>
      <c r="U36" s="880"/>
      <c r="V36" s="880"/>
      <c r="W36" s="126" t="s">
        <v>801</v>
      </c>
    </row>
    <row r="37" spans="1:53">
      <c r="D37" s="30" t="s">
        <v>16</v>
      </c>
      <c r="E37" s="27" t="s">
        <v>842</v>
      </c>
      <c r="L37" s="214"/>
      <c r="M37" s="214"/>
      <c r="N37" s="214"/>
      <c r="W37" s="126"/>
      <c r="Z37" s="126"/>
    </row>
    <row r="38" spans="1:53" ht="6.75" customHeight="1">
      <c r="A38" s="108"/>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row>
    <row r="39" spans="1:53" ht="6.75" customHeight="1">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row>
    <row r="40" spans="1:53">
      <c r="A40" s="27" t="s">
        <v>843</v>
      </c>
      <c r="AL40" s="127"/>
      <c r="AX40" s="27" t="s">
        <v>845</v>
      </c>
    </row>
    <row r="41" spans="1:53">
      <c r="F41" s="119" t="s">
        <v>800</v>
      </c>
      <c r="G41" s="809"/>
      <c r="H41" s="809"/>
      <c r="I41" s="809"/>
      <c r="J41" s="809"/>
      <c r="K41" s="809"/>
      <c r="L41" s="809"/>
      <c r="M41" s="809"/>
      <c r="N41" s="233" t="s">
        <v>801</v>
      </c>
      <c r="Y41" s="122"/>
      <c r="AK41" s="127"/>
      <c r="AX41" s="27" t="s">
        <v>849</v>
      </c>
    </row>
    <row r="42" spans="1:53">
      <c r="N42" s="118"/>
      <c r="O42" s="118"/>
      <c r="P42" s="118"/>
      <c r="AA42" s="234"/>
      <c r="AB42" s="234"/>
      <c r="AC42" s="234"/>
      <c r="AD42" s="234"/>
      <c r="AL42" s="218"/>
      <c r="AM42" s="218"/>
      <c r="AN42" s="218"/>
      <c r="AO42" s="218"/>
      <c r="AP42" s="218"/>
      <c r="AQ42" s="218"/>
      <c r="AR42" s="218"/>
      <c r="AS42" s="218"/>
      <c r="AT42" s="218"/>
      <c r="AU42" s="218"/>
      <c r="AV42" s="218"/>
      <c r="AW42" s="218"/>
      <c r="AX42" s="27" t="s">
        <v>850</v>
      </c>
      <c r="AY42" s="218"/>
      <c r="AZ42" s="218"/>
      <c r="BA42" s="218"/>
    </row>
    <row r="43" spans="1:53" ht="6.75" customHeight="1">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X43" s="27" t="s">
        <v>851</v>
      </c>
    </row>
    <row r="44" spans="1:53"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X44" s="27" t="s">
        <v>852</v>
      </c>
    </row>
    <row r="45" spans="1:53" ht="13.5" customHeight="1">
      <c r="A45" s="27" t="s">
        <v>844</v>
      </c>
      <c r="E45" s="27" t="s">
        <v>1414</v>
      </c>
      <c r="M45" s="230" t="s">
        <v>16</v>
      </c>
      <c r="N45" s="134" t="s">
        <v>229</v>
      </c>
      <c r="O45" s="134"/>
      <c r="P45" s="230" t="s">
        <v>16</v>
      </c>
      <c r="Q45" s="134" t="s">
        <v>230</v>
      </c>
      <c r="AO45" s="229"/>
      <c r="AX45" s="27" t="s">
        <v>853</v>
      </c>
    </row>
    <row r="46" spans="1:53" ht="7.2" customHeight="1">
      <c r="AX46" s="27" t="s">
        <v>854</v>
      </c>
    </row>
    <row r="47" spans="1:53" ht="13.5" customHeight="1">
      <c r="G47" s="836"/>
      <c r="H47" s="836"/>
      <c r="I47" s="836"/>
      <c r="J47" s="836"/>
      <c r="K47" s="836"/>
      <c r="L47" s="836"/>
      <c r="M47" s="836"/>
      <c r="N47" s="836"/>
      <c r="O47" s="836"/>
      <c r="P47" s="836"/>
      <c r="Q47" s="836"/>
      <c r="R47" s="836"/>
      <c r="S47" s="836"/>
      <c r="T47" s="836"/>
      <c r="U47" s="836"/>
      <c r="V47" s="836"/>
      <c r="W47" s="836"/>
      <c r="X47" s="836"/>
      <c r="Y47" s="836"/>
      <c r="Z47" s="836"/>
      <c r="AA47" s="836"/>
      <c r="AB47" s="836"/>
      <c r="AC47" s="836"/>
      <c r="AD47" s="836"/>
      <c r="AE47" s="836"/>
      <c r="AF47" s="836"/>
      <c r="AG47" s="836"/>
      <c r="AH47" s="836"/>
      <c r="AI47" s="836"/>
    </row>
    <row r="48" spans="1:53" ht="13.5" customHeight="1">
      <c r="G48" s="836"/>
      <c r="H48" s="836"/>
      <c r="I48" s="836"/>
      <c r="J48" s="836"/>
      <c r="K48" s="836"/>
      <c r="L48" s="836"/>
      <c r="M48" s="836"/>
      <c r="N48" s="836"/>
      <c r="O48" s="836"/>
      <c r="P48" s="836"/>
      <c r="Q48" s="836"/>
      <c r="R48" s="836"/>
      <c r="S48" s="836"/>
      <c r="T48" s="836"/>
      <c r="U48" s="836"/>
      <c r="V48" s="836"/>
      <c r="W48" s="836"/>
      <c r="X48" s="836"/>
      <c r="Y48" s="836"/>
      <c r="Z48" s="836"/>
      <c r="AA48" s="836"/>
      <c r="AB48" s="836"/>
      <c r="AC48" s="836"/>
      <c r="AD48" s="836"/>
      <c r="AE48" s="836"/>
      <c r="AF48" s="836"/>
      <c r="AG48" s="836"/>
      <c r="AH48" s="836"/>
      <c r="AI48" s="836"/>
    </row>
    <row r="49" spans="1:50" ht="13.5" customHeight="1">
      <c r="G49" s="836"/>
      <c r="H49" s="836"/>
      <c r="I49" s="836"/>
      <c r="J49" s="836"/>
      <c r="K49" s="836"/>
      <c r="L49" s="836"/>
      <c r="M49" s="836"/>
      <c r="N49" s="836"/>
      <c r="O49" s="836"/>
      <c r="P49" s="836"/>
      <c r="Q49" s="836"/>
      <c r="R49" s="836"/>
      <c r="S49" s="836"/>
      <c r="T49" s="836"/>
      <c r="U49" s="836"/>
      <c r="V49" s="836"/>
      <c r="W49" s="836"/>
      <c r="X49" s="836"/>
      <c r="Y49" s="836"/>
      <c r="Z49" s="836"/>
      <c r="AA49" s="836"/>
      <c r="AB49" s="836"/>
      <c r="AC49" s="836"/>
      <c r="AD49" s="836"/>
      <c r="AE49" s="836"/>
      <c r="AF49" s="836"/>
      <c r="AG49" s="836"/>
      <c r="AH49" s="836"/>
      <c r="AI49" s="836"/>
      <c r="AX49" s="27" t="s">
        <v>855</v>
      </c>
    </row>
    <row r="50" spans="1:50">
      <c r="G50" s="836"/>
      <c r="H50" s="836"/>
      <c r="I50" s="836"/>
      <c r="J50" s="836"/>
      <c r="K50" s="836"/>
      <c r="L50" s="836"/>
      <c r="M50" s="836"/>
      <c r="N50" s="836"/>
      <c r="O50" s="836"/>
      <c r="P50" s="836"/>
      <c r="Q50" s="836"/>
      <c r="R50" s="836"/>
      <c r="S50" s="836"/>
      <c r="T50" s="836"/>
      <c r="U50" s="836"/>
      <c r="V50" s="836"/>
      <c r="W50" s="836"/>
      <c r="X50" s="836"/>
      <c r="Y50" s="836"/>
      <c r="Z50" s="836"/>
      <c r="AA50" s="836"/>
      <c r="AB50" s="836"/>
      <c r="AC50" s="836"/>
      <c r="AD50" s="836"/>
      <c r="AE50" s="836"/>
      <c r="AF50" s="836"/>
      <c r="AG50" s="836"/>
      <c r="AH50" s="836"/>
      <c r="AI50" s="836"/>
      <c r="AK50" s="132"/>
      <c r="AL50" s="132"/>
      <c r="AM50" s="132"/>
      <c r="AX50" s="27" t="s">
        <v>856</v>
      </c>
    </row>
    <row r="51" spans="1:50" ht="6.75" customHeight="1">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X51" s="27" t="s">
        <v>857</v>
      </c>
    </row>
    <row r="52" spans="1:50" ht="6.75" customHeight="1">
      <c r="AX52" s="27" t="s">
        <v>858</v>
      </c>
    </row>
    <row r="53" spans="1:50" ht="13.5" customHeight="1">
      <c r="AX53" s="27" t="s">
        <v>859</v>
      </c>
    </row>
    <row r="54" spans="1:50" ht="13.5" customHeight="1">
      <c r="F54" s="133"/>
      <c r="G54" s="133"/>
      <c r="H54" s="133"/>
      <c r="L54" s="5"/>
      <c r="M54" s="5"/>
      <c r="N54" s="5"/>
    </row>
    <row r="55" spans="1:50" ht="13.5" customHeight="1">
      <c r="L55" s="132"/>
      <c r="M55" s="132"/>
      <c r="N55" s="132"/>
    </row>
    <row r="56" spans="1:50" ht="13.5" customHeight="1">
      <c r="L56" s="459"/>
      <c r="M56" s="459"/>
      <c r="N56" s="459"/>
    </row>
    <row r="57" spans="1:50" ht="13.5" customHeight="1">
      <c r="L57" s="132"/>
      <c r="M57" s="132"/>
      <c r="N57" s="132"/>
    </row>
    <row r="58" spans="1:50" ht="13.5" customHeight="1">
      <c r="L58" s="132"/>
      <c r="M58" s="132"/>
      <c r="N58" s="132"/>
    </row>
    <row r="59" spans="1:50" ht="13.5" customHeight="1">
      <c r="L59" s="459"/>
      <c r="M59" s="459"/>
      <c r="N59" s="459"/>
    </row>
    <row r="60" spans="1:50" ht="13.5" customHeight="1">
      <c r="L60" s="132"/>
      <c r="M60" s="132"/>
      <c r="N60" s="132"/>
    </row>
    <row r="61" spans="1:50" ht="13.5" customHeight="1">
      <c r="L61" s="132"/>
      <c r="M61" s="132"/>
      <c r="N61" s="132"/>
    </row>
    <row r="62" spans="1:50" ht="13.5" customHeight="1">
      <c r="L62" s="215"/>
      <c r="M62" s="215"/>
      <c r="N62" s="215"/>
    </row>
    <row r="63" spans="1:50" ht="13.5" customHeight="1">
      <c r="L63" s="215"/>
      <c r="M63" s="215"/>
      <c r="N63" s="215"/>
    </row>
    <row r="64" spans="1:50" ht="13.5" customHeight="1">
      <c r="L64" s="215"/>
      <c r="M64" s="215"/>
      <c r="N64" s="215"/>
    </row>
    <row r="65" spans="6:53" ht="13.5" customHeight="1">
      <c r="L65" s="215"/>
      <c r="M65" s="215"/>
      <c r="N65" s="215"/>
    </row>
    <row r="66" spans="6:53" ht="13.5" customHeight="1">
      <c r="L66" s="215"/>
      <c r="M66" s="215"/>
      <c r="N66" s="215"/>
    </row>
    <row r="67" spans="6:53" ht="13.5" customHeight="1">
      <c r="L67" s="214"/>
      <c r="M67" s="214"/>
      <c r="N67" s="214"/>
      <c r="W67" s="126"/>
      <c r="Z67" s="126"/>
    </row>
    <row r="68" spans="6:53" ht="13.5" customHeight="1"/>
    <row r="69" spans="6:53" ht="13.5" customHeight="1"/>
    <row r="70" spans="6:53" ht="13.5" customHeight="1"/>
    <row r="71" spans="6:53" ht="13.5" customHeight="1">
      <c r="AL71" s="127"/>
    </row>
    <row r="72" spans="6:53" ht="13.5" customHeight="1" thickBot="1">
      <c r="F72" s="122"/>
      <c r="L72" s="122"/>
      <c r="Y72" s="122"/>
      <c r="AK72" s="127"/>
    </row>
    <row r="73" spans="6:53" ht="13.5" customHeight="1" thickTop="1">
      <c r="F73" s="122"/>
      <c r="G73" s="110"/>
      <c r="H73" s="110"/>
      <c r="I73" s="110"/>
      <c r="J73" s="110"/>
      <c r="L73" s="122"/>
      <c r="M73" s="64"/>
      <c r="N73" s="64"/>
      <c r="O73" s="64"/>
      <c r="P73" s="64"/>
      <c r="Q73" s="64"/>
      <c r="R73" s="64"/>
      <c r="S73" s="64"/>
      <c r="T73" s="64"/>
      <c r="U73" s="64"/>
      <c r="V73" s="64"/>
      <c r="W73" s="64"/>
      <c r="Y73" s="122"/>
      <c r="Z73" s="234"/>
      <c r="AA73" s="234"/>
      <c r="AB73" s="234"/>
      <c r="AC73" s="234"/>
      <c r="AD73" s="234"/>
      <c r="AJ73" s="358"/>
      <c r="AK73" s="337"/>
      <c r="AL73" s="239"/>
      <c r="AM73" s="239"/>
      <c r="AN73" s="239"/>
      <c r="AO73" s="239"/>
      <c r="AP73" s="239"/>
      <c r="AQ73" s="239"/>
      <c r="AR73" s="239"/>
      <c r="AS73" s="239"/>
      <c r="AT73" s="239"/>
      <c r="AU73" s="239"/>
      <c r="AV73" s="239"/>
      <c r="AW73" s="239"/>
      <c r="AX73" s="239"/>
      <c r="AY73" s="239"/>
      <c r="AZ73" s="239"/>
      <c r="BA73" s="239"/>
    </row>
    <row r="74" spans="6:53" ht="13.5" customHeight="1">
      <c r="F74" s="122"/>
      <c r="G74" s="110"/>
      <c r="H74" s="110"/>
      <c r="I74" s="110"/>
      <c r="J74" s="110"/>
      <c r="L74" s="122"/>
      <c r="M74" s="64"/>
      <c r="N74" s="64"/>
      <c r="O74" s="64"/>
      <c r="P74" s="64"/>
      <c r="Q74" s="64"/>
      <c r="R74" s="64"/>
      <c r="S74" s="64"/>
      <c r="T74" s="64"/>
      <c r="U74" s="64"/>
      <c r="V74" s="64"/>
      <c r="W74" s="64"/>
      <c r="Y74" s="122"/>
      <c r="Z74" s="234"/>
      <c r="AA74" s="234"/>
      <c r="AB74" s="234"/>
      <c r="AC74" s="234"/>
      <c r="AD74" s="234"/>
      <c r="AJ74" s="359"/>
      <c r="AL74" s="239"/>
      <c r="AM74" s="239"/>
      <c r="AN74" s="239"/>
      <c r="AO74" s="239"/>
      <c r="AP74" s="239"/>
      <c r="AQ74" s="239"/>
      <c r="AR74" s="239"/>
      <c r="AS74" s="239"/>
      <c r="AT74" s="239"/>
      <c r="AU74" s="239"/>
      <c r="AV74" s="239"/>
      <c r="AW74" s="239"/>
      <c r="AX74" s="239"/>
      <c r="AY74" s="239"/>
      <c r="AZ74" s="239"/>
      <c r="BA74" s="239"/>
    </row>
    <row r="75" spans="6:53" ht="13.5" customHeight="1">
      <c r="F75" s="122"/>
      <c r="G75" s="110"/>
      <c r="H75" s="110"/>
      <c r="I75" s="110"/>
      <c r="J75" s="110"/>
      <c r="L75" s="122"/>
      <c r="M75" s="64"/>
      <c r="N75" s="64"/>
      <c r="O75" s="64"/>
      <c r="P75" s="64"/>
      <c r="Q75" s="64"/>
      <c r="R75" s="64"/>
      <c r="S75" s="64"/>
      <c r="T75" s="64"/>
      <c r="U75" s="64"/>
      <c r="V75" s="64"/>
      <c r="W75" s="64"/>
      <c r="Y75" s="122"/>
      <c r="Z75" s="234"/>
      <c r="AA75" s="234"/>
      <c r="AB75" s="234"/>
      <c r="AC75" s="234"/>
      <c r="AD75" s="234"/>
      <c r="AL75" s="239"/>
      <c r="AM75" s="239"/>
      <c r="AN75" s="239"/>
      <c r="AO75" s="239"/>
      <c r="AP75" s="239"/>
      <c r="AQ75" s="239"/>
      <c r="AR75" s="239"/>
      <c r="AS75" s="239"/>
      <c r="AT75" s="239"/>
      <c r="AU75" s="239"/>
      <c r="AV75" s="239"/>
      <c r="AW75" s="239"/>
      <c r="AX75" s="239"/>
      <c r="AY75" s="239"/>
      <c r="AZ75" s="239"/>
      <c r="BA75" s="239"/>
    </row>
    <row r="76" spans="6:53" ht="13.5" customHeight="1">
      <c r="F76" s="122"/>
      <c r="G76" s="110"/>
      <c r="H76" s="110"/>
      <c r="I76" s="110"/>
      <c r="J76" s="110"/>
      <c r="L76" s="122"/>
      <c r="M76" s="64"/>
      <c r="N76" s="64"/>
      <c r="O76" s="64"/>
      <c r="P76" s="64"/>
      <c r="Q76" s="64"/>
      <c r="R76" s="64"/>
      <c r="S76" s="64"/>
      <c r="T76" s="64"/>
      <c r="U76" s="64"/>
      <c r="V76" s="64"/>
      <c r="W76" s="64"/>
      <c r="Y76" s="122"/>
      <c r="Z76" s="234"/>
      <c r="AA76" s="234"/>
      <c r="AB76" s="234"/>
      <c r="AC76" s="234"/>
      <c r="AD76" s="234"/>
      <c r="AL76" s="239"/>
      <c r="AM76" s="239"/>
      <c r="AN76" s="239"/>
      <c r="AO76" s="239"/>
      <c r="AP76" s="239"/>
      <c r="AQ76" s="239"/>
      <c r="AR76" s="239"/>
      <c r="AS76" s="239"/>
      <c r="AT76" s="239"/>
      <c r="AU76" s="239"/>
      <c r="AV76" s="239"/>
      <c r="AW76" s="239"/>
      <c r="AX76" s="239"/>
      <c r="AY76" s="239"/>
      <c r="AZ76" s="239"/>
      <c r="BA76" s="239"/>
    </row>
    <row r="77" spans="6:53" ht="13.5" customHeight="1"/>
    <row r="78" spans="6:53" ht="13.5" customHeight="1"/>
    <row r="79" spans="6:53" ht="13.5" customHeight="1"/>
    <row r="80" spans="6:53" ht="13.5" customHeight="1">
      <c r="G80" s="840"/>
      <c r="H80" s="840"/>
      <c r="I80" s="840"/>
      <c r="J80" s="840"/>
      <c r="K80" s="840"/>
      <c r="L80" s="840"/>
      <c r="M80" s="840"/>
      <c r="N80" s="840"/>
      <c r="O80" s="840"/>
      <c r="P80" s="840"/>
      <c r="Q80" s="840"/>
      <c r="R80" s="840"/>
      <c r="S80" s="840"/>
      <c r="T80" s="840"/>
      <c r="U80" s="840"/>
      <c r="V80" s="840"/>
      <c r="W80" s="840"/>
      <c r="X80" s="840"/>
      <c r="Y80" s="840"/>
      <c r="Z80" s="840"/>
      <c r="AA80" s="840"/>
      <c r="AB80" s="840"/>
      <c r="AC80" s="840"/>
      <c r="AD80" s="840"/>
      <c r="AE80" s="840"/>
      <c r="AF80" s="840"/>
      <c r="AG80" s="840"/>
      <c r="AH80" s="840"/>
      <c r="AI80" s="840"/>
    </row>
    <row r="81" spans="7:35" ht="13.5" customHeight="1"/>
    <row r="82" spans="7:35" ht="13.5" customHeight="1"/>
    <row r="83" spans="7:35" ht="13.5" customHeight="1">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row>
    <row r="84" spans="7:35" ht="13.5" customHeight="1"/>
    <row r="85" spans="7:35" ht="13.5" customHeight="1"/>
    <row r="86" spans="7:35" ht="13.5" customHeight="1"/>
    <row r="87" spans="7:35" ht="13.5" customHeight="1"/>
    <row r="88" spans="7:35" ht="13.5" customHeight="1"/>
  </sheetData>
  <sheetProtection algorithmName="SHA-512" hashValue="/1mYeunCYuaAEmxS59jxk9dBhl2CSWZKsEhs9f3rmUsz2qnBG1B9XKI5MQAL5fbqDGZmV+ZiXaBb2A4zNrzE1A==" saltValue="UgCq54iRI1WOvKOBb734CA==" spinCount="100000" sheet="1" objects="1" scenarios="1"/>
  <protectedRanges>
    <protectedRange sqref="L6 L9 L13:L15 S15 J16 W16 D20:D21 D25:D29 G33 D35 M36 D37 G41" name="範囲1"/>
    <protectedRange sqref="G47:AI50" name="範囲1_1"/>
    <protectedRange sqref="M45:Q45" name="範囲16"/>
  </protectedRanges>
  <mergeCells count="17">
    <mergeCell ref="G47:AI47"/>
    <mergeCell ref="G48:AI48"/>
    <mergeCell ref="A1:AI2"/>
    <mergeCell ref="L6:N6"/>
    <mergeCell ref="G80:AI80"/>
    <mergeCell ref="W16:AH16"/>
    <mergeCell ref="M36:V36"/>
    <mergeCell ref="G41:M41"/>
    <mergeCell ref="L9:N9"/>
    <mergeCell ref="L13:N13"/>
    <mergeCell ref="L14:N14"/>
    <mergeCell ref="L15:N15"/>
    <mergeCell ref="J16:U16"/>
    <mergeCell ref="S15:U15"/>
    <mergeCell ref="G49:AI49"/>
    <mergeCell ref="G33:AH33"/>
    <mergeCell ref="G50:AI50"/>
  </mergeCells>
  <phoneticPr fontId="2"/>
  <conditionalFormatting sqref="L6:N6">
    <cfRule type="containsBlanks" dxfId="16" priority="3" stopIfTrue="1">
      <formula>LEN(TRIM(L6))=0</formula>
    </cfRule>
  </conditionalFormatting>
  <dataValidations count="6">
    <dataValidation type="list" allowBlank="1" showInputMessage="1" showErrorMessage="1" sqref="D20:D21 D25:D29 Z67 W67 D35 D37" xr:uid="{00000000-0002-0000-0900-000000000000}">
      <formula1>"■,□"</formula1>
    </dataValidation>
    <dataValidation imeMode="halfAlpha" allowBlank="1" showInputMessage="1" showErrorMessage="1" sqref="M12:N12 L17:N32 L55:N67 L37:N37 L12:L14 L36:M36 L34:N35 K13:K14 Z73:AD76" xr:uid="{00000000-0002-0000-0900-000001000000}"/>
    <dataValidation imeMode="hiragana" allowBlank="1" showInputMessage="1" showErrorMessage="1" sqref="G83:I83 M73:M76" xr:uid="{00000000-0002-0000-0900-000002000000}"/>
    <dataValidation imeMode="off" allowBlank="1" showInputMessage="1" showErrorMessage="1" sqref="AK50:AM50 F6:H6 F54:H54 F9:H9 L15 S15" xr:uid="{00000000-0002-0000-0900-000003000000}"/>
    <dataValidation type="list" allowBlank="1" showInputMessage="1" showErrorMessage="1" sqref="G41" xr:uid="{00000000-0002-0000-0900-000006000000}">
      <formula1>$AX$40:$AX$53</formula1>
    </dataValidation>
    <dataValidation type="list" allowBlank="1" showInputMessage="1" showErrorMessage="1" sqref="M45 P45" xr:uid="{A310539C-040B-49C4-B9D1-99D412EF3EFF}">
      <formula1>"□,■"</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extLst>
    <ext xmlns:x14="http://schemas.microsoft.com/office/spreadsheetml/2009/9/main" uri="{CCE6A557-97BC-4b89-ADB6-D9C93CAAB3DF}">
      <x14:dataValidations xmlns:xm="http://schemas.microsoft.com/office/excel/2006/main" count="2">
        <x14:dataValidation type="list" errorStyle="information" imeMode="hiragana" allowBlank="1" showInputMessage="1" xr:uid="{D554C19E-0FDB-4C4B-8FF6-942F80A9FC79}">
          <x14:formula1>
            <xm:f>利用方法!$AX$2:$AX$16</xm:f>
          </x14:formula1>
          <xm:sqref>J16:U16</xm:sqref>
        </x14:dataValidation>
        <x14:dataValidation type="list" allowBlank="1" showInputMessage="1" showErrorMessage="1" xr:uid="{93E639E5-E853-4C69-A460-BDA149F95888}">
          <x14:formula1>
            <xm:f>利用方法!$AX$18:$AX$32</xm:f>
          </x14:formula1>
          <xm:sqref>W16:AH16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153"/>
  <sheetViews>
    <sheetView view="pageBreakPreview" zoomScaleNormal="100" zoomScaleSheetLayoutView="100" workbookViewId="0">
      <selection sqref="A1:AI2"/>
    </sheetView>
  </sheetViews>
  <sheetFormatPr defaultColWidth="4.109375" defaultRowHeight="13.2"/>
  <cols>
    <col min="1" max="56" width="2.6640625" style="128" customWidth="1"/>
    <col min="57" max="60" width="1.6640625" style="128" customWidth="1"/>
    <col min="61" max="16384" width="4.109375" style="128"/>
  </cols>
  <sheetData>
    <row r="1" spans="1:40" ht="13.5" customHeight="1">
      <c r="A1" s="885" t="s">
        <v>125</v>
      </c>
      <c r="B1" s="885"/>
      <c r="C1" s="885"/>
      <c r="D1" s="885"/>
      <c r="E1" s="885"/>
      <c r="F1" s="885"/>
      <c r="G1" s="885"/>
      <c r="H1" s="885"/>
      <c r="I1" s="885"/>
      <c r="J1" s="885"/>
      <c r="K1" s="885"/>
      <c r="L1" s="885"/>
      <c r="M1" s="885"/>
      <c r="N1" s="885"/>
      <c r="O1" s="885"/>
      <c r="P1" s="885"/>
      <c r="Q1" s="885"/>
      <c r="R1" s="885"/>
      <c r="S1" s="885"/>
      <c r="T1" s="885"/>
      <c r="U1" s="885"/>
      <c r="V1" s="885"/>
      <c r="W1" s="885"/>
      <c r="X1" s="885"/>
      <c r="Y1" s="885"/>
      <c r="Z1" s="885"/>
      <c r="AA1" s="885"/>
      <c r="AB1" s="885"/>
      <c r="AC1" s="885"/>
      <c r="AD1" s="885"/>
      <c r="AE1" s="885"/>
      <c r="AF1" s="885"/>
      <c r="AG1" s="885"/>
      <c r="AH1" s="885"/>
      <c r="AI1" s="885"/>
    </row>
    <row r="2" spans="1:40" ht="13.5" customHeight="1">
      <c r="A2" s="885"/>
      <c r="B2" s="885"/>
      <c r="C2" s="885"/>
      <c r="D2" s="885"/>
      <c r="E2" s="885"/>
      <c r="F2" s="885"/>
      <c r="G2" s="885"/>
      <c r="H2" s="885"/>
      <c r="I2" s="885"/>
      <c r="J2" s="885"/>
      <c r="K2" s="885"/>
      <c r="L2" s="885"/>
      <c r="M2" s="885"/>
      <c r="N2" s="885"/>
      <c r="O2" s="885"/>
      <c r="P2" s="885"/>
      <c r="Q2" s="885"/>
      <c r="R2" s="885"/>
      <c r="S2" s="885"/>
      <c r="T2" s="885"/>
      <c r="U2" s="885"/>
      <c r="V2" s="885"/>
      <c r="W2" s="885"/>
      <c r="X2" s="885"/>
      <c r="Y2" s="885"/>
      <c r="Z2" s="885"/>
      <c r="AA2" s="885"/>
      <c r="AB2" s="885"/>
      <c r="AC2" s="885"/>
      <c r="AD2" s="885"/>
      <c r="AE2" s="885"/>
      <c r="AF2" s="885"/>
      <c r="AG2" s="885"/>
      <c r="AH2" s="885"/>
      <c r="AI2" s="885"/>
    </row>
    <row r="3" spans="1:40" ht="13.5" customHeight="1">
      <c r="AM3" s="556" t="s">
        <v>1347</v>
      </c>
    </row>
    <row r="4" spans="1:40" ht="13.5" customHeight="1"/>
    <row r="5" spans="1:40" ht="13.5" customHeight="1">
      <c r="AB5" s="458"/>
      <c r="AE5" s="458"/>
    </row>
    <row r="6" spans="1:40" ht="13.5" customHeight="1">
      <c r="A6" s="27" t="s">
        <v>261</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M6" s="480" t="s">
        <v>375</v>
      </c>
      <c r="AN6" s="480"/>
    </row>
    <row r="7" spans="1:40" ht="13.5" customHeight="1">
      <c r="A7" s="27"/>
      <c r="B7" s="27" t="s">
        <v>73</v>
      </c>
      <c r="C7" s="27"/>
      <c r="D7" s="27"/>
      <c r="E7" s="27"/>
      <c r="F7" s="27"/>
      <c r="G7" s="27"/>
      <c r="H7" s="27"/>
      <c r="I7" s="134"/>
      <c r="J7" s="135" t="s">
        <v>12</v>
      </c>
      <c r="K7" s="875" t="str">
        <f>IF(確２面!K15="","",確２面!K15)</f>
        <v/>
      </c>
      <c r="L7" s="875"/>
      <c r="M7" s="134" t="s">
        <v>76</v>
      </c>
      <c r="N7" s="134"/>
      <c r="O7" s="134"/>
      <c r="P7" s="134"/>
      <c r="Q7" s="134"/>
      <c r="R7" s="135" t="s">
        <v>12</v>
      </c>
      <c r="S7" s="888" t="str">
        <f>IF(確２面!S15="","",確２面!S15)</f>
        <v/>
      </c>
      <c r="T7" s="888"/>
      <c r="U7" s="888" t="str">
        <f>IF(確２面!U15="","",確２面!U15)</f>
        <v>大臣</v>
      </c>
      <c r="V7" s="888"/>
      <c r="W7" s="134" t="s">
        <v>82</v>
      </c>
      <c r="X7" s="134"/>
      <c r="Y7" s="134"/>
      <c r="Z7" s="134"/>
      <c r="AA7" s="134"/>
      <c r="AB7" s="875" t="str">
        <f>IF(確２面!AB15="","",確２面!AB15)</f>
        <v/>
      </c>
      <c r="AC7" s="875"/>
      <c r="AD7" s="875" t="str">
        <f>IF(確２面!AD15="","",確２面!AD15)</f>
        <v/>
      </c>
      <c r="AE7" s="875"/>
      <c r="AF7" s="875" t="str">
        <f>IF(確２面!AF15="","",確２面!AF15)</f>
        <v/>
      </c>
      <c r="AG7" s="875"/>
      <c r="AH7" s="134" t="s">
        <v>158</v>
      </c>
      <c r="AI7" s="134"/>
      <c r="AM7" s="480" t="s">
        <v>376</v>
      </c>
      <c r="AN7" s="480"/>
    </row>
    <row r="8" spans="1:40" ht="13.5" customHeight="1">
      <c r="A8" s="27"/>
      <c r="B8" s="27" t="s">
        <v>69</v>
      </c>
      <c r="C8" s="27"/>
      <c r="D8" s="27"/>
      <c r="E8" s="27"/>
      <c r="F8" s="27"/>
      <c r="G8" s="27"/>
      <c r="H8" s="27"/>
      <c r="I8" s="134"/>
      <c r="J8" s="134"/>
      <c r="K8" s="884" t="str">
        <f>IF(確２面!K16="","",確２面!K16)</f>
        <v/>
      </c>
      <c r="L8" s="884"/>
      <c r="M8" s="884"/>
      <c r="N8" s="884"/>
      <c r="O8" s="884"/>
      <c r="P8" s="884"/>
      <c r="Q8" s="884"/>
      <c r="R8" s="884"/>
      <c r="S8" s="884"/>
      <c r="T8" s="884"/>
      <c r="U8" s="884"/>
      <c r="V8" s="884"/>
      <c r="W8" s="884"/>
      <c r="X8" s="884"/>
      <c r="Y8" s="884"/>
      <c r="Z8" s="884"/>
      <c r="AA8" s="884"/>
      <c r="AB8" s="884"/>
      <c r="AC8" s="884"/>
      <c r="AD8" s="884"/>
      <c r="AE8" s="884"/>
      <c r="AF8" s="884"/>
      <c r="AG8" s="884"/>
      <c r="AH8" s="884"/>
      <c r="AI8" s="884"/>
    </row>
    <row r="9" spans="1:40" ht="13.5" customHeight="1">
      <c r="A9" s="27"/>
      <c r="B9" s="27" t="s">
        <v>80</v>
      </c>
      <c r="C9" s="27"/>
      <c r="D9" s="27"/>
      <c r="E9" s="27"/>
      <c r="F9" s="27"/>
      <c r="G9" s="27"/>
      <c r="H9" s="27"/>
      <c r="I9" s="134"/>
      <c r="J9" s="135" t="s">
        <v>12</v>
      </c>
      <c r="K9" s="875" t="str">
        <f>IF(確２面!K17="","",確２面!K17)</f>
        <v/>
      </c>
      <c r="L9" s="875"/>
      <c r="M9" s="134" t="s">
        <v>75</v>
      </c>
      <c r="N9" s="134"/>
      <c r="O9" s="134"/>
      <c r="P9" s="134"/>
      <c r="Q9" s="134"/>
      <c r="R9" s="135" t="s">
        <v>12</v>
      </c>
      <c r="S9" s="875" t="str">
        <f>IF(確２面!S17="","",確２面!S17)</f>
        <v/>
      </c>
      <c r="T9" s="875"/>
      <c r="U9" s="875" t="str">
        <f>IF(確２面!U17="","",確２面!U17)</f>
        <v>大臣</v>
      </c>
      <c r="V9" s="875"/>
      <c r="W9" s="134" t="s">
        <v>74</v>
      </c>
      <c r="X9" s="134"/>
      <c r="Y9" s="134"/>
      <c r="Z9" s="134"/>
      <c r="AA9" s="134"/>
      <c r="AB9" s="875" t="str">
        <f>IF(確２面!AB17="","",確２面!AB17)</f>
        <v/>
      </c>
      <c r="AC9" s="875"/>
      <c r="AD9" s="875" t="str">
        <f>IF(確２面!AD17="","",確２面!AD17)</f>
        <v/>
      </c>
      <c r="AE9" s="875"/>
      <c r="AF9" s="875" t="str">
        <f>IF(確２面!AF17="","",確２面!AF17)</f>
        <v/>
      </c>
      <c r="AG9" s="875"/>
      <c r="AH9" s="134" t="s">
        <v>158</v>
      </c>
      <c r="AI9" s="134"/>
      <c r="AM9" s="128" t="s">
        <v>730</v>
      </c>
    </row>
    <row r="10" spans="1:40" ht="13.5" customHeight="1">
      <c r="A10" s="27"/>
      <c r="B10" s="27"/>
      <c r="C10" s="27"/>
      <c r="D10" s="27"/>
      <c r="E10" s="27"/>
      <c r="F10" s="27"/>
      <c r="G10" s="27"/>
      <c r="H10" s="27" t="str">
        <f>IF(概１面!H15="","",概１面!H15)</f>
        <v/>
      </c>
      <c r="I10" s="134"/>
      <c r="J10" s="134"/>
      <c r="K10" s="884" t="str">
        <f>IF(確２面!K18="","",確２面!K18)</f>
        <v/>
      </c>
      <c r="L10" s="884"/>
      <c r="M10" s="884"/>
      <c r="N10" s="884"/>
      <c r="O10" s="884"/>
      <c r="P10" s="884"/>
      <c r="Q10" s="884"/>
      <c r="R10" s="884"/>
      <c r="S10" s="884"/>
      <c r="T10" s="884"/>
      <c r="U10" s="884"/>
      <c r="V10" s="884"/>
      <c r="W10" s="884"/>
      <c r="X10" s="884"/>
      <c r="Y10" s="884"/>
      <c r="Z10" s="884"/>
      <c r="AA10" s="884"/>
      <c r="AB10" s="884"/>
      <c r="AC10" s="884"/>
      <c r="AD10" s="884"/>
      <c r="AE10" s="884"/>
      <c r="AF10" s="884"/>
      <c r="AG10" s="884"/>
      <c r="AH10" s="884"/>
      <c r="AI10" s="884"/>
      <c r="AM10" s="128" t="s">
        <v>731</v>
      </c>
    </row>
    <row r="11" spans="1:40" ht="13.5" customHeight="1">
      <c r="A11" s="27"/>
      <c r="B11" s="27" t="s">
        <v>77</v>
      </c>
      <c r="C11" s="27"/>
      <c r="D11" s="27"/>
      <c r="E11" s="27"/>
      <c r="F11" s="27"/>
      <c r="G11" s="27"/>
      <c r="H11" s="27" t="str">
        <f>IF(概１面!H16="","",概１面!H16)</f>
        <v/>
      </c>
      <c r="I11" s="134"/>
      <c r="J11" s="136"/>
      <c r="K11" s="884" t="str">
        <f>IF(確２面!K19="","",確２面!K19)</f>
        <v/>
      </c>
      <c r="L11" s="884"/>
      <c r="M11" s="884"/>
      <c r="N11" s="884"/>
      <c r="O11" s="884"/>
      <c r="P11" s="884"/>
      <c r="Q11" s="884"/>
      <c r="R11" s="884"/>
      <c r="S11" s="884"/>
      <c r="T11" s="884"/>
      <c r="U11" s="884"/>
      <c r="V11" s="884"/>
      <c r="W11" s="884"/>
      <c r="X11" s="884"/>
      <c r="Y11" s="884"/>
      <c r="Z11" s="884"/>
      <c r="AA11" s="884"/>
      <c r="AB11" s="884"/>
      <c r="AC11" s="884"/>
      <c r="AD11" s="884"/>
      <c r="AE11" s="884"/>
      <c r="AF11" s="884"/>
      <c r="AG11" s="884"/>
      <c r="AH11" s="884"/>
      <c r="AI11" s="884"/>
    </row>
    <row r="12" spans="1:40" ht="13.5" customHeight="1">
      <c r="A12" s="27"/>
      <c r="B12" s="27" t="s">
        <v>78</v>
      </c>
      <c r="C12" s="27"/>
      <c r="D12" s="27"/>
      <c r="E12" s="27"/>
      <c r="F12" s="27"/>
      <c r="G12" s="27"/>
      <c r="H12" s="27" t="str">
        <f>IF(概１面!H17="","",概１面!H17)</f>
        <v/>
      </c>
      <c r="I12" s="134"/>
      <c r="J12" s="134"/>
      <c r="K12" s="884" t="str">
        <f>IF(確２面!K20="","",確２面!K20)</f>
        <v/>
      </c>
      <c r="L12" s="884"/>
      <c r="M12" s="884"/>
      <c r="N12" s="884"/>
      <c r="O12" s="884"/>
      <c r="P12" s="884"/>
      <c r="Q12" s="884"/>
      <c r="R12" s="884"/>
      <c r="S12" s="884"/>
      <c r="T12" s="884"/>
      <c r="U12" s="884"/>
      <c r="V12" s="884"/>
      <c r="W12" s="884"/>
      <c r="X12" s="884"/>
      <c r="Y12" s="884"/>
      <c r="Z12" s="884"/>
      <c r="AA12" s="884"/>
      <c r="AB12" s="884"/>
      <c r="AC12" s="884"/>
      <c r="AD12" s="884"/>
      <c r="AE12" s="884"/>
      <c r="AF12" s="884"/>
      <c r="AG12" s="884"/>
      <c r="AH12" s="884"/>
      <c r="AI12" s="884"/>
      <c r="AN12" s="128" t="s">
        <v>732</v>
      </c>
    </row>
    <row r="13" spans="1:40" ht="13.5" customHeight="1">
      <c r="A13" s="27"/>
      <c r="B13" s="27" t="s">
        <v>79</v>
      </c>
      <c r="C13" s="27"/>
      <c r="D13" s="27"/>
      <c r="E13" s="27"/>
      <c r="F13" s="27"/>
      <c r="G13" s="27"/>
      <c r="H13" s="27" t="str">
        <f>IF(概１面!H18="","",概１面!H18)</f>
        <v/>
      </c>
      <c r="I13" s="134"/>
      <c r="J13" s="134"/>
      <c r="K13" s="884" t="str">
        <f>IF(確２面!K21="","",確２面!K21)</f>
        <v/>
      </c>
      <c r="L13" s="884"/>
      <c r="M13" s="884"/>
      <c r="N13" s="884"/>
      <c r="O13" s="884"/>
      <c r="P13" s="884"/>
      <c r="Q13" s="884"/>
      <c r="R13" s="884"/>
      <c r="S13" s="884"/>
      <c r="T13" s="884"/>
      <c r="U13" s="884"/>
      <c r="V13" s="884"/>
      <c r="W13" s="884"/>
      <c r="X13" s="884"/>
      <c r="Y13" s="884"/>
      <c r="Z13" s="884"/>
      <c r="AA13" s="884"/>
      <c r="AB13" s="884"/>
      <c r="AC13" s="884"/>
      <c r="AD13" s="884"/>
      <c r="AE13" s="884"/>
      <c r="AF13" s="884"/>
      <c r="AG13" s="884"/>
      <c r="AH13" s="884"/>
      <c r="AI13" s="884"/>
      <c r="AN13" s="128" t="s">
        <v>733</v>
      </c>
    </row>
    <row r="14" spans="1:40" ht="13.5" customHeight="1">
      <c r="A14" s="108"/>
      <c r="B14" s="108"/>
      <c r="C14" s="108"/>
      <c r="D14" s="108"/>
      <c r="E14" s="108"/>
      <c r="F14" s="108"/>
      <c r="G14" s="108"/>
      <c r="H14" s="108"/>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N14" s="128" t="s">
        <v>734</v>
      </c>
    </row>
    <row r="15" spans="1:40" ht="13.5" customHeight="1">
      <c r="G15" s="138"/>
      <c r="H15" s="139"/>
      <c r="I15" s="140"/>
      <c r="J15" s="141"/>
      <c r="K15" s="141"/>
      <c r="L15" s="142"/>
      <c r="M15" s="143"/>
      <c r="N15" s="143"/>
      <c r="O15" s="143"/>
      <c r="P15" s="141"/>
      <c r="Q15" s="140"/>
      <c r="R15" s="140"/>
      <c r="S15" s="140"/>
      <c r="T15" s="143"/>
      <c r="U15" s="143"/>
      <c r="V15" s="143"/>
      <c r="W15" s="141"/>
      <c r="X15" s="141"/>
      <c r="Y15" s="141"/>
      <c r="Z15" s="141"/>
      <c r="AA15" s="141"/>
      <c r="AB15" s="141"/>
      <c r="AC15" s="141"/>
      <c r="AD15" s="141"/>
      <c r="AE15" s="141"/>
      <c r="AF15" s="141"/>
      <c r="AG15" s="141"/>
      <c r="AH15" s="141"/>
      <c r="AI15" s="141"/>
    </row>
    <row r="16" spans="1:40" ht="13.5" customHeight="1">
      <c r="B16" s="128" t="s">
        <v>126</v>
      </c>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row>
    <row r="17" spans="2:53" ht="13.5" customHeight="1">
      <c r="B17" s="128" t="s">
        <v>127</v>
      </c>
      <c r="G17" s="138"/>
      <c r="H17" s="139"/>
      <c r="I17" s="141"/>
      <c r="J17" s="141"/>
      <c r="K17" s="141"/>
      <c r="L17" s="141"/>
      <c r="M17" s="142"/>
      <c r="N17" s="142"/>
      <c r="O17" s="144"/>
      <c r="P17" s="141"/>
      <c r="Q17" s="140"/>
      <c r="R17" s="140"/>
      <c r="S17" s="140"/>
      <c r="T17" s="143"/>
      <c r="U17" s="143"/>
      <c r="V17" s="143"/>
      <c r="W17" s="141"/>
      <c r="X17" s="141"/>
      <c r="Y17" s="141"/>
      <c r="Z17" s="141"/>
      <c r="AA17" s="141"/>
      <c r="AB17" s="141"/>
      <c r="AC17" s="141"/>
      <c r="AD17" s="141"/>
      <c r="AE17" s="145"/>
      <c r="AF17" s="141"/>
      <c r="AG17" s="141"/>
      <c r="AH17" s="141"/>
      <c r="AI17" s="141"/>
    </row>
    <row r="18" spans="2:53" ht="13.5" customHeight="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row>
    <row r="19" spans="2:53" ht="13.5" customHeight="1">
      <c r="B19" s="128" t="s">
        <v>167</v>
      </c>
      <c r="G19" s="146"/>
      <c r="H19" s="146"/>
      <c r="I19" s="887" t="str">
        <f>IF(確３面!H6="","",確３面!H6)</f>
        <v/>
      </c>
      <c r="J19" s="887"/>
      <c r="K19" s="887"/>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7"/>
      <c r="AI19" s="887"/>
    </row>
    <row r="20" spans="2:53" ht="13.5" customHeight="1">
      <c r="G20" s="146"/>
      <c r="H20" s="146"/>
      <c r="I20" s="887"/>
      <c r="J20" s="887"/>
      <c r="K20" s="887"/>
      <c r="L20" s="887"/>
      <c r="M20" s="887"/>
      <c r="N20" s="887"/>
      <c r="O20" s="887"/>
      <c r="P20" s="887"/>
      <c r="Q20" s="887"/>
      <c r="R20" s="887"/>
      <c r="S20" s="887"/>
      <c r="T20" s="887"/>
      <c r="U20" s="887"/>
      <c r="V20" s="887"/>
      <c r="W20" s="887"/>
      <c r="X20" s="887"/>
      <c r="Y20" s="887"/>
      <c r="Z20" s="887"/>
      <c r="AA20" s="887"/>
      <c r="AB20" s="887"/>
      <c r="AC20" s="887"/>
      <c r="AD20" s="887"/>
      <c r="AE20" s="887"/>
      <c r="AF20" s="887"/>
      <c r="AG20" s="887"/>
      <c r="AH20" s="887"/>
      <c r="AI20" s="887"/>
    </row>
    <row r="21" spans="2:53" ht="13.5" customHeight="1">
      <c r="G21" s="146"/>
      <c r="H21" s="146"/>
      <c r="I21" s="887"/>
      <c r="J21" s="887"/>
      <c r="K21" s="887"/>
      <c r="L21" s="887"/>
      <c r="M21" s="887"/>
      <c r="N21" s="887"/>
      <c r="O21" s="887"/>
      <c r="P21" s="887"/>
      <c r="Q21" s="887"/>
      <c r="R21" s="887"/>
      <c r="S21" s="887"/>
      <c r="T21" s="887"/>
      <c r="U21" s="887"/>
      <c r="V21" s="887"/>
      <c r="W21" s="887"/>
      <c r="X21" s="887"/>
      <c r="Y21" s="887"/>
      <c r="Z21" s="887"/>
      <c r="AA21" s="887"/>
      <c r="AB21" s="887"/>
      <c r="AC21" s="887"/>
      <c r="AD21" s="887"/>
      <c r="AE21" s="887"/>
      <c r="AF21" s="887"/>
      <c r="AG21" s="887"/>
      <c r="AH21" s="887"/>
      <c r="AI21" s="887"/>
    </row>
    <row r="22" spans="2:53" ht="13.5" customHeight="1">
      <c r="B22" s="128" t="s">
        <v>128</v>
      </c>
      <c r="I22" s="141" t="str">
        <f>IF(確３面!O47="","",確３面!O47)</f>
        <v/>
      </c>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row>
    <row r="23" spans="2:53" ht="6.75" customHeight="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row>
    <row r="24" spans="2:53" ht="13.5" customHeight="1">
      <c r="B24" s="128" t="s">
        <v>220</v>
      </c>
      <c r="I24" s="141" t="str">
        <f>IF(確３面!G50="■","新築",IF(確３面!J50="■","増築",IF(確３面!M50="■","改築",IF(確３面!P50="■","移転",IF(確３面!S50="■","用途変更",IF(確３面!W50="■","大規模の修繕",IF(確３面!AC50="■","大規模の模様替","")))))))</f>
        <v/>
      </c>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L24" s="147"/>
      <c r="AN24" s="147"/>
      <c r="AP24" s="147"/>
      <c r="AQ24" s="138"/>
      <c r="AR24" s="147"/>
      <c r="AS24" s="147"/>
      <c r="AT24" s="138"/>
      <c r="AU24" s="148"/>
      <c r="AV24" s="148"/>
      <c r="AW24" s="148"/>
      <c r="AX24" s="148"/>
      <c r="AY24" s="148"/>
      <c r="AZ24" s="148"/>
      <c r="BA24" s="148"/>
    </row>
    <row r="25" spans="2:53" ht="6.75" customHeight="1">
      <c r="AL25" s="147"/>
      <c r="AN25" s="147"/>
      <c r="AP25" s="147"/>
      <c r="AQ25" s="138"/>
      <c r="AR25" s="147"/>
      <c r="AS25" s="147"/>
      <c r="AT25" s="138"/>
      <c r="AU25" s="147"/>
      <c r="AV25" s="147"/>
      <c r="AW25" s="147"/>
      <c r="AX25" s="147"/>
      <c r="AY25" s="147"/>
      <c r="AZ25" s="147"/>
      <c r="BA25" s="147"/>
    </row>
    <row r="26" spans="2:53" ht="13.5" customHeight="1">
      <c r="B26" s="128" t="s">
        <v>129</v>
      </c>
      <c r="I26" s="128" t="s">
        <v>137</v>
      </c>
      <c r="J26" s="147" t="s">
        <v>1416</v>
      </c>
      <c r="R26" s="128" t="s">
        <v>137</v>
      </c>
      <c r="S26" s="147" t="s">
        <v>757</v>
      </c>
      <c r="AM26" s="128" t="s">
        <v>377</v>
      </c>
      <c r="AN26" s="147"/>
      <c r="AP26" s="147"/>
      <c r="AQ26" s="138"/>
      <c r="AU26" s="147"/>
      <c r="AV26" s="147"/>
      <c r="AW26" s="147"/>
      <c r="AX26" s="147"/>
      <c r="AY26" s="147"/>
      <c r="AZ26" s="147"/>
      <c r="BA26" s="147"/>
    </row>
    <row r="27" spans="2:53" ht="13.5" customHeight="1">
      <c r="I27" s="128" t="s">
        <v>16</v>
      </c>
      <c r="J27" s="147" t="s">
        <v>130</v>
      </c>
      <c r="AM27" s="147" t="s">
        <v>378</v>
      </c>
      <c r="AN27" s="147"/>
      <c r="AO27" s="147"/>
      <c r="AP27" s="147"/>
      <c r="AQ27" s="138"/>
      <c r="AT27" s="147"/>
      <c r="AU27" s="147"/>
      <c r="AV27" s="147"/>
      <c r="AW27" s="147"/>
      <c r="AX27" s="147"/>
      <c r="AY27" s="147"/>
      <c r="AZ27" s="147"/>
      <c r="BA27" s="147"/>
    </row>
    <row r="28" spans="2:53" ht="13.5" customHeight="1">
      <c r="I28" s="128" t="s">
        <v>16</v>
      </c>
      <c r="J28" s="147" t="s">
        <v>131</v>
      </c>
      <c r="R28" s="128" t="s">
        <v>16</v>
      </c>
      <c r="S28" s="147" t="s">
        <v>132</v>
      </c>
      <c r="AM28" s="147" t="s">
        <v>379</v>
      </c>
      <c r="AN28" s="147"/>
      <c r="AO28" s="147"/>
      <c r="AP28" s="147"/>
      <c r="AQ28" s="138"/>
      <c r="AT28" s="147"/>
      <c r="AU28" s="147"/>
      <c r="AV28" s="147"/>
      <c r="AW28" s="147"/>
      <c r="AX28" s="147"/>
      <c r="AY28" s="147"/>
      <c r="AZ28" s="147"/>
      <c r="BA28" s="147"/>
    </row>
    <row r="29" spans="2:53" ht="13.5" customHeight="1">
      <c r="I29" s="128" t="s">
        <v>137</v>
      </c>
      <c r="J29" s="147" t="s">
        <v>133</v>
      </c>
      <c r="R29" s="128" t="s">
        <v>137</v>
      </c>
      <c r="S29" s="147" t="s">
        <v>134</v>
      </c>
      <c r="AM29" s="147"/>
      <c r="AN29" s="147"/>
      <c r="AO29" s="147"/>
      <c r="AP29" s="147"/>
      <c r="AQ29" s="138"/>
      <c r="AT29" s="147"/>
      <c r="AU29" s="147"/>
      <c r="AV29" s="147"/>
      <c r="AW29" s="147"/>
      <c r="AX29" s="147"/>
      <c r="AY29" s="147"/>
      <c r="AZ29" s="147"/>
      <c r="BA29" s="147"/>
    </row>
    <row r="30" spans="2:53" ht="13.5" customHeight="1">
      <c r="I30" s="128" t="s">
        <v>137</v>
      </c>
      <c r="J30" s="147" t="s">
        <v>136</v>
      </c>
      <c r="AL30" s="147"/>
      <c r="AM30" s="147"/>
      <c r="AN30" s="147"/>
      <c r="AO30" s="147"/>
      <c r="AP30" s="147"/>
      <c r="AS30" s="147"/>
      <c r="AT30" s="147"/>
      <c r="AU30" s="147"/>
      <c r="AV30" s="147"/>
      <c r="AW30" s="147"/>
      <c r="AX30" s="147"/>
      <c r="AY30" s="147"/>
      <c r="AZ30" s="147"/>
      <c r="BA30" s="147"/>
    </row>
    <row r="31" spans="2:53" ht="13.5" customHeight="1">
      <c r="I31" s="128" t="s">
        <v>137</v>
      </c>
      <c r="J31" s="147" t="s">
        <v>135</v>
      </c>
    </row>
    <row r="32" spans="2:53" ht="13.5" customHeight="1">
      <c r="H32" s="147"/>
      <c r="I32" s="128" t="s">
        <v>16</v>
      </c>
      <c r="J32" s="148" t="s">
        <v>151</v>
      </c>
      <c r="K32" s="147"/>
      <c r="L32" s="147"/>
      <c r="M32" s="149" t="s">
        <v>17</v>
      </c>
      <c r="N32" s="886"/>
      <c r="O32" s="886"/>
      <c r="P32" s="886"/>
      <c r="Q32" s="886"/>
      <c r="R32" s="886"/>
      <c r="S32" s="886"/>
      <c r="T32" s="886"/>
      <c r="U32" s="886"/>
      <c r="V32" s="886"/>
      <c r="W32" s="886"/>
      <c r="X32" s="886"/>
      <c r="Y32" s="886"/>
      <c r="Z32" s="886"/>
      <c r="AA32" s="886"/>
      <c r="AB32" s="128" t="s">
        <v>18</v>
      </c>
    </row>
    <row r="33" spans="3:39" ht="13.5" customHeight="1">
      <c r="H33" s="147"/>
      <c r="I33" s="147"/>
      <c r="J33" s="147"/>
      <c r="K33" s="147"/>
      <c r="L33" s="147"/>
      <c r="M33" s="147"/>
      <c r="N33" s="147"/>
      <c r="O33" s="147"/>
      <c r="P33" s="147"/>
      <c r="Q33" s="147"/>
      <c r="R33" s="147"/>
      <c r="S33" s="147"/>
      <c r="T33" s="147"/>
      <c r="U33" s="147"/>
      <c r="V33" s="147"/>
      <c r="W33" s="147"/>
    </row>
    <row r="34" spans="3:39" ht="13.5" customHeight="1">
      <c r="H34" s="147"/>
      <c r="I34" s="147"/>
      <c r="J34" s="147"/>
      <c r="K34" s="147"/>
      <c r="L34" s="147"/>
      <c r="M34" s="147"/>
      <c r="N34" s="147"/>
      <c r="O34" s="147"/>
      <c r="P34" s="147"/>
      <c r="Q34" s="147"/>
      <c r="R34" s="147"/>
      <c r="S34" s="147"/>
      <c r="T34" s="147"/>
      <c r="U34" s="147"/>
      <c r="V34" s="147"/>
      <c r="W34" s="147"/>
    </row>
    <row r="35" spans="3:39" ht="13.5" customHeight="1">
      <c r="H35" s="147"/>
      <c r="I35" s="147"/>
      <c r="J35" s="147"/>
      <c r="K35" s="147"/>
      <c r="L35" s="147"/>
      <c r="M35" s="147"/>
      <c r="N35" s="147"/>
      <c r="O35" s="147"/>
      <c r="P35" s="147"/>
      <c r="Q35" s="147"/>
      <c r="R35" s="147"/>
      <c r="S35" s="147"/>
      <c r="T35" s="147"/>
      <c r="U35" s="147"/>
      <c r="V35" s="147"/>
      <c r="W35" s="147"/>
    </row>
    <row r="36" spans="3:39" ht="13.5" customHeight="1">
      <c r="H36" s="147"/>
      <c r="I36" s="147"/>
      <c r="J36" s="147"/>
      <c r="K36" s="147"/>
      <c r="L36" s="147"/>
      <c r="M36" s="147"/>
      <c r="N36" s="147"/>
      <c r="O36" s="147"/>
      <c r="P36" s="147"/>
      <c r="Q36" s="150"/>
      <c r="R36" s="150"/>
      <c r="S36" s="150"/>
      <c r="T36" s="150"/>
      <c r="U36" s="150"/>
      <c r="V36" s="889" t="s">
        <v>1050</v>
      </c>
      <c r="W36" s="889"/>
      <c r="X36" s="890"/>
      <c r="Y36" s="890"/>
      <c r="Z36" s="128" t="s">
        <v>211</v>
      </c>
      <c r="AA36" s="890"/>
      <c r="AB36" s="890"/>
      <c r="AC36" s="128" t="s">
        <v>212</v>
      </c>
      <c r="AD36" s="890"/>
      <c r="AE36" s="890"/>
      <c r="AF36" s="128" t="s">
        <v>263</v>
      </c>
      <c r="AM36" s="128" t="s">
        <v>1271</v>
      </c>
    </row>
    <row r="37" spans="3:39" ht="13.5" customHeight="1">
      <c r="C37" s="27" t="s">
        <v>262</v>
      </c>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row>
    <row r="38" spans="3:39" ht="13.5" customHeight="1">
      <c r="C38" s="27"/>
      <c r="D38" s="27" t="s">
        <v>264</v>
      </c>
      <c r="E38" s="27"/>
      <c r="F38" s="27"/>
      <c r="G38" s="27"/>
      <c r="H38" s="27"/>
      <c r="I38" s="27"/>
      <c r="J38" s="27"/>
      <c r="K38" s="884" t="str">
        <f>IF(確２面!K7="","",確２面!K7)</f>
        <v/>
      </c>
      <c r="L38" s="884"/>
      <c r="M38" s="884"/>
      <c r="N38" s="884"/>
      <c r="O38" s="884"/>
      <c r="P38" s="884"/>
      <c r="Q38" s="884"/>
      <c r="R38" s="884"/>
      <c r="S38" s="884"/>
      <c r="T38" s="884"/>
      <c r="U38" s="884"/>
      <c r="V38" s="884"/>
      <c r="W38" s="884"/>
      <c r="X38" s="884"/>
      <c r="Y38" s="884"/>
      <c r="Z38" s="884"/>
      <c r="AA38" s="884"/>
      <c r="AB38" s="884"/>
      <c r="AC38" s="884"/>
      <c r="AD38" s="884"/>
      <c r="AE38" s="884"/>
      <c r="AF38" s="884"/>
      <c r="AG38" s="884"/>
      <c r="AH38" s="884"/>
      <c r="AI38" s="884"/>
      <c r="AM38" s="428"/>
    </row>
    <row r="39" spans="3:39" ht="13.5" customHeight="1">
      <c r="C39" s="27"/>
      <c r="D39" s="27" t="s">
        <v>69</v>
      </c>
      <c r="E39" s="27"/>
      <c r="F39" s="27"/>
      <c r="G39" s="27"/>
      <c r="H39" s="107"/>
      <c r="I39" s="107"/>
      <c r="J39" s="27"/>
      <c r="K39" s="110" t="str">
        <f>IF(確２面!K8="","",確２面!K8)</f>
        <v/>
      </c>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M39" s="470" t="s">
        <v>1186</v>
      </c>
    </row>
    <row r="40" spans="3:39" ht="13.5" customHeight="1">
      <c r="C40" s="27"/>
      <c r="D40" s="27" t="s">
        <v>70</v>
      </c>
      <c r="E40" s="27"/>
      <c r="F40" s="27"/>
      <c r="G40" s="27"/>
      <c r="H40" s="121"/>
      <c r="I40" s="121"/>
      <c r="J40" s="27"/>
      <c r="K40" s="884" t="str">
        <f>IF(確２面!K9="","",確２面!K9)</f>
        <v/>
      </c>
      <c r="L40" s="884"/>
      <c r="M40" s="884"/>
      <c r="N40" s="884"/>
      <c r="O40" s="884"/>
      <c r="P40" s="884"/>
      <c r="Q40" s="884"/>
      <c r="R40" s="884"/>
      <c r="S40" s="884"/>
      <c r="T40" s="884"/>
      <c r="U40" s="884"/>
      <c r="V40" s="884"/>
      <c r="W40" s="884"/>
      <c r="X40" s="884"/>
      <c r="Y40" s="884"/>
      <c r="Z40" s="884"/>
      <c r="AA40" s="884"/>
      <c r="AB40" s="884"/>
      <c r="AC40" s="884"/>
      <c r="AD40" s="884"/>
      <c r="AE40" s="884"/>
      <c r="AF40" s="884"/>
      <c r="AG40" s="884"/>
      <c r="AH40" s="884"/>
      <c r="AI40" s="884"/>
    </row>
    <row r="41" spans="3:39" ht="13.5" customHeight="1">
      <c r="C41" s="27"/>
      <c r="D41" s="27" t="s">
        <v>71</v>
      </c>
      <c r="E41" s="27"/>
      <c r="F41" s="27"/>
      <c r="G41" s="27"/>
      <c r="H41" s="107"/>
      <c r="I41" s="107"/>
      <c r="J41" s="27"/>
      <c r="K41" s="884" t="str">
        <f>IF(確２面!K10="","",確２面!K10)</f>
        <v/>
      </c>
      <c r="L41" s="884"/>
      <c r="M41" s="884"/>
      <c r="N41" s="884"/>
      <c r="O41" s="884"/>
      <c r="P41" s="884"/>
      <c r="Q41" s="884"/>
      <c r="R41" s="884"/>
      <c r="S41" s="884"/>
      <c r="T41" s="884"/>
      <c r="U41" s="884"/>
      <c r="V41" s="884"/>
      <c r="W41" s="884"/>
      <c r="X41" s="884"/>
      <c r="Y41" s="884"/>
      <c r="Z41" s="884"/>
      <c r="AA41" s="884"/>
      <c r="AB41" s="884"/>
      <c r="AC41" s="884"/>
      <c r="AD41" s="884"/>
      <c r="AE41" s="884"/>
      <c r="AF41" s="884"/>
      <c r="AG41" s="884"/>
      <c r="AH41" s="884"/>
      <c r="AI41" s="884"/>
    </row>
    <row r="42" spans="3:39" ht="13.5" customHeight="1">
      <c r="C42" s="27"/>
      <c r="D42" s="27" t="s">
        <v>72</v>
      </c>
      <c r="E42" s="27"/>
      <c r="F42" s="27"/>
      <c r="G42" s="27"/>
      <c r="H42" s="107"/>
      <c r="I42" s="107"/>
      <c r="J42" s="27"/>
      <c r="K42" s="884" t="str">
        <f>IF(確２面!K11="","",確２面!K11)</f>
        <v/>
      </c>
      <c r="L42" s="884"/>
      <c r="M42" s="884"/>
      <c r="N42" s="884"/>
      <c r="O42" s="884"/>
      <c r="P42" s="884"/>
      <c r="Q42" s="884"/>
      <c r="R42" s="884"/>
      <c r="S42" s="884"/>
      <c r="T42" s="884"/>
      <c r="U42" s="884"/>
      <c r="V42" s="884"/>
      <c r="W42" s="884"/>
      <c r="X42" s="884"/>
      <c r="Y42" s="884"/>
      <c r="Z42" s="884"/>
      <c r="AA42" s="884"/>
      <c r="AB42" s="884"/>
      <c r="AC42" s="884"/>
      <c r="AD42" s="884"/>
      <c r="AE42" s="884"/>
      <c r="AF42" s="884"/>
      <c r="AG42" s="884"/>
      <c r="AH42" s="884"/>
      <c r="AI42" s="884"/>
    </row>
    <row r="43" spans="3:39" ht="6.75" customHeight="1">
      <c r="G43" s="151"/>
      <c r="H43" s="151"/>
      <c r="I43" s="151"/>
      <c r="J43" s="151"/>
      <c r="K43" s="111"/>
      <c r="L43" s="111"/>
      <c r="M43" s="111"/>
      <c r="N43" s="111"/>
      <c r="O43" s="111"/>
      <c r="P43" s="111"/>
      <c r="Q43" s="111"/>
      <c r="R43" s="111"/>
      <c r="S43" s="111"/>
      <c r="T43" s="111"/>
      <c r="U43" s="111"/>
      <c r="V43" s="111"/>
      <c r="W43" s="111"/>
      <c r="X43" s="109"/>
      <c r="Y43" s="109"/>
      <c r="Z43" s="109"/>
      <c r="AA43" s="109"/>
      <c r="AB43" s="109"/>
      <c r="AC43" s="109"/>
      <c r="AD43" s="109"/>
      <c r="AE43" s="109"/>
      <c r="AF43" s="109"/>
      <c r="AG43" s="109"/>
      <c r="AH43" s="109"/>
      <c r="AI43" s="109"/>
    </row>
    <row r="44" spans="3:39" ht="13.5" customHeight="1">
      <c r="C44" s="141" t="str">
        <f>IF(確２面その２!$K$8="","","【建築主２】")</f>
        <v/>
      </c>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row>
    <row r="45" spans="3:39" ht="13.5" customHeight="1">
      <c r="D45" s="141" t="str">
        <f>IF(確２面その２!$K$8="","","【ｲ．氏名のﾌﾘｶﾞﾅ】")</f>
        <v/>
      </c>
      <c r="E45" s="27"/>
      <c r="F45" s="27"/>
      <c r="G45" s="27"/>
      <c r="H45" s="27"/>
      <c r="I45" s="27"/>
      <c r="K45" s="884" t="str">
        <f>IF(確２面その２!K7="","",確２面その２!K7)</f>
        <v/>
      </c>
      <c r="L45" s="884"/>
      <c r="M45" s="884"/>
      <c r="N45" s="884"/>
      <c r="O45" s="884"/>
      <c r="P45" s="884"/>
      <c r="Q45" s="884"/>
      <c r="R45" s="884"/>
      <c r="S45" s="884"/>
      <c r="T45" s="884"/>
      <c r="U45" s="884"/>
      <c r="V45" s="884"/>
      <c r="W45" s="884"/>
      <c r="X45" s="884"/>
      <c r="Y45" s="884"/>
      <c r="Z45" s="884"/>
      <c r="AA45" s="884"/>
      <c r="AB45" s="884"/>
      <c r="AC45" s="884"/>
      <c r="AD45" s="884"/>
      <c r="AE45" s="884"/>
      <c r="AF45" s="884"/>
      <c r="AG45" s="884"/>
      <c r="AH45" s="884"/>
      <c r="AI45" s="884"/>
    </row>
    <row r="46" spans="3:39" ht="13.5" customHeight="1">
      <c r="D46" s="141" t="str">
        <f>IF(確２面その２!$K$8="","","【ﾛ．氏名】")</f>
        <v/>
      </c>
      <c r="E46" s="27"/>
      <c r="F46" s="27"/>
      <c r="G46" s="27"/>
      <c r="H46" s="107"/>
      <c r="I46" s="107"/>
      <c r="K46" s="110" t="str">
        <f>IF(確２面その２!K8="","",確２面その２!K8)</f>
        <v/>
      </c>
      <c r="L46" s="110"/>
      <c r="M46" s="110"/>
      <c r="N46" s="110"/>
      <c r="O46" s="110"/>
      <c r="P46" s="110"/>
      <c r="Q46" s="110"/>
      <c r="R46" s="110"/>
      <c r="S46" s="110"/>
      <c r="T46" s="110"/>
      <c r="U46" s="110"/>
      <c r="V46" s="110"/>
      <c r="W46" s="110"/>
      <c r="X46" s="110"/>
      <c r="Y46" s="110"/>
      <c r="Z46" s="110"/>
      <c r="AA46" s="110"/>
      <c r="AB46" s="110"/>
      <c r="AC46" s="110"/>
      <c r="AD46" s="109"/>
      <c r="AE46" s="110"/>
      <c r="AF46" s="110"/>
      <c r="AG46" s="110"/>
      <c r="AH46" s="110"/>
      <c r="AI46" s="110"/>
    </row>
    <row r="47" spans="3:39" ht="13.5" customHeight="1">
      <c r="D47" s="141" t="str">
        <f>IF(確２面その２!$K$8="","","【ﾊ．郵便番号】")</f>
        <v/>
      </c>
      <c r="E47" s="27"/>
      <c r="F47" s="27"/>
      <c r="G47" s="27"/>
      <c r="H47" s="121"/>
      <c r="I47" s="121"/>
      <c r="K47" s="884" t="str">
        <f>IF(確２面その２!K9="","",確２面その２!K9)</f>
        <v/>
      </c>
      <c r="L47" s="884"/>
      <c r="M47" s="884"/>
      <c r="N47" s="884"/>
      <c r="O47" s="884"/>
      <c r="P47" s="884"/>
      <c r="Q47" s="884"/>
      <c r="R47" s="884"/>
      <c r="S47" s="884"/>
      <c r="T47" s="884"/>
      <c r="U47" s="884"/>
      <c r="V47" s="884"/>
      <c r="W47" s="884"/>
      <c r="X47" s="884"/>
      <c r="Y47" s="884"/>
      <c r="Z47" s="884"/>
      <c r="AA47" s="884"/>
      <c r="AB47" s="884"/>
      <c r="AC47" s="884"/>
      <c r="AD47" s="884"/>
      <c r="AE47" s="884"/>
      <c r="AF47" s="884"/>
      <c r="AG47" s="884"/>
      <c r="AH47" s="884"/>
      <c r="AI47" s="884"/>
    </row>
    <row r="48" spans="3:39" ht="13.5" customHeight="1">
      <c r="D48" s="141" t="str">
        <f>IF(確２面その２!$K$8="","","【ﾆ．住所】")</f>
        <v/>
      </c>
      <c r="E48" s="27"/>
      <c r="F48" s="27"/>
      <c r="G48" s="27"/>
      <c r="H48" s="107"/>
      <c r="I48" s="107"/>
      <c r="K48" s="884" t="str">
        <f>IF(確２面その２!K10="","",確２面その２!K10)</f>
        <v/>
      </c>
      <c r="L48" s="884"/>
      <c r="M48" s="884"/>
      <c r="N48" s="884"/>
      <c r="O48" s="884"/>
      <c r="P48" s="884"/>
      <c r="Q48" s="884"/>
      <c r="R48" s="884"/>
      <c r="S48" s="884"/>
      <c r="T48" s="884"/>
      <c r="U48" s="884"/>
      <c r="V48" s="884"/>
      <c r="W48" s="884"/>
      <c r="X48" s="884"/>
      <c r="Y48" s="884"/>
      <c r="Z48" s="884"/>
      <c r="AA48" s="884"/>
      <c r="AB48" s="884"/>
      <c r="AC48" s="884"/>
      <c r="AD48" s="884"/>
      <c r="AE48" s="884"/>
      <c r="AF48" s="884"/>
      <c r="AG48" s="884"/>
      <c r="AH48" s="884"/>
      <c r="AI48" s="884"/>
    </row>
    <row r="49" spans="3:35" ht="13.5" customHeight="1">
      <c r="D49" s="141" t="str">
        <f>IF(確２面その２!$K$8="","","【ﾎ．電話番号】")</f>
        <v/>
      </c>
      <c r="E49" s="27"/>
      <c r="F49" s="27"/>
      <c r="G49" s="27"/>
      <c r="H49" s="107"/>
      <c r="I49" s="107"/>
      <c r="K49" s="884" t="str">
        <f>IF(確２面その２!K11="","",確２面その２!K11)</f>
        <v/>
      </c>
      <c r="L49" s="884"/>
      <c r="M49" s="884"/>
      <c r="N49" s="884"/>
      <c r="O49" s="884"/>
      <c r="P49" s="884"/>
      <c r="Q49" s="884"/>
      <c r="R49" s="884"/>
      <c r="S49" s="884"/>
      <c r="T49" s="884"/>
      <c r="U49" s="884"/>
      <c r="V49" s="884"/>
      <c r="W49" s="884"/>
      <c r="X49" s="884"/>
      <c r="Y49" s="884"/>
      <c r="Z49" s="884"/>
      <c r="AA49" s="884"/>
      <c r="AB49" s="884"/>
      <c r="AC49" s="884"/>
      <c r="AD49" s="884"/>
      <c r="AE49" s="884"/>
      <c r="AF49" s="884"/>
      <c r="AG49" s="884"/>
      <c r="AH49" s="884"/>
      <c r="AI49" s="884"/>
    </row>
    <row r="50" spans="3:35" ht="6.75" customHeight="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row>
    <row r="51" spans="3:35" ht="13.5" customHeight="1">
      <c r="C51" s="141" t="str">
        <f>IF(確２面その２!$K$16="","","【建築主３】")</f>
        <v/>
      </c>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row>
    <row r="52" spans="3:35" ht="13.5" customHeight="1">
      <c r="D52" s="141" t="str">
        <f>IF(確２面その２!$K$16="","","【ｲ．氏名のﾌﾘｶﾞﾅ】")</f>
        <v/>
      </c>
      <c r="E52" s="27"/>
      <c r="F52" s="27"/>
      <c r="G52" s="27"/>
      <c r="H52" s="27"/>
      <c r="I52" s="27"/>
      <c r="K52" s="884" t="str">
        <f>IF(確２面その２!K15="","",確２面その２!K15)</f>
        <v/>
      </c>
      <c r="L52" s="884"/>
      <c r="M52" s="884"/>
      <c r="N52" s="884"/>
      <c r="O52" s="884"/>
      <c r="P52" s="884"/>
      <c r="Q52" s="884"/>
      <c r="R52" s="884"/>
      <c r="S52" s="884"/>
      <c r="T52" s="884"/>
      <c r="U52" s="884"/>
      <c r="V52" s="884"/>
      <c r="W52" s="884"/>
      <c r="X52" s="884"/>
      <c r="Y52" s="884"/>
      <c r="Z52" s="884"/>
      <c r="AA52" s="884"/>
      <c r="AB52" s="884"/>
      <c r="AC52" s="884"/>
      <c r="AD52" s="884"/>
      <c r="AE52" s="884"/>
      <c r="AF52" s="884"/>
      <c r="AG52" s="884"/>
      <c r="AH52" s="884"/>
      <c r="AI52" s="884"/>
    </row>
    <row r="53" spans="3:35" ht="13.5" customHeight="1">
      <c r="D53" s="141" t="str">
        <f>IF(確２面その２!$K$16="","","【ﾛ．氏名】")</f>
        <v/>
      </c>
      <c r="E53" s="27"/>
      <c r="F53" s="27"/>
      <c r="G53" s="27"/>
      <c r="H53" s="107"/>
      <c r="I53" s="107"/>
      <c r="K53" s="110" t="str">
        <f>IF(確２面その２!K16="","",確２面その２!K16)</f>
        <v/>
      </c>
      <c r="L53" s="110"/>
      <c r="M53" s="110"/>
      <c r="N53" s="110"/>
      <c r="O53" s="110"/>
      <c r="P53" s="110"/>
      <c r="Q53" s="110"/>
      <c r="R53" s="110"/>
      <c r="S53" s="110"/>
      <c r="T53" s="110"/>
      <c r="U53" s="110"/>
      <c r="V53" s="110"/>
      <c r="W53" s="110"/>
      <c r="X53" s="110"/>
      <c r="Y53" s="110"/>
      <c r="Z53" s="110"/>
      <c r="AA53" s="110"/>
      <c r="AB53" s="110"/>
      <c r="AC53" s="110"/>
      <c r="AD53" s="109"/>
      <c r="AE53" s="110"/>
      <c r="AF53" s="110"/>
      <c r="AG53" s="110"/>
      <c r="AH53" s="110"/>
      <c r="AI53" s="110"/>
    </row>
    <row r="54" spans="3:35" ht="13.5" customHeight="1">
      <c r="D54" s="141" t="str">
        <f>IF(確２面その２!$K$16="","","【ﾊ．郵便番号】")</f>
        <v/>
      </c>
      <c r="E54" s="27"/>
      <c r="F54" s="27"/>
      <c r="G54" s="27"/>
      <c r="H54" s="121"/>
      <c r="I54" s="121"/>
      <c r="K54" s="884" t="str">
        <f>IF(確２面その２!K17="","",確２面その２!K17)</f>
        <v/>
      </c>
      <c r="L54" s="884"/>
      <c r="M54" s="884"/>
      <c r="N54" s="884"/>
      <c r="O54" s="884"/>
      <c r="P54" s="884"/>
      <c r="Q54" s="884"/>
      <c r="R54" s="884"/>
      <c r="S54" s="884"/>
      <c r="T54" s="884"/>
      <c r="U54" s="884"/>
      <c r="V54" s="884"/>
      <c r="W54" s="884"/>
      <c r="X54" s="884"/>
      <c r="Y54" s="884"/>
      <c r="Z54" s="884"/>
      <c r="AA54" s="884"/>
      <c r="AB54" s="884"/>
      <c r="AC54" s="884"/>
      <c r="AD54" s="884"/>
      <c r="AE54" s="884"/>
      <c r="AF54" s="884"/>
      <c r="AG54" s="884"/>
      <c r="AH54" s="884"/>
      <c r="AI54" s="884"/>
    </row>
    <row r="55" spans="3:35" ht="13.5" customHeight="1">
      <c r="D55" s="141" t="str">
        <f>IF(確２面その２!$K$16="","","【ﾆ．住所】")</f>
        <v/>
      </c>
      <c r="E55" s="27"/>
      <c r="F55" s="27"/>
      <c r="G55" s="27"/>
      <c r="H55" s="107"/>
      <c r="I55" s="107"/>
      <c r="K55" s="884" t="str">
        <f>IF(確２面その２!K18="","",確２面その２!K18)</f>
        <v/>
      </c>
      <c r="L55" s="884"/>
      <c r="M55" s="884"/>
      <c r="N55" s="884"/>
      <c r="O55" s="884"/>
      <c r="P55" s="884"/>
      <c r="Q55" s="884"/>
      <c r="R55" s="884"/>
      <c r="S55" s="884"/>
      <c r="T55" s="884"/>
      <c r="U55" s="884"/>
      <c r="V55" s="884"/>
      <c r="W55" s="884"/>
      <c r="X55" s="884"/>
      <c r="Y55" s="884"/>
      <c r="Z55" s="884"/>
      <c r="AA55" s="884"/>
      <c r="AB55" s="884"/>
      <c r="AC55" s="884"/>
      <c r="AD55" s="884"/>
      <c r="AE55" s="884"/>
      <c r="AF55" s="884"/>
      <c r="AG55" s="884"/>
      <c r="AH55" s="884"/>
      <c r="AI55" s="884"/>
    </row>
    <row r="56" spans="3:35" ht="13.5" customHeight="1">
      <c r="D56" s="141" t="str">
        <f>IF(確２面その２!$K$16="","","【ﾎ．電話番号】")</f>
        <v/>
      </c>
      <c r="E56" s="27"/>
      <c r="F56" s="27"/>
      <c r="G56" s="27"/>
      <c r="H56" s="107"/>
      <c r="I56" s="107"/>
      <c r="K56" s="884" t="str">
        <f>IF(確２面その２!K19="","",確２面その２!K19)</f>
        <v/>
      </c>
      <c r="L56" s="884"/>
      <c r="M56" s="884"/>
      <c r="N56" s="884"/>
      <c r="O56" s="884"/>
      <c r="P56" s="884"/>
      <c r="Q56" s="884"/>
      <c r="R56" s="884"/>
      <c r="S56" s="884"/>
      <c r="T56" s="884"/>
      <c r="U56" s="884"/>
      <c r="V56" s="884"/>
      <c r="W56" s="884"/>
      <c r="X56" s="884"/>
      <c r="Y56" s="884"/>
      <c r="Z56" s="884"/>
      <c r="AA56" s="884"/>
      <c r="AB56" s="884"/>
      <c r="AC56" s="884"/>
      <c r="AD56" s="884"/>
      <c r="AE56" s="884"/>
      <c r="AF56" s="884"/>
      <c r="AG56" s="884"/>
      <c r="AH56" s="884"/>
      <c r="AI56" s="884"/>
    </row>
    <row r="57" spans="3:35" ht="6.75" customHeight="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3:35" ht="13.5" customHeight="1">
      <c r="C58" s="141" t="str">
        <f>IF(確２面その２!$K$24="","","【建築主４】")</f>
        <v/>
      </c>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3:35" ht="13.5" customHeight="1">
      <c r="D59" s="141" t="str">
        <f>IF(確２面その２!$K$24="","","【ｲ．氏名のﾌﾘｶﾞﾅ】")</f>
        <v/>
      </c>
      <c r="E59" s="27"/>
      <c r="F59" s="27"/>
      <c r="G59" s="27"/>
      <c r="H59" s="27"/>
      <c r="I59" s="27"/>
      <c r="K59" s="884" t="str">
        <f>IF(確２面その２!K23="","",確２面その２!K23)</f>
        <v/>
      </c>
      <c r="L59" s="884"/>
      <c r="M59" s="884"/>
      <c r="N59" s="884"/>
      <c r="O59" s="884"/>
      <c r="P59" s="884"/>
      <c r="Q59" s="884"/>
      <c r="R59" s="884"/>
      <c r="S59" s="884"/>
      <c r="T59" s="884"/>
      <c r="U59" s="884"/>
      <c r="V59" s="884"/>
      <c r="W59" s="884"/>
      <c r="X59" s="884"/>
      <c r="Y59" s="884"/>
      <c r="Z59" s="884"/>
      <c r="AA59" s="884"/>
      <c r="AB59" s="884"/>
      <c r="AC59" s="884"/>
      <c r="AD59" s="884"/>
      <c r="AE59" s="884"/>
      <c r="AF59" s="884"/>
      <c r="AG59" s="884"/>
      <c r="AH59" s="884"/>
      <c r="AI59" s="884"/>
    </row>
    <row r="60" spans="3:35" ht="13.5" customHeight="1">
      <c r="D60" s="141" t="str">
        <f>IF(確２面その２!$K$24="","","【ﾛ．氏名】")</f>
        <v/>
      </c>
      <c r="E60" s="27"/>
      <c r="F60" s="27"/>
      <c r="G60" s="27"/>
      <c r="H60" s="107"/>
      <c r="I60" s="107"/>
      <c r="K60" s="110" t="str">
        <f>IF(確２面その２!K24="","",確２面その２!K24)</f>
        <v/>
      </c>
      <c r="L60" s="110"/>
      <c r="M60" s="110"/>
      <c r="N60" s="110"/>
      <c r="O60" s="110"/>
      <c r="P60" s="110"/>
      <c r="Q60" s="110"/>
      <c r="R60" s="110"/>
      <c r="S60" s="110"/>
      <c r="T60" s="110"/>
      <c r="U60" s="110"/>
      <c r="V60" s="110"/>
      <c r="W60" s="110"/>
      <c r="X60" s="110"/>
      <c r="Y60" s="110"/>
      <c r="Z60" s="110"/>
      <c r="AA60" s="110"/>
      <c r="AB60" s="110"/>
      <c r="AC60" s="110"/>
      <c r="AD60" s="109"/>
      <c r="AE60" s="110"/>
      <c r="AF60" s="110"/>
      <c r="AG60" s="110"/>
      <c r="AH60" s="110"/>
      <c r="AI60" s="110"/>
    </row>
    <row r="61" spans="3:35" ht="13.5" customHeight="1">
      <c r="D61" s="141" t="str">
        <f>IF(確２面その２!$K$24="","","【ﾊ．郵便番号】")</f>
        <v/>
      </c>
      <c r="E61" s="27"/>
      <c r="F61" s="27"/>
      <c r="G61" s="27"/>
      <c r="H61" s="121"/>
      <c r="I61" s="121"/>
      <c r="K61" s="884" t="str">
        <f>IF(確２面その２!K25="","",確２面その２!K25)</f>
        <v/>
      </c>
      <c r="L61" s="884"/>
      <c r="M61" s="884"/>
      <c r="N61" s="884"/>
      <c r="O61" s="884"/>
      <c r="P61" s="884"/>
      <c r="Q61" s="884"/>
      <c r="R61" s="884"/>
      <c r="S61" s="884"/>
      <c r="T61" s="884"/>
      <c r="U61" s="884"/>
      <c r="V61" s="884"/>
      <c r="W61" s="884"/>
      <c r="X61" s="884"/>
      <c r="Y61" s="884"/>
      <c r="Z61" s="884"/>
      <c r="AA61" s="884"/>
      <c r="AB61" s="884"/>
      <c r="AC61" s="884"/>
      <c r="AD61" s="884"/>
      <c r="AE61" s="884"/>
      <c r="AF61" s="884"/>
      <c r="AG61" s="884"/>
      <c r="AH61" s="884"/>
      <c r="AI61" s="884"/>
    </row>
    <row r="62" spans="3:35" ht="13.5" customHeight="1">
      <c r="D62" s="141" t="str">
        <f>IF(確２面その２!$K$24="","","【ﾆ．住所】")</f>
        <v/>
      </c>
      <c r="E62" s="27"/>
      <c r="F62" s="27"/>
      <c r="G62" s="27"/>
      <c r="H62" s="107"/>
      <c r="I62" s="107"/>
      <c r="K62" s="884" t="str">
        <f>IF(確２面その２!K26="","",確２面その２!K26)</f>
        <v/>
      </c>
      <c r="L62" s="884"/>
      <c r="M62" s="884"/>
      <c r="N62" s="884"/>
      <c r="O62" s="884"/>
      <c r="P62" s="884"/>
      <c r="Q62" s="884"/>
      <c r="R62" s="884"/>
      <c r="S62" s="884"/>
      <c r="T62" s="884"/>
      <c r="U62" s="884"/>
      <c r="V62" s="884"/>
      <c r="W62" s="884"/>
      <c r="X62" s="884"/>
      <c r="Y62" s="884"/>
      <c r="Z62" s="884"/>
      <c r="AA62" s="884"/>
      <c r="AB62" s="884"/>
      <c r="AC62" s="884"/>
      <c r="AD62" s="884"/>
      <c r="AE62" s="884"/>
      <c r="AF62" s="884"/>
      <c r="AG62" s="884"/>
      <c r="AH62" s="884"/>
      <c r="AI62" s="884"/>
    </row>
    <row r="63" spans="3:35" ht="13.5" customHeight="1">
      <c r="D63" s="141" t="str">
        <f>IF(確２面その２!$K$24="","","【ﾎ．電話番号】")</f>
        <v/>
      </c>
      <c r="E63" s="27"/>
      <c r="F63" s="27"/>
      <c r="G63" s="27"/>
      <c r="H63" s="107"/>
      <c r="I63" s="107"/>
      <c r="K63" s="884" t="str">
        <f>IF(確２面その２!K27="","",確２面その２!K27)</f>
        <v/>
      </c>
      <c r="L63" s="884"/>
      <c r="M63" s="884"/>
      <c r="N63" s="884"/>
      <c r="O63" s="884"/>
      <c r="P63" s="884"/>
      <c r="Q63" s="884"/>
      <c r="R63" s="884"/>
      <c r="S63" s="884"/>
      <c r="T63" s="884"/>
      <c r="U63" s="884"/>
      <c r="V63" s="884"/>
      <c r="W63" s="884"/>
      <c r="X63" s="884"/>
      <c r="Y63" s="884"/>
      <c r="Z63" s="884"/>
      <c r="AA63" s="884"/>
      <c r="AB63" s="884"/>
      <c r="AC63" s="884"/>
      <c r="AD63" s="884"/>
      <c r="AE63" s="884"/>
      <c r="AF63" s="884"/>
      <c r="AG63" s="884"/>
      <c r="AH63" s="884"/>
      <c r="AI63" s="884"/>
    </row>
    <row r="64" spans="3:35" ht="13.5" customHeight="1"/>
    <row r="65" spans="36:37" ht="13.5" customHeight="1" thickBot="1"/>
    <row r="66" spans="36:37" ht="13.5" customHeight="1" thickTop="1">
      <c r="AJ66" s="339"/>
      <c r="AK66" s="340"/>
    </row>
    <row r="67" spans="36:37" ht="13.5" customHeight="1">
      <c r="AJ67" s="352"/>
    </row>
    <row r="68" spans="36:37" ht="13.5" customHeight="1"/>
    <row r="69" spans="36:37" ht="13.5" customHeight="1"/>
    <row r="70" spans="36:37" ht="13.5" customHeight="1"/>
    <row r="71" spans="36:37" ht="13.5" customHeight="1"/>
    <row r="72" spans="36:37" ht="13.5" customHeight="1"/>
    <row r="73" spans="36:37" ht="13.5" customHeight="1"/>
    <row r="74" spans="36:37" ht="13.5" customHeight="1"/>
    <row r="75" spans="36:37" ht="13.5" customHeight="1"/>
    <row r="76" spans="36:37" ht="13.5" customHeight="1"/>
    <row r="77" spans="36:37" ht="13.5" customHeight="1"/>
    <row r="78" spans="36:37" ht="13.5" customHeight="1"/>
    <row r="79" spans="36:37" ht="13.5" customHeight="1"/>
    <row r="80" spans="36:37"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sheetData>
  <sheetProtection algorithmName="SHA-512" hashValue="wgpn9Uf7EWB0liYF8bdqSyvUQ4qbazczwfD7UL/3CuAKXXWlUiLsDZe+2TM4wX2nzMGWLUGqkEp2GTizNH99pg==" saltValue="7HYdxpvVhlOJH5uOWx6drw==" spinCount="100000" sheet="1" objects="1" scenarios="1"/>
  <protectedRanges>
    <protectedRange sqref="X36 AA36 AD36" name="範囲4"/>
    <protectedRange sqref="V36" name="範囲2"/>
    <protectedRange sqref="I26:I32 R26 R28:R29 N32" name="範囲1"/>
    <protectedRange sqref="AA36 AD36" name="範囲3"/>
  </protectedRanges>
  <mergeCells count="34">
    <mergeCell ref="A1:AI2"/>
    <mergeCell ref="N32:AA32"/>
    <mergeCell ref="I19:AI21"/>
    <mergeCell ref="K38:AI38"/>
    <mergeCell ref="K7:L7"/>
    <mergeCell ref="S7:V7"/>
    <mergeCell ref="V36:W36"/>
    <mergeCell ref="X36:Y36"/>
    <mergeCell ref="AA36:AB36"/>
    <mergeCell ref="AD36:AE36"/>
    <mergeCell ref="K62:AI62"/>
    <mergeCell ref="K63:AI63"/>
    <mergeCell ref="K10:AI10"/>
    <mergeCell ref="K11:AI11"/>
    <mergeCell ref="AB9:AG9"/>
    <mergeCell ref="K45:AI45"/>
    <mergeCell ref="K12:AI12"/>
    <mergeCell ref="K13:AI13"/>
    <mergeCell ref="K56:AI56"/>
    <mergeCell ref="K59:AI59"/>
    <mergeCell ref="K61:AI61"/>
    <mergeCell ref="K48:AI48"/>
    <mergeCell ref="K49:AI49"/>
    <mergeCell ref="K52:AI52"/>
    <mergeCell ref="K41:AI41"/>
    <mergeCell ref="K42:AI42"/>
    <mergeCell ref="K54:AI54"/>
    <mergeCell ref="K55:AI55"/>
    <mergeCell ref="K40:AI40"/>
    <mergeCell ref="AB7:AG7"/>
    <mergeCell ref="K8:AI8"/>
    <mergeCell ref="K9:L9"/>
    <mergeCell ref="S9:V9"/>
    <mergeCell ref="K47:AI47"/>
  </mergeCells>
  <phoneticPr fontId="2"/>
  <dataValidations count="4">
    <dataValidation imeMode="hiragana" allowBlank="1" showInputMessage="1" showErrorMessage="1" sqref="AE17 H10:I13 AJ19:AJ21 H41:I41 H39:I39 H48:I48 H46:I46 H55:I55 H53:I53 H62:I62 H60:I60" xr:uid="{00000000-0002-0000-0A00-000000000000}"/>
    <dataValidation type="list" allowBlank="1" showInputMessage="1" showErrorMessage="1" sqref="I26:I32 R26 R28:R29" xr:uid="{00000000-0002-0000-0A00-000001000000}">
      <formula1>"■,□"</formula1>
    </dataValidation>
    <dataValidation imeMode="halfKatakana" allowBlank="1" showInputMessage="1" showErrorMessage="1" sqref="H38:I38 H45:I45 H52:I52 H59:I59" xr:uid="{00000000-0002-0000-0A00-000002000000}"/>
    <dataValidation imeMode="off" allowBlank="1" showInputMessage="1" showErrorMessage="1" sqref="H40:I40 H42:I42 H47:I47 H49:I49 H54:I54 H56:I56 H61:I61 H63:I63" xr:uid="{00000000-0002-0000-0A00-000003000000}"/>
  </dataValidations>
  <printOptions horizontalCentered="1"/>
  <pageMargins left="0.78740157480314965" right="0.19685039370078741" top="0.39370078740157483" bottom="0.39370078740157483" header="0" footer="0"/>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AU231"/>
  <sheetViews>
    <sheetView view="pageBreakPreview" zoomScaleNormal="100" zoomScaleSheetLayoutView="100" workbookViewId="0">
      <selection sqref="A1:AJ2"/>
    </sheetView>
  </sheetViews>
  <sheetFormatPr defaultColWidth="9" defaultRowHeight="13.2"/>
  <cols>
    <col min="1" max="7" width="2.6640625" style="5" customWidth="1"/>
    <col min="8" max="8" width="1.6640625" style="5" customWidth="1"/>
    <col min="9" max="35" width="2.6640625" style="5" customWidth="1"/>
    <col min="36" max="36" width="1.6640625" style="5" customWidth="1"/>
    <col min="37" max="37" width="2.6640625" style="5" customWidth="1"/>
    <col min="38" max="44" width="3.109375" style="5" customWidth="1"/>
    <col min="45" max="45" width="9" style="5"/>
    <col min="46" max="46" width="8.5546875" style="5" customWidth="1"/>
    <col min="47" max="47" width="9" style="5" hidden="1" customWidth="1"/>
    <col min="48" max="16384" width="9" style="5"/>
  </cols>
  <sheetData>
    <row r="1" spans="1:39" ht="14.1" customHeight="1">
      <c r="A1" s="923" t="s">
        <v>20</v>
      </c>
      <c r="B1" s="923"/>
      <c r="C1" s="923"/>
      <c r="D1" s="923"/>
      <c r="E1" s="923"/>
      <c r="F1" s="923"/>
      <c r="G1" s="923"/>
      <c r="H1" s="923"/>
      <c r="I1" s="923"/>
      <c r="J1" s="923"/>
      <c r="K1" s="923"/>
      <c r="L1" s="923"/>
      <c r="M1" s="923"/>
      <c r="N1" s="923"/>
      <c r="O1" s="923"/>
      <c r="P1" s="923"/>
      <c r="Q1" s="923"/>
      <c r="R1" s="923"/>
      <c r="S1" s="923"/>
      <c r="T1" s="923"/>
      <c r="U1" s="923"/>
      <c r="V1" s="923"/>
      <c r="W1" s="923"/>
      <c r="X1" s="923"/>
      <c r="Y1" s="923"/>
      <c r="Z1" s="923"/>
      <c r="AA1" s="923"/>
      <c r="AB1" s="923"/>
      <c r="AC1" s="923"/>
      <c r="AD1" s="923"/>
      <c r="AE1" s="923"/>
      <c r="AF1" s="923"/>
      <c r="AG1" s="923"/>
      <c r="AH1" s="923"/>
      <c r="AI1" s="923"/>
      <c r="AJ1" s="923"/>
    </row>
    <row r="2" spans="1:39" ht="14.1" customHeight="1">
      <c r="A2" s="923"/>
      <c r="B2" s="923"/>
      <c r="C2" s="923"/>
      <c r="D2" s="923"/>
      <c r="E2" s="923"/>
      <c r="F2" s="923"/>
      <c r="G2" s="923"/>
      <c r="H2" s="923"/>
      <c r="I2" s="923"/>
      <c r="J2" s="923"/>
      <c r="K2" s="923"/>
      <c r="L2" s="923"/>
      <c r="M2" s="923"/>
      <c r="N2" s="923"/>
      <c r="O2" s="923"/>
      <c r="P2" s="923"/>
      <c r="Q2" s="923"/>
      <c r="R2" s="923"/>
      <c r="S2" s="923"/>
      <c r="T2" s="923"/>
      <c r="U2" s="923"/>
      <c r="V2" s="923"/>
      <c r="W2" s="923"/>
      <c r="X2" s="923"/>
      <c r="Y2" s="923"/>
      <c r="Z2" s="923"/>
      <c r="AA2" s="923"/>
      <c r="AB2" s="923"/>
      <c r="AC2" s="923"/>
      <c r="AD2" s="923"/>
      <c r="AE2" s="923"/>
      <c r="AF2" s="923"/>
      <c r="AG2" s="923"/>
      <c r="AH2" s="923"/>
      <c r="AI2" s="923"/>
      <c r="AJ2" s="923"/>
    </row>
    <row r="3" spans="1:39" ht="7.2" customHeight="1">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row>
    <row r="4" spans="1:39" ht="14.1" customHeight="1">
      <c r="B4" s="10" t="s">
        <v>342</v>
      </c>
      <c r="W4" s="28"/>
      <c r="X4" s="28"/>
      <c r="Y4" s="28"/>
      <c r="Z4" s="28"/>
      <c r="AA4" s="28"/>
      <c r="AB4" s="28"/>
      <c r="AC4" s="28"/>
      <c r="AD4" s="28"/>
      <c r="AE4" s="28"/>
    </row>
    <row r="5" spans="1:39" ht="14.1" customHeight="1">
      <c r="B5" s="10" t="s">
        <v>343</v>
      </c>
      <c r="V5" s="28"/>
      <c r="W5" s="28"/>
      <c r="X5" s="924"/>
      <c r="Y5" s="924"/>
      <c r="Z5" s="28"/>
      <c r="AA5" s="34"/>
      <c r="AB5" s="28"/>
      <c r="AC5" s="34"/>
      <c r="AD5" s="28"/>
      <c r="AE5" s="34"/>
    </row>
    <row r="6" spans="1:39" ht="6.75" customHeight="1">
      <c r="B6" s="10"/>
      <c r="V6" s="28"/>
      <c r="W6" s="28"/>
      <c r="X6" s="61"/>
      <c r="Y6" s="61"/>
      <c r="Z6" s="28"/>
      <c r="AA6" s="34"/>
      <c r="AB6" s="28"/>
      <c r="AC6" s="34"/>
      <c r="AD6" s="28"/>
      <c r="AE6" s="34"/>
    </row>
    <row r="7" spans="1:39" ht="13.05" customHeight="1">
      <c r="A7" s="925" t="s">
        <v>329</v>
      </c>
      <c r="B7" s="926"/>
      <c r="C7" s="926"/>
      <c r="D7" s="926"/>
      <c r="E7" s="926"/>
      <c r="F7" s="926"/>
      <c r="G7" s="927"/>
      <c r="H7" s="37"/>
      <c r="I7" s="933" t="str">
        <f>IF(確２面!K8="","",確２面!K8)</f>
        <v/>
      </c>
      <c r="J7" s="933"/>
      <c r="K7" s="933"/>
      <c r="L7" s="933"/>
      <c r="M7" s="933"/>
      <c r="N7" s="933"/>
      <c r="O7" s="933"/>
      <c r="P7" s="933"/>
      <c r="Q7" s="933"/>
      <c r="R7" s="933"/>
      <c r="S7" s="933"/>
      <c r="T7" s="933"/>
      <c r="U7" s="933"/>
      <c r="V7" s="933"/>
      <c r="W7" s="933"/>
      <c r="X7" s="933"/>
      <c r="Y7" s="933"/>
      <c r="Z7" s="933"/>
      <c r="AA7" s="933"/>
      <c r="AB7" s="933"/>
      <c r="AC7" s="933"/>
      <c r="AD7" s="933"/>
      <c r="AE7" s="933"/>
      <c r="AF7" s="933"/>
      <c r="AG7" s="933"/>
      <c r="AH7" s="933"/>
      <c r="AI7" s="933"/>
      <c r="AJ7" s="16"/>
    </row>
    <row r="8" spans="1:39" ht="13.05" customHeight="1">
      <c r="A8" s="928"/>
      <c r="B8" s="806"/>
      <c r="C8" s="806"/>
      <c r="D8" s="806"/>
      <c r="E8" s="806"/>
      <c r="F8" s="806"/>
      <c r="G8" s="929"/>
      <c r="H8" s="39"/>
      <c r="I8" s="937" t="str">
        <f>IF(確２面その２!K8="","",確２面その２!K8)</f>
        <v/>
      </c>
      <c r="J8" s="937"/>
      <c r="K8" s="937"/>
      <c r="L8" s="937"/>
      <c r="M8" s="937"/>
      <c r="N8" s="937"/>
      <c r="O8" s="937"/>
      <c r="P8" s="937"/>
      <c r="Q8" s="937"/>
      <c r="R8" s="937"/>
      <c r="S8" s="937"/>
      <c r="T8" s="937"/>
      <c r="U8" s="937"/>
      <c r="V8" s="937"/>
      <c r="W8" s="937"/>
      <c r="X8" s="937"/>
      <c r="Y8" s="937"/>
      <c r="Z8" s="937"/>
      <c r="AA8" s="937"/>
      <c r="AB8" s="937"/>
      <c r="AC8" s="937"/>
      <c r="AD8" s="937"/>
      <c r="AE8" s="937"/>
      <c r="AF8" s="937"/>
      <c r="AG8" s="937"/>
      <c r="AH8" s="937"/>
      <c r="AI8" s="937"/>
      <c r="AJ8" s="21"/>
    </row>
    <row r="9" spans="1:39" ht="13.05" customHeight="1">
      <c r="A9" s="928"/>
      <c r="B9" s="806"/>
      <c r="C9" s="806"/>
      <c r="D9" s="806"/>
      <c r="E9" s="806"/>
      <c r="F9" s="806"/>
      <c r="G9" s="929"/>
      <c r="H9" s="39"/>
      <c r="I9" s="937" t="str">
        <f>IF(確２面その２!K16="","",確２面その２!K16)</f>
        <v/>
      </c>
      <c r="J9" s="937"/>
      <c r="K9" s="937"/>
      <c r="L9" s="937"/>
      <c r="M9" s="937"/>
      <c r="N9" s="937"/>
      <c r="O9" s="937"/>
      <c r="P9" s="937"/>
      <c r="Q9" s="937"/>
      <c r="R9" s="937"/>
      <c r="S9" s="937"/>
      <c r="T9" s="937"/>
      <c r="U9" s="937"/>
      <c r="V9" s="937"/>
      <c r="W9" s="937"/>
      <c r="X9" s="937"/>
      <c r="Y9" s="937"/>
      <c r="Z9" s="937"/>
      <c r="AA9" s="937"/>
      <c r="AB9" s="937"/>
      <c r="AC9" s="937"/>
      <c r="AD9" s="937"/>
      <c r="AE9" s="937"/>
      <c r="AF9" s="937"/>
      <c r="AG9" s="937"/>
      <c r="AH9" s="937"/>
      <c r="AI9" s="937"/>
      <c r="AJ9" s="21"/>
    </row>
    <row r="10" spans="1:39" ht="13.05" customHeight="1">
      <c r="A10" s="930"/>
      <c r="B10" s="931"/>
      <c r="C10" s="931"/>
      <c r="D10" s="931"/>
      <c r="E10" s="931"/>
      <c r="F10" s="931"/>
      <c r="G10" s="932"/>
      <c r="H10" s="38"/>
      <c r="I10" s="937" t="str">
        <f>IF(確２面その２!K24="","",確２面その２!K24)</f>
        <v/>
      </c>
      <c r="J10" s="937"/>
      <c r="K10" s="937"/>
      <c r="L10" s="937"/>
      <c r="M10" s="937"/>
      <c r="N10" s="937"/>
      <c r="O10" s="937"/>
      <c r="P10" s="937"/>
      <c r="Q10" s="937"/>
      <c r="R10" s="937"/>
      <c r="S10" s="937"/>
      <c r="T10" s="937"/>
      <c r="U10" s="937"/>
      <c r="V10" s="937"/>
      <c r="W10" s="937"/>
      <c r="X10" s="937"/>
      <c r="Y10" s="937"/>
      <c r="Z10" s="937"/>
      <c r="AA10" s="937"/>
      <c r="AB10" s="937"/>
      <c r="AC10" s="937"/>
      <c r="AD10" s="937"/>
      <c r="AE10" s="937"/>
      <c r="AF10" s="937"/>
      <c r="AG10" s="937"/>
      <c r="AH10" s="937"/>
      <c r="AI10" s="937"/>
      <c r="AJ10" s="19"/>
    </row>
    <row r="11" spans="1:39" ht="13.05" customHeight="1">
      <c r="A11" s="925" t="s">
        <v>328</v>
      </c>
      <c r="B11" s="926"/>
      <c r="C11" s="926"/>
      <c r="D11" s="926"/>
      <c r="E11" s="926"/>
      <c r="F11" s="926"/>
      <c r="G11" s="927"/>
      <c r="H11" s="37"/>
      <c r="I11" s="934" t="str">
        <f>IF(確３面!H6="","",確３面!H6)</f>
        <v/>
      </c>
      <c r="J11" s="934"/>
      <c r="K11" s="934"/>
      <c r="L11" s="934"/>
      <c r="M11" s="934"/>
      <c r="N11" s="934"/>
      <c r="O11" s="934"/>
      <c r="P11" s="934"/>
      <c r="Q11" s="934"/>
      <c r="R11" s="934"/>
      <c r="S11" s="934"/>
      <c r="T11" s="934"/>
      <c r="U11" s="934"/>
      <c r="V11" s="934"/>
      <c r="W11" s="934"/>
      <c r="X11" s="934"/>
      <c r="Y11" s="934"/>
      <c r="Z11" s="934"/>
      <c r="AA11" s="934"/>
      <c r="AB11" s="934"/>
      <c r="AC11" s="934"/>
      <c r="AD11" s="934"/>
      <c r="AE11" s="934"/>
      <c r="AF11" s="934"/>
      <c r="AG11" s="934"/>
      <c r="AH11" s="934"/>
      <c r="AI11" s="934"/>
      <c r="AJ11" s="72"/>
    </row>
    <row r="12" spans="1:39" ht="13.05" customHeight="1">
      <c r="A12" s="928"/>
      <c r="B12" s="806"/>
      <c r="C12" s="806"/>
      <c r="D12" s="806"/>
      <c r="E12" s="806"/>
      <c r="F12" s="806"/>
      <c r="G12" s="929"/>
      <c r="H12" s="39"/>
      <c r="I12" s="935"/>
      <c r="J12" s="935"/>
      <c r="K12" s="935"/>
      <c r="L12" s="935"/>
      <c r="M12" s="935"/>
      <c r="N12" s="935"/>
      <c r="O12" s="935"/>
      <c r="P12" s="935"/>
      <c r="Q12" s="935"/>
      <c r="R12" s="935"/>
      <c r="S12" s="935"/>
      <c r="T12" s="935"/>
      <c r="U12" s="935"/>
      <c r="V12" s="935"/>
      <c r="W12" s="935"/>
      <c r="X12" s="935"/>
      <c r="Y12" s="935"/>
      <c r="Z12" s="935"/>
      <c r="AA12" s="935"/>
      <c r="AB12" s="935"/>
      <c r="AC12" s="935"/>
      <c r="AD12" s="935"/>
      <c r="AE12" s="935"/>
      <c r="AF12" s="935"/>
      <c r="AG12" s="935"/>
      <c r="AH12" s="935"/>
      <c r="AI12" s="935"/>
      <c r="AJ12" s="74"/>
      <c r="AK12" s="64"/>
    </row>
    <row r="13" spans="1:39" ht="13.05" customHeight="1">
      <c r="A13" s="930"/>
      <c r="B13" s="931"/>
      <c r="C13" s="931"/>
      <c r="D13" s="931"/>
      <c r="E13" s="931"/>
      <c r="F13" s="931"/>
      <c r="G13" s="932"/>
      <c r="H13" s="39"/>
      <c r="I13" s="936"/>
      <c r="J13" s="936"/>
      <c r="K13" s="936"/>
      <c r="L13" s="936"/>
      <c r="M13" s="936"/>
      <c r="N13" s="936"/>
      <c r="O13" s="936"/>
      <c r="P13" s="936"/>
      <c r="Q13" s="936"/>
      <c r="R13" s="936"/>
      <c r="S13" s="936"/>
      <c r="T13" s="936"/>
      <c r="U13" s="936"/>
      <c r="V13" s="936"/>
      <c r="W13" s="936"/>
      <c r="X13" s="936"/>
      <c r="Y13" s="936"/>
      <c r="Z13" s="936"/>
      <c r="AA13" s="936"/>
      <c r="AB13" s="936"/>
      <c r="AC13" s="936"/>
      <c r="AD13" s="936"/>
      <c r="AE13" s="936"/>
      <c r="AF13" s="936"/>
      <c r="AG13" s="936"/>
      <c r="AH13" s="936"/>
      <c r="AI13" s="936"/>
      <c r="AJ13" s="74"/>
      <c r="AK13" s="64"/>
    </row>
    <row r="14" spans="1:39" ht="13.05" customHeight="1">
      <c r="A14" s="930" t="s">
        <v>330</v>
      </c>
      <c r="B14" s="931"/>
      <c r="C14" s="931"/>
      <c r="D14" s="931"/>
      <c r="E14" s="931"/>
      <c r="F14" s="931"/>
      <c r="G14" s="932"/>
      <c r="H14" s="207"/>
      <c r="I14" s="942" t="s">
        <v>1050</v>
      </c>
      <c r="J14" s="942"/>
      <c r="K14" s="938"/>
      <c r="L14" s="938"/>
      <c r="M14" s="65" t="s">
        <v>211</v>
      </c>
      <c r="N14" s="938"/>
      <c r="O14" s="938"/>
      <c r="P14" s="65" t="s">
        <v>124</v>
      </c>
      <c r="Q14" s="938"/>
      <c r="R14" s="938"/>
      <c r="S14" s="69" t="s">
        <v>213</v>
      </c>
      <c r="T14" s="44"/>
      <c r="U14" s="44"/>
      <c r="V14" s="44"/>
      <c r="W14" s="18"/>
      <c r="X14" s="18"/>
      <c r="Y14" s="18"/>
      <c r="Z14" s="18"/>
      <c r="AA14" s="18"/>
      <c r="AB14" s="18"/>
      <c r="AC14" s="18"/>
      <c r="AD14" s="18"/>
      <c r="AE14" s="18"/>
      <c r="AF14" s="18"/>
      <c r="AG14" s="18"/>
      <c r="AH14" s="18"/>
      <c r="AI14" s="18"/>
      <c r="AJ14" s="19"/>
      <c r="AK14" s="64"/>
      <c r="AM14" s="428"/>
    </row>
    <row r="15" spans="1:39" ht="13.05" customHeight="1">
      <c r="A15" s="925" t="s">
        <v>331</v>
      </c>
      <c r="B15" s="926"/>
      <c r="C15" s="926"/>
      <c r="D15" s="926"/>
      <c r="E15" s="926"/>
      <c r="F15" s="926"/>
      <c r="G15" s="927"/>
      <c r="H15" s="37"/>
      <c r="I15" s="92" t="s">
        <v>21</v>
      </c>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6"/>
    </row>
    <row r="16" spans="1:39" ht="13.05" customHeight="1">
      <c r="A16" s="930"/>
      <c r="B16" s="931"/>
      <c r="C16" s="931"/>
      <c r="D16" s="931"/>
      <c r="E16" s="931"/>
      <c r="F16" s="931"/>
      <c r="G16" s="932"/>
      <c r="H16" s="38"/>
      <c r="I16" s="65" t="s">
        <v>49</v>
      </c>
      <c r="J16" s="18"/>
      <c r="K16" s="919"/>
      <c r="L16" s="919"/>
      <c r="M16" s="919"/>
      <c r="N16" s="919"/>
      <c r="O16" s="919"/>
      <c r="P16" s="919"/>
      <c r="Q16" s="919"/>
      <c r="R16" s="919"/>
      <c r="S16" s="919"/>
      <c r="T16" s="919"/>
      <c r="U16" s="63"/>
      <c r="V16" s="63"/>
      <c r="W16" s="919"/>
      <c r="X16" s="919"/>
      <c r="Y16" s="919"/>
      <c r="Z16" s="919"/>
      <c r="AA16" s="919"/>
      <c r="AB16" s="919"/>
      <c r="AC16" s="919"/>
      <c r="AD16" s="919"/>
      <c r="AE16" s="919"/>
      <c r="AF16" s="919"/>
      <c r="AG16" s="18"/>
      <c r="AH16" s="18"/>
      <c r="AI16" s="18"/>
      <c r="AJ16" s="19"/>
    </row>
    <row r="17" spans="1:36" ht="13.05" customHeight="1">
      <c r="A17" s="925" t="s">
        <v>332</v>
      </c>
      <c r="B17" s="926"/>
      <c r="C17" s="926"/>
      <c r="D17" s="926"/>
      <c r="E17" s="926"/>
      <c r="F17" s="926"/>
      <c r="G17" s="927"/>
      <c r="H17" s="37"/>
      <c r="I17" s="62" t="s">
        <v>321</v>
      </c>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6"/>
    </row>
    <row r="18" spans="1:36" ht="13.05" customHeight="1">
      <c r="A18" s="928"/>
      <c r="B18" s="806"/>
      <c r="C18" s="806"/>
      <c r="D18" s="806"/>
      <c r="E18" s="806"/>
      <c r="F18" s="806"/>
      <c r="G18" s="929"/>
      <c r="H18" s="39"/>
      <c r="I18" s="939"/>
      <c r="J18" s="939"/>
      <c r="K18" s="939"/>
      <c r="L18" s="939"/>
      <c r="M18" s="939"/>
      <c r="N18" s="939"/>
      <c r="O18" s="939"/>
      <c r="P18" s="939"/>
      <c r="Q18" s="939"/>
      <c r="R18" s="939"/>
      <c r="S18" s="939"/>
      <c r="T18" s="939"/>
      <c r="U18" s="939"/>
      <c r="V18" s="939"/>
      <c r="W18" s="939"/>
      <c r="X18" s="64" t="s">
        <v>697</v>
      </c>
      <c r="Y18" s="941"/>
      <c r="Z18" s="941"/>
      <c r="AA18" s="941"/>
      <c r="AB18" s="97" t="s">
        <v>698</v>
      </c>
      <c r="AC18" s="941"/>
      <c r="AD18" s="941"/>
      <c r="AE18" s="941"/>
      <c r="AF18" s="99" t="s">
        <v>698</v>
      </c>
      <c r="AG18" s="992"/>
      <c r="AH18" s="992"/>
      <c r="AI18" s="992"/>
      <c r="AJ18" s="21"/>
    </row>
    <row r="19" spans="1:36" ht="13.05" customHeight="1">
      <c r="A19" s="930"/>
      <c r="B19" s="931"/>
      <c r="C19" s="931"/>
      <c r="D19" s="931"/>
      <c r="E19" s="931"/>
      <c r="F19" s="931"/>
      <c r="G19" s="932"/>
      <c r="H19" s="38"/>
      <c r="I19" s="940"/>
      <c r="J19" s="940"/>
      <c r="K19" s="940"/>
      <c r="L19" s="940"/>
      <c r="M19" s="940"/>
      <c r="N19" s="940"/>
      <c r="O19" s="940"/>
      <c r="P19" s="940"/>
      <c r="Q19" s="940"/>
      <c r="R19" s="940"/>
      <c r="S19" s="940"/>
      <c r="T19" s="940"/>
      <c r="U19" s="940"/>
      <c r="V19" s="940"/>
      <c r="W19" s="940"/>
      <c r="X19" s="18" t="s">
        <v>699</v>
      </c>
      <c r="Y19" s="918"/>
      <c r="Z19" s="918"/>
      <c r="AA19" s="918"/>
      <c r="AB19" s="98" t="s">
        <v>698</v>
      </c>
      <c r="AC19" s="918"/>
      <c r="AD19" s="918"/>
      <c r="AE19" s="918"/>
      <c r="AF19" s="98" t="s">
        <v>698</v>
      </c>
      <c r="AG19" s="918"/>
      <c r="AH19" s="918"/>
      <c r="AI19" s="918"/>
      <c r="AJ19" s="19"/>
    </row>
    <row r="20" spans="1:36" ht="14.1" customHeight="1">
      <c r="A20" s="22"/>
      <c r="B20" s="22"/>
      <c r="C20" s="22"/>
      <c r="D20" s="22"/>
      <c r="E20" s="22"/>
      <c r="F20" s="22"/>
      <c r="G20" s="22"/>
      <c r="H20" s="22"/>
      <c r="I20" s="31"/>
      <c r="J20" s="31"/>
      <c r="K20" s="31"/>
      <c r="L20" s="31"/>
      <c r="M20" s="31"/>
      <c r="N20" s="31"/>
      <c r="O20" s="31"/>
      <c r="P20" s="31"/>
      <c r="Q20" s="31"/>
      <c r="R20" s="31"/>
      <c r="S20" s="31"/>
      <c r="T20" s="31"/>
      <c r="U20" s="31"/>
      <c r="V20" s="31"/>
      <c r="W20" s="31"/>
      <c r="Y20" s="22"/>
      <c r="Z20" s="22"/>
      <c r="AA20" s="22"/>
      <c r="AB20" s="22"/>
      <c r="AC20" s="22"/>
      <c r="AD20" s="22"/>
      <c r="AE20" s="22"/>
      <c r="AF20" s="22"/>
      <c r="AG20" s="22"/>
      <c r="AH20" s="22"/>
      <c r="AI20" s="22"/>
    </row>
    <row r="21" spans="1:36" ht="14.1" customHeight="1">
      <c r="A21" s="29" t="s">
        <v>1245</v>
      </c>
      <c r="B21" s="22"/>
      <c r="C21" s="22"/>
      <c r="D21" s="22"/>
      <c r="E21" s="22"/>
      <c r="F21" s="22"/>
      <c r="G21" s="22"/>
      <c r="H21" s="22"/>
      <c r="I21" s="31"/>
      <c r="J21" s="31"/>
      <c r="K21" s="31"/>
      <c r="L21" s="31"/>
      <c r="M21" s="31"/>
      <c r="N21" s="31"/>
      <c r="O21" s="31"/>
      <c r="P21" s="31"/>
      <c r="Q21" s="31"/>
      <c r="R21" s="31"/>
      <c r="S21" s="31"/>
      <c r="T21" s="31"/>
      <c r="U21" s="31"/>
      <c r="V21" s="31"/>
      <c r="W21" s="31"/>
      <c r="Y21" s="22"/>
      <c r="Z21" s="22"/>
      <c r="AA21" s="22"/>
      <c r="AB21" s="22"/>
      <c r="AC21" s="22"/>
      <c r="AD21" s="22"/>
      <c r="AE21" s="22"/>
      <c r="AF21" s="22"/>
      <c r="AG21" s="22"/>
      <c r="AH21" s="22"/>
      <c r="AI21" s="22"/>
    </row>
    <row r="22" spans="1:36" ht="6.6" customHeight="1">
      <c r="A22" s="22"/>
      <c r="B22" s="22"/>
      <c r="C22" s="22"/>
      <c r="D22" s="22"/>
      <c r="E22" s="22"/>
      <c r="F22" s="22"/>
      <c r="G22" s="22"/>
      <c r="H22" s="22"/>
      <c r="I22" s="31"/>
      <c r="J22" s="31"/>
      <c r="K22" s="31"/>
      <c r="L22" s="31"/>
      <c r="M22" s="31"/>
      <c r="N22" s="31"/>
      <c r="O22" s="31"/>
      <c r="P22" s="31"/>
      <c r="Q22" s="31"/>
      <c r="R22" s="31"/>
      <c r="S22" s="31"/>
      <c r="T22" s="31"/>
      <c r="U22" s="31"/>
      <c r="V22" s="31"/>
      <c r="W22" s="31"/>
      <c r="Y22" s="22"/>
      <c r="Z22" s="22"/>
      <c r="AA22" s="22"/>
      <c r="AB22" s="22"/>
      <c r="AC22" s="22"/>
      <c r="AD22" s="22"/>
      <c r="AE22" s="22"/>
      <c r="AF22" s="22"/>
      <c r="AG22" s="22"/>
      <c r="AH22" s="22"/>
      <c r="AI22" s="22"/>
    </row>
    <row r="23" spans="1:36" ht="8.4" customHeight="1">
      <c r="A23" s="37"/>
      <c r="B23" s="482"/>
      <c r="C23" s="482"/>
      <c r="D23" s="482"/>
      <c r="E23" s="482"/>
      <c r="F23" s="482"/>
      <c r="G23" s="482"/>
      <c r="H23" s="482"/>
      <c r="I23" s="485"/>
      <c r="J23" s="485"/>
      <c r="K23" s="485"/>
      <c r="L23" s="485"/>
      <c r="M23" s="485"/>
      <c r="N23" s="485"/>
      <c r="O23" s="485"/>
      <c r="P23" s="485"/>
      <c r="Q23" s="485"/>
      <c r="R23" s="485"/>
      <c r="S23" s="485"/>
      <c r="T23" s="485"/>
      <c r="U23" s="485"/>
      <c r="V23" s="485"/>
      <c r="W23" s="485"/>
      <c r="X23" s="15"/>
      <c r="Y23" s="482"/>
      <c r="Z23" s="482"/>
      <c r="AA23" s="482"/>
      <c r="AB23" s="482"/>
      <c r="AC23" s="482"/>
      <c r="AD23" s="482"/>
      <c r="AE23" s="482"/>
      <c r="AF23" s="482"/>
      <c r="AG23" s="482"/>
      <c r="AH23" s="482"/>
      <c r="AI23" s="482"/>
      <c r="AJ23" s="16"/>
    </row>
    <row r="24" spans="1:36" ht="14.1" customHeight="1">
      <c r="A24" s="494"/>
      <c r="B24" s="71" t="s">
        <v>1217</v>
      </c>
      <c r="C24" s="32"/>
      <c r="D24" s="32"/>
      <c r="E24" s="32"/>
      <c r="F24" s="32"/>
      <c r="G24" s="32"/>
      <c r="H24" s="32"/>
      <c r="I24" s="71"/>
      <c r="J24" s="71"/>
      <c r="K24" s="71"/>
      <c r="L24" s="71"/>
      <c r="M24" s="71"/>
      <c r="N24" s="71"/>
      <c r="O24" s="71"/>
      <c r="P24" s="71"/>
      <c r="Q24" s="71"/>
      <c r="R24" s="71"/>
      <c r="S24" s="71"/>
      <c r="T24" s="71"/>
      <c r="U24" s="71"/>
      <c r="V24" s="71"/>
      <c r="W24" s="71"/>
      <c r="X24" s="10"/>
      <c r="Y24" s="32"/>
      <c r="Z24" s="32"/>
      <c r="AA24" s="32"/>
      <c r="AB24" s="32"/>
      <c r="AC24" s="32"/>
      <c r="AD24" s="32"/>
      <c r="AE24" s="32"/>
      <c r="AF24" s="32"/>
      <c r="AG24" s="32"/>
      <c r="AH24" s="32"/>
      <c r="AI24" s="32"/>
      <c r="AJ24" s="200"/>
    </row>
    <row r="25" spans="1:36" ht="7.05" customHeight="1">
      <c r="A25" s="494"/>
      <c r="B25" s="32"/>
      <c r="C25" s="32"/>
      <c r="D25" s="523"/>
      <c r="E25" s="32"/>
      <c r="F25" s="32"/>
      <c r="G25" s="32"/>
      <c r="H25" s="32"/>
      <c r="I25" s="71"/>
      <c r="J25" s="71"/>
      <c r="K25" s="71"/>
      <c r="L25" s="71"/>
      <c r="M25" s="71"/>
      <c r="N25" s="71"/>
      <c r="O25" s="71"/>
      <c r="P25" s="71"/>
      <c r="Q25" s="71"/>
      <c r="R25" s="71"/>
      <c r="S25" s="71"/>
      <c r="T25" s="71"/>
      <c r="U25" s="71"/>
      <c r="V25" s="71"/>
      <c r="W25" s="71"/>
      <c r="X25" s="10"/>
      <c r="Y25" s="32"/>
      <c r="Z25" s="32"/>
      <c r="AA25" s="32"/>
      <c r="AB25" s="32"/>
      <c r="AC25" s="32"/>
      <c r="AD25" s="32"/>
      <c r="AE25" s="32"/>
      <c r="AF25" s="32"/>
      <c r="AG25" s="32"/>
      <c r="AH25" s="32"/>
      <c r="AI25" s="32"/>
      <c r="AJ25" s="200"/>
    </row>
    <row r="26" spans="1:36" ht="14.1" customHeight="1">
      <c r="A26" s="494"/>
      <c r="B26" s="32"/>
      <c r="C26" s="523"/>
      <c r="D26" s="22" t="s">
        <v>16</v>
      </c>
      <c r="E26" s="71" t="s">
        <v>1211</v>
      </c>
      <c r="F26" s="32"/>
      <c r="G26" s="32"/>
      <c r="H26" s="32"/>
      <c r="I26" s="71"/>
      <c r="J26" s="71"/>
      <c r="K26" s="71"/>
      <c r="L26" s="71"/>
      <c r="M26" s="71"/>
      <c r="N26" s="71"/>
      <c r="O26" s="71"/>
      <c r="P26" s="71"/>
      <c r="Q26" s="71"/>
      <c r="R26" s="71"/>
      <c r="S26" s="71"/>
      <c r="T26" s="71"/>
      <c r="U26" s="71"/>
      <c r="V26" s="71"/>
      <c r="W26" s="71"/>
      <c r="X26" s="10"/>
      <c r="Y26" s="32"/>
      <c r="Z26" s="32"/>
      <c r="AA26" s="22"/>
      <c r="AB26" s="22"/>
      <c r="AC26" s="32"/>
      <c r="AD26" s="32"/>
      <c r="AE26" s="32"/>
      <c r="AF26" s="32"/>
      <c r="AG26" s="32"/>
      <c r="AH26" s="32"/>
      <c r="AI26" s="32"/>
      <c r="AJ26" s="200"/>
    </row>
    <row r="27" spans="1:36" ht="14.1" customHeight="1">
      <c r="A27" s="494"/>
      <c r="B27" s="32"/>
      <c r="C27" s="523"/>
      <c r="D27" s="22" t="s">
        <v>16</v>
      </c>
      <c r="E27" s="71" t="s">
        <v>1213</v>
      </c>
      <c r="F27" s="32"/>
      <c r="G27" s="32"/>
      <c r="H27" s="32"/>
      <c r="I27" s="71"/>
      <c r="J27" s="71"/>
      <c r="K27" s="71"/>
      <c r="L27" s="71"/>
      <c r="M27" s="71"/>
      <c r="N27" s="71"/>
      <c r="O27" s="71"/>
      <c r="P27" s="71"/>
      <c r="Q27" s="71"/>
      <c r="R27" s="71"/>
      <c r="S27" s="71"/>
      <c r="T27" s="71"/>
      <c r="U27" s="71"/>
      <c r="V27" s="71"/>
      <c r="W27" s="71"/>
      <c r="X27" s="10"/>
      <c r="Y27" s="32"/>
      <c r="Z27" s="32"/>
      <c r="AA27" s="32"/>
      <c r="AB27" s="32"/>
      <c r="AC27" s="32"/>
      <c r="AD27" s="32"/>
      <c r="AE27" s="32"/>
      <c r="AF27" s="32"/>
      <c r="AG27" s="32"/>
      <c r="AH27" s="32"/>
      <c r="AI27" s="32"/>
      <c r="AJ27" s="200"/>
    </row>
    <row r="28" spans="1:36" ht="14.1" customHeight="1">
      <c r="A28" s="494"/>
      <c r="B28" s="32"/>
      <c r="C28" s="523"/>
      <c r="D28" s="22" t="s">
        <v>16</v>
      </c>
      <c r="E28" s="71" t="s">
        <v>1212</v>
      </c>
      <c r="F28" s="32"/>
      <c r="G28" s="32"/>
      <c r="H28" s="32"/>
      <c r="I28" s="71"/>
      <c r="J28" s="71"/>
      <c r="K28" s="71"/>
      <c r="L28" s="71"/>
      <c r="M28" s="71"/>
      <c r="N28" s="71"/>
      <c r="O28" s="71"/>
      <c r="P28" s="71"/>
      <c r="Q28" s="71"/>
      <c r="R28" s="71"/>
      <c r="S28" s="71"/>
      <c r="T28" s="71"/>
      <c r="U28" s="71"/>
      <c r="V28" s="71"/>
      <c r="W28" s="71"/>
      <c r="X28" s="10"/>
      <c r="Y28" s="32"/>
      <c r="Z28" s="32"/>
      <c r="AA28" s="32"/>
      <c r="AB28" s="32"/>
      <c r="AC28" s="32"/>
      <c r="AD28" s="32"/>
      <c r="AE28" s="32"/>
      <c r="AF28" s="32"/>
      <c r="AG28" s="32"/>
      <c r="AH28" s="32"/>
      <c r="AI28" s="32"/>
      <c r="AJ28" s="200"/>
    </row>
    <row r="29" spans="1:36" ht="14.1" customHeight="1">
      <c r="A29" s="494"/>
      <c r="B29" s="32"/>
      <c r="C29" s="523"/>
      <c r="D29" s="22" t="s">
        <v>16</v>
      </c>
      <c r="E29" s="71" t="s">
        <v>1225</v>
      </c>
      <c r="F29" s="32"/>
      <c r="G29" s="32"/>
      <c r="H29" s="32"/>
      <c r="I29" s="71"/>
      <c r="J29" s="71"/>
      <c r="K29" s="71"/>
      <c r="L29" s="71"/>
      <c r="M29" s="71"/>
      <c r="N29" s="71"/>
      <c r="O29" s="71"/>
      <c r="P29" s="71"/>
      <c r="Q29" s="71"/>
      <c r="R29" s="71"/>
      <c r="S29" s="71"/>
      <c r="T29" s="71"/>
      <c r="U29" s="71"/>
      <c r="V29" s="71"/>
      <c r="W29" s="71"/>
      <c r="X29" s="10"/>
      <c r="Y29" s="32"/>
      <c r="Z29" s="32"/>
      <c r="AA29" s="32"/>
      <c r="AB29" s="32"/>
      <c r="AC29" s="32"/>
      <c r="AD29" s="32"/>
      <c r="AE29" s="32"/>
      <c r="AF29" s="32"/>
      <c r="AG29" s="32"/>
      <c r="AH29" s="32"/>
      <c r="AI29" s="32"/>
      <c r="AJ29" s="200"/>
    </row>
    <row r="30" spans="1:36" ht="12" customHeight="1">
      <c r="A30" s="494"/>
      <c r="B30" s="32"/>
      <c r="C30" s="32"/>
      <c r="D30" s="32"/>
      <c r="E30" s="71"/>
      <c r="F30" s="32"/>
      <c r="G30" s="32"/>
      <c r="H30" s="32"/>
      <c r="I30" s="71"/>
      <c r="J30" s="71"/>
      <c r="K30" s="71"/>
      <c r="L30" s="71"/>
      <c r="M30" s="71"/>
      <c r="N30" s="71"/>
      <c r="O30" s="71"/>
      <c r="P30" s="71"/>
      <c r="Q30" s="71"/>
      <c r="R30" s="71"/>
      <c r="S30" s="71"/>
      <c r="T30" s="71"/>
      <c r="U30" s="71"/>
      <c r="V30" s="71"/>
      <c r="W30" s="71"/>
      <c r="X30" s="10"/>
      <c r="Y30" s="32"/>
      <c r="Z30" s="32"/>
      <c r="AA30" s="32"/>
      <c r="AB30" s="32"/>
      <c r="AC30" s="32"/>
      <c r="AD30" s="32"/>
      <c r="AE30" s="32"/>
      <c r="AF30" s="32"/>
      <c r="AG30" s="32"/>
      <c r="AH30" s="32"/>
      <c r="AI30" s="32"/>
      <c r="AJ30" s="200"/>
    </row>
    <row r="31" spans="1:36" ht="14.1" customHeight="1">
      <c r="A31" s="494"/>
      <c r="B31" s="71" t="s">
        <v>1216</v>
      </c>
      <c r="C31" s="32"/>
      <c r="D31" s="32"/>
      <c r="E31" s="32"/>
      <c r="F31" s="32"/>
      <c r="G31" s="32"/>
      <c r="H31" s="32"/>
      <c r="I31" s="71"/>
      <c r="J31" s="71"/>
      <c r="K31" s="71"/>
      <c r="L31" s="71"/>
      <c r="M31" s="71"/>
      <c r="N31" s="71"/>
      <c r="O31" s="71"/>
      <c r="P31" s="71"/>
      <c r="Q31" s="71"/>
      <c r="R31" s="71"/>
      <c r="S31" s="71"/>
      <c r="T31" s="71"/>
      <c r="U31" s="71"/>
      <c r="V31" s="71"/>
      <c r="W31" s="71"/>
      <c r="X31" s="10"/>
      <c r="Y31" s="32"/>
      <c r="Z31" s="32"/>
      <c r="AA31" s="32"/>
      <c r="AB31" s="32"/>
      <c r="AC31" s="32"/>
      <c r="AD31" s="32"/>
      <c r="AE31" s="32"/>
      <c r="AF31" s="32"/>
      <c r="AG31" s="32"/>
      <c r="AH31" s="32"/>
      <c r="AI31" s="32"/>
      <c r="AJ31" s="200"/>
    </row>
    <row r="32" spans="1:36" ht="7.05" customHeight="1">
      <c r="A32" s="494"/>
      <c r="B32" s="32"/>
      <c r="C32" s="32"/>
      <c r="D32" s="32"/>
      <c r="E32" s="32"/>
      <c r="F32" s="32"/>
      <c r="G32" s="32"/>
      <c r="H32" s="32"/>
      <c r="I32" s="71"/>
      <c r="J32" s="71"/>
      <c r="K32" s="71"/>
      <c r="L32" s="71"/>
      <c r="M32" s="71"/>
      <c r="N32" s="71"/>
      <c r="O32" s="71"/>
      <c r="P32" s="71"/>
      <c r="Q32" s="71"/>
      <c r="R32" s="71"/>
      <c r="S32" s="71"/>
      <c r="T32" s="71"/>
      <c r="U32" s="71"/>
      <c r="V32" s="71"/>
      <c r="W32" s="71"/>
      <c r="X32" s="10"/>
      <c r="Y32" s="32"/>
      <c r="Z32" s="32"/>
      <c r="AA32" s="32"/>
      <c r="AB32" s="32"/>
      <c r="AC32" s="32"/>
      <c r="AD32" s="32"/>
      <c r="AE32" s="32"/>
      <c r="AF32" s="32"/>
      <c r="AG32" s="32"/>
      <c r="AH32" s="32"/>
      <c r="AI32" s="32"/>
      <c r="AJ32" s="200"/>
    </row>
    <row r="33" spans="1:36" ht="14.1" customHeight="1">
      <c r="A33" s="494"/>
      <c r="B33" s="32"/>
      <c r="C33" s="32"/>
      <c r="D33" s="22" t="s">
        <v>16</v>
      </c>
      <c r="E33" s="71" t="s">
        <v>1226</v>
      </c>
      <c r="F33" s="32"/>
      <c r="G33" s="32"/>
      <c r="H33" s="32"/>
      <c r="I33" s="71"/>
      <c r="J33" s="71"/>
      <c r="K33" s="71"/>
      <c r="L33" s="71"/>
      <c r="M33" s="71"/>
      <c r="N33" s="71"/>
      <c r="O33" s="71"/>
      <c r="P33" s="71"/>
      <c r="Q33" s="71"/>
      <c r="R33" s="71"/>
      <c r="S33" s="71"/>
      <c r="T33" s="71"/>
      <c r="U33" s="71"/>
      <c r="V33" s="71"/>
      <c r="W33" s="71"/>
      <c r="X33" s="10"/>
      <c r="Y33" s="32"/>
      <c r="Z33" s="32"/>
      <c r="AA33" s="32"/>
      <c r="AB33" s="32"/>
      <c r="AC33" s="32"/>
      <c r="AD33" s="32"/>
      <c r="AE33" s="32"/>
      <c r="AF33" s="32"/>
      <c r="AG33" s="32"/>
      <c r="AH33" s="32"/>
      <c r="AI33" s="32"/>
      <c r="AJ33" s="200"/>
    </row>
    <row r="34" spans="1:36" ht="14.1" customHeight="1">
      <c r="A34" s="494"/>
      <c r="B34" s="32"/>
      <c r="C34" s="32"/>
      <c r="D34" s="22" t="s">
        <v>16</v>
      </c>
      <c r="E34" s="71" t="s">
        <v>1214</v>
      </c>
      <c r="F34" s="32"/>
      <c r="G34" s="32"/>
      <c r="H34" s="32"/>
      <c r="I34" s="71"/>
      <c r="J34" s="71"/>
      <c r="K34" s="71"/>
      <c r="L34" s="71"/>
      <c r="M34" s="71"/>
      <c r="N34" s="71"/>
      <c r="O34" s="71"/>
      <c r="P34" s="71"/>
      <c r="Q34" s="71"/>
      <c r="R34" s="71"/>
      <c r="S34" s="71"/>
      <c r="T34" s="71"/>
      <c r="U34" s="71"/>
      <c r="V34" s="71"/>
      <c r="W34" s="71"/>
      <c r="X34" s="10"/>
      <c r="Y34" s="32"/>
      <c r="Z34" s="32"/>
      <c r="AA34" s="32"/>
      <c r="AB34" s="32"/>
      <c r="AC34" s="32"/>
      <c r="AD34" s="32"/>
      <c r="AE34" s="32"/>
      <c r="AF34" s="32"/>
      <c r="AG34" s="32"/>
      <c r="AH34" s="32"/>
      <c r="AI34" s="32"/>
      <c r="AJ34" s="200"/>
    </row>
    <row r="35" spans="1:36" ht="14.1" customHeight="1">
      <c r="A35" s="494"/>
      <c r="B35" s="32"/>
      <c r="C35" s="32"/>
      <c r="D35" s="22" t="s">
        <v>16</v>
      </c>
      <c r="E35" s="71" t="s">
        <v>1215</v>
      </c>
      <c r="F35" s="32"/>
      <c r="G35" s="32"/>
      <c r="H35" s="32"/>
      <c r="I35" s="71"/>
      <c r="J35" s="71"/>
      <c r="K35" s="71"/>
      <c r="L35" s="71"/>
      <c r="M35" s="71"/>
      <c r="N35" s="71"/>
      <c r="O35" s="71"/>
      <c r="P35" s="71"/>
      <c r="Q35" s="71"/>
      <c r="R35" s="71"/>
      <c r="S35" s="71"/>
      <c r="T35" s="71"/>
      <c r="U35" s="71"/>
      <c r="V35" s="71"/>
      <c r="W35" s="71"/>
      <c r="X35" s="10"/>
      <c r="Y35" s="32"/>
      <c r="Z35" s="32"/>
      <c r="AA35" s="32"/>
      <c r="AB35" s="32"/>
      <c r="AC35" s="32"/>
      <c r="AD35" s="32"/>
      <c r="AE35" s="32"/>
      <c r="AF35" s="32"/>
      <c r="AG35" s="32"/>
      <c r="AH35" s="32"/>
      <c r="AI35" s="32"/>
      <c r="AJ35" s="200"/>
    </row>
    <row r="36" spans="1:36" ht="14.1" customHeight="1">
      <c r="A36" s="494"/>
      <c r="B36" s="32"/>
      <c r="C36" s="32"/>
      <c r="D36" s="22" t="s">
        <v>16</v>
      </c>
      <c r="E36" s="71" t="s">
        <v>1219</v>
      </c>
      <c r="F36" s="32"/>
      <c r="G36" s="32"/>
      <c r="H36" s="32"/>
      <c r="I36" s="71"/>
      <c r="J36" s="71"/>
      <c r="K36" s="71"/>
      <c r="L36" s="71"/>
      <c r="M36" s="71"/>
      <c r="N36" s="71"/>
      <c r="O36" s="71"/>
      <c r="P36" s="71"/>
      <c r="Q36" s="71"/>
      <c r="R36" s="71"/>
      <c r="S36" s="71"/>
      <c r="T36" s="71"/>
      <c r="U36" s="71"/>
      <c r="V36" s="71"/>
      <c r="W36" s="71"/>
      <c r="X36" s="10"/>
      <c r="Y36" s="32"/>
      <c r="Z36" s="32"/>
      <c r="AA36" s="32"/>
      <c r="AB36" s="32"/>
      <c r="AC36" s="32"/>
      <c r="AD36" s="32"/>
      <c r="AE36" s="32"/>
      <c r="AF36" s="32"/>
      <c r="AG36" s="32"/>
      <c r="AH36" s="32"/>
      <c r="AI36" s="32"/>
      <c r="AJ36" s="200"/>
    </row>
    <row r="37" spans="1:36" ht="14.1" customHeight="1">
      <c r="A37" s="494"/>
      <c r="B37" s="32"/>
      <c r="C37" s="32"/>
      <c r="D37" s="22" t="s">
        <v>16</v>
      </c>
      <c r="E37" s="71" t="s">
        <v>1220</v>
      </c>
      <c r="F37" s="32"/>
      <c r="G37" s="32"/>
      <c r="H37" s="32"/>
      <c r="I37" s="71"/>
      <c r="J37" s="71"/>
      <c r="K37" s="71"/>
      <c r="L37" s="71"/>
      <c r="M37" s="71"/>
      <c r="N37" s="71"/>
      <c r="O37" s="71"/>
      <c r="P37" s="71"/>
      <c r="Q37" s="71"/>
      <c r="R37" s="71"/>
      <c r="S37" s="71"/>
      <c r="T37" s="71"/>
      <c r="U37" s="71"/>
      <c r="V37" s="71"/>
      <c r="W37" s="71"/>
      <c r="X37" s="10"/>
      <c r="Y37" s="32"/>
      <c r="Z37" s="32"/>
      <c r="AA37" s="32"/>
      <c r="AB37" s="32"/>
      <c r="AC37" s="32"/>
      <c r="AD37" s="32"/>
      <c r="AE37" s="32"/>
      <c r="AF37" s="32"/>
      <c r="AG37" s="32"/>
      <c r="AH37" s="32"/>
      <c r="AI37" s="32"/>
      <c r="AJ37" s="200"/>
    </row>
    <row r="38" spans="1:36" ht="12" customHeight="1">
      <c r="A38" s="494"/>
      <c r="B38" s="32"/>
      <c r="C38" s="32"/>
      <c r="D38" s="32"/>
      <c r="E38" s="71"/>
      <c r="F38" s="32"/>
      <c r="G38" s="32"/>
      <c r="H38" s="32"/>
      <c r="I38" s="71"/>
      <c r="J38" s="71"/>
      <c r="K38" s="71"/>
      <c r="L38" s="71"/>
      <c r="M38" s="71"/>
      <c r="N38" s="71"/>
      <c r="O38" s="71"/>
      <c r="P38" s="71"/>
      <c r="Q38" s="71"/>
      <c r="R38" s="71"/>
      <c r="S38" s="71"/>
      <c r="T38" s="71"/>
      <c r="U38" s="71"/>
      <c r="V38" s="71"/>
      <c r="W38" s="71"/>
      <c r="X38" s="10"/>
      <c r="Y38" s="32"/>
      <c r="Z38" s="32"/>
      <c r="AA38" s="32"/>
      <c r="AB38" s="32"/>
      <c r="AC38" s="32"/>
      <c r="AD38" s="32"/>
      <c r="AE38" s="32"/>
      <c r="AF38" s="32"/>
      <c r="AG38" s="32"/>
      <c r="AH38" s="32"/>
      <c r="AI38" s="32"/>
      <c r="AJ38" s="200"/>
    </row>
    <row r="39" spans="1:36" ht="14.1" customHeight="1">
      <c r="A39" s="494"/>
      <c r="B39" s="71" t="s">
        <v>1221</v>
      </c>
      <c r="C39" s="32"/>
      <c r="D39" s="32"/>
      <c r="E39" s="71"/>
      <c r="F39" s="32"/>
      <c r="G39" s="32"/>
      <c r="H39" s="32"/>
      <c r="I39" s="71"/>
      <c r="J39" s="71"/>
      <c r="K39" s="71"/>
      <c r="L39" s="71"/>
      <c r="M39" s="71"/>
      <c r="N39" s="71"/>
      <c r="O39" s="71"/>
      <c r="P39" s="71"/>
      <c r="Q39" s="71"/>
      <c r="R39" s="71"/>
      <c r="S39" s="71"/>
      <c r="T39" s="71"/>
      <c r="U39" s="71"/>
      <c r="V39" s="71"/>
      <c r="W39" s="71"/>
      <c r="X39" s="10"/>
      <c r="Y39" s="32"/>
      <c r="Z39" s="32"/>
      <c r="AA39" s="32"/>
      <c r="AB39" s="32"/>
      <c r="AC39" s="32"/>
      <c r="AD39" s="32"/>
      <c r="AE39" s="32"/>
      <c r="AF39" s="32"/>
      <c r="AG39" s="32"/>
      <c r="AH39" s="32"/>
      <c r="AI39" s="32"/>
      <c r="AJ39" s="200"/>
    </row>
    <row r="40" spans="1:36" ht="7.05" customHeight="1">
      <c r="A40" s="494"/>
      <c r="B40" s="32"/>
      <c r="C40" s="32"/>
      <c r="D40" s="32"/>
      <c r="E40" s="71"/>
      <c r="F40" s="32"/>
      <c r="G40" s="32"/>
      <c r="H40" s="32"/>
      <c r="I40" s="71"/>
      <c r="J40" s="71"/>
      <c r="K40" s="71"/>
      <c r="L40" s="71"/>
      <c r="M40" s="71"/>
      <c r="N40" s="71"/>
      <c r="O40" s="71"/>
      <c r="P40" s="71"/>
      <c r="Q40" s="71"/>
      <c r="R40" s="71"/>
      <c r="S40" s="71"/>
      <c r="T40" s="71"/>
      <c r="U40" s="71"/>
      <c r="V40" s="71"/>
      <c r="W40" s="71"/>
      <c r="X40" s="10"/>
      <c r="Y40" s="32"/>
      <c r="Z40" s="32"/>
      <c r="AA40" s="32"/>
      <c r="AB40" s="32"/>
      <c r="AC40" s="32"/>
      <c r="AD40" s="32"/>
      <c r="AE40" s="32"/>
      <c r="AF40" s="32"/>
      <c r="AG40" s="32"/>
      <c r="AH40" s="32"/>
      <c r="AI40" s="32"/>
      <c r="AJ40" s="200"/>
    </row>
    <row r="41" spans="1:36" ht="14.1" customHeight="1">
      <c r="A41" s="494"/>
      <c r="B41" s="32"/>
      <c r="C41" s="32"/>
      <c r="D41" s="22" t="s">
        <v>16</v>
      </c>
      <c r="E41" s="71" t="s">
        <v>97</v>
      </c>
      <c r="F41" s="32"/>
      <c r="G41" s="32"/>
      <c r="H41" s="32"/>
      <c r="I41" s="71"/>
      <c r="J41" s="71"/>
      <c r="K41" s="22" t="s">
        <v>16</v>
      </c>
      <c r="L41" s="71" t="s">
        <v>1233</v>
      </c>
      <c r="M41" s="71"/>
      <c r="N41" s="71"/>
      <c r="O41" s="71"/>
      <c r="P41" s="71"/>
      <c r="Q41" s="71"/>
      <c r="R41" s="71"/>
      <c r="S41" s="71"/>
      <c r="T41" s="71"/>
      <c r="U41" s="71"/>
      <c r="V41" s="71"/>
      <c r="W41" s="71"/>
      <c r="X41" s="10"/>
      <c r="Y41" s="32"/>
      <c r="Z41" s="32"/>
      <c r="AA41" s="32"/>
      <c r="AB41" s="32"/>
      <c r="AC41" s="32"/>
      <c r="AD41" s="32"/>
      <c r="AE41" s="32"/>
      <c r="AF41" s="32"/>
      <c r="AG41" s="32"/>
      <c r="AH41" s="32"/>
      <c r="AI41" s="32"/>
      <c r="AJ41" s="200"/>
    </row>
    <row r="42" spans="1:36" ht="14.1" customHeight="1">
      <c r="A42" s="494"/>
      <c r="B42" s="32"/>
      <c r="C42" s="32"/>
      <c r="D42" s="32"/>
      <c r="E42" s="71"/>
      <c r="F42" s="32"/>
      <c r="G42" s="32"/>
      <c r="H42" s="32"/>
      <c r="I42" s="71"/>
      <c r="J42" s="71"/>
      <c r="K42" s="22" t="s">
        <v>16</v>
      </c>
      <c r="L42" s="71" t="s">
        <v>1232</v>
      </c>
      <c r="M42" s="71"/>
      <c r="N42" s="71"/>
      <c r="O42" s="71"/>
      <c r="P42" s="71"/>
      <c r="Q42" s="71"/>
      <c r="R42" s="71"/>
      <c r="S42" s="71"/>
      <c r="T42" s="71"/>
      <c r="U42" s="71"/>
      <c r="V42" s="71"/>
      <c r="W42" s="71"/>
      <c r="X42" s="10"/>
      <c r="Y42" s="32"/>
      <c r="Z42" s="32"/>
      <c r="AA42" s="32"/>
      <c r="AB42" s="32"/>
      <c r="AC42" s="32"/>
      <c r="AD42" s="32"/>
      <c r="AE42" s="32"/>
      <c r="AF42" s="32"/>
      <c r="AG42" s="32"/>
      <c r="AH42" s="32"/>
      <c r="AI42" s="32"/>
      <c r="AJ42" s="200"/>
    </row>
    <row r="43" spans="1:36" ht="14.1" customHeight="1">
      <c r="A43" s="494"/>
      <c r="B43" s="32"/>
      <c r="C43" s="32"/>
      <c r="D43" s="32"/>
      <c r="E43" s="71"/>
      <c r="F43" s="32"/>
      <c r="G43" s="32"/>
      <c r="H43" s="32"/>
      <c r="I43" s="71"/>
      <c r="J43" s="71"/>
      <c r="K43" s="22" t="s">
        <v>16</v>
      </c>
      <c r="L43" s="71" t="s">
        <v>1222</v>
      </c>
      <c r="M43" s="71"/>
      <c r="N43" s="71"/>
      <c r="O43" s="71"/>
      <c r="P43" s="71"/>
      <c r="Q43" s="71"/>
      <c r="R43" s="71"/>
      <c r="S43" s="71"/>
      <c r="T43" s="71"/>
      <c r="U43" s="71"/>
      <c r="V43" s="71"/>
      <c r="W43" s="71"/>
      <c r="X43" s="10"/>
      <c r="Y43" s="32"/>
      <c r="Z43" s="32"/>
      <c r="AA43" s="32"/>
      <c r="AB43" s="32"/>
      <c r="AC43" s="32"/>
      <c r="AD43" s="32"/>
      <c r="AE43" s="32"/>
      <c r="AF43" s="32"/>
      <c r="AG43" s="32"/>
      <c r="AH43" s="32"/>
      <c r="AI43" s="32"/>
      <c r="AJ43" s="200"/>
    </row>
    <row r="44" spans="1:36" ht="14.1" customHeight="1">
      <c r="A44" s="494"/>
      <c r="B44" s="32"/>
      <c r="C44" s="32"/>
      <c r="D44" s="32"/>
      <c r="E44" s="10"/>
      <c r="F44" s="32"/>
      <c r="G44" s="32"/>
      <c r="H44" s="32"/>
      <c r="I44" s="71"/>
      <c r="J44" s="71"/>
      <c r="K44" s="22" t="s">
        <v>16</v>
      </c>
      <c r="L44" s="71" t="s">
        <v>1218</v>
      </c>
      <c r="M44" s="71"/>
      <c r="N44" s="71"/>
      <c r="O44" s="71"/>
      <c r="P44" s="71"/>
      <c r="Q44" s="71"/>
      <c r="R44" s="71"/>
      <c r="S44" s="71"/>
      <c r="T44" s="71"/>
      <c r="U44" s="71"/>
      <c r="V44" s="71"/>
      <c r="W44" s="71"/>
      <c r="X44" s="10"/>
      <c r="Y44" s="32"/>
      <c r="Z44" s="32"/>
      <c r="AA44" s="32"/>
      <c r="AB44" s="32"/>
      <c r="AC44" s="32"/>
      <c r="AD44" s="32"/>
      <c r="AE44" s="32"/>
      <c r="AF44" s="32"/>
      <c r="AG44" s="32"/>
      <c r="AH44" s="32"/>
      <c r="AI44" s="32"/>
      <c r="AJ44" s="200"/>
    </row>
    <row r="45" spans="1:36" ht="12" customHeight="1">
      <c r="A45" s="494"/>
      <c r="B45" s="32"/>
      <c r="C45" s="32"/>
      <c r="D45" s="32"/>
      <c r="E45" s="32"/>
      <c r="F45" s="32"/>
      <c r="G45" s="32"/>
      <c r="H45" s="32"/>
      <c r="I45" s="71"/>
      <c r="J45" s="71"/>
      <c r="K45" s="71"/>
      <c r="L45" s="71"/>
      <c r="M45" s="71"/>
      <c r="N45" s="71"/>
      <c r="O45" s="71"/>
      <c r="P45" s="71"/>
      <c r="Q45" s="71"/>
      <c r="R45" s="71"/>
      <c r="S45" s="71"/>
      <c r="T45" s="71"/>
      <c r="U45" s="71"/>
      <c r="V45" s="71"/>
      <c r="W45" s="71"/>
      <c r="X45" s="10"/>
      <c r="Y45" s="32"/>
      <c r="Z45" s="32"/>
      <c r="AA45" s="32"/>
      <c r="AB45" s="32"/>
      <c r="AC45" s="32"/>
      <c r="AD45" s="32"/>
      <c r="AE45" s="32"/>
      <c r="AF45" s="32"/>
      <c r="AG45" s="32"/>
      <c r="AH45" s="32"/>
      <c r="AI45" s="32"/>
      <c r="AJ45" s="200"/>
    </row>
    <row r="46" spans="1:36" ht="14.1" customHeight="1">
      <c r="A46" s="495"/>
      <c r="B46" s="71" t="s">
        <v>1223</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201"/>
    </row>
    <row r="47" spans="1:36" ht="7.05" customHeight="1">
      <c r="A47" s="495"/>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10"/>
      <c r="AG47" s="71"/>
      <c r="AH47" s="71"/>
      <c r="AI47" s="71"/>
      <c r="AJ47" s="201"/>
    </row>
    <row r="48" spans="1:36" ht="14.1" customHeight="1">
      <c r="A48" s="495"/>
      <c r="B48" s="71"/>
      <c r="C48" s="71"/>
      <c r="D48" s="22" t="s">
        <v>16</v>
      </c>
      <c r="E48" s="10" t="s">
        <v>1209</v>
      </c>
      <c r="F48" s="71"/>
      <c r="G48" s="71"/>
      <c r="H48" s="71"/>
      <c r="I48" s="71"/>
      <c r="J48" s="10"/>
      <c r="K48" s="71"/>
      <c r="L48" s="71"/>
      <c r="M48" s="71"/>
      <c r="N48" s="32" t="s">
        <v>1206</v>
      </c>
      <c r="O48" s="22" t="s">
        <v>16</v>
      </c>
      <c r="P48" s="71" t="s">
        <v>1198</v>
      </c>
      <c r="Q48" s="71"/>
      <c r="R48" s="71"/>
      <c r="S48" s="22" t="s">
        <v>16</v>
      </c>
      <c r="T48" s="71" t="s">
        <v>1199</v>
      </c>
      <c r="U48" s="10"/>
      <c r="V48" s="71"/>
      <c r="W48" s="22" t="s">
        <v>16</v>
      </c>
      <c r="X48" s="71" t="s">
        <v>1200</v>
      </c>
      <c r="Y48" s="71"/>
      <c r="Z48" s="71"/>
      <c r="AA48" s="71"/>
      <c r="AB48" s="22" t="s">
        <v>16</v>
      </c>
      <c r="AC48" s="71" t="s">
        <v>1201</v>
      </c>
      <c r="AD48" s="10"/>
      <c r="AE48" s="10"/>
      <c r="AF48" s="943"/>
      <c r="AG48" s="943"/>
      <c r="AH48" s="943"/>
      <c r="AI48" s="943"/>
      <c r="AJ48" s="201" t="s">
        <v>1202</v>
      </c>
    </row>
    <row r="49" spans="1:36" ht="14.1" customHeight="1">
      <c r="A49" s="495"/>
      <c r="B49" s="71"/>
      <c r="C49" s="71"/>
      <c r="D49" s="22" t="s">
        <v>16</v>
      </c>
      <c r="E49" s="71" t="s">
        <v>1327</v>
      </c>
      <c r="F49" s="71"/>
      <c r="G49" s="71"/>
      <c r="H49" s="71"/>
      <c r="I49" s="71"/>
      <c r="J49" s="71"/>
      <c r="K49" s="71"/>
      <c r="L49" s="71"/>
      <c r="M49" s="71"/>
      <c r="N49" s="32" t="s">
        <v>12</v>
      </c>
      <c r="O49" s="22" t="s">
        <v>16</v>
      </c>
      <c r="P49" s="71" t="s">
        <v>1198</v>
      </c>
      <c r="Q49" s="71"/>
      <c r="R49" s="71"/>
      <c r="S49" s="22" t="s">
        <v>16</v>
      </c>
      <c r="T49" s="71" t="s">
        <v>1199</v>
      </c>
      <c r="U49" s="71"/>
      <c r="V49" s="71"/>
      <c r="W49" s="22" t="s">
        <v>16</v>
      </c>
      <c r="X49" s="71" t="s">
        <v>1200</v>
      </c>
      <c r="Y49" s="71"/>
      <c r="Z49" s="71"/>
      <c r="AA49" s="71"/>
      <c r="AB49" s="22" t="s">
        <v>16</v>
      </c>
      <c r="AC49" s="71" t="s">
        <v>1201</v>
      </c>
      <c r="AD49" s="71"/>
      <c r="AE49" s="71"/>
      <c r="AF49" s="943"/>
      <c r="AG49" s="943"/>
      <c r="AH49" s="943"/>
      <c r="AI49" s="943"/>
      <c r="AJ49" s="201" t="s">
        <v>1202</v>
      </c>
    </row>
    <row r="50" spans="1:36" ht="12" customHeight="1">
      <c r="A50" s="495"/>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10"/>
      <c r="AD50" s="71"/>
      <c r="AE50" s="71"/>
      <c r="AF50" s="71"/>
      <c r="AG50" s="71"/>
      <c r="AH50" s="71"/>
      <c r="AI50" s="71"/>
      <c r="AJ50" s="201"/>
    </row>
    <row r="51" spans="1:36" ht="14.1" customHeight="1">
      <c r="A51" s="495"/>
      <c r="B51" s="71" t="s">
        <v>1224</v>
      </c>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10"/>
      <c r="AE51" s="71"/>
      <c r="AF51" s="71"/>
      <c r="AG51" s="71"/>
      <c r="AH51" s="71"/>
      <c r="AI51" s="71"/>
      <c r="AJ51" s="201"/>
    </row>
    <row r="52" spans="1:36" ht="15.6" customHeight="1">
      <c r="A52" s="495"/>
      <c r="B52" s="71" t="s">
        <v>1229</v>
      </c>
      <c r="C52" s="71"/>
      <c r="D52" s="71"/>
      <c r="E52" s="71"/>
      <c r="F52" s="71"/>
      <c r="G52" s="71"/>
      <c r="H52" s="71"/>
      <c r="I52" s="71"/>
      <c r="J52" s="71"/>
      <c r="K52" s="71"/>
      <c r="L52" s="10"/>
      <c r="M52" s="71"/>
      <c r="N52" s="71"/>
      <c r="O52" s="71"/>
      <c r="P52" s="71"/>
      <c r="Q52" s="71"/>
      <c r="R52" s="71"/>
      <c r="S52" s="71"/>
      <c r="T52" s="71"/>
      <c r="U52" s="71"/>
      <c r="V52" s="71"/>
      <c r="W52" s="71"/>
      <c r="X52" s="71"/>
      <c r="Y52" s="71"/>
      <c r="Z52" s="71"/>
      <c r="AA52" s="71"/>
      <c r="AB52" s="71"/>
      <c r="AC52" s="71"/>
      <c r="AD52" s="71"/>
      <c r="AE52" s="71"/>
      <c r="AF52" s="71"/>
      <c r="AG52" s="71"/>
      <c r="AH52" s="71"/>
      <c r="AI52" s="71"/>
      <c r="AJ52" s="201"/>
    </row>
    <row r="53" spans="1:36" ht="7.2" customHeight="1">
      <c r="A53" s="495"/>
      <c r="B53" s="71"/>
      <c r="C53" s="71"/>
      <c r="D53" s="71"/>
      <c r="E53" s="71"/>
      <c r="F53" s="71"/>
      <c r="G53" s="71"/>
      <c r="H53" s="71"/>
      <c r="I53" s="71"/>
      <c r="J53" s="71"/>
      <c r="K53" s="71"/>
      <c r="L53" s="10"/>
      <c r="M53" s="71"/>
      <c r="N53" s="71"/>
      <c r="O53" s="71"/>
      <c r="P53" s="71"/>
      <c r="Q53" s="71"/>
      <c r="R53" s="71"/>
      <c r="S53" s="71"/>
      <c r="T53" s="71"/>
      <c r="U53" s="71"/>
      <c r="V53" s="71"/>
      <c r="W53" s="71"/>
      <c r="X53" s="71"/>
      <c r="Y53" s="71"/>
      <c r="Z53" s="71"/>
      <c r="AA53" s="71"/>
      <c r="AB53" s="71"/>
      <c r="AC53" s="71"/>
      <c r="AD53" s="71"/>
      <c r="AE53" s="71"/>
      <c r="AF53" s="71"/>
      <c r="AG53" s="71"/>
      <c r="AH53" s="71"/>
      <c r="AI53" s="71"/>
      <c r="AJ53" s="201"/>
    </row>
    <row r="54" spans="1:36" ht="14.1" customHeight="1">
      <c r="A54" s="495"/>
      <c r="B54" s="71"/>
      <c r="C54" s="71"/>
      <c r="D54" s="22" t="s">
        <v>16</v>
      </c>
      <c r="E54" s="71" t="s">
        <v>1203</v>
      </c>
      <c r="F54" s="71"/>
      <c r="G54" s="71"/>
      <c r="H54" s="71"/>
      <c r="I54" s="71"/>
      <c r="J54" s="71"/>
      <c r="K54" s="71"/>
      <c r="L54" s="10"/>
      <c r="M54" s="22"/>
      <c r="N54" s="71"/>
      <c r="O54" s="22" t="s">
        <v>16</v>
      </c>
      <c r="P54" s="71" t="s">
        <v>1204</v>
      </c>
      <c r="Q54" s="71"/>
      <c r="R54" s="71"/>
      <c r="S54" s="71"/>
      <c r="T54" s="71"/>
      <c r="U54" s="71"/>
      <c r="V54" s="71"/>
      <c r="W54" s="71"/>
      <c r="X54" s="71"/>
      <c r="Y54" s="71"/>
      <c r="Z54" s="71"/>
      <c r="AA54" s="71"/>
      <c r="AB54" s="71"/>
      <c r="AC54" s="71"/>
      <c r="AD54" s="71"/>
      <c r="AE54" s="71"/>
      <c r="AF54" s="10"/>
      <c r="AG54" s="71"/>
      <c r="AH54" s="71"/>
      <c r="AI54" s="71"/>
      <c r="AJ54" s="201"/>
    </row>
    <row r="55" spans="1:36" ht="14.1" customHeight="1">
      <c r="A55" s="495"/>
      <c r="B55" s="71"/>
      <c r="C55" s="71"/>
      <c r="D55" s="71"/>
      <c r="E55" s="71"/>
      <c r="F55" s="71"/>
      <c r="G55" s="71"/>
      <c r="H55" s="71"/>
      <c r="I55" s="71"/>
      <c r="J55" s="71"/>
      <c r="K55" s="71"/>
      <c r="L55" s="10"/>
      <c r="M55" s="22"/>
      <c r="N55" s="71"/>
      <c r="O55" s="22" t="s">
        <v>16</v>
      </c>
      <c r="P55" s="71" t="s">
        <v>1205</v>
      </c>
      <c r="Q55" s="71"/>
      <c r="R55" s="71"/>
      <c r="S55" s="71"/>
      <c r="T55" s="71"/>
      <c r="U55" s="71"/>
      <c r="V55" s="71"/>
      <c r="W55" s="71"/>
      <c r="X55" s="71"/>
      <c r="Y55" s="71"/>
      <c r="Z55" s="71"/>
      <c r="AA55" s="71"/>
      <c r="AB55" s="71"/>
      <c r="AC55" s="71"/>
      <c r="AD55" s="71"/>
      <c r="AE55" s="71"/>
      <c r="AF55" s="71"/>
      <c r="AG55" s="71"/>
      <c r="AH55" s="71"/>
      <c r="AI55" s="71"/>
      <c r="AJ55" s="201"/>
    </row>
    <row r="56" spans="1:36" ht="12" customHeight="1">
      <c r="A56" s="495"/>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201"/>
    </row>
    <row r="57" spans="1:36" ht="14.1" customHeight="1">
      <c r="A57" s="495"/>
      <c r="B57" s="71" t="s">
        <v>1230</v>
      </c>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201"/>
    </row>
    <row r="58" spans="1:36" ht="14.1" customHeight="1">
      <c r="A58" s="495"/>
      <c r="B58" s="71" t="s">
        <v>1210</v>
      </c>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201"/>
    </row>
    <row r="59" spans="1:36" ht="7.05" customHeight="1">
      <c r="A59" s="495"/>
      <c r="B59" s="71"/>
      <c r="C59" s="71"/>
      <c r="D59" s="71"/>
      <c r="E59" s="71"/>
      <c r="F59" s="71"/>
      <c r="G59" s="71"/>
      <c r="H59" s="71"/>
      <c r="I59" s="71"/>
      <c r="J59" s="71"/>
      <c r="K59" s="71"/>
      <c r="L59" s="10"/>
      <c r="M59" s="71"/>
      <c r="N59" s="71"/>
      <c r="O59" s="71"/>
      <c r="P59" s="71"/>
      <c r="Q59" s="71"/>
      <c r="R59" s="71"/>
      <c r="S59" s="71"/>
      <c r="T59" s="71"/>
      <c r="U59" s="71"/>
      <c r="V59" s="71"/>
      <c r="W59" s="71"/>
      <c r="X59" s="71"/>
      <c r="Y59" s="71"/>
      <c r="Z59" s="71"/>
      <c r="AA59" s="71"/>
      <c r="AB59" s="71"/>
      <c r="AC59" s="71"/>
      <c r="AD59" s="71"/>
      <c r="AE59" s="71"/>
      <c r="AF59" s="71"/>
      <c r="AG59" s="71"/>
      <c r="AH59" s="71"/>
      <c r="AI59" s="71"/>
      <c r="AJ59" s="201"/>
    </row>
    <row r="60" spans="1:36" ht="14.1" customHeight="1">
      <c r="A60" s="495"/>
      <c r="B60" s="71"/>
      <c r="C60" s="71"/>
      <c r="D60" s="22" t="s">
        <v>16</v>
      </c>
      <c r="E60" s="71" t="s">
        <v>97</v>
      </c>
      <c r="F60" s="71"/>
      <c r="G60" s="71"/>
      <c r="H60" s="71"/>
      <c r="I60" s="71"/>
      <c r="J60" s="71"/>
      <c r="K60" s="71"/>
      <c r="L60" s="10"/>
      <c r="M60" s="71"/>
      <c r="N60" s="71"/>
      <c r="O60" s="22" t="s">
        <v>16</v>
      </c>
      <c r="P60" s="71" t="s">
        <v>1204</v>
      </c>
      <c r="Q60" s="71"/>
      <c r="R60" s="71"/>
      <c r="S60" s="71"/>
      <c r="T60" s="71"/>
      <c r="U60" s="71"/>
      <c r="V60" s="71"/>
      <c r="W60" s="71"/>
      <c r="X60" s="71"/>
      <c r="Y60" s="71"/>
      <c r="Z60" s="71"/>
      <c r="AA60" s="71"/>
      <c r="AB60" s="71"/>
      <c r="AC60" s="71"/>
      <c r="AD60" s="71"/>
      <c r="AE60" s="71"/>
      <c r="AF60" s="71"/>
      <c r="AG60" s="71"/>
      <c r="AH60" s="71"/>
      <c r="AI60" s="71"/>
      <c r="AJ60" s="201"/>
    </row>
    <row r="61" spans="1:36" ht="14.1" customHeight="1">
      <c r="A61" s="495"/>
      <c r="B61" s="71"/>
      <c r="C61" s="71"/>
      <c r="D61" s="71"/>
      <c r="E61" s="71"/>
      <c r="F61" s="71"/>
      <c r="G61" s="71"/>
      <c r="H61" s="71"/>
      <c r="I61" s="71"/>
      <c r="J61" s="71"/>
      <c r="K61" s="71"/>
      <c r="L61" s="10"/>
      <c r="M61" s="71"/>
      <c r="N61" s="71"/>
      <c r="O61" s="22" t="s">
        <v>16</v>
      </c>
      <c r="P61" s="71" t="s">
        <v>1205</v>
      </c>
      <c r="Q61" s="71"/>
      <c r="R61" s="71"/>
      <c r="S61" s="71"/>
      <c r="T61" s="71"/>
      <c r="U61" s="71"/>
      <c r="V61" s="71"/>
      <c r="W61" s="71"/>
      <c r="X61" s="71"/>
      <c r="Y61" s="71"/>
      <c r="Z61" s="71"/>
      <c r="AA61" s="71"/>
      <c r="AB61" s="71"/>
      <c r="AC61" s="71"/>
      <c r="AD61" s="71"/>
      <c r="AE61" s="71"/>
      <c r="AF61" s="71"/>
      <c r="AG61" s="71"/>
      <c r="AH61" s="71"/>
      <c r="AI61" s="71"/>
      <c r="AJ61" s="201"/>
    </row>
    <row r="62" spans="1:36" ht="12" customHeight="1">
      <c r="A62" s="495"/>
      <c r="B62" s="71"/>
      <c r="C62" s="71"/>
      <c r="D62" s="71"/>
      <c r="E62" s="71"/>
      <c r="F62" s="71"/>
      <c r="G62" s="71"/>
      <c r="H62" s="71"/>
      <c r="I62" s="71"/>
      <c r="J62" s="71"/>
      <c r="K62" s="71"/>
      <c r="L62" s="10"/>
      <c r="M62" s="71"/>
      <c r="N62" s="71"/>
      <c r="O62" s="71"/>
      <c r="P62" s="71"/>
      <c r="Q62" s="71"/>
      <c r="R62" s="71"/>
      <c r="S62" s="71"/>
      <c r="T62" s="71"/>
      <c r="U62" s="71"/>
      <c r="V62" s="71"/>
      <c r="W62" s="71"/>
      <c r="X62" s="71"/>
      <c r="Y62" s="71"/>
      <c r="Z62" s="71"/>
      <c r="AA62" s="71"/>
      <c r="AB62" s="71"/>
      <c r="AC62" s="71"/>
      <c r="AD62" s="71"/>
      <c r="AE62" s="71"/>
      <c r="AF62" s="71"/>
      <c r="AG62" s="71"/>
      <c r="AH62" s="71"/>
      <c r="AI62" s="71"/>
      <c r="AJ62" s="201"/>
    </row>
    <row r="63" spans="1:36" ht="14.1" customHeight="1">
      <c r="A63" s="495"/>
      <c r="B63" s="71" t="s">
        <v>1231</v>
      </c>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201"/>
    </row>
    <row r="64" spans="1:36" ht="7.05" customHeight="1">
      <c r="A64" s="495"/>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201"/>
    </row>
    <row r="65" spans="1:47" ht="14.1" customHeight="1">
      <c r="A65" s="495"/>
      <c r="B65" s="71"/>
      <c r="C65" s="71"/>
      <c r="D65" s="22" t="s">
        <v>16</v>
      </c>
      <c r="E65" s="71" t="s">
        <v>97</v>
      </c>
      <c r="F65" s="71"/>
      <c r="G65" s="71"/>
      <c r="H65" s="71"/>
      <c r="I65" s="71"/>
      <c r="J65" s="71"/>
      <c r="K65" s="71"/>
      <c r="L65" s="10"/>
      <c r="M65" s="71"/>
      <c r="N65" s="71"/>
      <c r="O65" s="22" t="s">
        <v>16</v>
      </c>
      <c r="P65" s="71" t="s">
        <v>1208</v>
      </c>
      <c r="Q65" s="71"/>
      <c r="R65" s="71"/>
      <c r="S65" s="71"/>
      <c r="T65" s="71"/>
      <c r="U65" s="71"/>
      <c r="V65" s="71"/>
      <c r="W65" s="71"/>
      <c r="X65" s="71"/>
      <c r="Y65" s="71"/>
      <c r="Z65" s="71"/>
      <c r="AA65" s="71"/>
      <c r="AB65" s="71"/>
      <c r="AC65" s="71"/>
      <c r="AD65" s="71"/>
      <c r="AE65" s="71"/>
      <c r="AF65" s="71"/>
      <c r="AG65" s="71"/>
      <c r="AH65" s="71"/>
      <c r="AI65" s="71"/>
      <c r="AJ65" s="201"/>
    </row>
    <row r="66" spans="1:47" ht="14.1" customHeight="1">
      <c r="A66" s="495"/>
      <c r="B66" s="71"/>
      <c r="C66" s="71"/>
      <c r="D66" s="71"/>
      <c r="E66" s="71"/>
      <c r="F66" s="71"/>
      <c r="G66" s="71"/>
      <c r="H66" s="71"/>
      <c r="I66" s="71"/>
      <c r="J66" s="71"/>
      <c r="K66" s="71"/>
      <c r="L66" s="10"/>
      <c r="M66" s="71"/>
      <c r="N66" s="71"/>
      <c r="O66" s="22" t="s">
        <v>16</v>
      </c>
      <c r="P66" s="71" t="s">
        <v>1207</v>
      </c>
      <c r="Q66" s="71"/>
      <c r="R66" s="71"/>
      <c r="S66" s="71"/>
      <c r="T66" s="71"/>
      <c r="U66" s="71"/>
      <c r="V66" s="71"/>
      <c r="W66" s="71"/>
      <c r="X66" s="71"/>
      <c r="Y66" s="71"/>
      <c r="Z66" s="71"/>
      <c r="AA66" s="71"/>
      <c r="AB66" s="71"/>
      <c r="AC66" s="71"/>
      <c r="AD66" s="71"/>
      <c r="AE66" s="71"/>
      <c r="AF66" s="71"/>
      <c r="AG66" s="71"/>
      <c r="AH66" s="71"/>
      <c r="AI66" s="71"/>
      <c r="AJ66" s="201"/>
    </row>
    <row r="67" spans="1:47" ht="6.6" customHeight="1" thickBot="1">
      <c r="A67" s="49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497"/>
    </row>
    <row r="68" spans="1:47" ht="14.1" customHeight="1" thickTop="1">
      <c r="A68" s="29" t="s">
        <v>1197</v>
      </c>
      <c r="AK68" s="481"/>
      <c r="AL68" s="344"/>
    </row>
    <row r="69" spans="1:47" ht="14.1" customHeight="1">
      <c r="A69" s="29"/>
    </row>
    <row r="70" spans="1:47" ht="14.1" customHeight="1">
      <c r="C70" s="10" t="s">
        <v>350</v>
      </c>
    </row>
    <row r="71" spans="1:47" ht="6.75" customHeight="1">
      <c r="C71" s="28"/>
    </row>
    <row r="72" spans="1:47" ht="13.5" customHeight="1">
      <c r="A72" s="33"/>
      <c r="B72" s="920" t="s">
        <v>333</v>
      </c>
      <c r="C72" s="921"/>
      <c r="D72" s="921"/>
      <c r="E72" s="921"/>
      <c r="F72" s="921"/>
      <c r="G72" s="922"/>
      <c r="H72" s="920" t="s">
        <v>23</v>
      </c>
      <c r="I72" s="921"/>
      <c r="J72" s="921"/>
      <c r="K72" s="921"/>
      <c r="L72" s="921"/>
      <c r="M72" s="921"/>
      <c r="N72" s="921"/>
      <c r="O72" s="921"/>
      <c r="P72" s="921"/>
      <c r="Q72" s="921"/>
      <c r="R72" s="921"/>
      <c r="S72" s="921"/>
      <c r="T72" s="921"/>
      <c r="U72" s="921"/>
      <c r="V72" s="921"/>
      <c r="W72" s="921"/>
      <c r="X72" s="921"/>
      <c r="Y72" s="921"/>
      <c r="Z72" s="921"/>
      <c r="AA72" s="921"/>
      <c r="AB72" s="921"/>
      <c r="AC72" s="921"/>
      <c r="AD72" s="921"/>
      <c r="AE72" s="921"/>
      <c r="AF72" s="921"/>
      <c r="AG72" s="921"/>
      <c r="AH72" s="921"/>
      <c r="AI72" s="921"/>
      <c r="AJ72" s="922"/>
    </row>
    <row r="73" spans="1:47" ht="14.1" customHeight="1">
      <c r="A73" s="907">
        <v>1</v>
      </c>
      <c r="B73" s="70" t="s">
        <v>322</v>
      </c>
      <c r="C73" s="10"/>
      <c r="D73" s="10"/>
      <c r="E73" s="10"/>
      <c r="F73" s="10"/>
      <c r="G73" s="200"/>
      <c r="I73" s="60" t="s">
        <v>16</v>
      </c>
      <c r="J73" s="10" t="s">
        <v>24</v>
      </c>
      <c r="K73" s="10"/>
      <c r="L73" s="10"/>
      <c r="AJ73" s="21"/>
      <c r="AU73" s="5" t="s">
        <v>1187</v>
      </c>
    </row>
    <row r="74" spans="1:47" ht="14.1" customHeight="1">
      <c r="A74" s="908"/>
      <c r="B74" s="910"/>
      <c r="C74" s="895"/>
      <c r="D74" s="895"/>
      <c r="E74" s="895"/>
      <c r="F74" s="895"/>
      <c r="G74" s="911"/>
      <c r="I74" s="60"/>
      <c r="J74" s="60" t="s">
        <v>16</v>
      </c>
      <c r="K74" s="10" t="s">
        <v>25</v>
      </c>
      <c r="L74" s="10"/>
      <c r="N74" s="60"/>
      <c r="O74" s="10"/>
      <c r="P74" s="10"/>
      <c r="AJ74" s="21"/>
      <c r="AU74" s="5" t="s">
        <v>1188</v>
      </c>
    </row>
    <row r="75" spans="1:47" ht="14.1" customHeight="1">
      <c r="A75" s="908"/>
      <c r="B75" s="910"/>
      <c r="C75" s="895"/>
      <c r="D75" s="895"/>
      <c r="E75" s="895"/>
      <c r="F75" s="895"/>
      <c r="G75" s="911"/>
      <c r="I75" s="60"/>
      <c r="J75" s="60" t="s">
        <v>700</v>
      </c>
      <c r="K75" s="10" t="s">
        <v>701</v>
      </c>
      <c r="L75" s="10"/>
      <c r="M75" s="60" t="s">
        <v>700</v>
      </c>
      <c r="N75" s="10" t="s">
        <v>702</v>
      </c>
      <c r="O75" s="10"/>
      <c r="P75" s="10"/>
      <c r="Q75" s="60" t="s">
        <v>16</v>
      </c>
      <c r="R75" s="10" t="s">
        <v>717</v>
      </c>
      <c r="S75" s="10"/>
      <c r="T75" s="10"/>
      <c r="V75" s="60" t="s">
        <v>700</v>
      </c>
      <c r="W75" s="10" t="s">
        <v>718</v>
      </c>
      <c r="X75" s="10"/>
      <c r="Z75" s="60" t="s">
        <v>700</v>
      </c>
      <c r="AA75" s="5" t="s">
        <v>719</v>
      </c>
      <c r="AD75" s="912"/>
      <c r="AE75" s="912"/>
      <c r="AF75" s="912"/>
      <c r="AG75" s="912"/>
      <c r="AH75" s="912"/>
      <c r="AI75" s="10" t="s">
        <v>720</v>
      </c>
      <c r="AJ75" s="21"/>
      <c r="AU75" s="5" t="s">
        <v>1189</v>
      </c>
    </row>
    <row r="76" spans="1:47" ht="14.1" customHeight="1">
      <c r="A76" s="908"/>
      <c r="B76" s="70" t="s">
        <v>323</v>
      </c>
      <c r="C76" s="10"/>
      <c r="D76" s="10"/>
      <c r="E76" s="10"/>
      <c r="F76" s="10"/>
      <c r="G76" s="200"/>
      <c r="I76" s="60"/>
      <c r="J76" s="60" t="s">
        <v>700</v>
      </c>
      <c r="K76" s="10" t="s">
        <v>26</v>
      </c>
      <c r="L76" s="10"/>
      <c r="R76" s="60"/>
      <c r="S76" s="10"/>
      <c r="T76" s="10"/>
      <c r="U76" s="10"/>
      <c r="V76" s="10"/>
      <c r="W76" s="10"/>
      <c r="X76" s="10"/>
      <c r="Y76" s="10"/>
      <c r="Z76" s="10"/>
      <c r="AA76" s="10"/>
      <c r="AB76" s="10"/>
      <c r="AG76" s="60"/>
      <c r="AH76" s="10"/>
      <c r="AI76" s="10"/>
      <c r="AJ76" s="21"/>
      <c r="AU76" s="5" t="s">
        <v>1190</v>
      </c>
    </row>
    <row r="77" spans="1:47" ht="14.1" customHeight="1">
      <c r="A77" s="908"/>
      <c r="B77" s="913"/>
      <c r="C77" s="892"/>
      <c r="D77" s="892"/>
      <c r="E77" s="892"/>
      <c r="F77" s="892"/>
      <c r="G77" s="914"/>
      <c r="I77" s="10"/>
      <c r="J77" s="60" t="s">
        <v>700</v>
      </c>
      <c r="K77" s="10" t="s">
        <v>325</v>
      </c>
      <c r="L77" s="10"/>
      <c r="M77" s="10"/>
      <c r="N77" s="10"/>
      <c r="O77" s="10"/>
      <c r="P77" s="10"/>
      <c r="Q77" s="66"/>
      <c r="R77" s="896"/>
      <c r="S77" s="896"/>
      <c r="T77" s="891"/>
      <c r="U77" s="891"/>
      <c r="V77" s="5" t="s">
        <v>211</v>
      </c>
      <c r="W77" s="891"/>
      <c r="X77" s="891"/>
      <c r="Y77" s="10" t="s">
        <v>124</v>
      </c>
      <c r="Z77" s="891"/>
      <c r="AA77" s="891"/>
      <c r="AB77" s="67" t="s">
        <v>213</v>
      </c>
      <c r="AC77" s="10" t="s">
        <v>163</v>
      </c>
      <c r="AD77" s="892"/>
      <c r="AE77" s="892"/>
      <c r="AF77" s="892"/>
      <c r="AG77" s="892"/>
      <c r="AH77" s="892"/>
      <c r="AI77" s="5" t="s">
        <v>158</v>
      </c>
      <c r="AJ77" s="21"/>
      <c r="AU77" s="5" t="s">
        <v>1191</v>
      </c>
    </row>
    <row r="78" spans="1:47" ht="14.1" customHeight="1">
      <c r="A78" s="908"/>
      <c r="B78" s="70" t="s">
        <v>324</v>
      </c>
      <c r="C78" s="10"/>
      <c r="D78" s="10"/>
      <c r="E78" s="10"/>
      <c r="F78" s="10"/>
      <c r="G78" s="200"/>
      <c r="I78" s="10"/>
      <c r="J78" s="60" t="s">
        <v>703</v>
      </c>
      <c r="K78" s="10" t="s">
        <v>326</v>
      </c>
      <c r="L78" s="10"/>
      <c r="M78" s="10"/>
      <c r="N78" s="10"/>
      <c r="O78" s="10"/>
      <c r="P78" s="10"/>
      <c r="Q78" s="66"/>
      <c r="R78" s="896"/>
      <c r="S78" s="896"/>
      <c r="T78" s="891"/>
      <c r="U78" s="891"/>
      <c r="V78" s="5" t="s">
        <v>211</v>
      </c>
      <c r="W78" s="891"/>
      <c r="X78" s="891"/>
      <c r="Y78" s="10" t="s">
        <v>124</v>
      </c>
      <c r="Z78" s="891"/>
      <c r="AA78" s="891"/>
      <c r="AB78" s="67" t="s">
        <v>213</v>
      </c>
      <c r="AC78" s="10" t="s">
        <v>163</v>
      </c>
      <c r="AD78" s="892"/>
      <c r="AE78" s="892"/>
      <c r="AF78" s="892"/>
      <c r="AG78" s="892"/>
      <c r="AH78" s="892"/>
      <c r="AI78" s="5" t="s">
        <v>158</v>
      </c>
      <c r="AJ78" s="21"/>
      <c r="AU78" s="5" t="s">
        <v>1193</v>
      </c>
    </row>
    <row r="79" spans="1:47" ht="14.1" customHeight="1">
      <c r="A79" s="908"/>
      <c r="B79" s="70" t="s">
        <v>704</v>
      </c>
      <c r="C79" s="894"/>
      <c r="D79" s="894"/>
      <c r="E79" s="894"/>
      <c r="F79" s="32" t="s">
        <v>705</v>
      </c>
      <c r="G79" s="201" t="s">
        <v>706</v>
      </c>
      <c r="H79" s="31"/>
      <c r="I79" s="60" t="s">
        <v>16</v>
      </c>
      <c r="J79" s="10" t="s">
        <v>327</v>
      </c>
      <c r="K79" s="10"/>
      <c r="L79" s="10"/>
      <c r="N79" s="60" t="s">
        <v>703</v>
      </c>
      <c r="O79" s="10" t="s">
        <v>27</v>
      </c>
      <c r="P79" s="10"/>
      <c r="Q79" s="10"/>
      <c r="S79" s="60" t="s">
        <v>703</v>
      </c>
      <c r="T79" s="10" t="s">
        <v>28</v>
      </c>
      <c r="U79" s="10"/>
      <c r="V79" s="10"/>
      <c r="W79" s="60" t="s">
        <v>703</v>
      </c>
      <c r="X79" s="10" t="s">
        <v>29</v>
      </c>
      <c r="Y79" s="10"/>
      <c r="AA79" s="60" t="s">
        <v>707</v>
      </c>
      <c r="AB79" s="10" t="s">
        <v>708</v>
      </c>
      <c r="AC79" s="10"/>
      <c r="AE79" s="895"/>
      <c r="AF79" s="895"/>
      <c r="AG79" s="895"/>
      <c r="AH79" s="895"/>
      <c r="AI79" s="22" t="s">
        <v>709</v>
      </c>
      <c r="AJ79" s="21"/>
      <c r="AU79" s="5" t="s">
        <v>1192</v>
      </c>
    </row>
    <row r="80" spans="1:47" ht="14.1" customHeight="1">
      <c r="A80" s="908"/>
      <c r="B80" s="70"/>
      <c r="C80" s="336" t="s">
        <v>952</v>
      </c>
      <c r="D80" s="202"/>
      <c r="E80" s="202"/>
      <c r="F80" s="71"/>
      <c r="G80" s="201"/>
      <c r="H80" s="31"/>
      <c r="I80" s="60" t="s">
        <v>707</v>
      </c>
      <c r="J80" s="991" t="s">
        <v>1054</v>
      </c>
      <c r="K80" s="991"/>
      <c r="L80" s="991"/>
      <c r="M80" s="991"/>
      <c r="N80" s="991"/>
      <c r="O80" s="991"/>
      <c r="P80" s="991"/>
      <c r="Q80" s="991"/>
      <c r="R80" s="893"/>
      <c r="S80" s="893"/>
      <c r="T80" s="891"/>
      <c r="U80" s="891"/>
      <c r="V80" s="5" t="s">
        <v>211</v>
      </c>
      <c r="W80" s="891"/>
      <c r="X80" s="891"/>
      <c r="Y80" s="10" t="s">
        <v>124</v>
      </c>
      <c r="Z80" s="891"/>
      <c r="AA80" s="891"/>
      <c r="AB80" s="67" t="s">
        <v>213</v>
      </c>
      <c r="AC80" s="10" t="s">
        <v>163</v>
      </c>
      <c r="AD80" s="892"/>
      <c r="AE80" s="892"/>
      <c r="AF80" s="892"/>
      <c r="AG80" s="892"/>
      <c r="AH80" s="892"/>
      <c r="AI80" s="5" t="s">
        <v>158</v>
      </c>
      <c r="AJ80" s="21"/>
    </row>
    <row r="81" spans="1:36" ht="14.1" customHeight="1">
      <c r="A81" s="908"/>
      <c r="B81" s="899" t="s">
        <v>334</v>
      </c>
      <c r="C81" s="900"/>
      <c r="D81" s="900"/>
      <c r="E81" s="900"/>
      <c r="F81" s="900"/>
      <c r="G81" s="901"/>
      <c r="H81" s="77"/>
      <c r="I81" s="79" t="s">
        <v>16</v>
      </c>
      <c r="J81" s="78" t="s">
        <v>335</v>
      </c>
      <c r="K81" s="78"/>
      <c r="L81" s="78"/>
      <c r="M81" s="78"/>
      <c r="N81" s="79" t="s">
        <v>16</v>
      </c>
      <c r="O81" s="78" t="s">
        <v>337</v>
      </c>
      <c r="P81" s="78"/>
      <c r="Q81" s="78"/>
      <c r="R81" s="78"/>
      <c r="S81" s="78" t="s">
        <v>495</v>
      </c>
      <c r="T81" s="80"/>
      <c r="U81" s="897"/>
      <c r="V81" s="897"/>
      <c r="W81" s="897"/>
      <c r="X81" s="897"/>
      <c r="Y81" s="897"/>
      <c r="Z81" s="897"/>
      <c r="AA81" s="897"/>
      <c r="AB81" s="897"/>
      <c r="AC81" s="897"/>
      <c r="AD81" s="897"/>
      <c r="AE81" s="897"/>
      <c r="AF81" s="897"/>
      <c r="AG81" s="897"/>
      <c r="AH81" s="897"/>
      <c r="AI81" s="24"/>
      <c r="AJ81" s="81"/>
    </row>
    <row r="82" spans="1:36" ht="14.1" customHeight="1">
      <c r="A82" s="908"/>
      <c r="B82" s="915"/>
      <c r="C82" s="916"/>
      <c r="D82" s="916"/>
      <c r="E82" s="916"/>
      <c r="F82" s="916"/>
      <c r="G82" s="917"/>
      <c r="H82" s="82"/>
      <c r="I82" s="84" t="s">
        <v>16</v>
      </c>
      <c r="J82" s="83" t="s">
        <v>336</v>
      </c>
      <c r="K82" s="23"/>
      <c r="L82" s="83"/>
      <c r="M82" s="83"/>
      <c r="N82" s="84" t="s">
        <v>16</v>
      </c>
      <c r="O82" s="83" t="s">
        <v>338</v>
      </c>
      <c r="P82" s="83"/>
      <c r="Q82" s="83"/>
      <c r="R82" s="83"/>
      <c r="S82" s="83"/>
      <c r="T82" s="155"/>
      <c r="U82" s="898"/>
      <c r="V82" s="898"/>
      <c r="W82" s="898"/>
      <c r="X82" s="898"/>
      <c r="Y82" s="898"/>
      <c r="Z82" s="898"/>
      <c r="AA82" s="898"/>
      <c r="AB82" s="898"/>
      <c r="AC82" s="898"/>
      <c r="AD82" s="898"/>
      <c r="AE82" s="898"/>
      <c r="AF82" s="898"/>
      <c r="AG82" s="898"/>
      <c r="AH82" s="898"/>
      <c r="AI82" s="23"/>
      <c r="AJ82" s="85"/>
    </row>
    <row r="83" spans="1:36" ht="14.1" customHeight="1">
      <c r="A83" s="908"/>
      <c r="B83" s="899" t="s">
        <v>339</v>
      </c>
      <c r="C83" s="900"/>
      <c r="D83" s="900"/>
      <c r="E83" s="900"/>
      <c r="F83" s="900"/>
      <c r="G83" s="901"/>
      <c r="H83" s="31"/>
      <c r="I83" s="71" t="s">
        <v>340</v>
      </c>
      <c r="L83" s="10"/>
      <c r="M83" s="10"/>
      <c r="N83" s="10"/>
      <c r="O83" s="10"/>
      <c r="P83" s="203" t="s">
        <v>710</v>
      </c>
      <c r="Q83" s="905"/>
      <c r="R83" s="905"/>
      <c r="S83" s="905"/>
      <c r="T83" s="905"/>
      <c r="U83" s="905"/>
      <c r="V83" s="905"/>
      <c r="W83" s="905"/>
      <c r="X83" s="203" t="s">
        <v>711</v>
      </c>
      <c r="Y83" s="26"/>
      <c r="Z83" s="66" t="s">
        <v>712</v>
      </c>
      <c r="AA83" s="10"/>
      <c r="AB83" s="905"/>
      <c r="AC83" s="905"/>
      <c r="AD83" s="905"/>
      <c r="AE83" s="905"/>
      <c r="AF83" s="905"/>
      <c r="AG83" s="905"/>
      <c r="AH83" s="905"/>
      <c r="AI83" s="203" t="s">
        <v>711</v>
      </c>
      <c r="AJ83" s="21"/>
    </row>
    <row r="84" spans="1:36" ht="14.1" customHeight="1">
      <c r="A84" s="909"/>
      <c r="B84" s="902"/>
      <c r="C84" s="903"/>
      <c r="D84" s="903"/>
      <c r="E84" s="903"/>
      <c r="F84" s="903"/>
      <c r="G84" s="904"/>
      <c r="H84" s="68"/>
      <c r="I84" s="76" t="s">
        <v>341</v>
      </c>
      <c r="J84" s="65"/>
      <c r="K84" s="65"/>
      <c r="L84" s="65"/>
      <c r="M84" s="65"/>
      <c r="N84" s="65"/>
      <c r="O84" s="65"/>
      <c r="P84" s="204" t="s">
        <v>710</v>
      </c>
      <c r="Q84" s="906"/>
      <c r="R84" s="906"/>
      <c r="S84" s="906"/>
      <c r="T84" s="906"/>
      <c r="U84" s="906"/>
      <c r="V84" s="906"/>
      <c r="W84" s="906"/>
      <c r="X84" s="204" t="s">
        <v>711</v>
      </c>
      <c r="Y84" s="44"/>
      <c r="Z84" s="69" t="s">
        <v>712</v>
      </c>
      <c r="AA84" s="65"/>
      <c r="AB84" s="906"/>
      <c r="AC84" s="906"/>
      <c r="AD84" s="906"/>
      <c r="AE84" s="906"/>
      <c r="AF84" s="906"/>
      <c r="AG84" s="906"/>
      <c r="AH84" s="906"/>
      <c r="AI84" s="204" t="s">
        <v>711</v>
      </c>
      <c r="AJ84" s="19"/>
    </row>
    <row r="85" spans="1:36" ht="14.1" customHeight="1">
      <c r="A85" s="908">
        <v>2</v>
      </c>
      <c r="B85" s="70" t="s">
        <v>322</v>
      </c>
      <c r="C85" s="10"/>
      <c r="D85" s="10"/>
      <c r="E85" s="10"/>
      <c r="F85" s="10"/>
      <c r="G85" s="200"/>
      <c r="I85" s="60" t="s">
        <v>703</v>
      </c>
      <c r="J85" s="10" t="s">
        <v>24</v>
      </c>
      <c r="K85" s="10"/>
      <c r="L85" s="10"/>
      <c r="AJ85" s="21"/>
    </row>
    <row r="86" spans="1:36" ht="14.1" customHeight="1">
      <c r="A86" s="908"/>
      <c r="B86" s="910"/>
      <c r="C86" s="895"/>
      <c r="D86" s="895"/>
      <c r="E86" s="895"/>
      <c r="F86" s="895"/>
      <c r="G86" s="911"/>
      <c r="I86" s="60"/>
      <c r="J86" s="60" t="s">
        <v>16</v>
      </c>
      <c r="K86" s="10" t="s">
        <v>25</v>
      </c>
      <c r="L86" s="10"/>
      <c r="N86" s="60"/>
      <c r="O86" s="10"/>
      <c r="P86" s="10"/>
      <c r="AJ86" s="21"/>
    </row>
    <row r="87" spans="1:36" ht="14.1" customHeight="1">
      <c r="A87" s="908"/>
      <c r="B87" s="910"/>
      <c r="C87" s="895"/>
      <c r="D87" s="895"/>
      <c r="E87" s="895"/>
      <c r="F87" s="895"/>
      <c r="G87" s="911"/>
      <c r="I87" s="60"/>
      <c r="J87" s="60" t="s">
        <v>703</v>
      </c>
      <c r="K87" s="10" t="s">
        <v>701</v>
      </c>
      <c r="L87" s="10"/>
      <c r="M87" s="60" t="s">
        <v>703</v>
      </c>
      <c r="N87" s="10" t="s">
        <v>713</v>
      </c>
      <c r="O87" s="10"/>
      <c r="P87" s="10"/>
      <c r="Q87" s="60" t="s">
        <v>703</v>
      </c>
      <c r="R87" s="10" t="s">
        <v>714</v>
      </c>
      <c r="S87" s="10"/>
      <c r="T87" s="10"/>
      <c r="V87" s="60" t="s">
        <v>703</v>
      </c>
      <c r="W87" s="10" t="s">
        <v>715</v>
      </c>
      <c r="X87" s="10"/>
      <c r="Z87" s="60" t="s">
        <v>703</v>
      </c>
      <c r="AA87" s="5" t="s">
        <v>716</v>
      </c>
      <c r="AD87" s="912"/>
      <c r="AE87" s="912"/>
      <c r="AF87" s="912"/>
      <c r="AG87" s="912"/>
      <c r="AH87" s="912"/>
      <c r="AI87" s="10" t="s">
        <v>706</v>
      </c>
      <c r="AJ87" s="21"/>
    </row>
    <row r="88" spans="1:36" ht="14.1" customHeight="1">
      <c r="A88" s="908"/>
      <c r="B88" s="70" t="s">
        <v>323</v>
      </c>
      <c r="C88" s="10"/>
      <c r="D88" s="10"/>
      <c r="E88" s="10"/>
      <c r="F88" s="10"/>
      <c r="G88" s="200"/>
      <c r="I88" s="60"/>
      <c r="J88" s="60" t="s">
        <v>703</v>
      </c>
      <c r="K88" s="10" t="s">
        <v>26</v>
      </c>
      <c r="L88" s="10"/>
      <c r="R88" s="60"/>
      <c r="S88" s="10"/>
      <c r="T88" s="10"/>
      <c r="U88" s="10"/>
      <c r="V88" s="10"/>
      <c r="W88" s="10"/>
      <c r="X88" s="10"/>
      <c r="Y88" s="10"/>
      <c r="Z88" s="10"/>
      <c r="AA88" s="10"/>
      <c r="AB88" s="10"/>
      <c r="AG88" s="60"/>
      <c r="AH88" s="10"/>
      <c r="AI88" s="10"/>
      <c r="AJ88" s="21"/>
    </row>
    <row r="89" spans="1:36" ht="14.1" customHeight="1">
      <c r="A89" s="908"/>
      <c r="B89" s="913"/>
      <c r="C89" s="892"/>
      <c r="D89" s="892"/>
      <c r="E89" s="892"/>
      <c r="F89" s="892"/>
      <c r="G89" s="914"/>
      <c r="I89" s="10"/>
      <c r="J89" s="60" t="s">
        <v>703</v>
      </c>
      <c r="K89" s="10" t="s">
        <v>325</v>
      </c>
      <c r="L89" s="10"/>
      <c r="M89" s="10"/>
      <c r="N89" s="10"/>
      <c r="O89" s="10"/>
      <c r="P89" s="10"/>
      <c r="Q89" s="66"/>
      <c r="R89" s="896"/>
      <c r="S89" s="896"/>
      <c r="T89" s="891"/>
      <c r="U89" s="891"/>
      <c r="V89" s="5" t="s">
        <v>211</v>
      </c>
      <c r="W89" s="891"/>
      <c r="X89" s="891"/>
      <c r="Y89" s="10" t="s">
        <v>124</v>
      </c>
      <c r="Z89" s="891"/>
      <c r="AA89" s="891"/>
      <c r="AB89" s="67" t="s">
        <v>213</v>
      </c>
      <c r="AC89" s="10" t="s">
        <v>163</v>
      </c>
      <c r="AD89" s="892"/>
      <c r="AE89" s="892"/>
      <c r="AF89" s="892"/>
      <c r="AG89" s="892"/>
      <c r="AH89" s="892"/>
      <c r="AI89" s="5" t="s">
        <v>158</v>
      </c>
      <c r="AJ89" s="21"/>
    </row>
    <row r="90" spans="1:36" ht="14.1" customHeight="1">
      <c r="A90" s="908"/>
      <c r="B90" s="70" t="s">
        <v>324</v>
      </c>
      <c r="C90" s="10"/>
      <c r="D90" s="10"/>
      <c r="E90" s="10"/>
      <c r="F90" s="10"/>
      <c r="G90" s="200"/>
      <c r="I90" s="10"/>
      <c r="J90" s="60" t="s">
        <v>703</v>
      </c>
      <c r="K90" s="10" t="s">
        <v>326</v>
      </c>
      <c r="L90" s="10"/>
      <c r="M90" s="10"/>
      <c r="N90" s="10"/>
      <c r="O90" s="10"/>
      <c r="P90" s="10"/>
      <c r="Q90" s="66"/>
      <c r="R90" s="896"/>
      <c r="S90" s="896"/>
      <c r="T90" s="891"/>
      <c r="U90" s="891"/>
      <c r="V90" s="5" t="s">
        <v>211</v>
      </c>
      <c r="W90" s="891"/>
      <c r="X90" s="891"/>
      <c r="Y90" s="10" t="s">
        <v>124</v>
      </c>
      <c r="Z90" s="891"/>
      <c r="AA90" s="891"/>
      <c r="AB90" s="67" t="s">
        <v>213</v>
      </c>
      <c r="AC90" s="10" t="s">
        <v>163</v>
      </c>
      <c r="AD90" s="892"/>
      <c r="AE90" s="892"/>
      <c r="AF90" s="892"/>
      <c r="AG90" s="892"/>
      <c r="AH90" s="892"/>
      <c r="AI90" s="5" t="s">
        <v>158</v>
      </c>
      <c r="AJ90" s="21"/>
    </row>
    <row r="91" spans="1:36" ht="14.1" customHeight="1">
      <c r="A91" s="908"/>
      <c r="B91" s="70" t="s">
        <v>704</v>
      </c>
      <c r="C91" s="894"/>
      <c r="D91" s="894"/>
      <c r="E91" s="894"/>
      <c r="F91" s="32" t="s">
        <v>705</v>
      </c>
      <c r="G91" s="201" t="s">
        <v>706</v>
      </c>
      <c r="H91" s="31"/>
      <c r="I91" s="60" t="s">
        <v>16</v>
      </c>
      <c r="J91" s="10" t="s">
        <v>327</v>
      </c>
      <c r="K91" s="10"/>
      <c r="L91" s="10"/>
      <c r="N91" s="60" t="s">
        <v>703</v>
      </c>
      <c r="O91" s="10" t="s">
        <v>27</v>
      </c>
      <c r="P91" s="10"/>
      <c r="Q91" s="10"/>
      <c r="S91" s="60" t="s">
        <v>703</v>
      </c>
      <c r="T91" s="10" t="s">
        <v>28</v>
      </c>
      <c r="U91" s="10"/>
      <c r="V91" s="10"/>
      <c r="W91" s="60" t="s">
        <v>703</v>
      </c>
      <c r="X91" s="10" t="s">
        <v>29</v>
      </c>
      <c r="Y91" s="10"/>
      <c r="AA91" s="60" t="s">
        <v>707</v>
      </c>
      <c r="AB91" s="10" t="s">
        <v>708</v>
      </c>
      <c r="AC91" s="10"/>
      <c r="AE91" s="895"/>
      <c r="AF91" s="895"/>
      <c r="AG91" s="895"/>
      <c r="AH91" s="895"/>
      <c r="AI91" s="22" t="s">
        <v>709</v>
      </c>
      <c r="AJ91" s="21"/>
    </row>
    <row r="92" spans="1:36" ht="14.1" customHeight="1">
      <c r="A92" s="908"/>
      <c r="B92" s="70"/>
      <c r="C92" s="336" t="s">
        <v>952</v>
      </c>
      <c r="D92" s="202"/>
      <c r="E92" s="202"/>
      <c r="F92" s="71"/>
      <c r="G92" s="201"/>
      <c r="H92" s="31"/>
      <c r="I92" s="60" t="s">
        <v>707</v>
      </c>
      <c r="J92" s="991" t="s">
        <v>1054</v>
      </c>
      <c r="K92" s="991"/>
      <c r="L92" s="991"/>
      <c r="M92" s="991"/>
      <c r="N92" s="991"/>
      <c r="O92" s="991"/>
      <c r="P92" s="991"/>
      <c r="Q92" s="991"/>
      <c r="R92" s="893"/>
      <c r="S92" s="893"/>
      <c r="T92" s="891"/>
      <c r="U92" s="891"/>
      <c r="V92" s="5" t="s">
        <v>211</v>
      </c>
      <c r="W92" s="891"/>
      <c r="X92" s="891"/>
      <c r="Y92" s="10" t="s">
        <v>124</v>
      </c>
      <c r="Z92" s="891"/>
      <c r="AA92" s="891"/>
      <c r="AB92" s="67" t="s">
        <v>213</v>
      </c>
      <c r="AC92" s="10" t="s">
        <v>163</v>
      </c>
      <c r="AD92" s="892"/>
      <c r="AE92" s="892"/>
      <c r="AF92" s="892"/>
      <c r="AG92" s="892"/>
      <c r="AH92" s="892"/>
      <c r="AI92" s="5" t="s">
        <v>158</v>
      </c>
      <c r="AJ92" s="21"/>
    </row>
    <row r="93" spans="1:36" ht="14.1" customHeight="1">
      <c r="A93" s="908"/>
      <c r="B93" s="899" t="s">
        <v>334</v>
      </c>
      <c r="C93" s="900"/>
      <c r="D93" s="900"/>
      <c r="E93" s="900"/>
      <c r="F93" s="900"/>
      <c r="G93" s="901"/>
      <c r="H93" s="77"/>
      <c r="I93" s="79" t="s">
        <v>16</v>
      </c>
      <c r="J93" s="78" t="s">
        <v>335</v>
      </c>
      <c r="K93" s="78"/>
      <c r="L93" s="78"/>
      <c r="M93" s="78"/>
      <c r="N93" s="79" t="s">
        <v>16</v>
      </c>
      <c r="O93" s="78" t="s">
        <v>337</v>
      </c>
      <c r="P93" s="78"/>
      <c r="Q93" s="78"/>
      <c r="R93" s="78"/>
      <c r="S93" s="78" t="s">
        <v>495</v>
      </c>
      <c r="T93" s="80"/>
      <c r="U93" s="897"/>
      <c r="V93" s="897"/>
      <c r="W93" s="897"/>
      <c r="X93" s="897"/>
      <c r="Y93" s="897"/>
      <c r="Z93" s="897"/>
      <c r="AA93" s="897"/>
      <c r="AB93" s="897"/>
      <c r="AC93" s="897"/>
      <c r="AD93" s="897"/>
      <c r="AE93" s="897"/>
      <c r="AF93" s="897"/>
      <c r="AG93" s="897"/>
      <c r="AH93" s="897"/>
      <c r="AI93" s="24"/>
      <c r="AJ93" s="81"/>
    </row>
    <row r="94" spans="1:36" ht="14.1" customHeight="1">
      <c r="A94" s="908"/>
      <c r="B94" s="915"/>
      <c r="C94" s="916"/>
      <c r="D94" s="916"/>
      <c r="E94" s="916"/>
      <c r="F94" s="916"/>
      <c r="G94" s="917"/>
      <c r="H94" s="82"/>
      <c r="I94" s="84" t="s">
        <v>16</v>
      </c>
      <c r="J94" s="83" t="s">
        <v>336</v>
      </c>
      <c r="K94" s="23"/>
      <c r="L94" s="83"/>
      <c r="M94" s="83"/>
      <c r="N94" s="84" t="s">
        <v>16</v>
      </c>
      <c r="O94" s="83" t="s">
        <v>338</v>
      </c>
      <c r="P94" s="83"/>
      <c r="Q94" s="83"/>
      <c r="R94" s="83"/>
      <c r="S94" s="83"/>
      <c r="T94" s="155"/>
      <c r="U94" s="898"/>
      <c r="V94" s="898"/>
      <c r="W94" s="898"/>
      <c r="X94" s="898"/>
      <c r="Y94" s="898"/>
      <c r="Z94" s="898"/>
      <c r="AA94" s="898"/>
      <c r="AB94" s="898"/>
      <c r="AC94" s="898"/>
      <c r="AD94" s="898"/>
      <c r="AE94" s="898"/>
      <c r="AF94" s="898"/>
      <c r="AG94" s="898"/>
      <c r="AH94" s="898"/>
      <c r="AI94" s="23"/>
      <c r="AJ94" s="85"/>
    </row>
    <row r="95" spans="1:36" ht="14.1" customHeight="1">
      <c r="A95" s="908"/>
      <c r="B95" s="899" t="s">
        <v>339</v>
      </c>
      <c r="C95" s="900"/>
      <c r="D95" s="900"/>
      <c r="E95" s="900"/>
      <c r="F95" s="900"/>
      <c r="G95" s="901"/>
      <c r="H95" s="31"/>
      <c r="I95" s="71" t="s">
        <v>340</v>
      </c>
      <c r="L95" s="10"/>
      <c r="M95" s="10"/>
      <c r="N95" s="10"/>
      <c r="O95" s="10"/>
      <c r="P95" s="203" t="s">
        <v>710</v>
      </c>
      <c r="Q95" s="905"/>
      <c r="R95" s="905"/>
      <c r="S95" s="905"/>
      <c r="T95" s="905"/>
      <c r="U95" s="905"/>
      <c r="V95" s="905"/>
      <c r="W95" s="905"/>
      <c r="X95" s="203" t="s">
        <v>711</v>
      </c>
      <c r="Y95" s="26"/>
      <c r="Z95" s="66" t="s">
        <v>712</v>
      </c>
      <c r="AA95" s="10"/>
      <c r="AB95" s="905"/>
      <c r="AC95" s="905"/>
      <c r="AD95" s="905"/>
      <c r="AE95" s="905"/>
      <c r="AF95" s="905"/>
      <c r="AG95" s="905"/>
      <c r="AH95" s="905"/>
      <c r="AI95" s="203" t="s">
        <v>711</v>
      </c>
      <c r="AJ95" s="21"/>
    </row>
    <row r="96" spans="1:36" ht="14.1" customHeight="1">
      <c r="A96" s="909"/>
      <c r="B96" s="902"/>
      <c r="C96" s="903"/>
      <c r="D96" s="903"/>
      <c r="E96" s="903"/>
      <c r="F96" s="903"/>
      <c r="G96" s="904"/>
      <c r="H96" s="68"/>
      <c r="I96" s="76" t="s">
        <v>341</v>
      </c>
      <c r="J96" s="65"/>
      <c r="K96" s="65"/>
      <c r="L96" s="65"/>
      <c r="M96" s="65"/>
      <c r="N96" s="65"/>
      <c r="O96" s="65"/>
      <c r="P96" s="204" t="s">
        <v>710</v>
      </c>
      <c r="Q96" s="906"/>
      <c r="R96" s="906"/>
      <c r="S96" s="906"/>
      <c r="T96" s="906"/>
      <c r="U96" s="906"/>
      <c r="V96" s="906"/>
      <c r="W96" s="906"/>
      <c r="X96" s="204" t="s">
        <v>711</v>
      </c>
      <c r="Y96" s="44"/>
      <c r="Z96" s="69" t="s">
        <v>712</v>
      </c>
      <c r="AA96" s="65"/>
      <c r="AB96" s="906"/>
      <c r="AC96" s="906"/>
      <c r="AD96" s="906"/>
      <c r="AE96" s="906"/>
      <c r="AF96" s="906"/>
      <c r="AG96" s="906"/>
      <c r="AH96" s="906"/>
      <c r="AI96" s="204" t="s">
        <v>711</v>
      </c>
      <c r="AJ96" s="19"/>
    </row>
    <row r="97" spans="1:36" ht="14.1" customHeight="1">
      <c r="A97" s="908">
        <v>3</v>
      </c>
      <c r="B97" s="70" t="s">
        <v>322</v>
      </c>
      <c r="C97" s="10"/>
      <c r="D97" s="10"/>
      <c r="E97" s="10"/>
      <c r="F97" s="10"/>
      <c r="G97" s="200"/>
      <c r="I97" s="60" t="s">
        <v>703</v>
      </c>
      <c r="J97" s="10" t="s">
        <v>24</v>
      </c>
      <c r="K97" s="10"/>
      <c r="L97" s="10"/>
      <c r="AJ97" s="21"/>
    </row>
    <row r="98" spans="1:36" ht="14.1" customHeight="1">
      <c r="A98" s="908"/>
      <c r="B98" s="910"/>
      <c r="C98" s="895"/>
      <c r="D98" s="895"/>
      <c r="E98" s="895"/>
      <c r="F98" s="895"/>
      <c r="G98" s="911"/>
      <c r="I98" s="60"/>
      <c r="J98" s="60" t="s">
        <v>16</v>
      </c>
      <c r="K98" s="10" t="s">
        <v>25</v>
      </c>
      <c r="L98" s="10"/>
      <c r="N98" s="60"/>
      <c r="O98" s="10"/>
      <c r="P98" s="10"/>
      <c r="AJ98" s="21"/>
    </row>
    <row r="99" spans="1:36" ht="14.1" customHeight="1">
      <c r="A99" s="908"/>
      <c r="B99" s="910"/>
      <c r="C99" s="895"/>
      <c r="D99" s="895"/>
      <c r="E99" s="895"/>
      <c r="F99" s="895"/>
      <c r="G99" s="911"/>
      <c r="I99" s="60"/>
      <c r="J99" s="60" t="s">
        <v>703</v>
      </c>
      <c r="K99" s="10" t="s">
        <v>701</v>
      </c>
      <c r="L99" s="10"/>
      <c r="M99" s="60" t="s">
        <v>703</v>
      </c>
      <c r="N99" s="10" t="s">
        <v>713</v>
      </c>
      <c r="O99" s="10"/>
      <c r="P99" s="10"/>
      <c r="Q99" s="60" t="s">
        <v>703</v>
      </c>
      <c r="R99" s="10" t="s">
        <v>714</v>
      </c>
      <c r="S99" s="10"/>
      <c r="T99" s="10"/>
      <c r="V99" s="60" t="s">
        <v>703</v>
      </c>
      <c r="W99" s="10" t="s">
        <v>715</v>
      </c>
      <c r="X99" s="10"/>
      <c r="Z99" s="60" t="s">
        <v>703</v>
      </c>
      <c r="AA99" s="5" t="s">
        <v>716</v>
      </c>
      <c r="AD99" s="912"/>
      <c r="AE99" s="912"/>
      <c r="AF99" s="912"/>
      <c r="AG99" s="912"/>
      <c r="AH99" s="912"/>
      <c r="AI99" s="10" t="s">
        <v>706</v>
      </c>
      <c r="AJ99" s="21"/>
    </row>
    <row r="100" spans="1:36" ht="14.1" customHeight="1">
      <c r="A100" s="908"/>
      <c r="B100" s="70" t="s">
        <v>323</v>
      </c>
      <c r="C100" s="10"/>
      <c r="D100" s="10"/>
      <c r="E100" s="10"/>
      <c r="F100" s="10"/>
      <c r="G100" s="200"/>
      <c r="I100" s="60"/>
      <c r="J100" s="60" t="s">
        <v>703</v>
      </c>
      <c r="K100" s="10" t="s">
        <v>26</v>
      </c>
      <c r="L100" s="10"/>
      <c r="R100" s="60"/>
      <c r="S100" s="10"/>
      <c r="T100" s="10"/>
      <c r="U100" s="10"/>
      <c r="V100" s="10"/>
      <c r="W100" s="10"/>
      <c r="X100" s="10"/>
      <c r="Y100" s="10"/>
      <c r="Z100" s="10"/>
      <c r="AA100" s="10"/>
      <c r="AB100" s="10"/>
      <c r="AG100" s="60"/>
      <c r="AH100" s="10"/>
      <c r="AI100" s="10"/>
      <c r="AJ100" s="21"/>
    </row>
    <row r="101" spans="1:36" ht="14.1" customHeight="1">
      <c r="A101" s="908"/>
      <c r="B101" s="913"/>
      <c r="C101" s="892"/>
      <c r="D101" s="892"/>
      <c r="E101" s="892"/>
      <c r="F101" s="892"/>
      <c r="G101" s="914"/>
      <c r="I101" s="10"/>
      <c r="J101" s="60" t="s">
        <v>703</v>
      </c>
      <c r="K101" s="10" t="s">
        <v>325</v>
      </c>
      <c r="L101" s="10"/>
      <c r="M101" s="10"/>
      <c r="N101" s="10"/>
      <c r="O101" s="10"/>
      <c r="P101" s="10"/>
      <c r="Q101" s="66"/>
      <c r="R101" s="896"/>
      <c r="S101" s="896"/>
      <c r="T101" s="891"/>
      <c r="U101" s="891"/>
      <c r="V101" s="5" t="s">
        <v>211</v>
      </c>
      <c r="W101" s="891"/>
      <c r="X101" s="891"/>
      <c r="Y101" s="10" t="s">
        <v>124</v>
      </c>
      <c r="Z101" s="891"/>
      <c r="AA101" s="891"/>
      <c r="AB101" s="67" t="s">
        <v>213</v>
      </c>
      <c r="AC101" s="10" t="s">
        <v>163</v>
      </c>
      <c r="AD101" s="892"/>
      <c r="AE101" s="892"/>
      <c r="AF101" s="892"/>
      <c r="AG101" s="892"/>
      <c r="AH101" s="892"/>
      <c r="AI101" s="5" t="s">
        <v>158</v>
      </c>
      <c r="AJ101" s="21"/>
    </row>
    <row r="102" spans="1:36" ht="14.1" customHeight="1">
      <c r="A102" s="908"/>
      <c r="B102" s="70" t="s">
        <v>324</v>
      </c>
      <c r="C102" s="10"/>
      <c r="D102" s="10"/>
      <c r="E102" s="10"/>
      <c r="F102" s="10"/>
      <c r="G102" s="200"/>
      <c r="I102" s="10"/>
      <c r="J102" s="60" t="s">
        <v>703</v>
      </c>
      <c r="K102" s="10" t="s">
        <v>326</v>
      </c>
      <c r="L102" s="10"/>
      <c r="M102" s="10"/>
      <c r="N102" s="10"/>
      <c r="O102" s="10"/>
      <c r="P102" s="10"/>
      <c r="Q102" s="66"/>
      <c r="R102" s="896"/>
      <c r="S102" s="896"/>
      <c r="T102" s="891"/>
      <c r="U102" s="891"/>
      <c r="V102" s="5" t="s">
        <v>211</v>
      </c>
      <c r="W102" s="891"/>
      <c r="X102" s="891"/>
      <c r="Y102" s="10" t="s">
        <v>124</v>
      </c>
      <c r="Z102" s="891"/>
      <c r="AA102" s="891"/>
      <c r="AB102" s="67" t="s">
        <v>213</v>
      </c>
      <c r="AC102" s="10" t="s">
        <v>163</v>
      </c>
      <c r="AD102" s="892"/>
      <c r="AE102" s="892"/>
      <c r="AF102" s="892"/>
      <c r="AG102" s="892"/>
      <c r="AH102" s="892"/>
      <c r="AI102" s="5" t="s">
        <v>158</v>
      </c>
      <c r="AJ102" s="21"/>
    </row>
    <row r="103" spans="1:36" ht="14.1" customHeight="1">
      <c r="A103" s="908"/>
      <c r="B103" s="70" t="s">
        <v>704</v>
      </c>
      <c r="C103" s="894"/>
      <c r="D103" s="894"/>
      <c r="E103" s="894"/>
      <c r="F103" s="32" t="s">
        <v>705</v>
      </c>
      <c r="G103" s="201" t="s">
        <v>706</v>
      </c>
      <c r="H103" s="31"/>
      <c r="I103" s="60" t="s">
        <v>16</v>
      </c>
      <c r="J103" s="10" t="s">
        <v>327</v>
      </c>
      <c r="K103" s="10"/>
      <c r="L103" s="10"/>
      <c r="N103" s="60" t="s">
        <v>703</v>
      </c>
      <c r="O103" s="10" t="s">
        <v>27</v>
      </c>
      <c r="P103" s="10"/>
      <c r="Q103" s="10"/>
      <c r="S103" s="60" t="s">
        <v>703</v>
      </c>
      <c r="T103" s="10" t="s">
        <v>28</v>
      </c>
      <c r="U103" s="10"/>
      <c r="V103" s="10"/>
      <c r="W103" s="60" t="s">
        <v>703</v>
      </c>
      <c r="X103" s="10" t="s">
        <v>29</v>
      </c>
      <c r="Y103" s="10"/>
      <c r="AA103" s="60" t="s">
        <v>707</v>
      </c>
      <c r="AB103" s="10" t="s">
        <v>708</v>
      </c>
      <c r="AC103" s="10"/>
      <c r="AE103" s="895"/>
      <c r="AF103" s="895"/>
      <c r="AG103" s="895"/>
      <c r="AH103" s="895"/>
      <c r="AI103" s="22" t="s">
        <v>709</v>
      </c>
      <c r="AJ103" s="21"/>
    </row>
    <row r="104" spans="1:36" ht="14.1" customHeight="1">
      <c r="A104" s="908"/>
      <c r="B104" s="70"/>
      <c r="C104" s="336" t="s">
        <v>952</v>
      </c>
      <c r="D104" s="202"/>
      <c r="E104" s="202"/>
      <c r="F104" s="71"/>
      <c r="G104" s="201"/>
      <c r="H104" s="31"/>
      <c r="I104" s="60" t="s">
        <v>707</v>
      </c>
      <c r="J104" s="991" t="s">
        <v>1054</v>
      </c>
      <c r="K104" s="991"/>
      <c r="L104" s="991"/>
      <c r="M104" s="991"/>
      <c r="N104" s="991"/>
      <c r="O104" s="991"/>
      <c r="P104" s="991"/>
      <c r="Q104" s="991"/>
      <c r="R104" s="893"/>
      <c r="S104" s="893"/>
      <c r="T104" s="891"/>
      <c r="U104" s="891"/>
      <c r="V104" s="5" t="s">
        <v>211</v>
      </c>
      <c r="W104" s="891"/>
      <c r="X104" s="891"/>
      <c r="Y104" s="10" t="s">
        <v>124</v>
      </c>
      <c r="Z104" s="891"/>
      <c r="AA104" s="891"/>
      <c r="AB104" s="67" t="s">
        <v>213</v>
      </c>
      <c r="AC104" s="10" t="s">
        <v>163</v>
      </c>
      <c r="AD104" s="892"/>
      <c r="AE104" s="892"/>
      <c r="AF104" s="892"/>
      <c r="AG104" s="892"/>
      <c r="AH104" s="892"/>
      <c r="AI104" s="5" t="s">
        <v>158</v>
      </c>
      <c r="AJ104" s="21"/>
    </row>
    <row r="105" spans="1:36" ht="14.1" customHeight="1">
      <c r="A105" s="908"/>
      <c r="B105" s="899" t="s">
        <v>334</v>
      </c>
      <c r="C105" s="900"/>
      <c r="D105" s="900"/>
      <c r="E105" s="900"/>
      <c r="F105" s="900"/>
      <c r="G105" s="901"/>
      <c r="H105" s="77"/>
      <c r="I105" s="79" t="s">
        <v>16</v>
      </c>
      <c r="J105" s="78" t="s">
        <v>335</v>
      </c>
      <c r="K105" s="78"/>
      <c r="L105" s="78"/>
      <c r="M105" s="78"/>
      <c r="N105" s="79" t="s">
        <v>16</v>
      </c>
      <c r="O105" s="78" t="s">
        <v>337</v>
      </c>
      <c r="P105" s="78"/>
      <c r="Q105" s="78"/>
      <c r="R105" s="78"/>
      <c r="S105" s="78" t="s">
        <v>495</v>
      </c>
      <c r="T105" s="80"/>
      <c r="U105" s="897"/>
      <c r="V105" s="897"/>
      <c r="W105" s="897"/>
      <c r="X105" s="897"/>
      <c r="Y105" s="897"/>
      <c r="Z105" s="897"/>
      <c r="AA105" s="897"/>
      <c r="AB105" s="897"/>
      <c r="AC105" s="897"/>
      <c r="AD105" s="897"/>
      <c r="AE105" s="897"/>
      <c r="AF105" s="897"/>
      <c r="AG105" s="897"/>
      <c r="AH105" s="897"/>
      <c r="AI105" s="24"/>
      <c r="AJ105" s="81"/>
    </row>
    <row r="106" spans="1:36" ht="14.1" customHeight="1">
      <c r="A106" s="908"/>
      <c r="B106" s="915"/>
      <c r="C106" s="916"/>
      <c r="D106" s="916"/>
      <c r="E106" s="916"/>
      <c r="F106" s="916"/>
      <c r="G106" s="917"/>
      <c r="H106" s="82"/>
      <c r="I106" s="84" t="s">
        <v>16</v>
      </c>
      <c r="J106" s="83" t="s">
        <v>336</v>
      </c>
      <c r="K106" s="23"/>
      <c r="L106" s="83"/>
      <c r="M106" s="83"/>
      <c r="N106" s="84" t="s">
        <v>16</v>
      </c>
      <c r="O106" s="83" t="s">
        <v>338</v>
      </c>
      <c r="P106" s="83"/>
      <c r="Q106" s="83"/>
      <c r="R106" s="83"/>
      <c r="S106" s="83"/>
      <c r="T106" s="155"/>
      <c r="U106" s="898"/>
      <c r="V106" s="898"/>
      <c r="W106" s="898"/>
      <c r="X106" s="898"/>
      <c r="Y106" s="898"/>
      <c r="Z106" s="898"/>
      <c r="AA106" s="898"/>
      <c r="AB106" s="898"/>
      <c r="AC106" s="898"/>
      <c r="AD106" s="898"/>
      <c r="AE106" s="898"/>
      <c r="AF106" s="898"/>
      <c r="AG106" s="898"/>
      <c r="AH106" s="898"/>
      <c r="AI106" s="23"/>
      <c r="AJ106" s="85"/>
    </row>
    <row r="107" spans="1:36" ht="14.1" customHeight="1">
      <c r="A107" s="908"/>
      <c r="B107" s="899" t="s">
        <v>339</v>
      </c>
      <c r="C107" s="900"/>
      <c r="D107" s="900"/>
      <c r="E107" s="900"/>
      <c r="F107" s="900"/>
      <c r="G107" s="901"/>
      <c r="H107" s="31"/>
      <c r="I107" s="71" t="s">
        <v>340</v>
      </c>
      <c r="L107" s="10"/>
      <c r="M107" s="10"/>
      <c r="N107" s="10"/>
      <c r="O107" s="10"/>
      <c r="P107" s="203" t="s">
        <v>710</v>
      </c>
      <c r="Q107" s="905"/>
      <c r="R107" s="905"/>
      <c r="S107" s="905"/>
      <c r="T107" s="905"/>
      <c r="U107" s="905"/>
      <c r="V107" s="905"/>
      <c r="W107" s="905"/>
      <c r="X107" s="203" t="s">
        <v>711</v>
      </c>
      <c r="Y107" s="26"/>
      <c r="Z107" s="66" t="s">
        <v>712</v>
      </c>
      <c r="AA107" s="10"/>
      <c r="AB107" s="905"/>
      <c r="AC107" s="905"/>
      <c r="AD107" s="905"/>
      <c r="AE107" s="905"/>
      <c r="AF107" s="905"/>
      <c r="AG107" s="905"/>
      <c r="AH107" s="905"/>
      <c r="AI107" s="203" t="s">
        <v>711</v>
      </c>
      <c r="AJ107" s="21"/>
    </row>
    <row r="108" spans="1:36" ht="14.1" customHeight="1">
      <c r="A108" s="909"/>
      <c r="B108" s="902"/>
      <c r="C108" s="903"/>
      <c r="D108" s="903"/>
      <c r="E108" s="903"/>
      <c r="F108" s="903"/>
      <c r="G108" s="904"/>
      <c r="H108" s="68"/>
      <c r="I108" s="76" t="s">
        <v>341</v>
      </c>
      <c r="J108" s="65"/>
      <c r="K108" s="65"/>
      <c r="L108" s="65"/>
      <c r="M108" s="65"/>
      <c r="N108" s="65"/>
      <c r="O108" s="65"/>
      <c r="P108" s="204" t="s">
        <v>710</v>
      </c>
      <c r="Q108" s="906"/>
      <c r="R108" s="906"/>
      <c r="S108" s="906"/>
      <c r="T108" s="906"/>
      <c r="U108" s="906"/>
      <c r="V108" s="906"/>
      <c r="W108" s="906"/>
      <c r="X108" s="204" t="s">
        <v>711</v>
      </c>
      <c r="Y108" s="44"/>
      <c r="Z108" s="69" t="s">
        <v>712</v>
      </c>
      <c r="AA108" s="65"/>
      <c r="AB108" s="906"/>
      <c r="AC108" s="906"/>
      <c r="AD108" s="906"/>
      <c r="AE108" s="906"/>
      <c r="AF108" s="906"/>
      <c r="AG108" s="906"/>
      <c r="AH108" s="906"/>
      <c r="AI108" s="204" t="s">
        <v>711</v>
      </c>
      <c r="AJ108" s="19"/>
    </row>
    <row r="109" spans="1:36" s="9" customFormat="1" ht="13.5" customHeight="1">
      <c r="A109" s="907">
        <v>4</v>
      </c>
      <c r="B109" s="70" t="s">
        <v>322</v>
      </c>
      <c r="C109" s="10"/>
      <c r="D109" s="10"/>
      <c r="E109" s="10"/>
      <c r="F109" s="10"/>
      <c r="G109" s="200"/>
      <c r="H109" s="5"/>
      <c r="I109" s="60" t="s">
        <v>703</v>
      </c>
      <c r="J109" s="10" t="s">
        <v>24</v>
      </c>
      <c r="K109" s="10"/>
      <c r="L109" s="10"/>
      <c r="M109" s="5"/>
      <c r="N109" s="5"/>
      <c r="O109" s="5"/>
      <c r="P109" s="5"/>
      <c r="Q109" s="5"/>
      <c r="R109" s="5"/>
      <c r="S109" s="5"/>
      <c r="T109" s="5"/>
      <c r="U109" s="5"/>
      <c r="V109" s="5"/>
      <c r="W109" s="5"/>
      <c r="X109" s="5"/>
      <c r="Y109" s="5"/>
      <c r="Z109" s="5"/>
      <c r="AA109" s="5"/>
      <c r="AB109" s="5"/>
      <c r="AC109" s="5"/>
      <c r="AD109" s="5"/>
      <c r="AE109" s="5"/>
      <c r="AF109" s="5"/>
      <c r="AG109" s="5"/>
      <c r="AH109" s="5"/>
      <c r="AI109" s="5"/>
      <c r="AJ109" s="21"/>
    </row>
    <row r="110" spans="1:36" ht="14.1" customHeight="1">
      <c r="A110" s="908"/>
      <c r="B110" s="910"/>
      <c r="C110" s="895"/>
      <c r="D110" s="895"/>
      <c r="E110" s="895"/>
      <c r="F110" s="895"/>
      <c r="G110" s="911"/>
      <c r="I110" s="60"/>
      <c r="J110" s="60" t="s">
        <v>16</v>
      </c>
      <c r="K110" s="10" t="s">
        <v>25</v>
      </c>
      <c r="L110" s="10"/>
      <c r="N110" s="60"/>
      <c r="O110" s="10"/>
      <c r="P110" s="10"/>
      <c r="AJ110" s="21"/>
    </row>
    <row r="111" spans="1:36" ht="14.1" customHeight="1">
      <c r="A111" s="908"/>
      <c r="B111" s="910"/>
      <c r="C111" s="895"/>
      <c r="D111" s="895"/>
      <c r="E111" s="895"/>
      <c r="F111" s="895"/>
      <c r="G111" s="911"/>
      <c r="I111" s="60"/>
      <c r="J111" s="60" t="s">
        <v>703</v>
      </c>
      <c r="K111" s="10" t="s">
        <v>701</v>
      </c>
      <c r="L111" s="10"/>
      <c r="M111" s="60" t="s">
        <v>703</v>
      </c>
      <c r="N111" s="10" t="s">
        <v>713</v>
      </c>
      <c r="O111" s="10"/>
      <c r="P111" s="10"/>
      <c r="Q111" s="60" t="s">
        <v>703</v>
      </c>
      <c r="R111" s="10" t="s">
        <v>714</v>
      </c>
      <c r="S111" s="10"/>
      <c r="T111" s="10"/>
      <c r="V111" s="60" t="s">
        <v>703</v>
      </c>
      <c r="W111" s="10" t="s">
        <v>715</v>
      </c>
      <c r="X111" s="10"/>
      <c r="Z111" s="60" t="s">
        <v>703</v>
      </c>
      <c r="AA111" s="5" t="s">
        <v>716</v>
      </c>
      <c r="AD111" s="912"/>
      <c r="AE111" s="912"/>
      <c r="AF111" s="912"/>
      <c r="AG111" s="912"/>
      <c r="AH111" s="912"/>
      <c r="AI111" s="10" t="s">
        <v>706</v>
      </c>
      <c r="AJ111" s="21"/>
    </row>
    <row r="112" spans="1:36" ht="14.1" customHeight="1">
      <c r="A112" s="908"/>
      <c r="B112" s="70" t="s">
        <v>323</v>
      </c>
      <c r="C112" s="10"/>
      <c r="D112" s="10"/>
      <c r="E112" s="10"/>
      <c r="F112" s="10"/>
      <c r="G112" s="200"/>
      <c r="I112" s="60"/>
      <c r="J112" s="60" t="s">
        <v>703</v>
      </c>
      <c r="K112" s="10" t="s">
        <v>26</v>
      </c>
      <c r="L112" s="10"/>
      <c r="R112" s="60"/>
      <c r="S112" s="10"/>
      <c r="T112" s="10"/>
      <c r="U112" s="10"/>
      <c r="V112" s="10"/>
      <c r="W112" s="10"/>
      <c r="X112" s="10"/>
      <c r="Y112" s="10"/>
      <c r="Z112" s="10"/>
      <c r="AA112" s="10"/>
      <c r="AB112" s="10"/>
      <c r="AG112" s="60"/>
      <c r="AH112" s="10"/>
      <c r="AI112" s="10"/>
      <c r="AJ112" s="21"/>
    </row>
    <row r="113" spans="1:36" ht="14.1" customHeight="1">
      <c r="A113" s="908"/>
      <c r="B113" s="913"/>
      <c r="C113" s="892"/>
      <c r="D113" s="892"/>
      <c r="E113" s="892"/>
      <c r="F113" s="892"/>
      <c r="G113" s="914"/>
      <c r="I113" s="10"/>
      <c r="J113" s="60" t="s">
        <v>703</v>
      </c>
      <c r="K113" s="10" t="s">
        <v>325</v>
      </c>
      <c r="L113" s="10"/>
      <c r="M113" s="10"/>
      <c r="N113" s="10"/>
      <c r="O113" s="10"/>
      <c r="P113" s="10"/>
      <c r="Q113" s="66"/>
      <c r="R113" s="896"/>
      <c r="S113" s="896"/>
      <c r="T113" s="891"/>
      <c r="U113" s="891"/>
      <c r="V113" s="5" t="s">
        <v>211</v>
      </c>
      <c r="W113" s="891"/>
      <c r="X113" s="891"/>
      <c r="Y113" s="10" t="s">
        <v>124</v>
      </c>
      <c r="Z113" s="891"/>
      <c r="AA113" s="891"/>
      <c r="AB113" s="67" t="s">
        <v>213</v>
      </c>
      <c r="AC113" s="10" t="s">
        <v>163</v>
      </c>
      <c r="AD113" s="892"/>
      <c r="AE113" s="892"/>
      <c r="AF113" s="892"/>
      <c r="AG113" s="892"/>
      <c r="AH113" s="892"/>
      <c r="AI113" s="5" t="s">
        <v>158</v>
      </c>
      <c r="AJ113" s="21"/>
    </row>
    <row r="114" spans="1:36" ht="14.1" customHeight="1">
      <c r="A114" s="908"/>
      <c r="B114" s="70" t="s">
        <v>324</v>
      </c>
      <c r="C114" s="10"/>
      <c r="D114" s="10"/>
      <c r="E114" s="10"/>
      <c r="F114" s="10"/>
      <c r="G114" s="200"/>
      <c r="I114" s="10"/>
      <c r="J114" s="60" t="s">
        <v>703</v>
      </c>
      <c r="K114" s="10" t="s">
        <v>326</v>
      </c>
      <c r="L114" s="10"/>
      <c r="M114" s="10"/>
      <c r="N114" s="10"/>
      <c r="O114" s="10"/>
      <c r="P114" s="10"/>
      <c r="Q114" s="66"/>
      <c r="R114" s="896"/>
      <c r="S114" s="896"/>
      <c r="T114" s="891"/>
      <c r="U114" s="891"/>
      <c r="V114" s="5" t="s">
        <v>211</v>
      </c>
      <c r="W114" s="891"/>
      <c r="X114" s="891"/>
      <c r="Y114" s="10" t="s">
        <v>124</v>
      </c>
      <c r="Z114" s="891"/>
      <c r="AA114" s="891"/>
      <c r="AB114" s="67" t="s">
        <v>213</v>
      </c>
      <c r="AC114" s="10" t="s">
        <v>163</v>
      </c>
      <c r="AD114" s="892"/>
      <c r="AE114" s="892"/>
      <c r="AF114" s="892"/>
      <c r="AG114" s="892"/>
      <c r="AH114" s="892"/>
      <c r="AI114" s="5" t="s">
        <v>158</v>
      </c>
      <c r="AJ114" s="21"/>
    </row>
    <row r="115" spans="1:36" ht="14.1" customHeight="1">
      <c r="A115" s="908"/>
      <c r="B115" s="70" t="s">
        <v>704</v>
      </c>
      <c r="C115" s="894"/>
      <c r="D115" s="894"/>
      <c r="E115" s="894"/>
      <c r="F115" s="32" t="s">
        <v>705</v>
      </c>
      <c r="G115" s="201" t="s">
        <v>706</v>
      </c>
      <c r="H115" s="31"/>
      <c r="I115" s="60" t="s">
        <v>16</v>
      </c>
      <c r="J115" s="10" t="s">
        <v>327</v>
      </c>
      <c r="K115" s="10"/>
      <c r="L115" s="10"/>
      <c r="N115" s="60" t="s">
        <v>703</v>
      </c>
      <c r="O115" s="10" t="s">
        <v>27</v>
      </c>
      <c r="P115" s="10"/>
      <c r="Q115" s="10"/>
      <c r="S115" s="60" t="s">
        <v>703</v>
      </c>
      <c r="T115" s="10" t="s">
        <v>28</v>
      </c>
      <c r="U115" s="10"/>
      <c r="V115" s="10"/>
      <c r="W115" s="60" t="s">
        <v>703</v>
      </c>
      <c r="X115" s="10" t="s">
        <v>29</v>
      </c>
      <c r="Y115" s="10"/>
      <c r="AA115" s="60" t="s">
        <v>707</v>
      </c>
      <c r="AB115" s="10" t="s">
        <v>708</v>
      </c>
      <c r="AC115" s="10"/>
      <c r="AE115" s="895"/>
      <c r="AF115" s="895"/>
      <c r="AG115" s="895"/>
      <c r="AH115" s="895"/>
      <c r="AI115" s="22" t="s">
        <v>709</v>
      </c>
      <c r="AJ115" s="21"/>
    </row>
    <row r="116" spans="1:36" ht="14.1" customHeight="1">
      <c r="A116" s="908"/>
      <c r="B116" s="70"/>
      <c r="C116" s="336" t="s">
        <v>952</v>
      </c>
      <c r="D116" s="202"/>
      <c r="E116" s="202"/>
      <c r="F116" s="71"/>
      <c r="G116" s="201"/>
      <c r="H116" s="31"/>
      <c r="I116" s="60" t="s">
        <v>707</v>
      </c>
      <c r="J116" s="991" t="s">
        <v>1054</v>
      </c>
      <c r="K116" s="991"/>
      <c r="L116" s="991"/>
      <c r="M116" s="991"/>
      <c r="N116" s="991"/>
      <c r="O116" s="991"/>
      <c r="P116" s="991"/>
      <c r="Q116" s="991"/>
      <c r="R116" s="893"/>
      <c r="S116" s="893"/>
      <c r="T116" s="891"/>
      <c r="U116" s="891"/>
      <c r="V116" s="5" t="s">
        <v>211</v>
      </c>
      <c r="W116" s="891"/>
      <c r="X116" s="891"/>
      <c r="Y116" s="10" t="s">
        <v>124</v>
      </c>
      <c r="Z116" s="891"/>
      <c r="AA116" s="891"/>
      <c r="AB116" s="67" t="s">
        <v>213</v>
      </c>
      <c r="AC116" s="10" t="s">
        <v>163</v>
      </c>
      <c r="AD116" s="892"/>
      <c r="AE116" s="892"/>
      <c r="AF116" s="892"/>
      <c r="AG116" s="892"/>
      <c r="AH116" s="892"/>
      <c r="AI116" s="5" t="s">
        <v>158</v>
      </c>
      <c r="AJ116" s="21"/>
    </row>
    <row r="117" spans="1:36" ht="14.1" customHeight="1">
      <c r="A117" s="908"/>
      <c r="B117" s="899" t="s">
        <v>334</v>
      </c>
      <c r="C117" s="900"/>
      <c r="D117" s="900"/>
      <c r="E117" s="900"/>
      <c r="F117" s="900"/>
      <c r="G117" s="901"/>
      <c r="H117" s="77"/>
      <c r="I117" s="79" t="s">
        <v>16</v>
      </c>
      <c r="J117" s="78" t="s">
        <v>335</v>
      </c>
      <c r="K117" s="78"/>
      <c r="L117" s="78"/>
      <c r="M117" s="78"/>
      <c r="N117" s="79" t="s">
        <v>16</v>
      </c>
      <c r="O117" s="78" t="s">
        <v>337</v>
      </c>
      <c r="P117" s="78"/>
      <c r="Q117" s="78"/>
      <c r="R117" s="78"/>
      <c r="S117" s="78" t="s">
        <v>495</v>
      </c>
      <c r="T117" s="80"/>
      <c r="U117" s="897"/>
      <c r="V117" s="897"/>
      <c r="W117" s="897"/>
      <c r="X117" s="897"/>
      <c r="Y117" s="897"/>
      <c r="Z117" s="897"/>
      <c r="AA117" s="897"/>
      <c r="AB117" s="897"/>
      <c r="AC117" s="897"/>
      <c r="AD117" s="897"/>
      <c r="AE117" s="897"/>
      <c r="AF117" s="897"/>
      <c r="AG117" s="897"/>
      <c r="AH117" s="897"/>
      <c r="AI117" s="24"/>
      <c r="AJ117" s="81"/>
    </row>
    <row r="118" spans="1:36" ht="14.1" customHeight="1">
      <c r="A118" s="908"/>
      <c r="B118" s="915"/>
      <c r="C118" s="916"/>
      <c r="D118" s="916"/>
      <c r="E118" s="916"/>
      <c r="F118" s="916"/>
      <c r="G118" s="917"/>
      <c r="H118" s="82"/>
      <c r="I118" s="84" t="s">
        <v>16</v>
      </c>
      <c r="J118" s="83" t="s">
        <v>336</v>
      </c>
      <c r="K118" s="23"/>
      <c r="L118" s="83"/>
      <c r="M118" s="83"/>
      <c r="N118" s="84" t="s">
        <v>16</v>
      </c>
      <c r="O118" s="83" t="s">
        <v>338</v>
      </c>
      <c r="P118" s="83"/>
      <c r="Q118" s="83"/>
      <c r="R118" s="83"/>
      <c r="S118" s="83"/>
      <c r="T118" s="155"/>
      <c r="U118" s="898"/>
      <c r="V118" s="898"/>
      <c r="W118" s="898"/>
      <c r="X118" s="898"/>
      <c r="Y118" s="898"/>
      <c r="Z118" s="898"/>
      <c r="AA118" s="898"/>
      <c r="AB118" s="898"/>
      <c r="AC118" s="898"/>
      <c r="AD118" s="898"/>
      <c r="AE118" s="898"/>
      <c r="AF118" s="898"/>
      <c r="AG118" s="898"/>
      <c r="AH118" s="898"/>
      <c r="AI118" s="23"/>
      <c r="AJ118" s="85"/>
    </row>
    <row r="119" spans="1:36" ht="14.1" customHeight="1">
      <c r="A119" s="908"/>
      <c r="B119" s="899" t="s">
        <v>339</v>
      </c>
      <c r="C119" s="900"/>
      <c r="D119" s="900"/>
      <c r="E119" s="900"/>
      <c r="F119" s="900"/>
      <c r="G119" s="901"/>
      <c r="H119" s="31"/>
      <c r="I119" s="71" t="s">
        <v>340</v>
      </c>
      <c r="L119" s="10"/>
      <c r="M119" s="10"/>
      <c r="N119" s="10"/>
      <c r="O119" s="10"/>
      <c r="P119" s="203" t="s">
        <v>710</v>
      </c>
      <c r="Q119" s="905"/>
      <c r="R119" s="905"/>
      <c r="S119" s="905"/>
      <c r="T119" s="905"/>
      <c r="U119" s="905"/>
      <c r="V119" s="905"/>
      <c r="W119" s="905"/>
      <c r="X119" s="203" t="s">
        <v>711</v>
      </c>
      <c r="Y119" s="26"/>
      <c r="Z119" s="66" t="s">
        <v>712</v>
      </c>
      <c r="AA119" s="10"/>
      <c r="AB119" s="905"/>
      <c r="AC119" s="905"/>
      <c r="AD119" s="905"/>
      <c r="AE119" s="905"/>
      <c r="AF119" s="905"/>
      <c r="AG119" s="905"/>
      <c r="AH119" s="905"/>
      <c r="AI119" s="203" t="s">
        <v>711</v>
      </c>
      <c r="AJ119" s="21"/>
    </row>
    <row r="120" spans="1:36" ht="14.1" customHeight="1">
      <c r="A120" s="909"/>
      <c r="B120" s="902"/>
      <c r="C120" s="903"/>
      <c r="D120" s="903"/>
      <c r="E120" s="903"/>
      <c r="F120" s="903"/>
      <c r="G120" s="904"/>
      <c r="H120" s="68"/>
      <c r="I120" s="76" t="s">
        <v>341</v>
      </c>
      <c r="J120" s="65"/>
      <c r="K120" s="65"/>
      <c r="L120" s="65"/>
      <c r="M120" s="65"/>
      <c r="N120" s="65"/>
      <c r="O120" s="65"/>
      <c r="P120" s="204" t="s">
        <v>710</v>
      </c>
      <c r="Q120" s="906"/>
      <c r="R120" s="906"/>
      <c r="S120" s="906"/>
      <c r="T120" s="906"/>
      <c r="U120" s="906"/>
      <c r="V120" s="906"/>
      <c r="W120" s="906"/>
      <c r="X120" s="204" t="s">
        <v>711</v>
      </c>
      <c r="Y120" s="44"/>
      <c r="Z120" s="69" t="s">
        <v>712</v>
      </c>
      <c r="AA120" s="65"/>
      <c r="AB120" s="906"/>
      <c r="AC120" s="906"/>
      <c r="AD120" s="906"/>
      <c r="AE120" s="906"/>
      <c r="AF120" s="906"/>
      <c r="AG120" s="906"/>
      <c r="AH120" s="906"/>
      <c r="AI120" s="204" t="s">
        <v>711</v>
      </c>
      <c r="AJ120" s="19"/>
    </row>
    <row r="121" spans="1:36" ht="14.1" customHeight="1">
      <c r="A121" s="22"/>
      <c r="B121" s="32"/>
      <c r="C121" s="32"/>
      <c r="D121" s="32"/>
      <c r="E121" s="32"/>
      <c r="F121" s="32"/>
      <c r="G121" s="32"/>
      <c r="H121" s="31"/>
      <c r="I121" s="71" t="s">
        <v>1053</v>
      </c>
      <c r="J121" s="10"/>
      <c r="K121" s="10"/>
      <c r="L121" s="10"/>
      <c r="M121" s="10"/>
      <c r="N121" s="10"/>
      <c r="O121" s="10"/>
      <c r="P121" s="205"/>
      <c r="Q121" s="206"/>
      <c r="R121" s="206"/>
      <c r="S121" s="206"/>
      <c r="T121" s="206"/>
      <c r="U121" s="206"/>
      <c r="V121" s="206"/>
      <c r="W121" s="206"/>
      <c r="X121" s="205"/>
      <c r="Y121" s="26"/>
      <c r="Z121" s="66"/>
      <c r="AA121" s="10"/>
      <c r="AB121" s="206"/>
      <c r="AC121" s="206"/>
      <c r="AD121" s="206"/>
      <c r="AE121" s="206"/>
      <c r="AF121" s="206"/>
      <c r="AG121" s="206"/>
      <c r="AH121" s="206"/>
      <c r="AI121" s="205"/>
    </row>
    <row r="122" spans="1:36" ht="7.2" customHeight="1">
      <c r="D122" s="28"/>
    </row>
    <row r="123" spans="1:36" ht="14.1" customHeight="1">
      <c r="A123" s="982" t="s">
        <v>344</v>
      </c>
      <c r="B123" s="983"/>
      <c r="C123" s="983"/>
      <c r="D123" s="983"/>
      <c r="E123" s="983"/>
      <c r="F123" s="983"/>
      <c r="G123" s="984"/>
      <c r="H123" s="86"/>
      <c r="I123" s="947"/>
      <c r="J123" s="947"/>
      <c r="K123" s="947"/>
      <c r="L123" s="947"/>
      <c r="M123" s="947"/>
      <c r="N123" s="947"/>
      <c r="O123" s="947"/>
      <c r="P123" s="947"/>
      <c r="Q123" s="947"/>
      <c r="R123" s="947"/>
      <c r="S123" s="947"/>
      <c r="T123" s="947"/>
      <c r="U123" s="947"/>
      <c r="V123" s="947"/>
      <c r="W123" s="947"/>
      <c r="X123" s="947"/>
      <c r="Y123" s="947"/>
      <c r="Z123" s="947"/>
      <c r="AA123" s="947"/>
      <c r="AB123" s="947"/>
      <c r="AC123" s="947"/>
      <c r="AD123" s="947"/>
      <c r="AE123" s="947"/>
      <c r="AF123" s="947"/>
      <c r="AG123" s="947"/>
      <c r="AH123" s="947"/>
      <c r="AI123" s="947"/>
      <c r="AJ123" s="72"/>
    </row>
    <row r="124" spans="1:36" ht="14.1" customHeight="1">
      <c r="A124" s="985"/>
      <c r="B124" s="986"/>
      <c r="C124" s="986"/>
      <c r="D124" s="986"/>
      <c r="E124" s="986"/>
      <c r="F124" s="986"/>
      <c r="G124" s="987"/>
      <c r="H124" s="87"/>
      <c r="I124" s="950"/>
      <c r="J124" s="950"/>
      <c r="K124" s="950"/>
      <c r="L124" s="950"/>
      <c r="M124" s="950"/>
      <c r="N124" s="950"/>
      <c r="O124" s="950"/>
      <c r="P124" s="950"/>
      <c r="Q124" s="950"/>
      <c r="R124" s="950"/>
      <c r="S124" s="950"/>
      <c r="T124" s="950"/>
      <c r="U124" s="950"/>
      <c r="V124" s="950"/>
      <c r="W124" s="950"/>
      <c r="X124" s="950"/>
      <c r="Y124" s="950"/>
      <c r="Z124" s="950"/>
      <c r="AA124" s="950"/>
      <c r="AB124" s="950"/>
      <c r="AC124" s="950"/>
      <c r="AD124" s="950"/>
      <c r="AE124" s="950"/>
      <c r="AF124" s="950"/>
      <c r="AG124" s="950"/>
      <c r="AH124" s="950"/>
      <c r="AI124" s="950"/>
      <c r="AJ124" s="74"/>
    </row>
    <row r="125" spans="1:36" ht="14.1" customHeight="1">
      <c r="A125" s="985"/>
      <c r="B125" s="986"/>
      <c r="C125" s="986"/>
      <c r="D125" s="986"/>
      <c r="E125" s="986"/>
      <c r="F125" s="986"/>
      <c r="G125" s="987"/>
      <c r="H125" s="87"/>
      <c r="I125" s="950"/>
      <c r="J125" s="950"/>
      <c r="K125" s="950"/>
      <c r="L125" s="950"/>
      <c r="M125" s="950"/>
      <c r="N125" s="950"/>
      <c r="O125" s="950"/>
      <c r="P125" s="950"/>
      <c r="Q125" s="950"/>
      <c r="R125" s="950"/>
      <c r="S125" s="950"/>
      <c r="T125" s="950"/>
      <c r="U125" s="950"/>
      <c r="V125" s="950"/>
      <c r="W125" s="950"/>
      <c r="X125" s="950"/>
      <c r="Y125" s="950"/>
      <c r="Z125" s="950"/>
      <c r="AA125" s="950"/>
      <c r="AB125" s="950"/>
      <c r="AC125" s="950"/>
      <c r="AD125" s="950"/>
      <c r="AE125" s="950"/>
      <c r="AF125" s="950"/>
      <c r="AG125" s="950"/>
      <c r="AH125" s="950"/>
      <c r="AI125" s="950"/>
      <c r="AJ125" s="74"/>
    </row>
    <row r="126" spans="1:36" ht="14.1" customHeight="1">
      <c r="A126" s="985"/>
      <c r="B126" s="986"/>
      <c r="C126" s="986"/>
      <c r="D126" s="986"/>
      <c r="E126" s="986"/>
      <c r="F126" s="986"/>
      <c r="G126" s="987"/>
      <c r="H126" s="87"/>
      <c r="I126" s="950"/>
      <c r="J126" s="950"/>
      <c r="K126" s="950"/>
      <c r="L126" s="950"/>
      <c r="M126" s="950"/>
      <c r="N126" s="950"/>
      <c r="O126" s="950"/>
      <c r="P126" s="950"/>
      <c r="Q126" s="950"/>
      <c r="R126" s="950"/>
      <c r="S126" s="950"/>
      <c r="T126" s="950"/>
      <c r="U126" s="950"/>
      <c r="V126" s="950"/>
      <c r="W126" s="950"/>
      <c r="X126" s="950"/>
      <c r="Y126" s="950"/>
      <c r="Z126" s="950"/>
      <c r="AA126" s="950"/>
      <c r="AB126" s="950"/>
      <c r="AC126" s="950"/>
      <c r="AD126" s="950"/>
      <c r="AE126" s="950"/>
      <c r="AF126" s="950"/>
      <c r="AG126" s="950"/>
      <c r="AH126" s="950"/>
      <c r="AI126" s="950"/>
      <c r="AJ126" s="74"/>
    </row>
    <row r="127" spans="1:36" ht="13.5" customHeight="1">
      <c r="A127" s="988"/>
      <c r="B127" s="989"/>
      <c r="C127" s="989"/>
      <c r="D127" s="989"/>
      <c r="E127" s="989"/>
      <c r="F127" s="989"/>
      <c r="G127" s="990"/>
      <c r="H127" s="17"/>
      <c r="I127" s="953"/>
      <c r="J127" s="953"/>
      <c r="K127" s="953"/>
      <c r="L127" s="953"/>
      <c r="M127" s="953"/>
      <c r="N127" s="953"/>
      <c r="O127" s="953"/>
      <c r="P127" s="953"/>
      <c r="Q127" s="953"/>
      <c r="R127" s="953"/>
      <c r="S127" s="953"/>
      <c r="T127" s="953"/>
      <c r="U127" s="953"/>
      <c r="V127" s="953"/>
      <c r="W127" s="953"/>
      <c r="X127" s="953"/>
      <c r="Y127" s="953"/>
      <c r="Z127" s="953"/>
      <c r="AA127" s="953"/>
      <c r="AB127" s="953"/>
      <c r="AC127" s="953"/>
      <c r="AD127" s="953"/>
      <c r="AE127" s="953"/>
      <c r="AF127" s="953"/>
      <c r="AG127" s="953"/>
      <c r="AH127" s="953"/>
      <c r="AI127" s="953"/>
      <c r="AJ127" s="19"/>
    </row>
    <row r="128" spans="1:36" ht="13.5" customHeight="1" thickBot="1"/>
    <row r="129" spans="1:40" ht="13.5" customHeight="1" thickTop="1">
      <c r="AK129" s="344"/>
      <c r="AL129" s="344"/>
    </row>
    <row r="130" spans="1:40" ht="13.5" customHeight="1"/>
    <row r="131" spans="1:40" ht="13.5" customHeight="1">
      <c r="A131" s="29" t="s">
        <v>1195</v>
      </c>
    </row>
    <row r="132" spans="1:40" ht="13.5" customHeight="1"/>
    <row r="133" spans="1:40" ht="13.5" customHeight="1">
      <c r="C133" s="10" t="s">
        <v>373</v>
      </c>
    </row>
    <row r="134" spans="1:40" ht="6.75" customHeight="1"/>
    <row r="135" spans="1:40" ht="13.5" customHeight="1">
      <c r="A135" s="14"/>
      <c r="B135" s="15"/>
      <c r="C135" s="15"/>
      <c r="D135" s="15"/>
      <c r="E135" s="62"/>
      <c r="F135" s="62"/>
      <c r="G135" s="62"/>
      <c r="H135" s="62"/>
      <c r="I135" s="62"/>
      <c r="J135" s="62"/>
      <c r="K135" s="62"/>
      <c r="L135" s="62"/>
      <c r="M135" s="15"/>
      <c r="N135" s="15"/>
      <c r="O135" s="15"/>
      <c r="P135" s="15"/>
      <c r="Q135" s="15"/>
      <c r="R135" s="15"/>
      <c r="S135" s="15"/>
      <c r="T135" s="15"/>
      <c r="U135" s="15"/>
      <c r="V135" s="15"/>
      <c r="W135" s="15"/>
      <c r="X135" s="62"/>
      <c r="Y135" s="15"/>
      <c r="Z135" s="62"/>
      <c r="AA135" s="62"/>
      <c r="AB135" s="62"/>
      <c r="AC135" s="62"/>
      <c r="AD135" s="62"/>
      <c r="AE135" s="62"/>
      <c r="AF135" s="62"/>
      <c r="AG135" s="62"/>
      <c r="AH135" s="62"/>
      <c r="AI135" s="62"/>
      <c r="AJ135" s="105"/>
    </row>
    <row r="136" spans="1:40" ht="13.5" customHeight="1">
      <c r="A136" s="70"/>
      <c r="B136" s="32" t="s">
        <v>16</v>
      </c>
      <c r="C136" s="10" t="s">
        <v>369</v>
      </c>
      <c r="D136" s="10"/>
      <c r="E136" s="73"/>
      <c r="F136" s="73"/>
      <c r="G136" s="73"/>
      <c r="H136" s="73"/>
      <c r="I136" s="73"/>
      <c r="J136" s="73"/>
      <c r="K136" s="73"/>
      <c r="L136" s="73"/>
      <c r="M136" s="32" t="s">
        <v>16</v>
      </c>
      <c r="N136" s="483" t="s">
        <v>370</v>
      </c>
      <c r="O136" s="73"/>
      <c r="P136" s="73"/>
      <c r="Q136" s="73"/>
      <c r="R136" s="73"/>
      <c r="X136" s="73"/>
      <c r="Y136" s="32" t="s">
        <v>16</v>
      </c>
      <c r="Z136" s="979"/>
      <c r="AA136" s="979"/>
      <c r="AB136" s="979"/>
      <c r="AC136" s="979"/>
      <c r="AD136" s="979"/>
      <c r="AE136" s="979"/>
      <c r="AF136" s="979"/>
      <c r="AG136" s="979"/>
      <c r="AH136" s="979"/>
      <c r="AI136" s="979"/>
      <c r="AJ136" s="74"/>
      <c r="AN136" s="104"/>
    </row>
    <row r="137" spans="1:40" ht="13.5" customHeight="1">
      <c r="A137" s="70"/>
      <c r="B137" s="73"/>
      <c r="C137" s="10"/>
      <c r="D137" s="73"/>
      <c r="E137" s="73"/>
      <c r="F137" s="73"/>
      <c r="G137" s="73"/>
      <c r="H137" s="73"/>
      <c r="I137" s="73"/>
      <c r="J137" s="73"/>
      <c r="K137" s="73"/>
      <c r="L137" s="73"/>
      <c r="N137" s="10"/>
      <c r="X137" s="73"/>
      <c r="Y137" s="73"/>
      <c r="Z137" s="103"/>
      <c r="AA137" s="103"/>
      <c r="AB137" s="103"/>
      <c r="AC137" s="103"/>
      <c r="AD137" s="103"/>
      <c r="AE137" s="103"/>
      <c r="AF137" s="103"/>
      <c r="AG137" s="103"/>
      <c r="AH137" s="103"/>
      <c r="AI137" s="103"/>
      <c r="AJ137" s="74"/>
      <c r="AN137" s="104"/>
    </row>
    <row r="138" spans="1:40" ht="13.5" customHeight="1">
      <c r="A138" s="70"/>
      <c r="B138" s="32" t="s">
        <v>16</v>
      </c>
      <c r="C138" s="483" t="s">
        <v>372</v>
      </c>
      <c r="D138" s="73"/>
      <c r="E138" s="73"/>
      <c r="F138" s="73"/>
      <c r="G138" s="73"/>
      <c r="H138" s="73"/>
      <c r="I138" s="73"/>
      <c r="J138" s="73"/>
      <c r="K138" s="73"/>
      <c r="L138" s="73"/>
      <c r="M138" s="32" t="s">
        <v>16</v>
      </c>
      <c r="N138" s="10" t="s">
        <v>371</v>
      </c>
      <c r="O138" s="10"/>
      <c r="P138" s="10"/>
      <c r="R138" s="10"/>
      <c r="S138" s="10"/>
      <c r="T138" s="10"/>
      <c r="U138" s="10"/>
      <c r="V138" s="10"/>
      <c r="W138" s="10"/>
      <c r="X138" s="73"/>
      <c r="Y138" s="32" t="s">
        <v>16</v>
      </c>
      <c r="Z138" s="979"/>
      <c r="AA138" s="979"/>
      <c r="AB138" s="979"/>
      <c r="AC138" s="979"/>
      <c r="AD138" s="979"/>
      <c r="AE138" s="979"/>
      <c r="AF138" s="979"/>
      <c r="AG138" s="979"/>
      <c r="AH138" s="979"/>
      <c r="AI138" s="979"/>
      <c r="AJ138" s="74"/>
      <c r="AN138" s="104"/>
    </row>
    <row r="139" spans="1:40" ht="13.5" customHeight="1">
      <c r="A139" s="70"/>
      <c r="B139" s="73"/>
      <c r="C139" s="10"/>
      <c r="D139" s="73"/>
      <c r="E139" s="73"/>
      <c r="F139" s="73"/>
      <c r="G139" s="73"/>
      <c r="H139" s="73"/>
      <c r="I139" s="73"/>
      <c r="J139" s="73"/>
      <c r="K139" s="73"/>
      <c r="L139" s="73"/>
      <c r="M139" s="73"/>
      <c r="N139" s="483"/>
      <c r="O139" s="73"/>
      <c r="P139" s="73"/>
      <c r="R139" s="73"/>
      <c r="S139" s="73"/>
      <c r="T139" s="73"/>
      <c r="U139" s="73"/>
      <c r="V139" s="73"/>
      <c r="W139" s="73"/>
      <c r="X139" s="73"/>
      <c r="Y139" s="73"/>
      <c r="Z139" s="103"/>
      <c r="AA139" s="103"/>
      <c r="AB139" s="103"/>
      <c r="AC139" s="103"/>
      <c r="AD139" s="103"/>
      <c r="AE139" s="103"/>
      <c r="AF139" s="103"/>
      <c r="AG139" s="103"/>
      <c r="AH139" s="103"/>
      <c r="AI139" s="103"/>
      <c r="AJ139" s="74"/>
      <c r="AN139" s="104"/>
    </row>
    <row r="140" spans="1:40" ht="13.5" customHeight="1">
      <c r="A140" s="70"/>
      <c r="B140" s="32" t="s">
        <v>16</v>
      </c>
      <c r="C140" s="10" t="s">
        <v>368</v>
      </c>
      <c r="D140" s="73"/>
      <c r="E140" s="73"/>
      <c r="F140" s="73"/>
      <c r="G140" s="73"/>
      <c r="H140" s="73"/>
      <c r="I140" s="73"/>
      <c r="J140" s="73"/>
      <c r="K140" s="73"/>
      <c r="L140" s="73"/>
      <c r="M140" s="32" t="s">
        <v>16</v>
      </c>
      <c r="N140" s="483" t="s">
        <v>366</v>
      </c>
      <c r="O140" s="73"/>
      <c r="P140" s="73"/>
      <c r="R140" s="73"/>
      <c r="S140" s="73"/>
      <c r="T140" s="73"/>
      <c r="U140" s="73"/>
      <c r="V140" s="73"/>
      <c r="W140" s="73"/>
      <c r="X140" s="73"/>
      <c r="Y140" s="32" t="s">
        <v>16</v>
      </c>
      <c r="Z140" s="979"/>
      <c r="AA140" s="979"/>
      <c r="AB140" s="979"/>
      <c r="AC140" s="979"/>
      <c r="AD140" s="979"/>
      <c r="AE140" s="979"/>
      <c r="AF140" s="979"/>
      <c r="AG140" s="979"/>
      <c r="AH140" s="979"/>
      <c r="AI140" s="979"/>
      <c r="AJ140" s="74"/>
      <c r="AN140" s="104"/>
    </row>
    <row r="141" spans="1:40" ht="13.5" customHeight="1">
      <c r="A141" s="70"/>
      <c r="B141" s="73"/>
      <c r="C141" s="483"/>
      <c r="D141" s="73"/>
      <c r="E141" s="73"/>
      <c r="F141" s="73"/>
      <c r="G141" s="73"/>
      <c r="H141" s="73"/>
      <c r="I141" s="73"/>
      <c r="J141" s="73"/>
      <c r="K141" s="73"/>
      <c r="L141" s="73"/>
      <c r="M141" s="73"/>
      <c r="N141" s="483"/>
      <c r="O141" s="73"/>
      <c r="P141" s="73"/>
      <c r="R141" s="73"/>
      <c r="S141" s="73"/>
      <c r="T141" s="73"/>
      <c r="U141" s="73"/>
      <c r="V141" s="73"/>
      <c r="W141" s="73"/>
      <c r="X141" s="73"/>
      <c r="Y141" s="73"/>
      <c r="Z141" s="103"/>
      <c r="AA141" s="103"/>
      <c r="AB141" s="103"/>
      <c r="AC141" s="103"/>
      <c r="AD141" s="103"/>
      <c r="AE141" s="103"/>
      <c r="AF141" s="103"/>
      <c r="AG141" s="103"/>
      <c r="AH141" s="103"/>
      <c r="AI141" s="103"/>
      <c r="AJ141" s="74"/>
      <c r="AN141" s="104"/>
    </row>
    <row r="142" spans="1:40" ht="13.5" customHeight="1">
      <c r="A142" s="70"/>
      <c r="B142" s="32" t="s">
        <v>16</v>
      </c>
      <c r="C142" s="483" t="s">
        <v>364</v>
      </c>
      <c r="D142" s="73"/>
      <c r="E142" s="73"/>
      <c r="F142" s="73"/>
      <c r="G142" s="73"/>
      <c r="H142" s="73"/>
      <c r="I142" s="73"/>
      <c r="J142" s="73"/>
      <c r="K142" s="73"/>
      <c r="L142" s="73"/>
      <c r="M142" s="32" t="s">
        <v>16</v>
      </c>
      <c r="N142" s="484" t="s">
        <v>367</v>
      </c>
      <c r="O142" s="73"/>
      <c r="P142" s="73"/>
      <c r="R142" s="73"/>
      <c r="S142" s="73"/>
      <c r="T142" s="73"/>
      <c r="U142" s="73"/>
      <c r="V142" s="73"/>
      <c r="W142" s="73"/>
      <c r="X142" s="73"/>
      <c r="Y142" s="32" t="s">
        <v>16</v>
      </c>
      <c r="Z142" s="979"/>
      <c r="AA142" s="979"/>
      <c r="AB142" s="979"/>
      <c r="AC142" s="979"/>
      <c r="AD142" s="979"/>
      <c r="AE142" s="979"/>
      <c r="AF142" s="979"/>
      <c r="AG142" s="979"/>
      <c r="AH142" s="979"/>
      <c r="AI142" s="979"/>
      <c r="AJ142" s="74"/>
      <c r="AN142" s="104"/>
    </row>
    <row r="143" spans="1:40" ht="13.5" customHeight="1">
      <c r="A143" s="70"/>
      <c r="B143" s="73"/>
      <c r="C143" s="483"/>
      <c r="D143" s="73"/>
      <c r="E143" s="73"/>
      <c r="F143" s="73"/>
      <c r="G143" s="73"/>
      <c r="H143" s="73"/>
      <c r="I143" s="73"/>
      <c r="J143" s="73"/>
      <c r="K143" s="73"/>
      <c r="L143" s="73"/>
      <c r="N143" s="73"/>
      <c r="O143" s="73"/>
      <c r="P143" s="73"/>
      <c r="R143" s="73"/>
      <c r="S143" s="73"/>
      <c r="T143" s="73"/>
      <c r="U143" s="73"/>
      <c r="V143" s="73"/>
      <c r="W143" s="73"/>
      <c r="X143" s="73"/>
      <c r="Y143" s="73"/>
      <c r="Z143" s="103"/>
      <c r="AA143" s="103"/>
      <c r="AB143" s="103"/>
      <c r="AC143" s="103"/>
      <c r="AD143" s="103"/>
      <c r="AE143" s="103"/>
      <c r="AF143" s="103"/>
      <c r="AG143" s="103"/>
      <c r="AH143" s="103"/>
      <c r="AI143" s="103"/>
      <c r="AJ143" s="74"/>
      <c r="AN143" s="104"/>
    </row>
    <row r="144" spans="1:40" ht="13.5" customHeight="1">
      <c r="A144" s="70"/>
      <c r="B144" s="32" t="s">
        <v>16</v>
      </c>
      <c r="C144" s="483" t="s">
        <v>365</v>
      </c>
      <c r="D144" s="73"/>
      <c r="E144" s="73"/>
      <c r="F144" s="73"/>
      <c r="G144" s="73"/>
      <c r="H144" s="73"/>
      <c r="I144" s="73"/>
      <c r="J144" s="73"/>
      <c r="K144" s="73"/>
      <c r="L144" s="73"/>
      <c r="M144" s="32" t="s">
        <v>16</v>
      </c>
      <c r="N144" s="979"/>
      <c r="O144" s="979"/>
      <c r="P144" s="979"/>
      <c r="Q144" s="979"/>
      <c r="R144" s="979"/>
      <c r="S144" s="979"/>
      <c r="T144" s="979"/>
      <c r="U144" s="979"/>
      <c r="V144" s="979"/>
      <c r="W144" s="979"/>
      <c r="X144" s="73"/>
      <c r="Y144" s="32" t="s">
        <v>16</v>
      </c>
      <c r="Z144" s="979"/>
      <c r="AA144" s="979"/>
      <c r="AB144" s="979"/>
      <c r="AC144" s="979"/>
      <c r="AD144" s="979"/>
      <c r="AE144" s="979"/>
      <c r="AF144" s="979"/>
      <c r="AG144" s="979"/>
      <c r="AH144" s="979"/>
      <c r="AI144" s="979"/>
      <c r="AJ144" s="74"/>
      <c r="AN144" s="104"/>
    </row>
    <row r="145" spans="1:40" ht="13.5" customHeight="1">
      <c r="A145" s="106"/>
      <c r="B145" s="18"/>
      <c r="C145" s="18"/>
      <c r="D145" s="18"/>
      <c r="E145" s="18"/>
      <c r="F145" s="18"/>
      <c r="G145" s="18"/>
      <c r="H145" s="100"/>
      <c r="I145" s="100"/>
      <c r="J145" s="100"/>
      <c r="K145" s="100"/>
      <c r="L145" s="100"/>
      <c r="M145" s="102"/>
      <c r="N145" s="100"/>
      <c r="O145" s="100"/>
      <c r="P145" s="100"/>
      <c r="Q145" s="18"/>
      <c r="R145" s="100"/>
      <c r="S145" s="100"/>
      <c r="T145" s="100"/>
      <c r="U145" s="100"/>
      <c r="V145" s="100"/>
      <c r="W145" s="100"/>
      <c r="X145" s="100"/>
      <c r="Y145" s="100"/>
      <c r="Z145" s="100"/>
      <c r="AA145" s="100"/>
      <c r="AB145" s="100"/>
      <c r="AC145" s="100"/>
      <c r="AD145" s="100"/>
      <c r="AE145" s="100"/>
      <c r="AF145" s="100"/>
      <c r="AG145" s="100"/>
      <c r="AH145" s="100"/>
      <c r="AI145" s="100"/>
      <c r="AJ145" s="75"/>
      <c r="AN145" s="104"/>
    </row>
    <row r="146" spans="1:40" ht="13.5" customHeight="1">
      <c r="A146" s="10"/>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32"/>
      <c r="Z146" s="73"/>
      <c r="AA146" s="73"/>
      <c r="AB146" s="73"/>
      <c r="AC146" s="73"/>
      <c r="AD146" s="73"/>
      <c r="AE146" s="73"/>
      <c r="AF146" s="73"/>
      <c r="AG146" s="73"/>
      <c r="AH146" s="73"/>
      <c r="AI146" s="73"/>
      <c r="AJ146" s="73"/>
      <c r="AN146" s="104"/>
    </row>
    <row r="147" spans="1:40" ht="13.5" customHeight="1">
      <c r="A147" s="10"/>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73"/>
      <c r="AC147" s="73"/>
      <c r="AD147" s="73"/>
      <c r="AE147" s="73"/>
      <c r="AF147" s="73"/>
      <c r="AG147" s="73"/>
      <c r="AH147" s="73"/>
      <c r="AI147" s="73"/>
      <c r="AJ147" s="73"/>
      <c r="AN147" s="104"/>
    </row>
    <row r="148" spans="1:40" ht="13.5" customHeight="1">
      <c r="A148" s="10"/>
      <c r="B148" s="73"/>
      <c r="C148" s="10" t="s">
        <v>361</v>
      </c>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c r="AI148" s="73"/>
      <c r="AJ148" s="73"/>
      <c r="AN148" s="104"/>
    </row>
    <row r="149" spans="1:40" ht="6.75" customHeight="1">
      <c r="A149" s="10"/>
      <c r="B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3"/>
      <c r="AE149" s="73"/>
      <c r="AF149" s="73"/>
      <c r="AG149" s="73"/>
      <c r="AH149" s="73"/>
      <c r="AI149" s="73"/>
      <c r="AJ149" s="73"/>
      <c r="AN149" s="104"/>
    </row>
    <row r="150" spans="1:40" ht="13.5" customHeight="1">
      <c r="A150" s="33"/>
      <c r="B150" s="944" t="s">
        <v>360</v>
      </c>
      <c r="C150" s="944"/>
      <c r="D150" s="944"/>
      <c r="E150" s="944"/>
      <c r="F150" s="944"/>
      <c r="G150" s="944"/>
      <c r="H150" s="980" t="s">
        <v>359</v>
      </c>
      <c r="I150" s="942"/>
      <c r="J150" s="942"/>
      <c r="K150" s="942"/>
      <c r="L150" s="942"/>
      <c r="M150" s="942"/>
      <c r="N150" s="942"/>
      <c r="O150" s="942"/>
      <c r="P150" s="942"/>
      <c r="Q150" s="942"/>
      <c r="R150" s="981"/>
      <c r="S150" s="944" t="s">
        <v>358</v>
      </c>
      <c r="T150" s="944"/>
      <c r="U150" s="944"/>
      <c r="V150" s="944"/>
      <c r="W150" s="944"/>
      <c r="X150" s="944"/>
      <c r="Y150" s="944"/>
      <c r="Z150" s="944"/>
      <c r="AA150" s="944"/>
      <c r="AB150" s="944"/>
      <c r="AC150" s="944" t="s">
        <v>357</v>
      </c>
      <c r="AD150" s="944"/>
      <c r="AE150" s="944"/>
      <c r="AF150" s="944"/>
      <c r="AG150" s="944"/>
      <c r="AH150" s="944"/>
      <c r="AI150" s="944"/>
      <c r="AJ150" s="944"/>
      <c r="AN150" s="104"/>
    </row>
    <row r="151" spans="1:40" ht="13.5" customHeight="1">
      <c r="A151" s="944">
        <v>1</v>
      </c>
      <c r="B151" s="945"/>
      <c r="C151" s="945"/>
      <c r="D151" s="945"/>
      <c r="E151" s="945"/>
      <c r="F151" s="945"/>
      <c r="G151" s="945"/>
      <c r="H151" s="946"/>
      <c r="I151" s="947"/>
      <c r="J151" s="947"/>
      <c r="K151" s="947"/>
      <c r="L151" s="947"/>
      <c r="M151" s="947"/>
      <c r="N151" s="947"/>
      <c r="O151" s="947"/>
      <c r="P151" s="947"/>
      <c r="Q151" s="947"/>
      <c r="R151" s="948"/>
      <c r="S151" s="945"/>
      <c r="T151" s="945"/>
      <c r="U151" s="945"/>
      <c r="V151" s="945"/>
      <c r="W151" s="945"/>
      <c r="X151" s="945"/>
      <c r="Y151" s="945"/>
      <c r="Z151" s="945"/>
      <c r="AA151" s="945"/>
      <c r="AB151" s="945"/>
      <c r="AC151" s="945"/>
      <c r="AD151" s="945"/>
      <c r="AE151" s="945"/>
      <c r="AF151" s="945"/>
      <c r="AG151" s="945"/>
      <c r="AH151" s="945"/>
      <c r="AI151" s="945"/>
      <c r="AJ151" s="945"/>
      <c r="AN151" s="104"/>
    </row>
    <row r="152" spans="1:40" ht="13.5" customHeight="1">
      <c r="A152" s="944"/>
      <c r="B152" s="945"/>
      <c r="C152" s="945"/>
      <c r="D152" s="945"/>
      <c r="E152" s="945"/>
      <c r="F152" s="945"/>
      <c r="G152" s="945"/>
      <c r="H152" s="949"/>
      <c r="I152" s="950"/>
      <c r="J152" s="950"/>
      <c r="K152" s="950"/>
      <c r="L152" s="950"/>
      <c r="M152" s="950"/>
      <c r="N152" s="950"/>
      <c r="O152" s="950"/>
      <c r="P152" s="950"/>
      <c r="Q152" s="950"/>
      <c r="R152" s="951"/>
      <c r="S152" s="945"/>
      <c r="T152" s="945"/>
      <c r="U152" s="945"/>
      <c r="V152" s="945"/>
      <c r="W152" s="945"/>
      <c r="X152" s="945"/>
      <c r="Y152" s="945"/>
      <c r="Z152" s="945"/>
      <c r="AA152" s="945"/>
      <c r="AB152" s="945"/>
      <c r="AC152" s="945"/>
      <c r="AD152" s="945"/>
      <c r="AE152" s="945"/>
      <c r="AF152" s="945"/>
      <c r="AG152" s="945"/>
      <c r="AH152" s="945"/>
      <c r="AI152" s="945"/>
      <c r="AJ152" s="945"/>
      <c r="AN152" s="104"/>
    </row>
    <row r="153" spans="1:40" ht="13.5" customHeight="1">
      <c r="A153" s="944"/>
      <c r="B153" s="945"/>
      <c r="C153" s="945"/>
      <c r="D153" s="945"/>
      <c r="E153" s="945"/>
      <c r="F153" s="945"/>
      <c r="G153" s="945"/>
      <c r="H153" s="949"/>
      <c r="I153" s="950"/>
      <c r="J153" s="950"/>
      <c r="K153" s="950"/>
      <c r="L153" s="950"/>
      <c r="M153" s="950"/>
      <c r="N153" s="950"/>
      <c r="O153" s="950"/>
      <c r="P153" s="950"/>
      <c r="Q153" s="950"/>
      <c r="R153" s="951"/>
      <c r="S153" s="945"/>
      <c r="T153" s="945"/>
      <c r="U153" s="945"/>
      <c r="V153" s="945"/>
      <c r="W153" s="945"/>
      <c r="X153" s="945"/>
      <c r="Y153" s="945"/>
      <c r="Z153" s="945"/>
      <c r="AA153" s="945"/>
      <c r="AB153" s="945"/>
      <c r="AC153" s="945"/>
      <c r="AD153" s="945"/>
      <c r="AE153" s="945"/>
      <c r="AF153" s="945"/>
      <c r="AG153" s="945"/>
      <c r="AH153" s="945"/>
      <c r="AI153" s="945"/>
      <c r="AJ153" s="945"/>
      <c r="AN153" s="104"/>
    </row>
    <row r="154" spans="1:40" ht="13.5" customHeight="1">
      <c r="A154" s="944"/>
      <c r="B154" s="945"/>
      <c r="C154" s="945"/>
      <c r="D154" s="945"/>
      <c r="E154" s="945"/>
      <c r="F154" s="945"/>
      <c r="G154" s="945"/>
      <c r="H154" s="949"/>
      <c r="I154" s="950"/>
      <c r="J154" s="950"/>
      <c r="K154" s="950"/>
      <c r="L154" s="950"/>
      <c r="M154" s="950"/>
      <c r="N154" s="950"/>
      <c r="O154" s="950"/>
      <c r="P154" s="950"/>
      <c r="Q154" s="950"/>
      <c r="R154" s="951"/>
      <c r="S154" s="945"/>
      <c r="T154" s="945"/>
      <c r="U154" s="945"/>
      <c r="V154" s="945"/>
      <c r="W154" s="945"/>
      <c r="X154" s="945"/>
      <c r="Y154" s="945"/>
      <c r="Z154" s="945"/>
      <c r="AA154" s="945"/>
      <c r="AB154" s="945"/>
      <c r="AC154" s="945"/>
      <c r="AD154" s="945"/>
      <c r="AE154" s="945"/>
      <c r="AF154" s="945"/>
      <c r="AG154" s="945"/>
      <c r="AH154" s="945"/>
      <c r="AI154" s="945"/>
      <c r="AJ154" s="945"/>
      <c r="AN154" s="104"/>
    </row>
    <row r="155" spans="1:40" ht="13.5" customHeight="1">
      <c r="A155" s="944"/>
      <c r="B155" s="945"/>
      <c r="C155" s="945"/>
      <c r="D155" s="945"/>
      <c r="E155" s="945"/>
      <c r="F155" s="945"/>
      <c r="G155" s="945"/>
      <c r="H155" s="952"/>
      <c r="I155" s="953"/>
      <c r="J155" s="953"/>
      <c r="K155" s="953"/>
      <c r="L155" s="953"/>
      <c r="M155" s="953"/>
      <c r="N155" s="953"/>
      <c r="O155" s="953"/>
      <c r="P155" s="953"/>
      <c r="Q155" s="953"/>
      <c r="R155" s="954"/>
      <c r="S155" s="945"/>
      <c r="T155" s="945"/>
      <c r="U155" s="945"/>
      <c r="V155" s="945"/>
      <c r="W155" s="945"/>
      <c r="X155" s="945"/>
      <c r="Y155" s="945"/>
      <c r="Z155" s="945"/>
      <c r="AA155" s="945"/>
      <c r="AB155" s="945"/>
      <c r="AC155" s="945"/>
      <c r="AD155" s="945"/>
      <c r="AE155" s="945"/>
      <c r="AF155" s="945"/>
      <c r="AG155" s="945"/>
      <c r="AH155" s="945"/>
      <c r="AI155" s="945"/>
      <c r="AJ155" s="945"/>
      <c r="AN155" s="104"/>
    </row>
    <row r="156" spans="1:40" ht="13.5" customHeight="1">
      <c r="A156" s="944">
        <v>2</v>
      </c>
      <c r="B156" s="945"/>
      <c r="C156" s="945"/>
      <c r="D156" s="945"/>
      <c r="E156" s="945"/>
      <c r="F156" s="945"/>
      <c r="G156" s="945"/>
      <c r="H156" s="946"/>
      <c r="I156" s="947"/>
      <c r="J156" s="947"/>
      <c r="K156" s="947"/>
      <c r="L156" s="947"/>
      <c r="M156" s="947"/>
      <c r="N156" s="947"/>
      <c r="O156" s="947"/>
      <c r="P156" s="947"/>
      <c r="Q156" s="947"/>
      <c r="R156" s="948"/>
      <c r="S156" s="945"/>
      <c r="T156" s="945"/>
      <c r="U156" s="945"/>
      <c r="V156" s="945"/>
      <c r="W156" s="945"/>
      <c r="X156" s="945"/>
      <c r="Y156" s="945"/>
      <c r="Z156" s="945"/>
      <c r="AA156" s="945"/>
      <c r="AB156" s="945"/>
      <c r="AC156" s="945"/>
      <c r="AD156" s="945"/>
      <c r="AE156" s="945"/>
      <c r="AF156" s="945"/>
      <c r="AG156" s="945"/>
      <c r="AH156" s="945"/>
      <c r="AI156" s="945"/>
      <c r="AJ156" s="945"/>
      <c r="AN156" s="104"/>
    </row>
    <row r="157" spans="1:40" ht="13.5" customHeight="1">
      <c r="A157" s="944"/>
      <c r="B157" s="945"/>
      <c r="C157" s="945"/>
      <c r="D157" s="945"/>
      <c r="E157" s="945"/>
      <c r="F157" s="945"/>
      <c r="G157" s="945"/>
      <c r="H157" s="949"/>
      <c r="I157" s="950"/>
      <c r="J157" s="950"/>
      <c r="K157" s="950"/>
      <c r="L157" s="950"/>
      <c r="M157" s="950"/>
      <c r="N157" s="950"/>
      <c r="O157" s="950"/>
      <c r="P157" s="950"/>
      <c r="Q157" s="950"/>
      <c r="R157" s="951"/>
      <c r="S157" s="945"/>
      <c r="T157" s="945"/>
      <c r="U157" s="945"/>
      <c r="V157" s="945"/>
      <c r="W157" s="945"/>
      <c r="X157" s="945"/>
      <c r="Y157" s="945"/>
      <c r="Z157" s="945"/>
      <c r="AA157" s="945"/>
      <c r="AB157" s="945"/>
      <c r="AC157" s="945"/>
      <c r="AD157" s="945"/>
      <c r="AE157" s="945"/>
      <c r="AF157" s="945"/>
      <c r="AG157" s="945"/>
      <c r="AH157" s="945"/>
      <c r="AI157" s="945"/>
      <c r="AJ157" s="945"/>
      <c r="AN157" s="104"/>
    </row>
    <row r="158" spans="1:40" ht="13.5" customHeight="1">
      <c r="A158" s="944"/>
      <c r="B158" s="945"/>
      <c r="C158" s="945"/>
      <c r="D158" s="945"/>
      <c r="E158" s="945"/>
      <c r="F158" s="945"/>
      <c r="G158" s="945"/>
      <c r="H158" s="949"/>
      <c r="I158" s="950"/>
      <c r="J158" s="950"/>
      <c r="K158" s="950"/>
      <c r="L158" s="950"/>
      <c r="M158" s="950"/>
      <c r="N158" s="950"/>
      <c r="O158" s="950"/>
      <c r="P158" s="950"/>
      <c r="Q158" s="950"/>
      <c r="R158" s="951"/>
      <c r="S158" s="945"/>
      <c r="T158" s="945"/>
      <c r="U158" s="945"/>
      <c r="V158" s="945"/>
      <c r="W158" s="945"/>
      <c r="X158" s="945"/>
      <c r="Y158" s="945"/>
      <c r="Z158" s="945"/>
      <c r="AA158" s="945"/>
      <c r="AB158" s="945"/>
      <c r="AC158" s="945"/>
      <c r="AD158" s="945"/>
      <c r="AE158" s="945"/>
      <c r="AF158" s="945"/>
      <c r="AG158" s="945"/>
      <c r="AH158" s="945"/>
      <c r="AI158" s="945"/>
      <c r="AJ158" s="945"/>
      <c r="AN158" s="104"/>
    </row>
    <row r="159" spans="1:40" ht="13.5" customHeight="1">
      <c r="A159" s="944"/>
      <c r="B159" s="945"/>
      <c r="C159" s="945"/>
      <c r="D159" s="945"/>
      <c r="E159" s="945"/>
      <c r="F159" s="945"/>
      <c r="G159" s="945"/>
      <c r="H159" s="949"/>
      <c r="I159" s="950"/>
      <c r="J159" s="950"/>
      <c r="K159" s="950"/>
      <c r="L159" s="950"/>
      <c r="M159" s="950"/>
      <c r="N159" s="950"/>
      <c r="O159" s="950"/>
      <c r="P159" s="950"/>
      <c r="Q159" s="950"/>
      <c r="R159" s="951"/>
      <c r="S159" s="945"/>
      <c r="T159" s="945"/>
      <c r="U159" s="945"/>
      <c r="V159" s="945"/>
      <c r="W159" s="945"/>
      <c r="X159" s="945"/>
      <c r="Y159" s="945"/>
      <c r="Z159" s="945"/>
      <c r="AA159" s="945"/>
      <c r="AB159" s="945"/>
      <c r="AC159" s="945"/>
      <c r="AD159" s="945"/>
      <c r="AE159" s="945"/>
      <c r="AF159" s="945"/>
      <c r="AG159" s="945"/>
      <c r="AH159" s="945"/>
      <c r="AI159" s="945"/>
      <c r="AJ159" s="945"/>
      <c r="AN159" s="104"/>
    </row>
    <row r="160" spans="1:40" ht="13.5" customHeight="1">
      <c r="A160" s="944"/>
      <c r="B160" s="945"/>
      <c r="C160" s="945"/>
      <c r="D160" s="945"/>
      <c r="E160" s="945"/>
      <c r="F160" s="945"/>
      <c r="G160" s="945"/>
      <c r="H160" s="952"/>
      <c r="I160" s="953"/>
      <c r="J160" s="953"/>
      <c r="K160" s="953"/>
      <c r="L160" s="953"/>
      <c r="M160" s="953"/>
      <c r="N160" s="953"/>
      <c r="O160" s="953"/>
      <c r="P160" s="953"/>
      <c r="Q160" s="953"/>
      <c r="R160" s="954"/>
      <c r="S160" s="945"/>
      <c r="T160" s="945"/>
      <c r="U160" s="945"/>
      <c r="V160" s="945"/>
      <c r="W160" s="945"/>
      <c r="X160" s="945"/>
      <c r="Y160" s="945"/>
      <c r="Z160" s="945"/>
      <c r="AA160" s="945"/>
      <c r="AB160" s="945"/>
      <c r="AC160" s="945"/>
      <c r="AD160" s="945"/>
      <c r="AE160" s="945"/>
      <c r="AF160" s="945"/>
      <c r="AG160" s="945"/>
      <c r="AH160" s="945"/>
      <c r="AI160" s="945"/>
      <c r="AJ160" s="945"/>
      <c r="AN160" s="104"/>
    </row>
    <row r="161" spans="1:40" ht="13.5" customHeight="1">
      <c r="A161" s="944">
        <v>3</v>
      </c>
      <c r="B161" s="945"/>
      <c r="C161" s="945"/>
      <c r="D161" s="945"/>
      <c r="E161" s="945"/>
      <c r="F161" s="945"/>
      <c r="G161" s="945"/>
      <c r="H161" s="946"/>
      <c r="I161" s="947"/>
      <c r="J161" s="947"/>
      <c r="K161" s="947"/>
      <c r="L161" s="947"/>
      <c r="M161" s="947"/>
      <c r="N161" s="947"/>
      <c r="O161" s="947"/>
      <c r="P161" s="947"/>
      <c r="Q161" s="947"/>
      <c r="R161" s="948"/>
      <c r="S161" s="945"/>
      <c r="T161" s="945"/>
      <c r="U161" s="945"/>
      <c r="V161" s="945"/>
      <c r="W161" s="945"/>
      <c r="X161" s="945"/>
      <c r="Y161" s="945"/>
      <c r="Z161" s="945"/>
      <c r="AA161" s="945"/>
      <c r="AB161" s="945"/>
      <c r="AC161" s="945"/>
      <c r="AD161" s="945"/>
      <c r="AE161" s="945"/>
      <c r="AF161" s="945"/>
      <c r="AG161" s="945"/>
      <c r="AH161" s="945"/>
      <c r="AI161" s="945"/>
      <c r="AJ161" s="945"/>
      <c r="AN161" s="104"/>
    </row>
    <row r="162" spans="1:40" ht="13.5" customHeight="1">
      <c r="A162" s="944"/>
      <c r="B162" s="945"/>
      <c r="C162" s="945"/>
      <c r="D162" s="945"/>
      <c r="E162" s="945"/>
      <c r="F162" s="945"/>
      <c r="G162" s="945"/>
      <c r="H162" s="949"/>
      <c r="I162" s="950"/>
      <c r="J162" s="950"/>
      <c r="K162" s="950"/>
      <c r="L162" s="950"/>
      <c r="M162" s="950"/>
      <c r="N162" s="950"/>
      <c r="O162" s="950"/>
      <c r="P162" s="950"/>
      <c r="Q162" s="950"/>
      <c r="R162" s="951"/>
      <c r="S162" s="945"/>
      <c r="T162" s="945"/>
      <c r="U162" s="945"/>
      <c r="V162" s="945"/>
      <c r="W162" s="945"/>
      <c r="X162" s="945"/>
      <c r="Y162" s="945"/>
      <c r="Z162" s="945"/>
      <c r="AA162" s="945"/>
      <c r="AB162" s="945"/>
      <c r="AC162" s="945"/>
      <c r="AD162" s="945"/>
      <c r="AE162" s="945"/>
      <c r="AF162" s="945"/>
      <c r="AG162" s="945"/>
      <c r="AH162" s="945"/>
      <c r="AI162" s="945"/>
      <c r="AJ162" s="945"/>
      <c r="AN162" s="104"/>
    </row>
    <row r="163" spans="1:40" ht="13.5" customHeight="1">
      <c r="A163" s="944"/>
      <c r="B163" s="945"/>
      <c r="C163" s="945"/>
      <c r="D163" s="945"/>
      <c r="E163" s="945"/>
      <c r="F163" s="945"/>
      <c r="G163" s="945"/>
      <c r="H163" s="949"/>
      <c r="I163" s="950"/>
      <c r="J163" s="950"/>
      <c r="K163" s="950"/>
      <c r="L163" s="950"/>
      <c r="M163" s="950"/>
      <c r="N163" s="950"/>
      <c r="O163" s="950"/>
      <c r="P163" s="950"/>
      <c r="Q163" s="950"/>
      <c r="R163" s="951"/>
      <c r="S163" s="945"/>
      <c r="T163" s="945"/>
      <c r="U163" s="945"/>
      <c r="V163" s="945"/>
      <c r="W163" s="945"/>
      <c r="X163" s="945"/>
      <c r="Y163" s="945"/>
      <c r="Z163" s="945"/>
      <c r="AA163" s="945"/>
      <c r="AB163" s="945"/>
      <c r="AC163" s="945"/>
      <c r="AD163" s="945"/>
      <c r="AE163" s="945"/>
      <c r="AF163" s="945"/>
      <c r="AG163" s="945"/>
      <c r="AH163" s="945"/>
      <c r="AI163" s="945"/>
      <c r="AJ163" s="945"/>
      <c r="AN163" s="104"/>
    </row>
    <row r="164" spans="1:40" ht="13.5" customHeight="1">
      <c r="A164" s="944"/>
      <c r="B164" s="945"/>
      <c r="C164" s="945"/>
      <c r="D164" s="945"/>
      <c r="E164" s="945"/>
      <c r="F164" s="945"/>
      <c r="G164" s="945"/>
      <c r="H164" s="949"/>
      <c r="I164" s="950"/>
      <c r="J164" s="950"/>
      <c r="K164" s="950"/>
      <c r="L164" s="950"/>
      <c r="M164" s="950"/>
      <c r="N164" s="950"/>
      <c r="O164" s="950"/>
      <c r="P164" s="950"/>
      <c r="Q164" s="950"/>
      <c r="R164" s="951"/>
      <c r="S164" s="945"/>
      <c r="T164" s="945"/>
      <c r="U164" s="945"/>
      <c r="V164" s="945"/>
      <c r="W164" s="945"/>
      <c r="X164" s="945"/>
      <c r="Y164" s="945"/>
      <c r="Z164" s="945"/>
      <c r="AA164" s="945"/>
      <c r="AB164" s="945"/>
      <c r="AC164" s="945"/>
      <c r="AD164" s="945"/>
      <c r="AE164" s="945"/>
      <c r="AF164" s="945"/>
      <c r="AG164" s="945"/>
      <c r="AH164" s="945"/>
      <c r="AI164" s="945"/>
      <c r="AJ164" s="945"/>
      <c r="AN164" s="104"/>
    </row>
    <row r="165" spans="1:40" ht="13.5" customHeight="1">
      <c r="A165" s="944"/>
      <c r="B165" s="945"/>
      <c r="C165" s="945"/>
      <c r="D165" s="945"/>
      <c r="E165" s="945"/>
      <c r="F165" s="945"/>
      <c r="G165" s="945"/>
      <c r="H165" s="952"/>
      <c r="I165" s="953"/>
      <c r="J165" s="953"/>
      <c r="K165" s="953"/>
      <c r="L165" s="953"/>
      <c r="M165" s="953"/>
      <c r="N165" s="953"/>
      <c r="O165" s="953"/>
      <c r="P165" s="953"/>
      <c r="Q165" s="953"/>
      <c r="R165" s="954"/>
      <c r="S165" s="945"/>
      <c r="T165" s="945"/>
      <c r="U165" s="945"/>
      <c r="V165" s="945"/>
      <c r="W165" s="945"/>
      <c r="X165" s="945"/>
      <c r="Y165" s="945"/>
      <c r="Z165" s="945"/>
      <c r="AA165" s="945"/>
      <c r="AB165" s="945"/>
      <c r="AC165" s="945"/>
      <c r="AD165" s="945"/>
      <c r="AE165" s="945"/>
      <c r="AF165" s="945"/>
      <c r="AG165" s="945"/>
      <c r="AH165" s="945"/>
      <c r="AI165" s="945"/>
      <c r="AJ165" s="945"/>
    </row>
    <row r="166" spans="1:40" ht="12.6" customHeight="1" thickBot="1"/>
    <row r="167" spans="1:40" ht="12" customHeight="1" thickTop="1">
      <c r="AK167" s="344"/>
      <c r="AL167" s="344"/>
    </row>
    <row r="168" spans="1:40" ht="13.5" customHeight="1">
      <c r="D168" s="28"/>
    </row>
    <row r="169" spans="1:40" ht="13.5" customHeight="1">
      <c r="A169" s="29" t="s">
        <v>1194</v>
      </c>
      <c r="D169" s="28"/>
    </row>
    <row r="170" spans="1:40" ht="13.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row>
    <row r="171" spans="1:40" ht="13.5" customHeight="1">
      <c r="A171" s="9" t="s">
        <v>33</v>
      </c>
      <c r="B171" s="9"/>
      <c r="C171" s="101" t="s">
        <v>355</v>
      </c>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row>
    <row r="172" spans="1:40" ht="13.5" customHeight="1">
      <c r="A172" s="9"/>
      <c r="B172" s="9"/>
      <c r="C172" s="101" t="s">
        <v>356</v>
      </c>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row>
    <row r="173" spans="1:40" ht="13.5" customHeight="1">
      <c r="A173" s="9"/>
      <c r="B173" s="9"/>
      <c r="C173" s="101" t="s">
        <v>362</v>
      </c>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row>
    <row r="174" spans="1:40" ht="13.5" customHeight="1">
      <c r="A174" s="9"/>
      <c r="B174" s="9"/>
      <c r="C174" s="101" t="s">
        <v>363</v>
      </c>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row>
    <row r="175" spans="1:40" ht="6.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row>
    <row r="176" spans="1:40" ht="13.5" customHeight="1">
      <c r="A176" s="955" t="s">
        <v>345</v>
      </c>
      <c r="B176" s="956"/>
      <c r="C176" s="956"/>
      <c r="D176" s="956"/>
      <c r="E176" s="956"/>
      <c r="F176" s="956"/>
      <c r="G176" s="957"/>
      <c r="H176" s="976" t="s">
        <v>351</v>
      </c>
      <c r="I176" s="977"/>
      <c r="J176" s="977"/>
      <c r="K176" s="977"/>
      <c r="L176" s="977"/>
      <c r="M176" s="977"/>
      <c r="N176" s="977"/>
      <c r="O176" s="977"/>
      <c r="P176" s="977"/>
      <c r="Q176" s="977"/>
      <c r="R176" s="978"/>
      <c r="S176" s="976" t="s">
        <v>352</v>
      </c>
      <c r="T176" s="977"/>
      <c r="U176" s="977"/>
      <c r="V176" s="977"/>
      <c r="W176" s="977"/>
      <c r="X176" s="977"/>
      <c r="Y176" s="977"/>
      <c r="Z176" s="977"/>
      <c r="AA176" s="977"/>
      <c r="AB176" s="978"/>
      <c r="AC176" s="976" t="s">
        <v>346</v>
      </c>
      <c r="AD176" s="977"/>
      <c r="AE176" s="977"/>
      <c r="AF176" s="977"/>
      <c r="AG176" s="977"/>
      <c r="AH176" s="977"/>
      <c r="AI176" s="977"/>
      <c r="AJ176" s="978"/>
    </row>
    <row r="177" spans="1:36" ht="13.5" customHeight="1">
      <c r="A177" s="958"/>
      <c r="B177" s="959"/>
      <c r="C177" s="959"/>
      <c r="D177" s="959"/>
      <c r="E177" s="959"/>
      <c r="F177" s="959"/>
      <c r="G177" s="960"/>
      <c r="H177" s="902"/>
      <c r="I177" s="903"/>
      <c r="J177" s="903"/>
      <c r="K177" s="903"/>
      <c r="L177" s="903"/>
      <c r="M177" s="903"/>
      <c r="N177" s="903"/>
      <c r="O177" s="903"/>
      <c r="P177" s="903"/>
      <c r="Q177" s="903"/>
      <c r="R177" s="904"/>
      <c r="S177" s="902"/>
      <c r="T177" s="903"/>
      <c r="U177" s="903"/>
      <c r="V177" s="903"/>
      <c r="W177" s="903"/>
      <c r="X177" s="903"/>
      <c r="Y177" s="903"/>
      <c r="Z177" s="903"/>
      <c r="AA177" s="903"/>
      <c r="AB177" s="904"/>
      <c r="AC177" s="902"/>
      <c r="AD177" s="903"/>
      <c r="AE177" s="903"/>
      <c r="AF177" s="903"/>
      <c r="AG177" s="903"/>
      <c r="AH177" s="903"/>
      <c r="AI177" s="903"/>
      <c r="AJ177" s="904"/>
    </row>
    <row r="178" spans="1:36" ht="13.5" customHeight="1">
      <c r="A178" s="961"/>
      <c r="B178" s="962"/>
      <c r="C178" s="962"/>
      <c r="D178" s="962"/>
      <c r="E178" s="962"/>
      <c r="F178" s="962"/>
      <c r="G178" s="963"/>
      <c r="H178" s="961"/>
      <c r="I178" s="962"/>
      <c r="J178" s="962"/>
      <c r="K178" s="962"/>
      <c r="L178" s="962"/>
      <c r="M178" s="962"/>
      <c r="N178" s="962"/>
      <c r="O178" s="962"/>
      <c r="P178" s="962"/>
      <c r="Q178" s="962"/>
      <c r="R178" s="963"/>
      <c r="S178" s="961"/>
      <c r="T178" s="962"/>
      <c r="U178" s="962"/>
      <c r="V178" s="962"/>
      <c r="W178" s="962"/>
      <c r="X178" s="962"/>
      <c r="Y178" s="962"/>
      <c r="Z178" s="962"/>
      <c r="AA178" s="962"/>
      <c r="AB178" s="963"/>
      <c r="AC178" s="93" t="s">
        <v>347</v>
      </c>
      <c r="AD178" s="90"/>
      <c r="AE178" s="90"/>
      <c r="AF178" s="90"/>
      <c r="AG178" s="90"/>
      <c r="AH178" s="90"/>
      <c r="AI178" s="90"/>
      <c r="AJ178" s="91"/>
    </row>
    <row r="179" spans="1:36">
      <c r="A179" s="964"/>
      <c r="B179" s="965"/>
      <c r="C179" s="965"/>
      <c r="D179" s="965"/>
      <c r="E179" s="965"/>
      <c r="F179" s="965"/>
      <c r="G179" s="966"/>
      <c r="H179" s="964"/>
      <c r="I179" s="965"/>
      <c r="J179" s="965"/>
      <c r="K179" s="965"/>
      <c r="L179" s="965"/>
      <c r="M179" s="965"/>
      <c r="N179" s="965"/>
      <c r="O179" s="965"/>
      <c r="P179" s="965"/>
      <c r="Q179" s="965"/>
      <c r="R179" s="966"/>
      <c r="S179" s="964"/>
      <c r="T179" s="965"/>
      <c r="U179" s="965"/>
      <c r="V179" s="965"/>
      <c r="W179" s="965"/>
      <c r="X179" s="965"/>
      <c r="Y179" s="965"/>
      <c r="Z179" s="965"/>
      <c r="AA179" s="965"/>
      <c r="AB179" s="966"/>
      <c r="AC179" s="970"/>
      <c r="AD179" s="971"/>
      <c r="AE179" s="971"/>
      <c r="AF179" s="971"/>
      <c r="AG179" s="971"/>
      <c r="AH179" s="971"/>
      <c r="AI179" s="971"/>
      <c r="AJ179" s="972"/>
    </row>
    <row r="180" spans="1:36">
      <c r="A180" s="964"/>
      <c r="B180" s="965"/>
      <c r="C180" s="965"/>
      <c r="D180" s="965"/>
      <c r="E180" s="965"/>
      <c r="F180" s="965"/>
      <c r="G180" s="966"/>
      <c r="H180" s="964"/>
      <c r="I180" s="965"/>
      <c r="J180" s="965"/>
      <c r="K180" s="965"/>
      <c r="L180" s="965"/>
      <c r="M180" s="965"/>
      <c r="N180" s="965"/>
      <c r="O180" s="965"/>
      <c r="P180" s="965"/>
      <c r="Q180" s="965"/>
      <c r="R180" s="966"/>
      <c r="S180" s="964"/>
      <c r="T180" s="965"/>
      <c r="U180" s="965"/>
      <c r="V180" s="965"/>
      <c r="W180" s="965"/>
      <c r="X180" s="965"/>
      <c r="Y180" s="965"/>
      <c r="Z180" s="965"/>
      <c r="AA180" s="965"/>
      <c r="AB180" s="966"/>
      <c r="AC180" s="970"/>
      <c r="AD180" s="971"/>
      <c r="AE180" s="971"/>
      <c r="AF180" s="971"/>
      <c r="AG180" s="971"/>
      <c r="AH180" s="971"/>
      <c r="AI180" s="971"/>
      <c r="AJ180" s="972"/>
    </row>
    <row r="181" spans="1:36">
      <c r="A181" s="964"/>
      <c r="B181" s="965"/>
      <c r="C181" s="965"/>
      <c r="D181" s="965"/>
      <c r="E181" s="965"/>
      <c r="F181" s="965"/>
      <c r="G181" s="966"/>
      <c r="H181" s="964"/>
      <c r="I181" s="965"/>
      <c r="J181" s="965"/>
      <c r="K181" s="965"/>
      <c r="L181" s="965"/>
      <c r="M181" s="965"/>
      <c r="N181" s="965"/>
      <c r="O181" s="965"/>
      <c r="P181" s="965"/>
      <c r="Q181" s="965"/>
      <c r="R181" s="966"/>
      <c r="S181" s="964"/>
      <c r="T181" s="965"/>
      <c r="U181" s="965"/>
      <c r="V181" s="965"/>
      <c r="W181" s="965"/>
      <c r="X181" s="965"/>
      <c r="Y181" s="965"/>
      <c r="Z181" s="965"/>
      <c r="AA181" s="965"/>
      <c r="AB181" s="966"/>
      <c r="AC181" s="94" t="s">
        <v>348</v>
      </c>
      <c r="AD181" s="9"/>
      <c r="AE181" s="9"/>
      <c r="AF181" s="9"/>
      <c r="AG181" s="9"/>
      <c r="AH181" s="9"/>
      <c r="AI181" s="9"/>
      <c r="AJ181" s="89"/>
    </row>
    <row r="182" spans="1:36">
      <c r="A182" s="964"/>
      <c r="B182" s="965"/>
      <c r="C182" s="965"/>
      <c r="D182" s="965"/>
      <c r="E182" s="965"/>
      <c r="F182" s="965"/>
      <c r="G182" s="966"/>
      <c r="H182" s="964"/>
      <c r="I182" s="965"/>
      <c r="J182" s="965"/>
      <c r="K182" s="965"/>
      <c r="L182" s="965"/>
      <c r="M182" s="965"/>
      <c r="N182" s="965"/>
      <c r="O182" s="965"/>
      <c r="P182" s="965"/>
      <c r="Q182" s="965"/>
      <c r="R182" s="966"/>
      <c r="S182" s="964"/>
      <c r="T182" s="965"/>
      <c r="U182" s="965"/>
      <c r="V182" s="965"/>
      <c r="W182" s="965"/>
      <c r="X182" s="965"/>
      <c r="Y182" s="965"/>
      <c r="Z182" s="965"/>
      <c r="AA182" s="965"/>
      <c r="AB182" s="966"/>
      <c r="AC182" s="970"/>
      <c r="AD182" s="971"/>
      <c r="AE182" s="971"/>
      <c r="AF182" s="971"/>
      <c r="AG182" s="971"/>
      <c r="AH182" s="971"/>
      <c r="AI182" s="971"/>
      <c r="AJ182" s="972"/>
    </row>
    <row r="183" spans="1:36">
      <c r="A183" s="967"/>
      <c r="B183" s="968"/>
      <c r="C183" s="968"/>
      <c r="D183" s="968"/>
      <c r="E183" s="968"/>
      <c r="F183" s="968"/>
      <c r="G183" s="969"/>
      <c r="H183" s="967"/>
      <c r="I183" s="968"/>
      <c r="J183" s="968"/>
      <c r="K183" s="968"/>
      <c r="L183" s="968"/>
      <c r="M183" s="968"/>
      <c r="N183" s="968"/>
      <c r="O183" s="968"/>
      <c r="P183" s="968"/>
      <c r="Q183" s="968"/>
      <c r="R183" s="969"/>
      <c r="S183" s="967"/>
      <c r="T183" s="968"/>
      <c r="U183" s="968"/>
      <c r="V183" s="968"/>
      <c r="W183" s="968"/>
      <c r="X183" s="968"/>
      <c r="Y183" s="968"/>
      <c r="Z183" s="968"/>
      <c r="AA183" s="968"/>
      <c r="AB183" s="969"/>
      <c r="AC183" s="973"/>
      <c r="AD183" s="974"/>
      <c r="AE183" s="974"/>
      <c r="AF183" s="974"/>
      <c r="AG183" s="974"/>
      <c r="AH183" s="974"/>
      <c r="AI183" s="974"/>
      <c r="AJ183" s="975"/>
    </row>
    <row r="184" spans="1:36">
      <c r="A184" s="961"/>
      <c r="B184" s="962"/>
      <c r="C184" s="962"/>
      <c r="D184" s="962"/>
      <c r="E184" s="962"/>
      <c r="F184" s="962"/>
      <c r="G184" s="963"/>
      <c r="H184" s="961"/>
      <c r="I184" s="962"/>
      <c r="J184" s="962"/>
      <c r="K184" s="962"/>
      <c r="L184" s="962"/>
      <c r="M184" s="962"/>
      <c r="N184" s="962"/>
      <c r="O184" s="962"/>
      <c r="P184" s="962"/>
      <c r="Q184" s="962"/>
      <c r="R184" s="963"/>
      <c r="S184" s="961"/>
      <c r="T184" s="962"/>
      <c r="U184" s="962"/>
      <c r="V184" s="962"/>
      <c r="W184" s="962"/>
      <c r="X184" s="962"/>
      <c r="Y184" s="962"/>
      <c r="Z184" s="962"/>
      <c r="AA184" s="962"/>
      <c r="AB184" s="963"/>
      <c r="AC184" s="93" t="s">
        <v>347</v>
      </c>
      <c r="AD184" s="90"/>
      <c r="AE184" s="90"/>
      <c r="AF184" s="90"/>
      <c r="AG184" s="90"/>
      <c r="AH184" s="90"/>
      <c r="AI184" s="90"/>
      <c r="AJ184" s="91"/>
    </row>
    <row r="185" spans="1:36">
      <c r="A185" s="964"/>
      <c r="B185" s="965"/>
      <c r="C185" s="965"/>
      <c r="D185" s="965"/>
      <c r="E185" s="965"/>
      <c r="F185" s="965"/>
      <c r="G185" s="966"/>
      <c r="H185" s="964"/>
      <c r="I185" s="965"/>
      <c r="J185" s="965"/>
      <c r="K185" s="965"/>
      <c r="L185" s="965"/>
      <c r="M185" s="965"/>
      <c r="N185" s="965"/>
      <c r="O185" s="965"/>
      <c r="P185" s="965"/>
      <c r="Q185" s="965"/>
      <c r="R185" s="966"/>
      <c r="S185" s="964"/>
      <c r="T185" s="965"/>
      <c r="U185" s="965"/>
      <c r="V185" s="965"/>
      <c r="W185" s="965"/>
      <c r="X185" s="965"/>
      <c r="Y185" s="965"/>
      <c r="Z185" s="965"/>
      <c r="AA185" s="965"/>
      <c r="AB185" s="966"/>
      <c r="AC185" s="970"/>
      <c r="AD185" s="971"/>
      <c r="AE185" s="971"/>
      <c r="AF185" s="971"/>
      <c r="AG185" s="971"/>
      <c r="AH185" s="971"/>
      <c r="AI185" s="971"/>
      <c r="AJ185" s="972"/>
    </row>
    <row r="186" spans="1:36">
      <c r="A186" s="964"/>
      <c r="B186" s="965"/>
      <c r="C186" s="965"/>
      <c r="D186" s="965"/>
      <c r="E186" s="965"/>
      <c r="F186" s="965"/>
      <c r="G186" s="966"/>
      <c r="H186" s="964"/>
      <c r="I186" s="965"/>
      <c r="J186" s="965"/>
      <c r="K186" s="965"/>
      <c r="L186" s="965"/>
      <c r="M186" s="965"/>
      <c r="N186" s="965"/>
      <c r="O186" s="965"/>
      <c r="P186" s="965"/>
      <c r="Q186" s="965"/>
      <c r="R186" s="966"/>
      <c r="S186" s="964"/>
      <c r="T186" s="965"/>
      <c r="U186" s="965"/>
      <c r="V186" s="965"/>
      <c r="W186" s="965"/>
      <c r="X186" s="965"/>
      <c r="Y186" s="965"/>
      <c r="Z186" s="965"/>
      <c r="AA186" s="965"/>
      <c r="AB186" s="966"/>
      <c r="AC186" s="970"/>
      <c r="AD186" s="971"/>
      <c r="AE186" s="971"/>
      <c r="AF186" s="971"/>
      <c r="AG186" s="971"/>
      <c r="AH186" s="971"/>
      <c r="AI186" s="971"/>
      <c r="AJ186" s="972"/>
    </row>
    <row r="187" spans="1:36">
      <c r="A187" s="964"/>
      <c r="B187" s="965"/>
      <c r="C187" s="965"/>
      <c r="D187" s="965"/>
      <c r="E187" s="965"/>
      <c r="F187" s="965"/>
      <c r="G187" s="966"/>
      <c r="H187" s="964"/>
      <c r="I187" s="965"/>
      <c r="J187" s="965"/>
      <c r="K187" s="965"/>
      <c r="L187" s="965"/>
      <c r="M187" s="965"/>
      <c r="N187" s="965"/>
      <c r="O187" s="965"/>
      <c r="P187" s="965"/>
      <c r="Q187" s="965"/>
      <c r="R187" s="966"/>
      <c r="S187" s="964"/>
      <c r="T187" s="965"/>
      <c r="U187" s="965"/>
      <c r="V187" s="965"/>
      <c r="W187" s="965"/>
      <c r="X187" s="965"/>
      <c r="Y187" s="965"/>
      <c r="Z187" s="965"/>
      <c r="AA187" s="965"/>
      <c r="AB187" s="966"/>
      <c r="AC187" s="94" t="s">
        <v>348</v>
      </c>
      <c r="AD187" s="9"/>
      <c r="AE187" s="9"/>
      <c r="AF187" s="9"/>
      <c r="AG187" s="9"/>
      <c r="AH187" s="9"/>
      <c r="AI187" s="9"/>
      <c r="AJ187" s="89"/>
    </row>
    <row r="188" spans="1:36">
      <c r="A188" s="964"/>
      <c r="B188" s="965"/>
      <c r="C188" s="965"/>
      <c r="D188" s="965"/>
      <c r="E188" s="965"/>
      <c r="F188" s="965"/>
      <c r="G188" s="966"/>
      <c r="H188" s="964"/>
      <c r="I188" s="965"/>
      <c r="J188" s="965"/>
      <c r="K188" s="965"/>
      <c r="L188" s="965"/>
      <c r="M188" s="965"/>
      <c r="N188" s="965"/>
      <c r="O188" s="965"/>
      <c r="P188" s="965"/>
      <c r="Q188" s="965"/>
      <c r="R188" s="966"/>
      <c r="S188" s="964"/>
      <c r="T188" s="965"/>
      <c r="U188" s="965"/>
      <c r="V188" s="965"/>
      <c r="W188" s="965"/>
      <c r="X188" s="965"/>
      <c r="Y188" s="965"/>
      <c r="Z188" s="965"/>
      <c r="AA188" s="965"/>
      <c r="AB188" s="966"/>
      <c r="AC188" s="970"/>
      <c r="AD188" s="971"/>
      <c r="AE188" s="971"/>
      <c r="AF188" s="971"/>
      <c r="AG188" s="971"/>
      <c r="AH188" s="971"/>
      <c r="AI188" s="971"/>
      <c r="AJ188" s="972"/>
    </row>
    <row r="189" spans="1:36">
      <c r="A189" s="967"/>
      <c r="B189" s="968"/>
      <c r="C189" s="968"/>
      <c r="D189" s="968"/>
      <c r="E189" s="968"/>
      <c r="F189" s="968"/>
      <c r="G189" s="969"/>
      <c r="H189" s="967"/>
      <c r="I189" s="968"/>
      <c r="J189" s="968"/>
      <c r="K189" s="968"/>
      <c r="L189" s="968"/>
      <c r="M189" s="968"/>
      <c r="N189" s="968"/>
      <c r="O189" s="968"/>
      <c r="P189" s="968"/>
      <c r="Q189" s="968"/>
      <c r="R189" s="969"/>
      <c r="S189" s="967"/>
      <c r="T189" s="968"/>
      <c r="U189" s="968"/>
      <c r="V189" s="968"/>
      <c r="W189" s="968"/>
      <c r="X189" s="968"/>
      <c r="Y189" s="968"/>
      <c r="Z189" s="968"/>
      <c r="AA189" s="968"/>
      <c r="AB189" s="969"/>
      <c r="AC189" s="973"/>
      <c r="AD189" s="974"/>
      <c r="AE189" s="974"/>
      <c r="AF189" s="974"/>
      <c r="AG189" s="974"/>
      <c r="AH189" s="974"/>
      <c r="AI189" s="974"/>
      <c r="AJ189" s="975"/>
    </row>
    <row r="190" spans="1:36">
      <c r="A190" s="961"/>
      <c r="B190" s="962"/>
      <c r="C190" s="962"/>
      <c r="D190" s="962"/>
      <c r="E190" s="962"/>
      <c r="F190" s="962"/>
      <c r="G190" s="963"/>
      <c r="H190" s="961"/>
      <c r="I190" s="962"/>
      <c r="J190" s="962"/>
      <c r="K190" s="962"/>
      <c r="L190" s="962"/>
      <c r="M190" s="962"/>
      <c r="N190" s="962"/>
      <c r="O190" s="962"/>
      <c r="P190" s="962"/>
      <c r="Q190" s="962"/>
      <c r="R190" s="963"/>
      <c r="S190" s="961"/>
      <c r="T190" s="962"/>
      <c r="U190" s="962"/>
      <c r="V190" s="962"/>
      <c r="W190" s="962"/>
      <c r="X190" s="962"/>
      <c r="Y190" s="962"/>
      <c r="Z190" s="962"/>
      <c r="AA190" s="962"/>
      <c r="AB190" s="963"/>
      <c r="AC190" s="93" t="s">
        <v>347</v>
      </c>
      <c r="AD190" s="90"/>
      <c r="AE190" s="90"/>
      <c r="AF190" s="90"/>
      <c r="AG190" s="90"/>
      <c r="AH190" s="90"/>
      <c r="AI190" s="90"/>
      <c r="AJ190" s="91"/>
    </row>
    <row r="191" spans="1:36">
      <c r="A191" s="964"/>
      <c r="B191" s="965"/>
      <c r="C191" s="965"/>
      <c r="D191" s="965"/>
      <c r="E191" s="965"/>
      <c r="F191" s="965"/>
      <c r="G191" s="966"/>
      <c r="H191" s="964"/>
      <c r="I191" s="965"/>
      <c r="J191" s="965"/>
      <c r="K191" s="965"/>
      <c r="L191" s="965"/>
      <c r="M191" s="965"/>
      <c r="N191" s="965"/>
      <c r="O191" s="965"/>
      <c r="P191" s="965"/>
      <c r="Q191" s="965"/>
      <c r="R191" s="966"/>
      <c r="S191" s="964"/>
      <c r="T191" s="965"/>
      <c r="U191" s="965"/>
      <c r="V191" s="965"/>
      <c r="W191" s="965"/>
      <c r="X191" s="965"/>
      <c r="Y191" s="965"/>
      <c r="Z191" s="965"/>
      <c r="AA191" s="965"/>
      <c r="AB191" s="966"/>
      <c r="AC191" s="970"/>
      <c r="AD191" s="971"/>
      <c r="AE191" s="971"/>
      <c r="AF191" s="971"/>
      <c r="AG191" s="971"/>
      <c r="AH191" s="971"/>
      <c r="AI191" s="971"/>
      <c r="AJ191" s="972"/>
    </row>
    <row r="192" spans="1:36">
      <c r="A192" s="964"/>
      <c r="B192" s="965"/>
      <c r="C192" s="965"/>
      <c r="D192" s="965"/>
      <c r="E192" s="965"/>
      <c r="F192" s="965"/>
      <c r="G192" s="966"/>
      <c r="H192" s="964"/>
      <c r="I192" s="965"/>
      <c r="J192" s="965"/>
      <c r="K192" s="965"/>
      <c r="L192" s="965"/>
      <c r="M192" s="965"/>
      <c r="N192" s="965"/>
      <c r="O192" s="965"/>
      <c r="P192" s="965"/>
      <c r="Q192" s="965"/>
      <c r="R192" s="966"/>
      <c r="S192" s="964"/>
      <c r="T192" s="965"/>
      <c r="U192" s="965"/>
      <c r="V192" s="965"/>
      <c r="W192" s="965"/>
      <c r="X192" s="965"/>
      <c r="Y192" s="965"/>
      <c r="Z192" s="965"/>
      <c r="AA192" s="965"/>
      <c r="AB192" s="966"/>
      <c r="AC192" s="970"/>
      <c r="AD192" s="971"/>
      <c r="AE192" s="971"/>
      <c r="AF192" s="971"/>
      <c r="AG192" s="971"/>
      <c r="AH192" s="971"/>
      <c r="AI192" s="971"/>
      <c r="AJ192" s="972"/>
    </row>
    <row r="193" spans="1:36">
      <c r="A193" s="964"/>
      <c r="B193" s="965"/>
      <c r="C193" s="965"/>
      <c r="D193" s="965"/>
      <c r="E193" s="965"/>
      <c r="F193" s="965"/>
      <c r="G193" s="966"/>
      <c r="H193" s="964"/>
      <c r="I193" s="965"/>
      <c r="J193" s="965"/>
      <c r="K193" s="965"/>
      <c r="L193" s="965"/>
      <c r="M193" s="965"/>
      <c r="N193" s="965"/>
      <c r="O193" s="965"/>
      <c r="P193" s="965"/>
      <c r="Q193" s="965"/>
      <c r="R193" s="966"/>
      <c r="S193" s="964"/>
      <c r="T193" s="965"/>
      <c r="U193" s="965"/>
      <c r="V193" s="965"/>
      <c r="W193" s="965"/>
      <c r="X193" s="965"/>
      <c r="Y193" s="965"/>
      <c r="Z193" s="965"/>
      <c r="AA193" s="965"/>
      <c r="AB193" s="966"/>
      <c r="AC193" s="94" t="s">
        <v>348</v>
      </c>
      <c r="AD193" s="9"/>
      <c r="AE193" s="9"/>
      <c r="AF193" s="9"/>
      <c r="AG193" s="9"/>
      <c r="AH193" s="9"/>
      <c r="AI193" s="9"/>
      <c r="AJ193" s="89"/>
    </row>
    <row r="194" spans="1:36">
      <c r="A194" s="964"/>
      <c r="B194" s="965"/>
      <c r="C194" s="965"/>
      <c r="D194" s="965"/>
      <c r="E194" s="965"/>
      <c r="F194" s="965"/>
      <c r="G194" s="966"/>
      <c r="H194" s="964"/>
      <c r="I194" s="965"/>
      <c r="J194" s="965"/>
      <c r="K194" s="965"/>
      <c r="L194" s="965"/>
      <c r="M194" s="965"/>
      <c r="N194" s="965"/>
      <c r="O194" s="965"/>
      <c r="P194" s="965"/>
      <c r="Q194" s="965"/>
      <c r="R194" s="966"/>
      <c r="S194" s="964"/>
      <c r="T194" s="965"/>
      <c r="U194" s="965"/>
      <c r="V194" s="965"/>
      <c r="W194" s="965"/>
      <c r="X194" s="965"/>
      <c r="Y194" s="965"/>
      <c r="Z194" s="965"/>
      <c r="AA194" s="965"/>
      <c r="AB194" s="966"/>
      <c r="AC194" s="970"/>
      <c r="AD194" s="971"/>
      <c r="AE194" s="971"/>
      <c r="AF194" s="971"/>
      <c r="AG194" s="971"/>
      <c r="AH194" s="971"/>
      <c r="AI194" s="971"/>
      <c r="AJ194" s="972"/>
    </row>
    <row r="195" spans="1:36">
      <c r="A195" s="967"/>
      <c r="B195" s="968"/>
      <c r="C195" s="968"/>
      <c r="D195" s="968"/>
      <c r="E195" s="968"/>
      <c r="F195" s="968"/>
      <c r="G195" s="969"/>
      <c r="H195" s="967"/>
      <c r="I195" s="968"/>
      <c r="J195" s="968"/>
      <c r="K195" s="968"/>
      <c r="L195" s="968"/>
      <c r="M195" s="968"/>
      <c r="N195" s="968"/>
      <c r="O195" s="968"/>
      <c r="P195" s="968"/>
      <c r="Q195" s="968"/>
      <c r="R195" s="969"/>
      <c r="S195" s="967"/>
      <c r="T195" s="968"/>
      <c r="U195" s="968"/>
      <c r="V195" s="968"/>
      <c r="W195" s="968"/>
      <c r="X195" s="968"/>
      <c r="Y195" s="968"/>
      <c r="Z195" s="968"/>
      <c r="AA195" s="968"/>
      <c r="AB195" s="969"/>
      <c r="AC195" s="973"/>
      <c r="AD195" s="974"/>
      <c r="AE195" s="974"/>
      <c r="AF195" s="974"/>
      <c r="AG195" s="974"/>
      <c r="AH195" s="974"/>
      <c r="AI195" s="974"/>
      <c r="AJ195" s="975"/>
    </row>
    <row r="196" spans="1:36">
      <c r="A196" s="96"/>
      <c r="B196" s="96"/>
      <c r="C196" s="96"/>
      <c r="D196" s="96"/>
      <c r="E196" s="96"/>
      <c r="F196" s="96"/>
      <c r="G196" s="96"/>
      <c r="H196" s="96"/>
      <c r="I196" s="96"/>
      <c r="J196" s="96"/>
      <c r="K196" s="96"/>
      <c r="L196" s="96"/>
      <c r="M196" s="96"/>
      <c r="N196" s="96"/>
      <c r="O196" s="96"/>
      <c r="P196" s="96"/>
      <c r="Q196" s="96"/>
      <c r="R196" s="96"/>
      <c r="S196" s="96"/>
      <c r="T196" s="96"/>
      <c r="U196" s="96"/>
      <c r="V196" s="96"/>
      <c r="W196" s="96"/>
      <c r="X196" s="96"/>
      <c r="Y196" s="96"/>
      <c r="Z196" s="96"/>
      <c r="AA196" s="96"/>
      <c r="AB196" s="96"/>
      <c r="AC196" s="95"/>
      <c r="AD196" s="95"/>
      <c r="AE196" s="95"/>
      <c r="AF196" s="95"/>
      <c r="AG196" s="95"/>
      <c r="AH196" s="95"/>
      <c r="AI196" s="95"/>
      <c r="AJ196" s="95"/>
    </row>
    <row r="197" spans="1:36">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row>
    <row r="198" spans="1:36">
      <c r="A198" s="8" t="s">
        <v>1196</v>
      </c>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row>
    <row r="199" spans="1:36">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row>
    <row r="200" spans="1:36">
      <c r="A200" s="9"/>
      <c r="B200" s="9"/>
      <c r="C200" s="101" t="s">
        <v>152</v>
      </c>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row>
    <row r="201" spans="1:36" ht="6.75" customHeight="1">
      <c r="A201" s="9"/>
      <c r="B201" s="9"/>
      <c r="C201" s="88"/>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row>
    <row r="202" spans="1:36">
      <c r="A202" s="955" t="s">
        <v>153</v>
      </c>
      <c r="B202" s="956"/>
      <c r="C202" s="956"/>
      <c r="D202" s="956"/>
      <c r="E202" s="956"/>
      <c r="F202" s="956"/>
      <c r="G202" s="957"/>
      <c r="H202" s="955" t="s">
        <v>349</v>
      </c>
      <c r="I202" s="956"/>
      <c r="J202" s="956"/>
      <c r="K202" s="956"/>
      <c r="L202" s="956"/>
      <c r="M202" s="956"/>
      <c r="N202" s="956"/>
      <c r="O202" s="956"/>
      <c r="P202" s="956"/>
      <c r="Q202" s="956"/>
      <c r="R202" s="956"/>
      <c r="S202" s="956"/>
      <c r="T202" s="956"/>
      <c r="U202" s="956"/>
      <c r="V202" s="956"/>
      <c r="W202" s="956"/>
      <c r="X202" s="956"/>
      <c r="Y202" s="956"/>
      <c r="Z202" s="956"/>
      <c r="AA202" s="956"/>
      <c r="AB202" s="956"/>
      <c r="AC202" s="956"/>
      <c r="AD202" s="956"/>
      <c r="AE202" s="956"/>
      <c r="AF202" s="956"/>
      <c r="AG202" s="956"/>
      <c r="AH202" s="956"/>
      <c r="AI202" s="956"/>
      <c r="AJ202" s="957"/>
    </row>
    <row r="203" spans="1:36">
      <c r="A203" s="958"/>
      <c r="B203" s="959"/>
      <c r="C203" s="959"/>
      <c r="D203" s="959"/>
      <c r="E203" s="959"/>
      <c r="F203" s="959"/>
      <c r="G203" s="960"/>
      <c r="H203" s="958"/>
      <c r="I203" s="959"/>
      <c r="J203" s="959"/>
      <c r="K203" s="959"/>
      <c r="L203" s="959"/>
      <c r="M203" s="959"/>
      <c r="N203" s="959"/>
      <c r="O203" s="959"/>
      <c r="P203" s="959"/>
      <c r="Q203" s="959"/>
      <c r="R203" s="959"/>
      <c r="S203" s="959"/>
      <c r="T203" s="959"/>
      <c r="U203" s="959"/>
      <c r="V203" s="959"/>
      <c r="W203" s="959"/>
      <c r="X203" s="959"/>
      <c r="Y203" s="959"/>
      <c r="Z203" s="959"/>
      <c r="AA203" s="959"/>
      <c r="AB203" s="959"/>
      <c r="AC203" s="959"/>
      <c r="AD203" s="959"/>
      <c r="AE203" s="959"/>
      <c r="AF203" s="959"/>
      <c r="AG203" s="959"/>
      <c r="AH203" s="959"/>
      <c r="AI203" s="959"/>
      <c r="AJ203" s="960"/>
    </row>
    <row r="204" spans="1:36">
      <c r="A204" s="961"/>
      <c r="B204" s="962"/>
      <c r="C204" s="962"/>
      <c r="D204" s="962"/>
      <c r="E204" s="962"/>
      <c r="F204" s="962"/>
      <c r="G204" s="963"/>
      <c r="H204" s="961"/>
      <c r="I204" s="962"/>
      <c r="J204" s="962"/>
      <c r="K204" s="962"/>
      <c r="L204" s="962"/>
      <c r="M204" s="962"/>
      <c r="N204" s="962"/>
      <c r="O204" s="962"/>
      <c r="P204" s="962"/>
      <c r="Q204" s="962"/>
      <c r="R204" s="962"/>
      <c r="S204" s="962"/>
      <c r="T204" s="962"/>
      <c r="U204" s="962"/>
      <c r="V204" s="962"/>
      <c r="W204" s="962"/>
      <c r="X204" s="962"/>
      <c r="Y204" s="962"/>
      <c r="Z204" s="962"/>
      <c r="AA204" s="962"/>
      <c r="AB204" s="962"/>
      <c r="AC204" s="962"/>
      <c r="AD204" s="962"/>
      <c r="AE204" s="962"/>
      <c r="AF204" s="962"/>
      <c r="AG204" s="962"/>
      <c r="AH204" s="962"/>
      <c r="AI204" s="962"/>
      <c r="AJ204" s="963"/>
    </row>
    <row r="205" spans="1:36">
      <c r="A205" s="964"/>
      <c r="B205" s="965"/>
      <c r="C205" s="965"/>
      <c r="D205" s="965"/>
      <c r="E205" s="965"/>
      <c r="F205" s="965"/>
      <c r="G205" s="966"/>
      <c r="H205" s="964"/>
      <c r="I205" s="965"/>
      <c r="J205" s="965"/>
      <c r="K205" s="965"/>
      <c r="L205" s="965"/>
      <c r="M205" s="965"/>
      <c r="N205" s="965"/>
      <c r="O205" s="965"/>
      <c r="P205" s="965"/>
      <c r="Q205" s="965"/>
      <c r="R205" s="965"/>
      <c r="S205" s="965"/>
      <c r="T205" s="965"/>
      <c r="U205" s="965"/>
      <c r="V205" s="965"/>
      <c r="W205" s="965"/>
      <c r="X205" s="965"/>
      <c r="Y205" s="965"/>
      <c r="Z205" s="965"/>
      <c r="AA205" s="965"/>
      <c r="AB205" s="965"/>
      <c r="AC205" s="965"/>
      <c r="AD205" s="965"/>
      <c r="AE205" s="965"/>
      <c r="AF205" s="965"/>
      <c r="AG205" s="965"/>
      <c r="AH205" s="965"/>
      <c r="AI205" s="965"/>
      <c r="AJ205" s="966"/>
    </row>
    <row r="206" spans="1:36">
      <c r="A206" s="964"/>
      <c r="B206" s="965"/>
      <c r="C206" s="965"/>
      <c r="D206" s="965"/>
      <c r="E206" s="965"/>
      <c r="F206" s="965"/>
      <c r="G206" s="966"/>
      <c r="H206" s="964"/>
      <c r="I206" s="965"/>
      <c r="J206" s="965"/>
      <c r="K206" s="965"/>
      <c r="L206" s="965"/>
      <c r="M206" s="965"/>
      <c r="N206" s="965"/>
      <c r="O206" s="965"/>
      <c r="P206" s="965"/>
      <c r="Q206" s="965"/>
      <c r="R206" s="965"/>
      <c r="S206" s="965"/>
      <c r="T206" s="965"/>
      <c r="U206" s="965"/>
      <c r="V206" s="965"/>
      <c r="W206" s="965"/>
      <c r="X206" s="965"/>
      <c r="Y206" s="965"/>
      <c r="Z206" s="965"/>
      <c r="AA206" s="965"/>
      <c r="AB206" s="965"/>
      <c r="AC206" s="965"/>
      <c r="AD206" s="965"/>
      <c r="AE206" s="965"/>
      <c r="AF206" s="965"/>
      <c r="AG206" s="965"/>
      <c r="AH206" s="965"/>
      <c r="AI206" s="965"/>
      <c r="AJ206" s="966"/>
    </row>
    <row r="207" spans="1:36">
      <c r="A207" s="964"/>
      <c r="B207" s="965"/>
      <c r="C207" s="965"/>
      <c r="D207" s="965"/>
      <c r="E207" s="965"/>
      <c r="F207" s="965"/>
      <c r="G207" s="966"/>
      <c r="H207" s="964"/>
      <c r="I207" s="965"/>
      <c r="J207" s="965"/>
      <c r="K207" s="965"/>
      <c r="L207" s="965"/>
      <c r="M207" s="965"/>
      <c r="N207" s="965"/>
      <c r="O207" s="965"/>
      <c r="P207" s="965"/>
      <c r="Q207" s="965"/>
      <c r="R207" s="965"/>
      <c r="S207" s="965"/>
      <c r="T207" s="965"/>
      <c r="U207" s="965"/>
      <c r="V207" s="965"/>
      <c r="W207" s="965"/>
      <c r="X207" s="965"/>
      <c r="Y207" s="965"/>
      <c r="Z207" s="965"/>
      <c r="AA207" s="965"/>
      <c r="AB207" s="965"/>
      <c r="AC207" s="965"/>
      <c r="AD207" s="965"/>
      <c r="AE207" s="965"/>
      <c r="AF207" s="965"/>
      <c r="AG207" s="965"/>
      <c r="AH207" s="965"/>
      <c r="AI207" s="965"/>
      <c r="AJ207" s="966"/>
    </row>
    <row r="208" spans="1:36">
      <c r="A208" s="964"/>
      <c r="B208" s="965"/>
      <c r="C208" s="965"/>
      <c r="D208" s="965"/>
      <c r="E208" s="965"/>
      <c r="F208" s="965"/>
      <c r="G208" s="966"/>
      <c r="H208" s="964"/>
      <c r="I208" s="965"/>
      <c r="J208" s="965"/>
      <c r="K208" s="965"/>
      <c r="L208" s="965"/>
      <c r="M208" s="965"/>
      <c r="N208" s="965"/>
      <c r="O208" s="965"/>
      <c r="P208" s="965"/>
      <c r="Q208" s="965"/>
      <c r="R208" s="965"/>
      <c r="S208" s="965"/>
      <c r="T208" s="965"/>
      <c r="U208" s="965"/>
      <c r="V208" s="965"/>
      <c r="W208" s="965"/>
      <c r="X208" s="965"/>
      <c r="Y208" s="965"/>
      <c r="Z208" s="965"/>
      <c r="AA208" s="965"/>
      <c r="AB208" s="965"/>
      <c r="AC208" s="965"/>
      <c r="AD208" s="965"/>
      <c r="AE208" s="965"/>
      <c r="AF208" s="965"/>
      <c r="AG208" s="965"/>
      <c r="AH208" s="965"/>
      <c r="AI208" s="965"/>
      <c r="AJ208" s="966"/>
    </row>
    <row r="209" spans="1:36">
      <c r="A209" s="967"/>
      <c r="B209" s="968"/>
      <c r="C209" s="968"/>
      <c r="D209" s="968"/>
      <c r="E209" s="968"/>
      <c r="F209" s="968"/>
      <c r="G209" s="969"/>
      <c r="H209" s="967"/>
      <c r="I209" s="968"/>
      <c r="J209" s="968"/>
      <c r="K209" s="968"/>
      <c r="L209" s="968"/>
      <c r="M209" s="968"/>
      <c r="N209" s="968"/>
      <c r="O209" s="968"/>
      <c r="P209" s="968"/>
      <c r="Q209" s="968"/>
      <c r="R209" s="968"/>
      <c r="S209" s="968"/>
      <c r="T209" s="968"/>
      <c r="U209" s="968"/>
      <c r="V209" s="968"/>
      <c r="W209" s="968"/>
      <c r="X209" s="968"/>
      <c r="Y209" s="968"/>
      <c r="Z209" s="968"/>
      <c r="AA209" s="968"/>
      <c r="AB209" s="968"/>
      <c r="AC209" s="968"/>
      <c r="AD209" s="968"/>
      <c r="AE209" s="968"/>
      <c r="AF209" s="968"/>
      <c r="AG209" s="968"/>
      <c r="AH209" s="968"/>
      <c r="AI209" s="968"/>
      <c r="AJ209" s="969"/>
    </row>
    <row r="210" spans="1:36">
      <c r="A210" s="961"/>
      <c r="B210" s="962"/>
      <c r="C210" s="962"/>
      <c r="D210" s="962"/>
      <c r="E210" s="962"/>
      <c r="F210" s="962"/>
      <c r="G210" s="963"/>
      <c r="H210" s="961"/>
      <c r="I210" s="962"/>
      <c r="J210" s="962"/>
      <c r="K210" s="962"/>
      <c r="L210" s="962"/>
      <c r="M210" s="962"/>
      <c r="N210" s="962"/>
      <c r="O210" s="962"/>
      <c r="P210" s="962"/>
      <c r="Q210" s="962"/>
      <c r="R210" s="962"/>
      <c r="S210" s="962"/>
      <c r="T210" s="962"/>
      <c r="U210" s="962"/>
      <c r="V210" s="962"/>
      <c r="W210" s="962"/>
      <c r="X210" s="962"/>
      <c r="Y210" s="962"/>
      <c r="Z210" s="962"/>
      <c r="AA210" s="962"/>
      <c r="AB210" s="962"/>
      <c r="AC210" s="962"/>
      <c r="AD210" s="962"/>
      <c r="AE210" s="962"/>
      <c r="AF210" s="962"/>
      <c r="AG210" s="962"/>
      <c r="AH210" s="962"/>
      <c r="AI210" s="962"/>
      <c r="AJ210" s="963"/>
    </row>
    <row r="211" spans="1:36">
      <c r="A211" s="964"/>
      <c r="B211" s="965"/>
      <c r="C211" s="965"/>
      <c r="D211" s="965"/>
      <c r="E211" s="965"/>
      <c r="F211" s="965"/>
      <c r="G211" s="966"/>
      <c r="H211" s="964"/>
      <c r="I211" s="965"/>
      <c r="J211" s="965"/>
      <c r="K211" s="965"/>
      <c r="L211" s="965"/>
      <c r="M211" s="965"/>
      <c r="N211" s="965"/>
      <c r="O211" s="965"/>
      <c r="P211" s="965"/>
      <c r="Q211" s="965"/>
      <c r="R211" s="965"/>
      <c r="S211" s="965"/>
      <c r="T211" s="965"/>
      <c r="U211" s="965"/>
      <c r="V211" s="965"/>
      <c r="W211" s="965"/>
      <c r="X211" s="965"/>
      <c r="Y211" s="965"/>
      <c r="Z211" s="965"/>
      <c r="AA211" s="965"/>
      <c r="AB211" s="965"/>
      <c r="AC211" s="965"/>
      <c r="AD211" s="965"/>
      <c r="AE211" s="965"/>
      <c r="AF211" s="965"/>
      <c r="AG211" s="965"/>
      <c r="AH211" s="965"/>
      <c r="AI211" s="965"/>
      <c r="AJ211" s="966"/>
    </row>
    <row r="212" spans="1:36">
      <c r="A212" s="964"/>
      <c r="B212" s="965"/>
      <c r="C212" s="965"/>
      <c r="D212" s="965"/>
      <c r="E212" s="965"/>
      <c r="F212" s="965"/>
      <c r="G212" s="966"/>
      <c r="H212" s="964"/>
      <c r="I212" s="965"/>
      <c r="J212" s="965"/>
      <c r="K212" s="965"/>
      <c r="L212" s="965"/>
      <c r="M212" s="965"/>
      <c r="N212" s="965"/>
      <c r="O212" s="965"/>
      <c r="P212" s="965"/>
      <c r="Q212" s="965"/>
      <c r="R212" s="965"/>
      <c r="S212" s="965"/>
      <c r="T212" s="965"/>
      <c r="U212" s="965"/>
      <c r="V212" s="965"/>
      <c r="W212" s="965"/>
      <c r="X212" s="965"/>
      <c r="Y212" s="965"/>
      <c r="Z212" s="965"/>
      <c r="AA212" s="965"/>
      <c r="AB212" s="965"/>
      <c r="AC212" s="965"/>
      <c r="AD212" s="965"/>
      <c r="AE212" s="965"/>
      <c r="AF212" s="965"/>
      <c r="AG212" s="965"/>
      <c r="AH212" s="965"/>
      <c r="AI212" s="965"/>
      <c r="AJ212" s="966"/>
    </row>
    <row r="213" spans="1:36">
      <c r="A213" s="964"/>
      <c r="B213" s="965"/>
      <c r="C213" s="965"/>
      <c r="D213" s="965"/>
      <c r="E213" s="965"/>
      <c r="F213" s="965"/>
      <c r="G213" s="966"/>
      <c r="H213" s="964"/>
      <c r="I213" s="965"/>
      <c r="J213" s="965"/>
      <c r="K213" s="965"/>
      <c r="L213" s="965"/>
      <c r="M213" s="965"/>
      <c r="N213" s="965"/>
      <c r="O213" s="965"/>
      <c r="P213" s="965"/>
      <c r="Q213" s="965"/>
      <c r="R213" s="965"/>
      <c r="S213" s="965"/>
      <c r="T213" s="965"/>
      <c r="U213" s="965"/>
      <c r="V213" s="965"/>
      <c r="W213" s="965"/>
      <c r="X213" s="965"/>
      <c r="Y213" s="965"/>
      <c r="Z213" s="965"/>
      <c r="AA213" s="965"/>
      <c r="AB213" s="965"/>
      <c r="AC213" s="965"/>
      <c r="AD213" s="965"/>
      <c r="AE213" s="965"/>
      <c r="AF213" s="965"/>
      <c r="AG213" s="965"/>
      <c r="AH213" s="965"/>
      <c r="AI213" s="965"/>
      <c r="AJ213" s="966"/>
    </row>
    <row r="214" spans="1:36">
      <c r="A214" s="964"/>
      <c r="B214" s="965"/>
      <c r="C214" s="965"/>
      <c r="D214" s="965"/>
      <c r="E214" s="965"/>
      <c r="F214" s="965"/>
      <c r="G214" s="966"/>
      <c r="H214" s="964"/>
      <c r="I214" s="965"/>
      <c r="J214" s="965"/>
      <c r="K214" s="965"/>
      <c r="L214" s="965"/>
      <c r="M214" s="965"/>
      <c r="N214" s="965"/>
      <c r="O214" s="965"/>
      <c r="P214" s="965"/>
      <c r="Q214" s="965"/>
      <c r="R214" s="965"/>
      <c r="S214" s="965"/>
      <c r="T214" s="965"/>
      <c r="U214" s="965"/>
      <c r="V214" s="965"/>
      <c r="W214" s="965"/>
      <c r="X214" s="965"/>
      <c r="Y214" s="965"/>
      <c r="Z214" s="965"/>
      <c r="AA214" s="965"/>
      <c r="AB214" s="965"/>
      <c r="AC214" s="965"/>
      <c r="AD214" s="965"/>
      <c r="AE214" s="965"/>
      <c r="AF214" s="965"/>
      <c r="AG214" s="965"/>
      <c r="AH214" s="965"/>
      <c r="AI214" s="965"/>
      <c r="AJ214" s="966"/>
    </row>
    <row r="215" spans="1:36">
      <c r="A215" s="967"/>
      <c r="B215" s="968"/>
      <c r="C215" s="968"/>
      <c r="D215" s="968"/>
      <c r="E215" s="968"/>
      <c r="F215" s="968"/>
      <c r="G215" s="969"/>
      <c r="H215" s="967"/>
      <c r="I215" s="968"/>
      <c r="J215" s="968"/>
      <c r="K215" s="968"/>
      <c r="L215" s="968"/>
      <c r="M215" s="968"/>
      <c r="N215" s="968"/>
      <c r="O215" s="968"/>
      <c r="P215" s="968"/>
      <c r="Q215" s="968"/>
      <c r="R215" s="968"/>
      <c r="S215" s="968"/>
      <c r="T215" s="968"/>
      <c r="U215" s="968"/>
      <c r="V215" s="968"/>
      <c r="W215" s="968"/>
      <c r="X215" s="968"/>
      <c r="Y215" s="968"/>
      <c r="Z215" s="968"/>
      <c r="AA215" s="968"/>
      <c r="AB215" s="968"/>
      <c r="AC215" s="968"/>
      <c r="AD215" s="968"/>
      <c r="AE215" s="968"/>
      <c r="AF215" s="968"/>
      <c r="AG215" s="968"/>
      <c r="AH215" s="968"/>
      <c r="AI215" s="968"/>
      <c r="AJ215" s="969"/>
    </row>
    <row r="216" spans="1:36">
      <c r="A216" s="961"/>
      <c r="B216" s="962"/>
      <c r="C216" s="962"/>
      <c r="D216" s="962"/>
      <c r="E216" s="962"/>
      <c r="F216" s="962"/>
      <c r="G216" s="963"/>
      <c r="H216" s="961"/>
      <c r="I216" s="962"/>
      <c r="J216" s="962"/>
      <c r="K216" s="962"/>
      <c r="L216" s="962"/>
      <c r="M216" s="962"/>
      <c r="N216" s="962"/>
      <c r="O216" s="962"/>
      <c r="P216" s="962"/>
      <c r="Q216" s="962"/>
      <c r="R216" s="962"/>
      <c r="S216" s="962"/>
      <c r="T216" s="962"/>
      <c r="U216" s="962"/>
      <c r="V216" s="962"/>
      <c r="W216" s="962"/>
      <c r="X216" s="962"/>
      <c r="Y216" s="962"/>
      <c r="Z216" s="962"/>
      <c r="AA216" s="962"/>
      <c r="AB216" s="962"/>
      <c r="AC216" s="962"/>
      <c r="AD216" s="962"/>
      <c r="AE216" s="962"/>
      <c r="AF216" s="962"/>
      <c r="AG216" s="962"/>
      <c r="AH216" s="962"/>
      <c r="AI216" s="962"/>
      <c r="AJ216" s="963"/>
    </row>
    <row r="217" spans="1:36">
      <c r="A217" s="964"/>
      <c r="B217" s="965"/>
      <c r="C217" s="965"/>
      <c r="D217" s="965"/>
      <c r="E217" s="965"/>
      <c r="F217" s="965"/>
      <c r="G217" s="966"/>
      <c r="H217" s="964"/>
      <c r="I217" s="965"/>
      <c r="J217" s="965"/>
      <c r="K217" s="965"/>
      <c r="L217" s="965"/>
      <c r="M217" s="965"/>
      <c r="N217" s="965"/>
      <c r="O217" s="965"/>
      <c r="P217" s="965"/>
      <c r="Q217" s="965"/>
      <c r="R217" s="965"/>
      <c r="S217" s="965"/>
      <c r="T217" s="965"/>
      <c r="U217" s="965"/>
      <c r="V217" s="965"/>
      <c r="W217" s="965"/>
      <c r="X217" s="965"/>
      <c r="Y217" s="965"/>
      <c r="Z217" s="965"/>
      <c r="AA217" s="965"/>
      <c r="AB217" s="965"/>
      <c r="AC217" s="965"/>
      <c r="AD217" s="965"/>
      <c r="AE217" s="965"/>
      <c r="AF217" s="965"/>
      <c r="AG217" s="965"/>
      <c r="AH217" s="965"/>
      <c r="AI217" s="965"/>
      <c r="AJ217" s="966"/>
    </row>
    <row r="218" spans="1:36">
      <c r="A218" s="964"/>
      <c r="B218" s="965"/>
      <c r="C218" s="965"/>
      <c r="D218" s="965"/>
      <c r="E218" s="965"/>
      <c r="F218" s="965"/>
      <c r="G218" s="966"/>
      <c r="H218" s="964"/>
      <c r="I218" s="965"/>
      <c r="J218" s="965"/>
      <c r="K218" s="965"/>
      <c r="L218" s="965"/>
      <c r="M218" s="965"/>
      <c r="N218" s="965"/>
      <c r="O218" s="965"/>
      <c r="P218" s="965"/>
      <c r="Q218" s="965"/>
      <c r="R218" s="965"/>
      <c r="S218" s="965"/>
      <c r="T218" s="965"/>
      <c r="U218" s="965"/>
      <c r="V218" s="965"/>
      <c r="W218" s="965"/>
      <c r="X218" s="965"/>
      <c r="Y218" s="965"/>
      <c r="Z218" s="965"/>
      <c r="AA218" s="965"/>
      <c r="AB218" s="965"/>
      <c r="AC218" s="965"/>
      <c r="AD218" s="965"/>
      <c r="AE218" s="965"/>
      <c r="AF218" s="965"/>
      <c r="AG218" s="965"/>
      <c r="AH218" s="965"/>
      <c r="AI218" s="965"/>
      <c r="AJ218" s="966"/>
    </row>
    <row r="219" spans="1:36">
      <c r="A219" s="964"/>
      <c r="B219" s="965"/>
      <c r="C219" s="965"/>
      <c r="D219" s="965"/>
      <c r="E219" s="965"/>
      <c r="F219" s="965"/>
      <c r="G219" s="966"/>
      <c r="H219" s="964"/>
      <c r="I219" s="965"/>
      <c r="J219" s="965"/>
      <c r="K219" s="965"/>
      <c r="L219" s="965"/>
      <c r="M219" s="965"/>
      <c r="N219" s="965"/>
      <c r="O219" s="965"/>
      <c r="P219" s="965"/>
      <c r="Q219" s="965"/>
      <c r="R219" s="965"/>
      <c r="S219" s="965"/>
      <c r="T219" s="965"/>
      <c r="U219" s="965"/>
      <c r="V219" s="965"/>
      <c r="W219" s="965"/>
      <c r="X219" s="965"/>
      <c r="Y219" s="965"/>
      <c r="Z219" s="965"/>
      <c r="AA219" s="965"/>
      <c r="AB219" s="965"/>
      <c r="AC219" s="965"/>
      <c r="AD219" s="965"/>
      <c r="AE219" s="965"/>
      <c r="AF219" s="965"/>
      <c r="AG219" s="965"/>
      <c r="AH219" s="965"/>
      <c r="AI219" s="965"/>
      <c r="AJ219" s="966"/>
    </row>
    <row r="220" spans="1:36">
      <c r="A220" s="964"/>
      <c r="B220" s="965"/>
      <c r="C220" s="965"/>
      <c r="D220" s="965"/>
      <c r="E220" s="965"/>
      <c r="F220" s="965"/>
      <c r="G220" s="966"/>
      <c r="H220" s="964"/>
      <c r="I220" s="965"/>
      <c r="J220" s="965"/>
      <c r="K220" s="965"/>
      <c r="L220" s="965"/>
      <c r="M220" s="965"/>
      <c r="N220" s="965"/>
      <c r="O220" s="965"/>
      <c r="P220" s="965"/>
      <c r="Q220" s="965"/>
      <c r="R220" s="965"/>
      <c r="S220" s="965"/>
      <c r="T220" s="965"/>
      <c r="U220" s="965"/>
      <c r="V220" s="965"/>
      <c r="W220" s="965"/>
      <c r="X220" s="965"/>
      <c r="Y220" s="965"/>
      <c r="Z220" s="965"/>
      <c r="AA220" s="965"/>
      <c r="AB220" s="965"/>
      <c r="AC220" s="965"/>
      <c r="AD220" s="965"/>
      <c r="AE220" s="965"/>
      <c r="AF220" s="965"/>
      <c r="AG220" s="965"/>
      <c r="AH220" s="965"/>
      <c r="AI220" s="965"/>
      <c r="AJ220" s="966"/>
    </row>
    <row r="221" spans="1:36">
      <c r="A221" s="967"/>
      <c r="B221" s="968"/>
      <c r="C221" s="968"/>
      <c r="D221" s="968"/>
      <c r="E221" s="968"/>
      <c r="F221" s="968"/>
      <c r="G221" s="969"/>
      <c r="H221" s="967"/>
      <c r="I221" s="968"/>
      <c r="J221" s="968"/>
      <c r="K221" s="968"/>
      <c r="L221" s="968"/>
      <c r="M221" s="968"/>
      <c r="N221" s="968"/>
      <c r="O221" s="968"/>
      <c r="P221" s="968"/>
      <c r="Q221" s="968"/>
      <c r="R221" s="968"/>
      <c r="S221" s="968"/>
      <c r="T221" s="968"/>
      <c r="U221" s="968"/>
      <c r="V221" s="968"/>
      <c r="W221" s="968"/>
      <c r="X221" s="968"/>
      <c r="Y221" s="968"/>
      <c r="Z221" s="968"/>
      <c r="AA221" s="968"/>
      <c r="AB221" s="968"/>
      <c r="AC221" s="968"/>
      <c r="AD221" s="968"/>
      <c r="AE221" s="968"/>
      <c r="AF221" s="968"/>
      <c r="AG221" s="968"/>
      <c r="AH221" s="968"/>
      <c r="AI221" s="968"/>
      <c r="AJ221" s="969"/>
    </row>
    <row r="222" spans="1:36">
      <c r="A222" s="961"/>
      <c r="B222" s="962"/>
      <c r="C222" s="962"/>
      <c r="D222" s="962"/>
      <c r="E222" s="962"/>
      <c r="F222" s="962"/>
      <c r="G222" s="963"/>
      <c r="H222" s="961"/>
      <c r="I222" s="962"/>
      <c r="J222" s="962"/>
      <c r="K222" s="962"/>
      <c r="L222" s="962"/>
      <c r="M222" s="962"/>
      <c r="N222" s="962"/>
      <c r="O222" s="962"/>
      <c r="P222" s="962"/>
      <c r="Q222" s="962"/>
      <c r="R222" s="962"/>
      <c r="S222" s="962"/>
      <c r="T222" s="962"/>
      <c r="U222" s="962"/>
      <c r="V222" s="962"/>
      <c r="W222" s="962"/>
      <c r="X222" s="962"/>
      <c r="Y222" s="962"/>
      <c r="Z222" s="962"/>
      <c r="AA222" s="962"/>
      <c r="AB222" s="962"/>
      <c r="AC222" s="962"/>
      <c r="AD222" s="962"/>
      <c r="AE222" s="962"/>
      <c r="AF222" s="962"/>
      <c r="AG222" s="962"/>
      <c r="AH222" s="962"/>
      <c r="AI222" s="962"/>
      <c r="AJ222" s="963"/>
    </row>
    <row r="223" spans="1:36">
      <c r="A223" s="964"/>
      <c r="B223" s="965"/>
      <c r="C223" s="965"/>
      <c r="D223" s="965"/>
      <c r="E223" s="965"/>
      <c r="F223" s="965"/>
      <c r="G223" s="966"/>
      <c r="H223" s="964"/>
      <c r="I223" s="965"/>
      <c r="J223" s="965"/>
      <c r="K223" s="965"/>
      <c r="L223" s="965"/>
      <c r="M223" s="965"/>
      <c r="N223" s="965"/>
      <c r="O223" s="965"/>
      <c r="P223" s="965"/>
      <c r="Q223" s="965"/>
      <c r="R223" s="965"/>
      <c r="S223" s="965"/>
      <c r="T223" s="965"/>
      <c r="U223" s="965"/>
      <c r="V223" s="965"/>
      <c r="W223" s="965"/>
      <c r="X223" s="965"/>
      <c r="Y223" s="965"/>
      <c r="Z223" s="965"/>
      <c r="AA223" s="965"/>
      <c r="AB223" s="965"/>
      <c r="AC223" s="965"/>
      <c r="AD223" s="965"/>
      <c r="AE223" s="965"/>
      <c r="AF223" s="965"/>
      <c r="AG223" s="965"/>
      <c r="AH223" s="965"/>
      <c r="AI223" s="965"/>
      <c r="AJ223" s="966"/>
    </row>
    <row r="224" spans="1:36">
      <c r="A224" s="964"/>
      <c r="B224" s="965"/>
      <c r="C224" s="965"/>
      <c r="D224" s="965"/>
      <c r="E224" s="965"/>
      <c r="F224" s="965"/>
      <c r="G224" s="966"/>
      <c r="H224" s="964"/>
      <c r="I224" s="965"/>
      <c r="J224" s="965"/>
      <c r="K224" s="965"/>
      <c r="L224" s="965"/>
      <c r="M224" s="965"/>
      <c r="N224" s="965"/>
      <c r="O224" s="965"/>
      <c r="P224" s="965"/>
      <c r="Q224" s="965"/>
      <c r="R224" s="965"/>
      <c r="S224" s="965"/>
      <c r="T224" s="965"/>
      <c r="U224" s="965"/>
      <c r="V224" s="965"/>
      <c r="W224" s="965"/>
      <c r="X224" s="965"/>
      <c r="Y224" s="965"/>
      <c r="Z224" s="965"/>
      <c r="AA224" s="965"/>
      <c r="AB224" s="965"/>
      <c r="AC224" s="965"/>
      <c r="AD224" s="965"/>
      <c r="AE224" s="965"/>
      <c r="AF224" s="965"/>
      <c r="AG224" s="965"/>
      <c r="AH224" s="965"/>
      <c r="AI224" s="965"/>
      <c r="AJ224" s="966"/>
    </row>
    <row r="225" spans="1:38">
      <c r="A225" s="964"/>
      <c r="B225" s="965"/>
      <c r="C225" s="965"/>
      <c r="D225" s="965"/>
      <c r="E225" s="965"/>
      <c r="F225" s="965"/>
      <c r="G225" s="966"/>
      <c r="H225" s="964"/>
      <c r="I225" s="965"/>
      <c r="J225" s="965"/>
      <c r="K225" s="965"/>
      <c r="L225" s="965"/>
      <c r="M225" s="965"/>
      <c r="N225" s="965"/>
      <c r="O225" s="965"/>
      <c r="P225" s="965"/>
      <c r="Q225" s="965"/>
      <c r="R225" s="965"/>
      <c r="S225" s="965"/>
      <c r="T225" s="965"/>
      <c r="U225" s="965"/>
      <c r="V225" s="965"/>
      <c r="W225" s="965"/>
      <c r="X225" s="965"/>
      <c r="Y225" s="965"/>
      <c r="Z225" s="965"/>
      <c r="AA225" s="965"/>
      <c r="AB225" s="965"/>
      <c r="AC225" s="965"/>
      <c r="AD225" s="965"/>
      <c r="AE225" s="965"/>
      <c r="AF225" s="965"/>
      <c r="AG225" s="965"/>
      <c r="AH225" s="965"/>
      <c r="AI225" s="965"/>
      <c r="AJ225" s="966"/>
    </row>
    <row r="226" spans="1:38">
      <c r="A226" s="964"/>
      <c r="B226" s="965"/>
      <c r="C226" s="965"/>
      <c r="D226" s="965"/>
      <c r="E226" s="965"/>
      <c r="F226" s="965"/>
      <c r="G226" s="966"/>
      <c r="H226" s="964"/>
      <c r="I226" s="965"/>
      <c r="J226" s="965"/>
      <c r="K226" s="965"/>
      <c r="L226" s="965"/>
      <c r="M226" s="965"/>
      <c r="N226" s="965"/>
      <c r="O226" s="965"/>
      <c r="P226" s="965"/>
      <c r="Q226" s="965"/>
      <c r="R226" s="965"/>
      <c r="S226" s="965"/>
      <c r="T226" s="965"/>
      <c r="U226" s="965"/>
      <c r="V226" s="965"/>
      <c r="W226" s="965"/>
      <c r="X226" s="965"/>
      <c r="Y226" s="965"/>
      <c r="Z226" s="965"/>
      <c r="AA226" s="965"/>
      <c r="AB226" s="965"/>
      <c r="AC226" s="965"/>
      <c r="AD226" s="965"/>
      <c r="AE226" s="965"/>
      <c r="AF226" s="965"/>
      <c r="AG226" s="965"/>
      <c r="AH226" s="965"/>
      <c r="AI226" s="965"/>
      <c r="AJ226" s="966"/>
    </row>
    <row r="227" spans="1:38">
      <c r="A227" s="967"/>
      <c r="B227" s="968"/>
      <c r="C227" s="968"/>
      <c r="D227" s="968"/>
      <c r="E227" s="968"/>
      <c r="F227" s="968"/>
      <c r="G227" s="969"/>
      <c r="H227" s="967"/>
      <c r="I227" s="968"/>
      <c r="J227" s="968"/>
      <c r="K227" s="968"/>
      <c r="L227" s="968"/>
      <c r="M227" s="968"/>
      <c r="N227" s="968"/>
      <c r="O227" s="968"/>
      <c r="P227" s="968"/>
      <c r="Q227" s="968"/>
      <c r="R227" s="968"/>
      <c r="S227" s="968"/>
      <c r="T227" s="968"/>
      <c r="U227" s="968"/>
      <c r="V227" s="968"/>
      <c r="W227" s="968"/>
      <c r="X227" s="968"/>
      <c r="Y227" s="968"/>
      <c r="Z227" s="968"/>
      <c r="AA227" s="968"/>
      <c r="AB227" s="968"/>
      <c r="AC227" s="968"/>
      <c r="AD227" s="968"/>
      <c r="AE227" s="968"/>
      <c r="AF227" s="968"/>
      <c r="AG227" s="968"/>
      <c r="AH227" s="968"/>
      <c r="AI227" s="968"/>
      <c r="AJ227" s="969"/>
    </row>
    <row r="229" spans="1:38" ht="13.8" thickBot="1"/>
    <row r="230" spans="1:38" ht="13.8" thickTop="1">
      <c r="AK230" s="345"/>
      <c r="AL230" s="344"/>
    </row>
    <row r="231" spans="1:38">
      <c r="AK231" s="346"/>
    </row>
  </sheetData>
  <sheetProtection algorithmName="SHA-512" hashValue="dpkBvCvBMhxIQ1XTPGUKfr1UkpGHC/5kw5fuaJerYKle0kgnt/Bjjp82FHbDWMVsnAXfyMRlawkgzP6c+NxBRA==" saltValue="J6Bdi9wjMyxy9BwxxrHByw==" spinCount="100000" sheet="1" objects="1" scenarios="1"/>
  <protectedRanges>
    <protectedRange sqref="D48:D49 O48:O49 S48:S49 W48:W49 AB48:AB49 AF48:AI49 D54 O54:O55 D60 O60:O61 D65 O65:O66" name="範囲13"/>
    <protectedRange sqref="D26:D29 D33:D37 D41 K41:K44" name="範囲12"/>
    <protectedRange sqref="AF48:AF49" name="範囲3"/>
    <protectedRange sqref="D42" name="範囲2"/>
    <protectedRange sqref="K14 N14 Q14 K16 W16 I18 Y18:Y19 AC18:AC19 AG18:AG19" name="範囲1"/>
    <protectedRange sqref="B74:G75 B77 C79 I73 J74:J78 M75 Q75 V75 Z75 AD75 R77:U78 W77:X78 Z77:AA78 AD77:AH78 N79 S79 AA79 AE79 R80:U80 W79:W80 Z80 AD80 I79:I82 N81:N82 U81 Q83:W84 AB83:AH84" name="範囲6"/>
    <protectedRange sqref="B86:G87 B89 C91 I85 J86:J90 I91:I94 M87 Q87 V87 Z87 AD87 R89:U90 W89:X90 Z89:AA90 AD89:AH90 N91 S91 AA91 AE91 R92:U92 W91:W92 Z92 AD92 U93 N93:N94 Q95:W96 AB95:AH96" name="範囲7"/>
    <protectedRange sqref="B98:G99 B101 C103 I97 J98:J102 I103:I106 M99 Q99 V99 Z99 AD99 R101:U102 W101:X102 Z101:AA102 AD101:AH102 N103 S103 AA103 AE103 R104:U104 W103:W104 Z104 AD104 N105:N106 U105 Q107:W108 AB107:AH108" name="範囲8"/>
    <protectedRange sqref="B110:G111 B113 C115 I109 J110:J114 M111 Q111 V111 Z111 AD111 R113:U114 W113:X114 Z113:AA114 AD113:AH114 I115:I118 N115 S115 AA115 AE115 R116:U116 W115:W116 Z116 AD116 N117:N118 U117 Q119:W120 AB119:AH120 I123" name="範囲9"/>
    <protectedRange sqref="B136:B144 M136:M144 Y136:Y144 N144 Z136 Z138 Z140 Z142 Z144 B151:AJ165" name="範囲10"/>
    <protectedRange sqref="A178:AB195 AC179 AC182 AC185 AC188 AC191 AC194 A204:AJ227" name="範囲11"/>
  </protectedRanges>
  <mergeCells count="205">
    <mergeCell ref="A123:G127"/>
    <mergeCell ref="I123:AI127"/>
    <mergeCell ref="AG19:AI19"/>
    <mergeCell ref="Q14:R14"/>
    <mergeCell ref="A15:G16"/>
    <mergeCell ref="B110:G110"/>
    <mergeCell ref="AE79:AH79"/>
    <mergeCell ref="C79:E79"/>
    <mergeCell ref="U81:AH82"/>
    <mergeCell ref="B86:G86"/>
    <mergeCell ref="Q83:W83"/>
    <mergeCell ref="AB83:AH83"/>
    <mergeCell ref="Q84:W84"/>
    <mergeCell ref="AB84:AH84"/>
    <mergeCell ref="B81:G82"/>
    <mergeCell ref="J80:Q80"/>
    <mergeCell ref="J92:Q92"/>
    <mergeCell ref="J104:Q104"/>
    <mergeCell ref="J116:Q116"/>
    <mergeCell ref="B99:G99"/>
    <mergeCell ref="B105:G106"/>
    <mergeCell ref="T102:U102"/>
    <mergeCell ref="AC18:AE18"/>
    <mergeCell ref="AG18:AI18"/>
    <mergeCell ref="Z136:AI136"/>
    <mergeCell ref="H151:R155"/>
    <mergeCell ref="S151:AB155"/>
    <mergeCell ref="AC151:AJ155"/>
    <mergeCell ref="Z138:AI138"/>
    <mergeCell ref="Z140:AI140"/>
    <mergeCell ref="Z142:AI142"/>
    <mergeCell ref="Z144:AI144"/>
    <mergeCell ref="S150:AB150"/>
    <mergeCell ref="N144:W144"/>
    <mergeCell ref="H150:R150"/>
    <mergeCell ref="AC150:AJ150"/>
    <mergeCell ref="H178:R183"/>
    <mergeCell ref="S178:AB183"/>
    <mergeCell ref="AC179:AJ180"/>
    <mergeCell ref="AC182:AJ183"/>
    <mergeCell ref="H222:AJ227"/>
    <mergeCell ref="H216:AJ221"/>
    <mergeCell ref="H202:AJ203"/>
    <mergeCell ref="A190:G195"/>
    <mergeCell ref="H190:R195"/>
    <mergeCell ref="S190:AB195"/>
    <mergeCell ref="AC191:AJ192"/>
    <mergeCell ref="AC194:AJ195"/>
    <mergeCell ref="A216:G221"/>
    <mergeCell ref="A222:G227"/>
    <mergeCell ref="A204:G209"/>
    <mergeCell ref="H204:AJ209"/>
    <mergeCell ref="A210:G215"/>
    <mergeCell ref="H210:AJ215"/>
    <mergeCell ref="A151:A155"/>
    <mergeCell ref="A156:A160"/>
    <mergeCell ref="B156:G160"/>
    <mergeCell ref="H156:R160"/>
    <mergeCell ref="S156:AB160"/>
    <mergeCell ref="AC156:AJ160"/>
    <mergeCell ref="B151:G155"/>
    <mergeCell ref="A202:G203"/>
    <mergeCell ref="B150:G150"/>
    <mergeCell ref="A184:G189"/>
    <mergeCell ref="H184:R189"/>
    <mergeCell ref="S184:AB189"/>
    <mergeCell ref="AC185:AJ186"/>
    <mergeCell ref="AC188:AJ189"/>
    <mergeCell ref="AC176:AJ177"/>
    <mergeCell ref="A176:G177"/>
    <mergeCell ref="H176:R177"/>
    <mergeCell ref="S176:AB177"/>
    <mergeCell ref="A161:A165"/>
    <mergeCell ref="B161:G165"/>
    <mergeCell ref="H161:R165"/>
    <mergeCell ref="S161:AB165"/>
    <mergeCell ref="AC161:AJ165"/>
    <mergeCell ref="A178:G183"/>
    <mergeCell ref="Y19:AA19"/>
    <mergeCell ref="AC19:AE19"/>
    <mergeCell ref="W16:AF16"/>
    <mergeCell ref="B72:G72"/>
    <mergeCell ref="H72:AJ72"/>
    <mergeCell ref="A1:AJ2"/>
    <mergeCell ref="X5:Y5"/>
    <mergeCell ref="A7:G10"/>
    <mergeCell ref="I7:AI7"/>
    <mergeCell ref="A11:G13"/>
    <mergeCell ref="I11:AI13"/>
    <mergeCell ref="I8:AI8"/>
    <mergeCell ref="I9:AI9"/>
    <mergeCell ref="I10:AI10"/>
    <mergeCell ref="A14:G14"/>
    <mergeCell ref="K14:L14"/>
    <mergeCell ref="N14:O14"/>
    <mergeCell ref="K16:T16"/>
    <mergeCell ref="A17:G19"/>
    <mergeCell ref="I18:W19"/>
    <mergeCell ref="Y18:AA18"/>
    <mergeCell ref="I14:J14"/>
    <mergeCell ref="AF48:AI48"/>
    <mergeCell ref="AF49:AI49"/>
    <mergeCell ref="A73:A84"/>
    <mergeCell ref="B74:G74"/>
    <mergeCell ref="AD75:AH75"/>
    <mergeCell ref="R77:S77"/>
    <mergeCell ref="T77:U77"/>
    <mergeCell ref="W77:X77"/>
    <mergeCell ref="Z77:AA77"/>
    <mergeCell ref="AD77:AH77"/>
    <mergeCell ref="R78:S78"/>
    <mergeCell ref="T78:U78"/>
    <mergeCell ref="B75:G75"/>
    <mergeCell ref="B77:G77"/>
    <mergeCell ref="B83:G84"/>
    <mergeCell ref="A85:A96"/>
    <mergeCell ref="B87:G87"/>
    <mergeCell ref="AD87:AH87"/>
    <mergeCell ref="B89:G89"/>
    <mergeCell ref="R89:S89"/>
    <mergeCell ref="T89:U89"/>
    <mergeCell ref="Z89:AA89"/>
    <mergeCell ref="AD89:AH89"/>
    <mergeCell ref="R90:S90"/>
    <mergeCell ref="T90:U90"/>
    <mergeCell ref="Z90:AA90"/>
    <mergeCell ref="U93:AH94"/>
    <mergeCell ref="B95:G96"/>
    <mergeCell ref="Q95:W95"/>
    <mergeCell ref="AB95:AH95"/>
    <mergeCell ref="Q96:W96"/>
    <mergeCell ref="AB96:AH96"/>
    <mergeCell ref="B93:G94"/>
    <mergeCell ref="AD90:AH90"/>
    <mergeCell ref="W89:X89"/>
    <mergeCell ref="C91:E91"/>
    <mergeCell ref="AE91:AH91"/>
    <mergeCell ref="R92:S92"/>
    <mergeCell ref="T92:U92"/>
    <mergeCell ref="A97:A108"/>
    <mergeCell ref="B98:G98"/>
    <mergeCell ref="AD99:AH99"/>
    <mergeCell ref="B101:G101"/>
    <mergeCell ref="R101:S101"/>
    <mergeCell ref="T101:U101"/>
    <mergeCell ref="W101:X101"/>
    <mergeCell ref="Z101:AA101"/>
    <mergeCell ref="AD101:AH101"/>
    <mergeCell ref="R102:S102"/>
    <mergeCell ref="W102:X102"/>
    <mergeCell ref="Z102:AA102"/>
    <mergeCell ref="AD102:AH102"/>
    <mergeCell ref="C103:E103"/>
    <mergeCell ref="AE103:AH103"/>
    <mergeCell ref="R104:S104"/>
    <mergeCell ref="T104:U104"/>
    <mergeCell ref="W104:X104"/>
    <mergeCell ref="Z104:AA104"/>
    <mergeCell ref="AD104:AH104"/>
    <mergeCell ref="A109:A120"/>
    <mergeCell ref="B111:G111"/>
    <mergeCell ref="AD111:AH111"/>
    <mergeCell ref="B113:G113"/>
    <mergeCell ref="R113:S113"/>
    <mergeCell ref="T113:U113"/>
    <mergeCell ref="W113:X113"/>
    <mergeCell ref="Z113:AA113"/>
    <mergeCell ref="AD116:AH116"/>
    <mergeCell ref="B117:G118"/>
    <mergeCell ref="AD113:AH113"/>
    <mergeCell ref="B119:G120"/>
    <mergeCell ref="Q119:W119"/>
    <mergeCell ref="AB119:AH119"/>
    <mergeCell ref="Q120:W120"/>
    <mergeCell ref="AB120:AH120"/>
    <mergeCell ref="R116:S116"/>
    <mergeCell ref="T116:U116"/>
    <mergeCell ref="W116:X116"/>
    <mergeCell ref="Z116:AA116"/>
    <mergeCell ref="U117:AH118"/>
    <mergeCell ref="T114:U114"/>
    <mergeCell ref="W114:X114"/>
    <mergeCell ref="Z114:AA114"/>
    <mergeCell ref="AD114:AH114"/>
    <mergeCell ref="C115:E115"/>
    <mergeCell ref="AE115:AH115"/>
    <mergeCell ref="R114:S114"/>
    <mergeCell ref="U105:AH106"/>
    <mergeCell ref="B107:G108"/>
    <mergeCell ref="Q107:W107"/>
    <mergeCell ref="AB107:AH107"/>
    <mergeCell ref="Q108:W108"/>
    <mergeCell ref="AB108:AH108"/>
    <mergeCell ref="W92:X92"/>
    <mergeCell ref="Z92:AA92"/>
    <mergeCell ref="AD92:AH92"/>
    <mergeCell ref="W90:X90"/>
    <mergeCell ref="W78:X78"/>
    <mergeCell ref="Z78:AA78"/>
    <mergeCell ref="AD78:AH78"/>
    <mergeCell ref="R80:S80"/>
    <mergeCell ref="T80:U80"/>
    <mergeCell ref="W80:X80"/>
    <mergeCell ref="Z80:AA80"/>
    <mergeCell ref="AD80:AH80"/>
  </mergeCells>
  <phoneticPr fontId="2"/>
  <conditionalFormatting sqref="B74:G74">
    <cfRule type="containsBlanks" dxfId="15" priority="2" stopIfTrue="1">
      <formula>LEN(TRIM(B74))=0</formula>
    </cfRule>
  </conditionalFormatting>
  <conditionalFormatting sqref="B86:G86 B98:G98 B110:G110">
    <cfRule type="containsBlanks" dxfId="14" priority="1" stopIfTrue="1">
      <formula>LEN(TRIM(B86))=0</formula>
    </cfRule>
  </conditionalFormatting>
  <conditionalFormatting sqref="C79:E79">
    <cfRule type="containsBlanks" dxfId="13" priority="6" stopIfTrue="1">
      <formula>LEN(TRIM(C79))=0</formula>
    </cfRule>
  </conditionalFormatting>
  <conditionalFormatting sqref="I18:W19">
    <cfRule type="containsBlanks" dxfId="12" priority="3" stopIfTrue="1">
      <formula>LEN(TRIM(I18))=0</formula>
    </cfRule>
  </conditionalFormatting>
  <conditionalFormatting sqref="K14:L14 N14:O14 Q14:R14">
    <cfRule type="containsBlanks" dxfId="11" priority="5" stopIfTrue="1">
      <formula>LEN(TRIM(K14))=0</formula>
    </cfRule>
  </conditionalFormatting>
  <conditionalFormatting sqref="K16:T16">
    <cfRule type="containsBlanks" dxfId="10" priority="4" stopIfTrue="1">
      <formula>LEN(TRIM(K16))=0</formula>
    </cfRule>
  </conditionalFormatting>
  <dataValidations count="7">
    <dataValidation type="list" allowBlank="1" showInputMessage="1" showErrorMessage="1" sqref="Y144 Y142 Y140 Y138 Y136 B136 B138 B140 B142 B144 M142 M138 M140 M136 M144" xr:uid="{00000000-0002-0000-1300-000000000000}">
      <formula1>"□,■"</formula1>
    </dataValidation>
    <dataValidation imeMode="off" allowBlank="1" showInputMessage="1" showErrorMessage="1" sqref="M14:V14 C80:E80 T81:T82 V77:V78 Q77:Q78 AB77:AB78 U81 V80 AB80 U117 T93:T94 V89:V90 Q89:Q90 AB89:AB90 AB104 V92 AB92 C104:E104 T117:T118 V113:V114 Q113:Q114 AB113:AB114 U105 V116 AB116 C92:E92 T105:T106 V101:V102 Q101:Q102 AB101:AB102 U93 V104 C116:E116" xr:uid="{00000000-0002-0000-1300-000001000000}"/>
    <dataValidation type="list" allowBlank="1" showInputMessage="1" showErrorMessage="1" sqref="N81:N82 I79:I82 AA79 I73:I76 S79 W79 R76 N74 AG76 M75 Q75 V75 Z75 J74:J78 N79 N93:N94 I91:I94 AA91 I85:I88 S91 W91 R88 N86 AG88 M87 Q87 V87 Z87 J86:J90 N91 N117:N118 I115:I118 AA115 I109:I112 S115 W115 R112 N110 AG112 M111 Q111 V111 Z111 J110:J114 N115 N105:N106 I103:I106 AA103 I97:I100 S103 W103 R100 N98 AG100 M99 Q99 V99 Z99 J98:J102 N103" xr:uid="{00000000-0002-0000-1300-000002000000}">
      <formula1>"■,□"</formula1>
    </dataValidation>
    <dataValidation imeMode="halfAlpha" allowBlank="1" showInputMessage="1" showErrorMessage="1" sqref="Z77:Z78 W77:W78 T77:T78 C79:E79 Z80 W80 T80 Z89:Z90 W89:W90 T89:T90 C91:E91 Z92 W92 T92 Z113:Z114 W113:W114 T113:T114 C115:E115 Z116 W116 T116 Z101:Z102 W101:W102 T101:T102 C103:E103 Z104 W104 T104" xr:uid="{00000000-0002-0000-1300-000003000000}"/>
    <dataValidation type="list" imeMode="off" allowBlank="1" showInputMessage="1" showErrorMessage="1" sqref="R89:R90 R80 R101:R102 R92 R104 R113:R114 R116 R77:R78" xr:uid="{00000000-0002-0000-1300-000005000000}">
      <formula1>"昭和,平成,令和"</formula1>
    </dataValidation>
    <dataValidation type="list" allowBlank="1" showInputMessage="1" showErrorMessage="1" sqref="B74:G74 B110:G110 B98:G98 B86:G86" xr:uid="{9307ACC7-B123-4E1E-8A78-9CEAE767FA59}">
      <formula1>$AU$73:$AU$79</formula1>
    </dataValidation>
    <dataValidation type="list" allowBlank="1" showInputMessage="1" showErrorMessage="1" sqref="O65:O66 D26:D29 D33:D37 D41 K41:K44 D48:D49 O48:O49 S48:S49 W48:W49 AB48:AB49 D54 O54:O55 D60 D65 O60:O61" xr:uid="{65E196FE-474C-4438-8F77-49747B031934}">
      <formula1>"□,✅"</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rowBreaks count="3" manualBreakCount="3">
    <brk id="67" max="35" man="1"/>
    <brk id="128" max="35" man="1"/>
    <brk id="166" max="3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63"/>
  <sheetViews>
    <sheetView view="pageBreakPreview" zoomScaleNormal="100" zoomScaleSheetLayoutView="100" workbookViewId="0">
      <selection activeCell="D1" sqref="D1"/>
    </sheetView>
  </sheetViews>
  <sheetFormatPr defaultColWidth="9" defaultRowHeight="13.2"/>
  <cols>
    <col min="1" max="13" width="6.6640625" style="5" customWidth="1"/>
    <col min="14" max="14" width="3.6640625" style="5" customWidth="1"/>
    <col min="15" max="15" width="2.6640625" style="6" customWidth="1"/>
    <col min="16" max="16384" width="9" style="6"/>
  </cols>
  <sheetData>
    <row r="1" spans="1:13" ht="16.5" customHeight="1">
      <c r="A1" s="46" t="s">
        <v>876</v>
      </c>
    </row>
    <row r="2" spans="1:13" ht="16.5" customHeight="1">
      <c r="A2" s="46"/>
    </row>
    <row r="3" spans="1:13" ht="23.4">
      <c r="A3" s="47"/>
      <c r="E3" s="47" t="s">
        <v>143</v>
      </c>
    </row>
    <row r="4" spans="1:13" ht="13.5" customHeight="1">
      <c r="A4" s="36"/>
    </row>
    <row r="5" spans="1:13" ht="13.5" customHeight="1">
      <c r="A5" s="46" t="s">
        <v>144</v>
      </c>
    </row>
    <row r="6" spans="1:13" ht="13.5" customHeight="1">
      <c r="A6" s="46" t="s">
        <v>145</v>
      </c>
    </row>
    <row r="7" spans="1:13" ht="13.5" customHeight="1">
      <c r="A7" s="46"/>
    </row>
    <row r="8" spans="1:13" ht="13.5" customHeight="1">
      <c r="A8" s="46"/>
    </row>
    <row r="9" spans="1:13" ht="13.5" customHeight="1">
      <c r="A9" s="46"/>
      <c r="B9" s="110"/>
      <c r="C9" s="110"/>
      <c r="D9" s="110"/>
      <c r="E9" s="110"/>
      <c r="F9" s="110"/>
      <c r="G9" s="110"/>
      <c r="H9" s="112" t="s">
        <v>146</v>
      </c>
      <c r="I9" s="996" t="str">
        <f>IF(確２面!K16="","",確２面!K16)</f>
        <v/>
      </c>
      <c r="J9" s="996"/>
      <c r="K9" s="996"/>
      <c r="L9" s="996"/>
      <c r="M9" s="109"/>
    </row>
    <row r="10" spans="1:13" ht="13.5" customHeight="1">
      <c r="A10" s="46"/>
      <c r="B10" s="110"/>
      <c r="C10" s="110"/>
      <c r="D10" s="110"/>
      <c r="E10" s="110"/>
      <c r="F10" s="110"/>
      <c r="G10" s="110"/>
      <c r="H10" s="110"/>
      <c r="I10" s="110"/>
      <c r="J10" s="110"/>
      <c r="K10" s="110"/>
      <c r="L10" s="110"/>
      <c r="M10" s="110"/>
    </row>
    <row r="11" spans="1:13" ht="13.5" customHeight="1">
      <c r="A11" s="46" t="s">
        <v>147</v>
      </c>
      <c r="B11" s="110"/>
      <c r="C11" s="110"/>
      <c r="D11" s="110"/>
      <c r="E11" s="110"/>
      <c r="F11" s="110"/>
      <c r="G11" s="110"/>
      <c r="H11" s="110"/>
      <c r="I11" s="110"/>
      <c r="J11" s="110"/>
      <c r="K11" s="110"/>
      <c r="L11" s="110"/>
      <c r="M11" s="110"/>
    </row>
    <row r="12" spans="1:13" ht="13.5" customHeight="1">
      <c r="A12" s="46" t="s">
        <v>148</v>
      </c>
      <c r="B12" s="994" t="str">
        <f>IF(確２面!K8="","",確２面!K8)</f>
        <v/>
      </c>
      <c r="C12" s="994"/>
      <c r="D12" s="994"/>
      <c r="E12" s="994"/>
      <c r="F12" s="994"/>
      <c r="G12" s="113"/>
      <c r="H12" s="113"/>
      <c r="I12" s="994" t="str">
        <f>IF(確２面その２!K16="","",確２面その２!K16)</f>
        <v/>
      </c>
      <c r="J12" s="994"/>
      <c r="K12" s="994"/>
      <c r="L12" s="994"/>
      <c r="M12" s="994"/>
    </row>
    <row r="13" spans="1:13" ht="13.5" customHeight="1">
      <c r="A13" s="46"/>
      <c r="B13" s="994" t="str">
        <f>IF(確２面その２!K8="","",確２面その２!K8)</f>
        <v/>
      </c>
      <c r="C13" s="994"/>
      <c r="D13" s="994"/>
      <c r="E13" s="994"/>
      <c r="F13" s="994"/>
      <c r="G13" s="110"/>
      <c r="H13" s="110"/>
      <c r="I13" s="994" t="str">
        <f>IF(確２面その２!K24="","",確２面その２!K24)</f>
        <v/>
      </c>
      <c r="J13" s="994"/>
      <c r="K13" s="994"/>
      <c r="L13" s="994"/>
      <c r="M13" s="994"/>
    </row>
    <row r="14" spans="1:13" ht="13.5" customHeight="1">
      <c r="A14" s="46" t="s">
        <v>291</v>
      </c>
    </row>
    <row r="15" spans="1:13" ht="13.5" customHeight="1">
      <c r="A15" s="48" t="s">
        <v>292</v>
      </c>
    </row>
    <row r="16" spans="1:13" ht="13.5" customHeight="1">
      <c r="A16" s="46" t="s">
        <v>148</v>
      </c>
      <c r="B16" s="994"/>
      <c r="C16" s="994"/>
      <c r="D16" s="994"/>
      <c r="E16" s="994"/>
      <c r="F16" s="994"/>
      <c r="G16" s="46"/>
      <c r="H16" s="46"/>
      <c r="I16" s="994"/>
      <c r="J16" s="994"/>
      <c r="K16" s="994"/>
      <c r="L16" s="994"/>
      <c r="M16" s="994"/>
    </row>
    <row r="17" spans="1:13" ht="13.5" customHeight="1">
      <c r="A17" s="46" t="s">
        <v>148</v>
      </c>
      <c r="B17" s="994"/>
      <c r="C17" s="994"/>
      <c r="D17" s="994"/>
      <c r="E17" s="994"/>
      <c r="F17" s="994"/>
      <c r="G17" s="46"/>
      <c r="H17" s="46"/>
      <c r="I17" s="994"/>
      <c r="J17" s="994"/>
      <c r="K17" s="994"/>
      <c r="L17" s="994"/>
      <c r="M17" s="994"/>
    </row>
    <row r="18" spans="1:13" ht="13.5" customHeight="1">
      <c r="A18" s="46"/>
      <c r="B18" s="994"/>
      <c r="C18" s="994"/>
      <c r="D18" s="994"/>
      <c r="E18" s="994"/>
      <c r="F18" s="994"/>
      <c r="G18" s="46"/>
      <c r="H18" s="46"/>
      <c r="I18" s="994"/>
      <c r="J18" s="994"/>
      <c r="K18" s="994"/>
      <c r="L18" s="994"/>
      <c r="M18" s="994"/>
    </row>
    <row r="19" spans="1:13" ht="13.5" customHeight="1"/>
    <row r="20" spans="1:13" ht="13.5" customHeight="1">
      <c r="A20" s="46" t="s">
        <v>293</v>
      </c>
    </row>
    <row r="21" spans="1:13" ht="13.5" customHeight="1">
      <c r="A21" s="48" t="s">
        <v>281</v>
      </c>
    </row>
    <row r="22" spans="1:13" ht="13.5" customHeight="1">
      <c r="A22" s="46"/>
      <c r="B22" s="994"/>
      <c r="C22" s="994"/>
      <c r="D22" s="994"/>
      <c r="E22" s="994"/>
      <c r="F22" s="994"/>
      <c r="G22" s="46"/>
      <c r="H22" s="46"/>
      <c r="I22" s="994"/>
      <c r="J22" s="994"/>
      <c r="K22" s="994"/>
      <c r="L22" s="994"/>
      <c r="M22" s="994"/>
    </row>
    <row r="23" spans="1:13" ht="13.5" customHeight="1">
      <c r="A23" s="46"/>
      <c r="B23" s="994"/>
      <c r="C23" s="994"/>
      <c r="D23" s="994"/>
      <c r="E23" s="994"/>
      <c r="F23" s="994"/>
      <c r="G23" s="46"/>
      <c r="H23" s="46"/>
      <c r="I23" s="994"/>
      <c r="J23" s="994"/>
      <c r="K23" s="994"/>
      <c r="L23" s="994"/>
      <c r="M23" s="994"/>
    </row>
    <row r="24" spans="1:13" ht="13.5" customHeight="1">
      <c r="A24" s="46"/>
      <c r="B24" s="994"/>
      <c r="C24" s="994"/>
      <c r="D24" s="994"/>
      <c r="E24" s="994"/>
      <c r="F24" s="994"/>
      <c r="G24" s="46"/>
      <c r="H24" s="46"/>
      <c r="I24" s="994"/>
      <c r="J24" s="994"/>
      <c r="K24" s="994"/>
      <c r="L24" s="994"/>
      <c r="M24" s="994"/>
    </row>
    <row r="25" spans="1:13" ht="13.5" customHeight="1">
      <c r="A25" s="46"/>
      <c r="B25" s="994"/>
      <c r="C25" s="994"/>
      <c r="D25" s="994"/>
      <c r="E25" s="994"/>
      <c r="F25" s="994"/>
      <c r="G25" s="46"/>
      <c r="H25" s="46"/>
      <c r="I25" s="994"/>
      <c r="J25" s="994"/>
      <c r="K25" s="994"/>
      <c r="L25" s="994"/>
      <c r="M25" s="994"/>
    </row>
    <row r="26" spans="1:13" ht="13.5" customHeight="1">
      <c r="B26" s="994"/>
      <c r="C26" s="994"/>
      <c r="D26" s="994"/>
      <c r="E26" s="994"/>
      <c r="F26" s="994"/>
      <c r="G26" s="46"/>
      <c r="H26" s="46"/>
      <c r="I26" s="994"/>
      <c r="J26" s="994"/>
      <c r="K26" s="994"/>
      <c r="L26" s="994"/>
      <c r="M26" s="994"/>
    </row>
    <row r="27" spans="1:13" ht="13.5" customHeight="1">
      <c r="A27" s="46"/>
      <c r="B27" s="994"/>
      <c r="C27" s="994"/>
      <c r="D27" s="994"/>
      <c r="E27" s="994"/>
      <c r="F27" s="994"/>
      <c r="G27" s="46"/>
      <c r="H27" s="46"/>
      <c r="I27" s="994"/>
      <c r="J27" s="994"/>
      <c r="K27" s="994"/>
      <c r="L27" s="994"/>
      <c r="M27" s="994"/>
    </row>
    <row r="28" spans="1:13" ht="13.5" customHeight="1">
      <c r="A28" s="46"/>
      <c r="B28" s="994"/>
      <c r="C28" s="994"/>
      <c r="D28" s="994"/>
      <c r="E28" s="994"/>
      <c r="F28" s="994"/>
      <c r="G28" s="46"/>
      <c r="H28" s="46"/>
      <c r="I28" s="994"/>
      <c r="J28" s="994"/>
      <c r="K28" s="994"/>
      <c r="L28" s="994"/>
      <c r="M28" s="994"/>
    </row>
    <row r="29" spans="1:13" ht="13.5" customHeight="1"/>
    <row r="30" spans="1:13" ht="13.5" customHeight="1">
      <c r="A30" s="46" t="s">
        <v>294</v>
      </c>
    </row>
    <row r="31" spans="1:13" ht="13.5" customHeight="1">
      <c r="A31" s="48"/>
      <c r="B31" s="994" t="s">
        <v>113</v>
      </c>
      <c r="C31" s="994"/>
      <c r="D31" s="994"/>
      <c r="E31" s="994"/>
      <c r="F31" s="994"/>
      <c r="G31" s="46"/>
      <c r="H31" s="46"/>
      <c r="I31" s="994"/>
      <c r="J31" s="994"/>
      <c r="K31" s="994"/>
      <c r="L31" s="994"/>
      <c r="M31" s="994"/>
    </row>
    <row r="32" spans="1:13" ht="13.5" customHeight="1">
      <c r="A32" s="46"/>
    </row>
    <row r="33" spans="1:14" ht="13.5" customHeight="1">
      <c r="A33" s="46" t="s">
        <v>875</v>
      </c>
    </row>
    <row r="34" spans="1:14" ht="13.5" customHeight="1">
      <c r="A34" s="46" t="s">
        <v>148</v>
      </c>
      <c r="B34" s="994"/>
      <c r="C34" s="994"/>
      <c r="D34" s="994"/>
      <c r="E34" s="994"/>
      <c r="F34" s="994"/>
      <c r="G34" s="46"/>
      <c r="H34" s="46"/>
      <c r="I34" s="994"/>
      <c r="J34" s="994"/>
      <c r="K34" s="994"/>
      <c r="L34" s="994"/>
      <c r="M34" s="994"/>
    </row>
    <row r="35" spans="1:14" ht="13.5" customHeight="1">
      <c r="A35" s="46" t="s">
        <v>148</v>
      </c>
      <c r="B35" s="994"/>
      <c r="C35" s="994"/>
      <c r="D35" s="994"/>
      <c r="E35" s="994"/>
      <c r="F35" s="994"/>
      <c r="G35" s="46"/>
      <c r="H35" s="46"/>
      <c r="I35" s="994"/>
      <c r="J35" s="994"/>
      <c r="K35" s="994"/>
      <c r="L35" s="994"/>
      <c r="M35" s="994"/>
    </row>
    <row r="36" spans="1:14" ht="13.5" customHeight="1">
      <c r="A36" s="46"/>
    </row>
    <row r="37" spans="1:14" ht="13.5" customHeight="1"/>
    <row r="38" spans="1:14" ht="13.5" customHeight="1">
      <c r="A38" s="48" t="s">
        <v>282</v>
      </c>
      <c r="B38" s="48"/>
      <c r="C38" s="48"/>
      <c r="D38" s="48"/>
      <c r="E38" s="48"/>
      <c r="F38" s="48"/>
      <c r="G38" s="48"/>
      <c r="H38" s="48"/>
      <c r="I38" s="48"/>
      <c r="J38" s="48"/>
      <c r="K38" s="48"/>
      <c r="L38" s="48"/>
      <c r="M38" s="48"/>
      <c r="N38" s="48"/>
    </row>
    <row r="39" spans="1:14" ht="13.5" customHeight="1">
      <c r="A39" s="48" t="s">
        <v>149</v>
      </c>
      <c r="B39" s="48"/>
      <c r="C39" s="48"/>
      <c r="D39" s="48"/>
      <c r="E39" s="48"/>
      <c r="F39" s="48"/>
      <c r="G39" s="48"/>
      <c r="H39" s="48"/>
      <c r="I39" s="48"/>
      <c r="J39" s="48"/>
      <c r="K39" s="48"/>
      <c r="L39" s="48"/>
      <c r="M39" s="48"/>
      <c r="N39" s="48"/>
    </row>
    <row r="40" spans="1:14" ht="13.5" customHeight="1">
      <c r="A40" s="48"/>
      <c r="B40" s="48"/>
      <c r="C40" s="48"/>
      <c r="D40" s="48"/>
      <c r="E40" s="48"/>
      <c r="F40" s="48"/>
      <c r="G40" s="48"/>
      <c r="H40" s="48"/>
      <c r="I40" s="48"/>
      <c r="J40" s="48"/>
      <c r="K40" s="48"/>
      <c r="L40" s="48"/>
      <c r="M40" s="48"/>
      <c r="N40" s="48"/>
    </row>
    <row r="41" spans="1:14" ht="13.5" customHeight="1">
      <c r="A41" s="49"/>
      <c r="B41" s="50"/>
      <c r="C41" s="50"/>
      <c r="D41" s="50"/>
      <c r="E41" s="50"/>
      <c r="F41" s="50"/>
      <c r="G41" s="50"/>
      <c r="H41" s="50"/>
      <c r="I41" s="50"/>
      <c r="J41" s="50"/>
      <c r="K41" s="50"/>
      <c r="L41" s="50"/>
      <c r="M41" s="56"/>
      <c r="N41" s="51"/>
    </row>
    <row r="42" spans="1:14" ht="13.5" customHeight="1">
      <c r="A42" s="52" t="s">
        <v>283</v>
      </c>
      <c r="B42" s="48"/>
      <c r="C42" s="48"/>
      <c r="D42" s="48"/>
      <c r="E42" s="48"/>
      <c r="F42" s="48"/>
      <c r="G42" s="48"/>
      <c r="H42" s="48"/>
      <c r="I42" s="48"/>
      <c r="J42" s="48"/>
      <c r="K42" s="48"/>
      <c r="L42" s="48"/>
      <c r="M42" s="57"/>
      <c r="N42" s="51"/>
    </row>
    <row r="43" spans="1:14" ht="13.5" customHeight="1">
      <c r="A43" s="52" t="s">
        <v>284</v>
      </c>
      <c r="B43" s="48"/>
      <c r="C43" s="48"/>
      <c r="D43" s="48"/>
      <c r="E43" s="48"/>
      <c r="F43" s="48"/>
      <c r="G43" s="48"/>
      <c r="H43" s="48"/>
      <c r="I43" s="48"/>
      <c r="J43" s="48"/>
      <c r="K43" s="48"/>
      <c r="L43" s="48"/>
      <c r="M43" s="57"/>
      <c r="N43" s="51"/>
    </row>
    <row r="44" spans="1:14" ht="13.5" customHeight="1">
      <c r="A44" s="52"/>
      <c r="B44" s="48"/>
      <c r="C44" s="48"/>
      <c r="D44" s="48"/>
      <c r="E44" s="48"/>
      <c r="F44" s="48"/>
      <c r="G44" s="48"/>
      <c r="H44" s="48"/>
      <c r="I44" s="48"/>
      <c r="J44" s="48"/>
      <c r="K44" s="48"/>
      <c r="L44" s="48"/>
      <c r="M44" s="57"/>
      <c r="N44" s="51"/>
    </row>
    <row r="45" spans="1:14" ht="13.5" customHeight="1">
      <c r="A45" s="52" t="s">
        <v>285</v>
      </c>
      <c r="B45" s="48"/>
      <c r="C45" s="48"/>
      <c r="D45" s="48"/>
      <c r="E45" s="48"/>
      <c r="F45" s="48"/>
      <c r="G45" s="48"/>
      <c r="H45" s="48"/>
      <c r="I45" s="48"/>
      <c r="J45" s="48"/>
      <c r="K45" s="48"/>
      <c r="L45" s="48"/>
      <c r="M45" s="57"/>
      <c r="N45" s="51"/>
    </row>
    <row r="46" spans="1:14" ht="13.5" customHeight="1">
      <c r="A46" s="52" t="s">
        <v>286</v>
      </c>
      <c r="B46" s="48"/>
      <c r="C46" s="48"/>
      <c r="D46" s="48"/>
      <c r="E46" s="48"/>
      <c r="F46" s="48"/>
      <c r="G46" s="48"/>
      <c r="H46" s="48"/>
      <c r="I46" s="48"/>
      <c r="J46" s="48"/>
      <c r="K46" s="48"/>
      <c r="L46" s="48"/>
      <c r="M46" s="57"/>
      <c r="N46" s="51"/>
    </row>
    <row r="47" spans="1:14" ht="13.5" customHeight="1">
      <c r="A47" s="52" t="s">
        <v>287</v>
      </c>
      <c r="B47" s="48"/>
      <c r="C47" s="48"/>
      <c r="D47" s="48"/>
      <c r="E47" s="48"/>
      <c r="F47" s="48"/>
      <c r="G47" s="48"/>
      <c r="H47" s="48"/>
      <c r="I47" s="48"/>
      <c r="J47" s="48"/>
      <c r="K47" s="48"/>
      <c r="L47" s="48"/>
      <c r="M47" s="57"/>
      <c r="N47" s="51"/>
    </row>
    <row r="48" spans="1:14" ht="13.5" customHeight="1">
      <c r="A48" s="52" t="s">
        <v>288</v>
      </c>
      <c r="B48" s="48"/>
      <c r="C48" s="48"/>
      <c r="D48" s="48"/>
      <c r="E48" s="48"/>
      <c r="F48" s="48"/>
      <c r="G48" s="48"/>
      <c r="H48" s="48"/>
      <c r="I48" s="48"/>
      <c r="J48" s="48"/>
      <c r="K48" s="48"/>
      <c r="L48" s="48"/>
      <c r="M48" s="57"/>
      <c r="N48" s="51"/>
    </row>
    <row r="49" spans="1:15" ht="13.5" customHeight="1">
      <c r="A49" s="52"/>
      <c r="B49" s="48"/>
      <c r="C49" s="48"/>
      <c r="D49" s="48"/>
      <c r="E49" s="48"/>
      <c r="F49" s="48"/>
      <c r="G49" s="48"/>
      <c r="H49" s="48"/>
      <c r="I49" s="48"/>
      <c r="J49" s="48"/>
      <c r="K49" s="48"/>
      <c r="L49" s="48"/>
      <c r="M49" s="57"/>
      <c r="N49" s="51"/>
    </row>
    <row r="50" spans="1:15" ht="13.5" customHeight="1">
      <c r="A50" s="53"/>
      <c r="B50" s="54"/>
      <c r="C50" s="54"/>
      <c r="D50" s="54"/>
      <c r="E50" s="54"/>
      <c r="F50" s="54"/>
      <c r="G50" s="54"/>
      <c r="H50" s="54"/>
      <c r="I50" s="54"/>
      <c r="J50" s="54"/>
      <c r="K50" s="54"/>
      <c r="L50" s="54"/>
      <c r="M50" s="58"/>
      <c r="N50" s="51"/>
    </row>
    <row r="51" spans="1:15" ht="13.5" customHeight="1">
      <c r="A51" s="46"/>
    </row>
    <row r="52" spans="1:15" ht="13.5" customHeight="1">
      <c r="A52" s="4" t="s">
        <v>280</v>
      </c>
      <c r="L52" s="10"/>
      <c r="M52" s="10"/>
      <c r="N52" s="10"/>
    </row>
    <row r="53" spans="1:15" ht="13.5" customHeight="1">
      <c r="L53" s="10"/>
      <c r="M53" s="10"/>
      <c r="N53" s="10"/>
    </row>
    <row r="54" spans="1:15" ht="13.5" customHeight="1">
      <c r="F54" s="995" t="s">
        <v>104</v>
      </c>
      <c r="G54" s="995"/>
      <c r="H54" s="995" t="s">
        <v>98</v>
      </c>
      <c r="I54" s="995"/>
      <c r="J54" s="995" t="s">
        <v>99</v>
      </c>
      <c r="K54" s="995"/>
      <c r="L54" s="10"/>
      <c r="M54" s="10"/>
      <c r="N54" s="10"/>
    </row>
    <row r="55" spans="1:15" ht="13.5" customHeight="1">
      <c r="B55" s="5" t="s">
        <v>97</v>
      </c>
      <c r="D55" s="5" t="s">
        <v>102</v>
      </c>
      <c r="F55" s="55" t="s">
        <v>49</v>
      </c>
      <c r="G55" s="11"/>
      <c r="H55" s="55" t="s">
        <v>49</v>
      </c>
      <c r="I55" s="11"/>
      <c r="J55" s="55" t="s">
        <v>49</v>
      </c>
      <c r="K55" s="11"/>
      <c r="L55" s="10"/>
      <c r="M55" s="10"/>
      <c r="N55" s="10"/>
    </row>
    <row r="56" spans="1:15" ht="13.5" customHeight="1">
      <c r="B56" s="993" t="s">
        <v>289</v>
      </c>
      <c r="F56" s="12"/>
      <c r="G56" s="13"/>
      <c r="H56" s="12"/>
      <c r="I56" s="13"/>
      <c r="J56" s="12"/>
      <c r="K56" s="13"/>
      <c r="L56" s="10"/>
      <c r="M56" s="10"/>
      <c r="N56" s="10"/>
    </row>
    <row r="57" spans="1:15" ht="13.5" customHeight="1">
      <c r="B57" s="993"/>
      <c r="F57" s="10" t="s">
        <v>290</v>
      </c>
      <c r="G57" s="10"/>
      <c r="H57" s="10" t="s">
        <v>290</v>
      </c>
      <c r="I57" s="10"/>
      <c r="J57" s="10" t="s">
        <v>290</v>
      </c>
      <c r="K57" s="10"/>
      <c r="L57" s="10"/>
      <c r="M57" s="10"/>
      <c r="N57" s="10"/>
    </row>
    <row r="58" spans="1:15" ht="13.5" customHeight="1">
      <c r="B58" s="10" t="s">
        <v>103</v>
      </c>
      <c r="F58" s="10" t="s">
        <v>100</v>
      </c>
      <c r="G58" s="10"/>
      <c r="H58" s="10" t="s">
        <v>101</v>
      </c>
      <c r="I58" s="10"/>
      <c r="J58" s="10" t="s">
        <v>101</v>
      </c>
      <c r="K58" s="10"/>
      <c r="L58" s="10"/>
      <c r="M58" s="10"/>
      <c r="N58" s="10"/>
    </row>
    <row r="59" spans="1:15" ht="13.5" customHeight="1"/>
    <row r="60" spans="1:15" ht="13.5" customHeight="1"/>
    <row r="61" spans="1:15" ht="13.8" thickBot="1"/>
    <row r="62" spans="1:15" ht="13.8" thickTop="1">
      <c r="N62" s="345"/>
      <c r="O62" s="360"/>
    </row>
    <row r="63" spans="1:15">
      <c r="N63" s="346"/>
    </row>
  </sheetData>
  <sheetProtection algorithmName="SHA-512" hashValue="uiLp48MXHQ+HexirPhSsvhaeo1GM63paBgC9dAplPHM+clkWKM1SfLmbeSBw/VQwEL5aa8If7pop6omWuqINAA==" saltValue="cTe+2dAbQ1szOqKQVuj26g==" spinCount="100000" sheet="1" objects="1" scenarios="1"/>
  <protectedRanges>
    <protectedRange sqref="B16:F18 I16:M18 B22:F28 I22:M28 B31 I31 B34:F35 I34:M35" name="範囲1"/>
  </protectedRanges>
  <mergeCells count="35">
    <mergeCell ref="B17:F17"/>
    <mergeCell ref="B31:F31"/>
    <mergeCell ref="I31:M31"/>
    <mergeCell ref="B34:F34"/>
    <mergeCell ref="I17:M17"/>
    <mergeCell ref="B18:F18"/>
    <mergeCell ref="I18:M18"/>
    <mergeCell ref="I27:M27"/>
    <mergeCell ref="B28:F28"/>
    <mergeCell ref="I28:M28"/>
    <mergeCell ref="B22:F22"/>
    <mergeCell ref="I22:M22"/>
    <mergeCell ref="B23:F23"/>
    <mergeCell ref="I23:M23"/>
    <mergeCell ref="I9:L9"/>
    <mergeCell ref="B12:F12"/>
    <mergeCell ref="I12:M12"/>
    <mergeCell ref="B16:F16"/>
    <mergeCell ref="I16:M16"/>
    <mergeCell ref="B56:B57"/>
    <mergeCell ref="B13:F13"/>
    <mergeCell ref="I13:M13"/>
    <mergeCell ref="I34:M34"/>
    <mergeCell ref="I24:M24"/>
    <mergeCell ref="B25:F25"/>
    <mergeCell ref="I25:M25"/>
    <mergeCell ref="I26:M26"/>
    <mergeCell ref="B24:F24"/>
    <mergeCell ref="B26:F26"/>
    <mergeCell ref="B35:F35"/>
    <mergeCell ref="I35:M35"/>
    <mergeCell ref="B27:F27"/>
    <mergeCell ref="F54:G54"/>
    <mergeCell ref="H54:I54"/>
    <mergeCell ref="J54:K54"/>
  </mergeCells>
  <phoneticPr fontId="2"/>
  <dataValidations count="1">
    <dataValidation imeMode="hiragana" allowBlank="1" showInputMessage="1" showErrorMessage="1" sqref="I9:M9" xr:uid="{00000000-0002-0000-1400-000000000000}"/>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AK211"/>
  <sheetViews>
    <sheetView view="pageBreakPreview" zoomScaleNormal="100" zoomScaleSheetLayoutView="100" workbookViewId="0">
      <selection activeCell="A4" sqref="A4:V5"/>
    </sheetView>
  </sheetViews>
  <sheetFormatPr defaultColWidth="4.109375" defaultRowHeight="13.2"/>
  <cols>
    <col min="1" max="39" width="2.6640625" style="134" customWidth="1"/>
    <col min="40" max="16384" width="4.109375" style="134"/>
  </cols>
  <sheetData>
    <row r="1" spans="1:35" ht="15" customHeight="1">
      <c r="A1" s="289" t="s">
        <v>795</v>
      </c>
      <c r="B1" s="199"/>
      <c r="C1" s="199"/>
      <c r="D1" s="199"/>
      <c r="E1" s="199"/>
      <c r="F1" s="199"/>
      <c r="G1" s="199"/>
      <c r="H1" s="199"/>
      <c r="I1" s="230"/>
      <c r="J1" s="230"/>
      <c r="K1" s="230"/>
      <c r="T1" s="997" t="s">
        <v>47</v>
      </c>
      <c r="U1" s="998"/>
      <c r="V1" s="998"/>
      <c r="W1" s="998"/>
      <c r="X1" s="999"/>
      <c r="Y1" s="1004" t="s">
        <v>721</v>
      </c>
      <c r="Z1" s="1005"/>
      <c r="AA1" s="1005"/>
      <c r="AB1" s="1006" t="str">
        <f>IF(変確１面!AA65="","",変確１面!AA65)</f>
        <v/>
      </c>
      <c r="AC1" s="1006"/>
      <c r="AD1" s="1006"/>
      <c r="AE1" s="1006"/>
      <c r="AF1" s="1006"/>
      <c r="AG1" s="1006"/>
      <c r="AH1" s="1006"/>
      <c r="AI1" s="293" t="s">
        <v>158</v>
      </c>
    </row>
    <row r="2" spans="1:35" ht="15" customHeight="1">
      <c r="A2" s="289" t="s">
        <v>1153</v>
      </c>
      <c r="B2" s="199"/>
      <c r="C2" s="199"/>
      <c r="D2" s="199"/>
      <c r="E2" s="199"/>
      <c r="F2" s="199"/>
      <c r="G2" s="199"/>
      <c r="H2" s="199"/>
      <c r="T2" s="997" t="s">
        <v>14</v>
      </c>
      <c r="U2" s="998"/>
      <c r="V2" s="998"/>
      <c r="W2" s="998"/>
      <c r="X2" s="999"/>
      <c r="Y2" s="1000" t="str">
        <f>IF(変確１面!AA62="","",変確１面!AA62)</f>
        <v/>
      </c>
      <c r="Z2" s="1001"/>
      <c r="AA2" s="1001"/>
      <c r="AB2" s="1001"/>
      <c r="AC2" s="1001"/>
      <c r="AD2" s="1001"/>
      <c r="AE2" s="1001"/>
      <c r="AF2" s="1001"/>
      <c r="AG2" s="1001"/>
      <c r="AH2" s="1001"/>
      <c r="AI2" s="1002"/>
    </row>
    <row r="3" spans="1:35" ht="6.75" customHeight="1">
      <c r="A3" s="199"/>
      <c r="B3" s="199"/>
      <c r="C3" s="199"/>
      <c r="D3" s="199"/>
      <c r="E3" s="199"/>
      <c r="F3" s="199"/>
      <c r="G3" s="199"/>
      <c r="H3" s="199"/>
      <c r="T3" s="230"/>
      <c r="U3" s="230"/>
      <c r="V3" s="230"/>
    </row>
    <row r="4" spans="1:35" ht="13.5" customHeight="1">
      <c r="A4" s="1003" t="s">
        <v>13</v>
      </c>
      <c r="B4" s="1003"/>
      <c r="C4" s="1003"/>
      <c r="D4" s="1003"/>
      <c r="E4" s="1003"/>
      <c r="F4" s="1003"/>
      <c r="G4" s="1003"/>
      <c r="H4" s="1003"/>
      <c r="I4" s="1003"/>
      <c r="J4" s="1003"/>
      <c r="K4" s="1003"/>
      <c r="L4" s="1003"/>
      <c r="M4" s="1003"/>
      <c r="N4" s="1003"/>
      <c r="O4" s="1003"/>
      <c r="P4" s="1003"/>
      <c r="Q4" s="1003"/>
      <c r="R4" s="1003"/>
      <c r="S4" s="1003"/>
      <c r="T4" s="1003"/>
      <c r="U4" s="1003"/>
      <c r="V4" s="1003"/>
      <c r="W4" s="593"/>
      <c r="X4" s="593"/>
      <c r="Y4" s="593"/>
      <c r="Z4" s="593"/>
      <c r="AA4" s="593"/>
      <c r="AB4" s="288"/>
      <c r="AC4" s="288" t="s">
        <v>1415</v>
      </c>
      <c r="AD4" s="593"/>
      <c r="AE4" s="593"/>
      <c r="AF4" s="593"/>
      <c r="AG4" s="593"/>
      <c r="AH4" s="593"/>
      <c r="AI4" s="593"/>
    </row>
    <row r="5" spans="1:35" ht="13.5" customHeight="1">
      <c r="A5" s="1003"/>
      <c r="B5" s="1003"/>
      <c r="C5" s="1003"/>
      <c r="D5" s="1003"/>
      <c r="E5" s="1003"/>
      <c r="F5" s="1003"/>
      <c r="G5" s="1003"/>
      <c r="H5" s="1003"/>
      <c r="I5" s="1003"/>
      <c r="J5" s="1003"/>
      <c r="K5" s="1003"/>
      <c r="L5" s="1003"/>
      <c r="M5" s="1003"/>
      <c r="N5" s="1003"/>
      <c r="O5" s="1003"/>
      <c r="P5" s="1003"/>
      <c r="Q5" s="1003"/>
      <c r="R5" s="1003"/>
      <c r="S5" s="1003"/>
      <c r="T5" s="1003"/>
      <c r="U5" s="1003"/>
      <c r="V5" s="1003"/>
      <c r="W5" s="593"/>
      <c r="X5" s="593"/>
      <c r="Y5" s="593"/>
      <c r="Z5" s="593"/>
      <c r="AA5" s="593"/>
      <c r="AB5" s="593"/>
      <c r="AC5" s="593"/>
      <c r="AD5" s="593"/>
      <c r="AE5" s="593"/>
      <c r="AF5" s="593"/>
      <c r="AG5" s="593"/>
      <c r="AH5" s="593"/>
      <c r="AI5" s="593"/>
    </row>
    <row r="6" spans="1:35" ht="6.75" customHeight="1">
      <c r="Q6" s="230"/>
      <c r="R6" s="294"/>
    </row>
    <row r="7" spans="1:35" ht="13.5" customHeight="1">
      <c r="A7" s="845" t="s">
        <v>11</v>
      </c>
      <c r="B7" s="845"/>
      <c r="C7" s="845"/>
      <c r="D7" s="845"/>
      <c r="E7" s="845"/>
      <c r="F7" s="845"/>
      <c r="G7" s="845"/>
      <c r="H7" s="845"/>
      <c r="I7" s="845"/>
      <c r="J7" s="845"/>
      <c r="K7" s="845"/>
      <c r="L7" s="845"/>
      <c r="M7" s="845"/>
      <c r="N7" s="845"/>
      <c r="O7" s="845"/>
      <c r="P7" s="845"/>
      <c r="Q7" s="845"/>
      <c r="R7" s="845"/>
      <c r="S7" s="845"/>
      <c r="T7" s="845"/>
      <c r="U7" s="845"/>
      <c r="V7" s="845"/>
      <c r="W7" s="845"/>
      <c r="X7" s="845"/>
      <c r="Y7" s="845"/>
      <c r="Z7" s="845"/>
      <c r="AA7" s="845"/>
      <c r="AB7" s="845"/>
      <c r="AC7" s="845"/>
      <c r="AD7" s="845"/>
      <c r="AE7" s="845"/>
      <c r="AF7" s="845"/>
      <c r="AG7" s="845"/>
      <c r="AH7" s="845"/>
      <c r="AI7" s="845"/>
    </row>
    <row r="8" spans="1:35">
      <c r="A8" s="134" t="s">
        <v>155</v>
      </c>
    </row>
    <row r="9" spans="1:35" ht="6" customHeight="1">
      <c r="A9" s="137"/>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row>
    <row r="10" spans="1:35" ht="6" customHeight="1">
      <c r="V10" s="177"/>
      <c r="W10" s="177"/>
      <c r="X10" s="177"/>
      <c r="Y10" s="177"/>
      <c r="Z10" s="177"/>
      <c r="AA10" s="177"/>
      <c r="AB10" s="177"/>
      <c r="AC10" s="177"/>
      <c r="AD10" s="177"/>
      <c r="AE10" s="177"/>
      <c r="AF10" s="177"/>
      <c r="AG10" s="177"/>
      <c r="AH10" s="177"/>
      <c r="AI10" s="177"/>
    </row>
    <row r="11" spans="1:35">
      <c r="A11" s="134" t="s">
        <v>156</v>
      </c>
    </row>
    <row r="12" spans="1:35">
      <c r="C12" s="134" t="s">
        <v>68</v>
      </c>
      <c r="K12" s="844" t="str">
        <f>IF(確２面!K7="","",確２面!K7)</f>
        <v/>
      </c>
      <c r="L12" s="844"/>
      <c r="M12" s="844"/>
      <c r="N12" s="844"/>
      <c r="O12" s="844"/>
      <c r="P12" s="844"/>
      <c r="Q12" s="844"/>
      <c r="R12" s="844"/>
      <c r="S12" s="844"/>
      <c r="T12" s="844"/>
      <c r="U12" s="844"/>
      <c r="V12" s="844"/>
      <c r="W12" s="844"/>
      <c r="X12" s="844"/>
      <c r="Y12" s="844"/>
      <c r="Z12" s="844"/>
      <c r="AA12" s="844"/>
      <c r="AB12" s="844"/>
      <c r="AC12" s="844"/>
      <c r="AD12" s="844"/>
      <c r="AE12" s="844"/>
      <c r="AF12" s="844"/>
      <c r="AG12" s="844"/>
      <c r="AH12" s="844"/>
      <c r="AI12" s="844"/>
    </row>
    <row r="13" spans="1:35">
      <c r="C13" s="134" t="s">
        <v>69</v>
      </c>
      <c r="H13" s="136" t="str">
        <f>IF(概１面!H18="","",概１面!H18)</f>
        <v/>
      </c>
      <c r="I13" s="136"/>
      <c r="K13" s="844" t="str">
        <f>IF(確２面!K8="","",確２面!K8)</f>
        <v/>
      </c>
      <c r="L13" s="844"/>
      <c r="M13" s="844"/>
      <c r="N13" s="844"/>
      <c r="O13" s="844"/>
      <c r="P13" s="844"/>
      <c r="Q13" s="844"/>
      <c r="R13" s="844"/>
      <c r="S13" s="844"/>
      <c r="T13" s="844"/>
      <c r="U13" s="844"/>
      <c r="V13" s="844"/>
      <c r="W13" s="844"/>
      <c r="X13" s="844"/>
      <c r="Y13" s="844"/>
      <c r="Z13" s="844"/>
      <c r="AA13" s="844"/>
      <c r="AB13" s="844"/>
      <c r="AC13" s="844"/>
      <c r="AD13" s="844"/>
      <c r="AE13" s="844"/>
      <c r="AF13" s="844"/>
      <c r="AG13" s="844"/>
      <c r="AH13" s="844"/>
      <c r="AI13" s="844"/>
    </row>
    <row r="14" spans="1:35">
      <c r="C14" s="134" t="s">
        <v>70</v>
      </c>
      <c r="H14" s="178" t="str">
        <f>IF(概１面!H19="","",概１面!H19)</f>
        <v/>
      </c>
      <c r="I14" s="178"/>
      <c r="K14" s="844" t="str">
        <f>IF(確２面!K9="","",確２面!K9)</f>
        <v/>
      </c>
      <c r="L14" s="844"/>
      <c r="M14" s="844"/>
      <c r="N14" s="844"/>
      <c r="O14" s="844"/>
      <c r="P14" s="844"/>
      <c r="Q14" s="844"/>
      <c r="R14" s="844"/>
      <c r="S14" s="844"/>
      <c r="T14" s="844"/>
      <c r="U14" s="844"/>
      <c r="V14" s="844"/>
      <c r="W14" s="844"/>
      <c r="X14" s="844"/>
      <c r="Y14" s="844"/>
      <c r="Z14" s="844"/>
      <c r="AA14" s="844"/>
      <c r="AB14" s="844"/>
      <c r="AC14" s="844"/>
      <c r="AD14" s="844"/>
      <c r="AE14" s="844"/>
      <c r="AF14" s="844"/>
      <c r="AG14" s="844"/>
      <c r="AH14" s="844"/>
      <c r="AI14" s="844"/>
    </row>
    <row r="15" spans="1:35">
      <c r="C15" s="134" t="s">
        <v>71</v>
      </c>
      <c r="H15" s="136" t="str">
        <f>IF(概１面!H20="","",概１面!H20)</f>
        <v/>
      </c>
      <c r="I15" s="136"/>
      <c r="K15" s="844" t="str">
        <f>IF(確２面!K10="","",確２面!K10)</f>
        <v/>
      </c>
      <c r="L15" s="844"/>
      <c r="M15" s="844"/>
      <c r="N15" s="844"/>
      <c r="O15" s="844"/>
      <c r="P15" s="844"/>
      <c r="Q15" s="844"/>
      <c r="R15" s="844"/>
      <c r="S15" s="844"/>
      <c r="T15" s="844"/>
      <c r="U15" s="844"/>
      <c r="V15" s="844"/>
      <c r="W15" s="844"/>
      <c r="X15" s="844"/>
      <c r="Y15" s="844"/>
      <c r="Z15" s="844"/>
      <c r="AA15" s="844"/>
      <c r="AB15" s="844"/>
      <c r="AC15" s="844"/>
      <c r="AD15" s="844"/>
      <c r="AE15" s="844"/>
      <c r="AF15" s="844"/>
      <c r="AG15" s="844"/>
      <c r="AH15" s="844"/>
      <c r="AI15" s="844"/>
    </row>
    <row r="16" spans="1:35">
      <c r="H16" s="136"/>
      <c r="I16" s="136"/>
      <c r="K16" s="844"/>
      <c r="L16" s="844"/>
      <c r="M16" s="844"/>
      <c r="N16" s="844"/>
      <c r="O16" s="844"/>
      <c r="P16" s="844"/>
      <c r="Q16" s="844"/>
      <c r="R16" s="844"/>
      <c r="S16" s="844"/>
      <c r="T16" s="844"/>
      <c r="U16" s="844"/>
      <c r="V16" s="844"/>
      <c r="W16" s="844"/>
      <c r="X16" s="844"/>
      <c r="Y16" s="844"/>
      <c r="Z16" s="844"/>
      <c r="AA16" s="844"/>
      <c r="AB16" s="844"/>
      <c r="AC16" s="844"/>
      <c r="AD16" s="844"/>
      <c r="AE16" s="844"/>
      <c r="AF16" s="844"/>
      <c r="AG16" s="844"/>
      <c r="AH16" s="844"/>
      <c r="AI16" s="844"/>
    </row>
    <row r="17" spans="1:35" ht="6" customHeight="1">
      <c r="A17" s="137"/>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row>
    <row r="18" spans="1:35" ht="6"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row>
    <row r="19" spans="1:35">
      <c r="A19" s="134" t="s">
        <v>157</v>
      </c>
    </row>
    <row r="20" spans="1:35">
      <c r="C20" s="134" t="s">
        <v>73</v>
      </c>
      <c r="J20" s="135" t="s">
        <v>479</v>
      </c>
      <c r="K20" s="845" t="str">
        <f>IF(確２面!K15="","",確２面!K15)</f>
        <v/>
      </c>
      <c r="L20" s="845"/>
      <c r="M20" s="134" t="s">
        <v>76</v>
      </c>
      <c r="R20" s="135" t="s">
        <v>479</v>
      </c>
      <c r="S20" s="843" t="str">
        <f>IF(確２面!S15="","",確２面!S15)</f>
        <v/>
      </c>
      <c r="T20" s="843"/>
      <c r="U20" s="843"/>
      <c r="V20" s="843"/>
      <c r="W20" s="134" t="s">
        <v>82</v>
      </c>
      <c r="AB20" s="845" t="str">
        <f>IF(確２面!AB15="","",確２面!AB15)</f>
        <v/>
      </c>
      <c r="AC20" s="845"/>
      <c r="AD20" s="845"/>
      <c r="AE20" s="845"/>
      <c r="AF20" s="845"/>
      <c r="AG20" s="845"/>
      <c r="AH20" s="134" t="s">
        <v>158</v>
      </c>
    </row>
    <row r="21" spans="1:35">
      <c r="C21" s="134" t="s">
        <v>69</v>
      </c>
      <c r="K21" s="844" t="str">
        <f>IF(確２面!K16="","",確２面!K16)</f>
        <v/>
      </c>
      <c r="L21" s="844"/>
      <c r="M21" s="844"/>
      <c r="N21" s="844"/>
      <c r="O21" s="844"/>
      <c r="P21" s="844"/>
      <c r="Q21" s="844"/>
      <c r="R21" s="844"/>
      <c r="S21" s="844"/>
      <c r="T21" s="844"/>
      <c r="U21" s="844"/>
      <c r="V21" s="844"/>
      <c r="W21" s="844"/>
      <c r="X21" s="844"/>
      <c r="Y21" s="844"/>
      <c r="Z21" s="844"/>
      <c r="AA21" s="844"/>
      <c r="AB21" s="844"/>
      <c r="AC21" s="844"/>
      <c r="AD21" s="844"/>
      <c r="AE21" s="844"/>
      <c r="AF21" s="844"/>
      <c r="AG21" s="844"/>
      <c r="AH21" s="844"/>
      <c r="AI21" s="844"/>
    </row>
    <row r="22" spans="1:35">
      <c r="C22" s="134" t="s">
        <v>80</v>
      </c>
      <c r="J22" s="135" t="s">
        <v>479</v>
      </c>
      <c r="K22" s="845" t="str">
        <f>IF(確２面!K17="","",確２面!K17)</f>
        <v/>
      </c>
      <c r="L22" s="845"/>
      <c r="M22" s="134" t="s">
        <v>75</v>
      </c>
      <c r="R22" s="135" t="s">
        <v>479</v>
      </c>
      <c r="S22" s="845" t="str">
        <f>IF(確２面!S17="","",確２面!S17)</f>
        <v/>
      </c>
      <c r="T22" s="845"/>
      <c r="U22" s="845"/>
      <c r="V22" s="845"/>
      <c r="W22" s="134" t="s">
        <v>74</v>
      </c>
      <c r="AB22" s="845" t="str">
        <f>IF(確２面!AB17="","",確２面!AB17)</f>
        <v/>
      </c>
      <c r="AC22" s="845"/>
      <c r="AD22" s="845"/>
      <c r="AE22" s="845"/>
      <c r="AF22" s="845"/>
      <c r="AG22" s="845"/>
      <c r="AH22" s="134" t="s">
        <v>158</v>
      </c>
    </row>
    <row r="23" spans="1:35">
      <c r="H23" s="134" t="str">
        <f>IF(概１面!H28="","",概１面!H28)</f>
        <v/>
      </c>
      <c r="K23" s="844" t="str">
        <f>IF(確２面!K18="","",確２面!K18)</f>
        <v/>
      </c>
      <c r="L23" s="844"/>
      <c r="M23" s="844"/>
      <c r="N23" s="844"/>
      <c r="O23" s="844"/>
      <c r="P23" s="844"/>
      <c r="Q23" s="844"/>
      <c r="R23" s="844"/>
      <c r="S23" s="844"/>
      <c r="T23" s="844"/>
      <c r="U23" s="844"/>
      <c r="V23" s="844"/>
      <c r="W23" s="844"/>
      <c r="X23" s="844"/>
      <c r="Y23" s="844"/>
      <c r="Z23" s="844"/>
      <c r="AA23" s="844"/>
      <c r="AB23" s="844"/>
      <c r="AC23" s="844"/>
      <c r="AD23" s="844"/>
      <c r="AE23" s="844"/>
      <c r="AF23" s="844"/>
      <c r="AG23" s="844"/>
      <c r="AH23" s="844"/>
      <c r="AI23" s="844"/>
    </row>
    <row r="24" spans="1:35">
      <c r="C24" s="134" t="s">
        <v>77</v>
      </c>
      <c r="H24" s="134" t="str">
        <f>IF(概１面!H29="","",概１面!H29)</f>
        <v/>
      </c>
      <c r="J24" s="136"/>
      <c r="K24" s="844" t="str">
        <f>IF(確２面!K19="","",確２面!K19)</f>
        <v/>
      </c>
      <c r="L24" s="844"/>
      <c r="M24" s="844"/>
      <c r="N24" s="844"/>
      <c r="O24" s="844"/>
      <c r="P24" s="844"/>
      <c r="Q24" s="844"/>
      <c r="R24" s="844"/>
      <c r="S24" s="844"/>
      <c r="T24" s="844"/>
      <c r="U24" s="844"/>
      <c r="V24" s="844"/>
      <c r="W24" s="844"/>
      <c r="X24" s="844"/>
      <c r="Y24" s="844"/>
      <c r="Z24" s="844"/>
      <c r="AA24" s="844"/>
      <c r="AB24" s="844"/>
      <c r="AC24" s="844"/>
      <c r="AD24" s="844"/>
      <c r="AE24" s="844"/>
      <c r="AF24" s="844"/>
      <c r="AG24" s="844"/>
      <c r="AH24" s="844"/>
      <c r="AI24" s="844"/>
    </row>
    <row r="25" spans="1:35">
      <c r="C25" s="134" t="s">
        <v>78</v>
      </c>
      <c r="H25" s="134" t="str">
        <f>IF(概１面!H30="","",概１面!H30)</f>
        <v/>
      </c>
      <c r="K25" s="844" t="str">
        <f>IF(確２面!K20="","",確２面!K20)</f>
        <v/>
      </c>
      <c r="L25" s="844"/>
      <c r="M25" s="844"/>
      <c r="N25" s="844"/>
      <c r="O25" s="844"/>
      <c r="P25" s="844"/>
      <c r="Q25" s="844"/>
      <c r="R25" s="844"/>
      <c r="S25" s="844"/>
      <c r="T25" s="844"/>
      <c r="U25" s="844"/>
      <c r="V25" s="844"/>
      <c r="W25" s="844"/>
      <c r="X25" s="844"/>
      <c r="Y25" s="844"/>
      <c r="Z25" s="844"/>
      <c r="AA25" s="844"/>
      <c r="AB25" s="844"/>
      <c r="AC25" s="844"/>
      <c r="AD25" s="844"/>
      <c r="AE25" s="844"/>
      <c r="AF25" s="844"/>
      <c r="AG25" s="844"/>
      <c r="AH25" s="844"/>
      <c r="AI25" s="844"/>
    </row>
    <row r="26" spans="1:35">
      <c r="C26" s="134" t="s">
        <v>79</v>
      </c>
      <c r="H26" s="134" t="str">
        <f>IF(概１面!H31="","",概１面!H31)</f>
        <v/>
      </c>
      <c r="K26" s="844" t="str">
        <f>IF(確２面!K21="","",確２面!K21)</f>
        <v/>
      </c>
      <c r="L26" s="844"/>
      <c r="M26" s="844"/>
      <c r="N26" s="844"/>
      <c r="O26" s="844"/>
      <c r="P26" s="844"/>
      <c r="Q26" s="844"/>
      <c r="R26" s="844"/>
      <c r="S26" s="844"/>
      <c r="T26" s="844"/>
      <c r="U26" s="844"/>
      <c r="V26" s="844"/>
      <c r="W26" s="844"/>
      <c r="X26" s="844"/>
      <c r="Y26" s="844"/>
      <c r="Z26" s="844"/>
      <c r="AA26" s="844"/>
      <c r="AB26" s="844"/>
      <c r="AC26" s="844"/>
      <c r="AD26" s="844"/>
      <c r="AE26" s="844"/>
      <c r="AF26" s="844"/>
      <c r="AG26" s="844"/>
      <c r="AH26" s="844"/>
      <c r="AI26" s="844"/>
    </row>
    <row r="27" spans="1:35" ht="6" customHeight="1">
      <c r="A27" s="137"/>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row>
    <row r="28" spans="1:35" ht="6" customHeight="1">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row>
    <row r="29" spans="1:35">
      <c r="A29" s="134" t="s">
        <v>159</v>
      </c>
    </row>
    <row r="30" spans="1:35">
      <c r="A30" s="134" t="s">
        <v>3</v>
      </c>
    </row>
    <row r="31" spans="1:35">
      <c r="C31" s="134" t="s">
        <v>73</v>
      </c>
      <c r="I31" s="135"/>
      <c r="J31" s="135" t="s">
        <v>479</v>
      </c>
      <c r="K31" s="845" t="str">
        <f>IF(確２面!K26="","",確２面!K26)</f>
        <v/>
      </c>
      <c r="L31" s="845"/>
      <c r="M31" s="134" t="s">
        <v>76</v>
      </c>
      <c r="R31" s="135" t="s">
        <v>479</v>
      </c>
      <c r="S31" s="843" t="str">
        <f>IF(確２面!S26="","",確２面!S26)</f>
        <v/>
      </c>
      <c r="T31" s="843"/>
      <c r="U31" s="843"/>
      <c r="V31" s="843"/>
      <c r="W31" s="134" t="s">
        <v>82</v>
      </c>
      <c r="AB31" s="845" t="str">
        <f>IF(確２面!AB26="","",確２面!AB26)</f>
        <v/>
      </c>
      <c r="AC31" s="845"/>
      <c r="AD31" s="845"/>
      <c r="AE31" s="845"/>
      <c r="AF31" s="845"/>
      <c r="AG31" s="845"/>
      <c r="AH31" s="134" t="s">
        <v>158</v>
      </c>
    </row>
    <row r="32" spans="1:35">
      <c r="C32" s="134" t="s">
        <v>69</v>
      </c>
      <c r="K32" s="844" t="str">
        <f>IF(確２面!K27="","",確２面!K27)</f>
        <v/>
      </c>
      <c r="L32" s="844"/>
      <c r="M32" s="844"/>
      <c r="N32" s="844"/>
      <c r="O32" s="844"/>
      <c r="P32" s="844"/>
      <c r="Q32" s="844"/>
      <c r="R32" s="844"/>
      <c r="S32" s="844"/>
      <c r="T32" s="844"/>
      <c r="U32" s="844"/>
      <c r="V32" s="844"/>
      <c r="W32" s="844"/>
      <c r="X32" s="844"/>
      <c r="Y32" s="844"/>
      <c r="Z32" s="844"/>
      <c r="AA32" s="844"/>
      <c r="AB32" s="844"/>
      <c r="AC32" s="844"/>
      <c r="AD32" s="844"/>
      <c r="AE32" s="844"/>
      <c r="AF32" s="844"/>
      <c r="AG32" s="844"/>
      <c r="AH32" s="844"/>
      <c r="AI32" s="844"/>
    </row>
    <row r="33" spans="1:35">
      <c r="C33" s="134" t="s">
        <v>80</v>
      </c>
      <c r="I33" s="135"/>
      <c r="J33" s="135" t="s">
        <v>479</v>
      </c>
      <c r="K33" s="845" t="str">
        <f>IF(確２面!K28="","",確２面!K28)</f>
        <v/>
      </c>
      <c r="L33" s="845"/>
      <c r="M33" s="134" t="s">
        <v>75</v>
      </c>
      <c r="R33" s="135" t="s">
        <v>479</v>
      </c>
      <c r="S33" s="845" t="str">
        <f>IF(確２面!S28="","",確２面!S28)</f>
        <v/>
      </c>
      <c r="T33" s="845"/>
      <c r="U33" s="845"/>
      <c r="V33" s="845"/>
      <c r="W33" s="134" t="s">
        <v>74</v>
      </c>
      <c r="AB33" s="845" t="str">
        <f>IF(確２面!AB28="","",確２面!AB28)</f>
        <v/>
      </c>
      <c r="AC33" s="845"/>
      <c r="AD33" s="845"/>
      <c r="AE33" s="845"/>
      <c r="AF33" s="845"/>
      <c r="AG33" s="845"/>
      <c r="AH33" s="134" t="s">
        <v>158</v>
      </c>
    </row>
    <row r="34" spans="1:35">
      <c r="K34" s="844" t="str">
        <f>IF(確２面!K29="","",確２面!K29)</f>
        <v/>
      </c>
      <c r="L34" s="844"/>
      <c r="M34" s="844"/>
      <c r="N34" s="844"/>
      <c r="O34" s="844"/>
      <c r="P34" s="844"/>
      <c r="Q34" s="844"/>
      <c r="R34" s="844"/>
      <c r="S34" s="844"/>
      <c r="T34" s="844"/>
      <c r="U34" s="844"/>
      <c r="V34" s="844"/>
      <c r="W34" s="844"/>
      <c r="X34" s="844"/>
      <c r="Y34" s="844"/>
      <c r="Z34" s="844"/>
      <c r="AA34" s="844"/>
      <c r="AB34" s="844"/>
      <c r="AC34" s="844"/>
      <c r="AD34" s="844"/>
      <c r="AE34" s="844"/>
      <c r="AF34" s="844"/>
      <c r="AG34" s="844"/>
      <c r="AH34" s="844"/>
      <c r="AI34" s="844"/>
    </row>
    <row r="35" spans="1:35">
      <c r="C35" s="134" t="s">
        <v>77</v>
      </c>
      <c r="J35" s="136"/>
      <c r="K35" s="844" t="str">
        <f>IF(確２面!K30="","",確２面!K30)</f>
        <v/>
      </c>
      <c r="L35" s="844"/>
      <c r="M35" s="844"/>
      <c r="N35" s="844"/>
      <c r="O35" s="844"/>
      <c r="P35" s="844"/>
      <c r="Q35" s="844"/>
      <c r="R35" s="844"/>
      <c r="S35" s="844"/>
      <c r="T35" s="844"/>
      <c r="U35" s="844"/>
      <c r="V35" s="844"/>
      <c r="W35" s="844"/>
      <c r="X35" s="844"/>
      <c r="Y35" s="844"/>
      <c r="Z35" s="844"/>
      <c r="AA35" s="844"/>
      <c r="AB35" s="844"/>
      <c r="AC35" s="844"/>
      <c r="AD35" s="844"/>
      <c r="AE35" s="844"/>
      <c r="AF35" s="844"/>
      <c r="AG35" s="844"/>
      <c r="AH35" s="844"/>
      <c r="AI35" s="844"/>
    </row>
    <row r="36" spans="1:35">
      <c r="C36" s="134" t="s">
        <v>78</v>
      </c>
      <c r="K36" s="844" t="str">
        <f>IF(確２面!K31="","",確２面!K31)</f>
        <v/>
      </c>
      <c r="L36" s="844"/>
      <c r="M36" s="844"/>
      <c r="N36" s="844"/>
      <c r="O36" s="844"/>
      <c r="P36" s="844"/>
      <c r="Q36" s="844"/>
      <c r="R36" s="844"/>
      <c r="S36" s="844"/>
      <c r="T36" s="844"/>
      <c r="U36" s="844"/>
      <c r="V36" s="844"/>
      <c r="W36" s="844"/>
      <c r="X36" s="844"/>
      <c r="Y36" s="844"/>
      <c r="Z36" s="844"/>
      <c r="AA36" s="844"/>
      <c r="AB36" s="844"/>
      <c r="AC36" s="844"/>
      <c r="AD36" s="844"/>
      <c r="AE36" s="844"/>
      <c r="AF36" s="844"/>
      <c r="AG36" s="844"/>
      <c r="AH36" s="844"/>
      <c r="AI36" s="844"/>
    </row>
    <row r="37" spans="1:35">
      <c r="C37" s="134" t="s">
        <v>79</v>
      </c>
      <c r="K37" s="844" t="str">
        <f>IF(確２面!K32="","",確２面!K32)</f>
        <v/>
      </c>
      <c r="L37" s="844"/>
      <c r="M37" s="844"/>
      <c r="N37" s="844"/>
      <c r="O37" s="844"/>
      <c r="P37" s="844"/>
      <c r="Q37" s="844"/>
      <c r="R37" s="844"/>
      <c r="S37" s="844"/>
      <c r="T37" s="844"/>
      <c r="U37" s="844"/>
      <c r="V37" s="844"/>
      <c r="W37" s="844"/>
      <c r="X37" s="844"/>
      <c r="Y37" s="844"/>
      <c r="Z37" s="844"/>
      <c r="AA37" s="844"/>
      <c r="AB37" s="844"/>
      <c r="AC37" s="844"/>
      <c r="AD37" s="844"/>
      <c r="AE37" s="844"/>
      <c r="AF37" s="844"/>
      <c r="AG37" s="844"/>
      <c r="AH37" s="844"/>
      <c r="AI37" s="844"/>
    </row>
    <row r="38" spans="1:35">
      <c r="C38" s="866" t="s">
        <v>92</v>
      </c>
      <c r="D38" s="866"/>
      <c r="E38" s="866"/>
      <c r="F38" s="866"/>
      <c r="G38" s="866"/>
      <c r="H38" s="866"/>
      <c r="I38" s="866"/>
      <c r="J38" s="866"/>
      <c r="K38" s="866"/>
      <c r="L38" s="866"/>
      <c r="M38" s="844" t="str">
        <f>IF(確２面!M33="","",確２面!M33)</f>
        <v/>
      </c>
      <c r="N38" s="844"/>
      <c r="O38" s="844"/>
      <c r="P38" s="844"/>
      <c r="Q38" s="844"/>
      <c r="R38" s="844"/>
      <c r="S38" s="844"/>
      <c r="T38" s="844"/>
      <c r="U38" s="844"/>
      <c r="V38" s="844"/>
      <c r="W38" s="844"/>
      <c r="X38" s="844"/>
      <c r="Y38" s="844"/>
      <c r="Z38" s="844"/>
      <c r="AA38" s="844"/>
      <c r="AB38" s="844"/>
      <c r="AC38" s="844"/>
      <c r="AD38" s="844"/>
      <c r="AE38" s="844"/>
      <c r="AF38" s="844"/>
      <c r="AG38" s="844"/>
      <c r="AH38" s="844"/>
      <c r="AI38" s="844"/>
    </row>
    <row r="39" spans="1:35" ht="6" customHeight="1">
      <c r="A39" s="180"/>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row>
    <row r="40" spans="1:35" ht="6" customHeight="1">
      <c r="A40" s="181"/>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row>
    <row r="41" spans="1:35" ht="13.5" customHeight="1">
      <c r="A41" s="134" t="s">
        <v>4</v>
      </c>
    </row>
    <row r="42" spans="1:35" ht="13.5" customHeight="1">
      <c r="C42" s="134" t="s">
        <v>73</v>
      </c>
      <c r="I42" s="135"/>
      <c r="J42" s="135" t="s">
        <v>479</v>
      </c>
      <c r="K42" s="845" t="str">
        <f>IF(確２面!K37="","",確２面!K37)</f>
        <v/>
      </c>
      <c r="L42" s="845"/>
      <c r="M42" s="134" t="s">
        <v>76</v>
      </c>
      <c r="R42" s="135" t="s">
        <v>479</v>
      </c>
      <c r="S42" s="843" t="str">
        <f>IF(確２面!S37="","",確２面!S37)</f>
        <v/>
      </c>
      <c r="T42" s="843"/>
      <c r="U42" s="843"/>
      <c r="V42" s="843"/>
      <c r="W42" s="134" t="s">
        <v>82</v>
      </c>
      <c r="AB42" s="845" t="str">
        <f>IF(確２面!AB37="","",確２面!AB37)</f>
        <v/>
      </c>
      <c r="AC42" s="845"/>
      <c r="AD42" s="845"/>
      <c r="AE42" s="845"/>
      <c r="AF42" s="845"/>
      <c r="AG42" s="845"/>
      <c r="AH42" s="134" t="s">
        <v>158</v>
      </c>
    </row>
    <row r="43" spans="1:35" ht="13.5" customHeight="1">
      <c r="C43" s="134" t="s">
        <v>69</v>
      </c>
      <c r="K43" s="844" t="str">
        <f>IF(確２面!K38="","",確２面!K38)</f>
        <v/>
      </c>
      <c r="L43" s="844"/>
      <c r="M43" s="844"/>
      <c r="N43" s="844"/>
      <c r="O43" s="844"/>
      <c r="P43" s="844"/>
      <c r="Q43" s="844"/>
      <c r="R43" s="844"/>
      <c r="S43" s="844"/>
      <c r="T43" s="844"/>
      <c r="U43" s="844"/>
      <c r="V43" s="844"/>
      <c r="W43" s="844"/>
      <c r="X43" s="844"/>
      <c r="Y43" s="844"/>
      <c r="Z43" s="844"/>
      <c r="AA43" s="844"/>
      <c r="AB43" s="844"/>
      <c r="AC43" s="844"/>
      <c r="AD43" s="844"/>
      <c r="AE43" s="844"/>
      <c r="AF43" s="844"/>
      <c r="AG43" s="844"/>
      <c r="AH43" s="844"/>
      <c r="AI43" s="844"/>
    </row>
    <row r="44" spans="1:35" ht="13.5" customHeight="1">
      <c r="C44" s="134" t="s">
        <v>80</v>
      </c>
      <c r="I44" s="135"/>
      <c r="J44" s="135" t="s">
        <v>479</v>
      </c>
      <c r="K44" s="845" t="str">
        <f>IF(確２面!K39="","",確２面!K39)</f>
        <v/>
      </c>
      <c r="L44" s="845"/>
      <c r="M44" s="134" t="s">
        <v>75</v>
      </c>
      <c r="R44" s="135" t="s">
        <v>479</v>
      </c>
      <c r="S44" s="845" t="str">
        <f>IF(確２面!S39="","",確２面!S39)</f>
        <v/>
      </c>
      <c r="T44" s="845"/>
      <c r="U44" s="845"/>
      <c r="V44" s="845"/>
      <c r="W44" s="134" t="s">
        <v>74</v>
      </c>
      <c r="AB44" s="845" t="str">
        <f>IF(確２面!AB39="","",確２面!AB39)</f>
        <v/>
      </c>
      <c r="AC44" s="845"/>
      <c r="AD44" s="845"/>
      <c r="AE44" s="845"/>
      <c r="AF44" s="845"/>
      <c r="AG44" s="845"/>
      <c r="AH44" s="134" t="s">
        <v>158</v>
      </c>
    </row>
    <row r="45" spans="1:35" ht="13.5" customHeight="1">
      <c r="K45" s="844" t="str">
        <f>IF(確２面!K40="","",確２面!K40)</f>
        <v/>
      </c>
      <c r="L45" s="844"/>
      <c r="M45" s="844"/>
      <c r="N45" s="844"/>
      <c r="O45" s="844"/>
      <c r="P45" s="844"/>
      <c r="Q45" s="844"/>
      <c r="R45" s="844"/>
      <c r="S45" s="844"/>
      <c r="T45" s="844"/>
      <c r="U45" s="844"/>
      <c r="V45" s="844"/>
      <c r="W45" s="844"/>
      <c r="X45" s="844"/>
      <c r="Y45" s="844"/>
      <c r="Z45" s="844"/>
      <c r="AA45" s="844"/>
      <c r="AB45" s="844"/>
      <c r="AC45" s="844"/>
      <c r="AD45" s="844"/>
      <c r="AE45" s="844"/>
      <c r="AF45" s="844"/>
      <c r="AG45" s="844"/>
      <c r="AH45" s="844"/>
      <c r="AI45" s="844"/>
    </row>
    <row r="46" spans="1:35" ht="13.5" customHeight="1">
      <c r="C46" s="134" t="s">
        <v>77</v>
      </c>
      <c r="J46" s="136"/>
      <c r="K46" s="844" t="str">
        <f>IF(確２面!K41="","",確２面!K41)</f>
        <v/>
      </c>
      <c r="L46" s="844"/>
      <c r="M46" s="844"/>
      <c r="N46" s="844"/>
      <c r="O46" s="844"/>
      <c r="P46" s="844"/>
      <c r="Q46" s="844"/>
      <c r="R46" s="844"/>
      <c r="S46" s="844"/>
      <c r="T46" s="844"/>
      <c r="U46" s="844"/>
      <c r="V46" s="844"/>
      <c r="W46" s="844"/>
      <c r="X46" s="844"/>
      <c r="Y46" s="844"/>
      <c r="Z46" s="844"/>
      <c r="AA46" s="844"/>
      <c r="AB46" s="844"/>
      <c r="AC46" s="844"/>
      <c r="AD46" s="844"/>
      <c r="AE46" s="844"/>
      <c r="AF46" s="844"/>
      <c r="AG46" s="844"/>
      <c r="AH46" s="844"/>
      <c r="AI46" s="844"/>
    </row>
    <row r="47" spans="1:35" ht="13.5" customHeight="1">
      <c r="C47" s="134" t="s">
        <v>78</v>
      </c>
      <c r="K47" s="844" t="str">
        <f>IF(確２面!K42="","",確２面!K42)</f>
        <v/>
      </c>
      <c r="L47" s="844"/>
      <c r="M47" s="844"/>
      <c r="N47" s="844"/>
      <c r="O47" s="844"/>
      <c r="P47" s="844"/>
      <c r="Q47" s="844"/>
      <c r="R47" s="844"/>
      <c r="S47" s="844"/>
      <c r="T47" s="844"/>
      <c r="U47" s="844"/>
      <c r="V47" s="844"/>
      <c r="W47" s="844"/>
      <c r="X47" s="844"/>
      <c r="Y47" s="844"/>
      <c r="Z47" s="844"/>
      <c r="AA47" s="844"/>
      <c r="AB47" s="844"/>
      <c r="AC47" s="844"/>
      <c r="AD47" s="844"/>
      <c r="AE47" s="844"/>
      <c r="AF47" s="844"/>
      <c r="AG47" s="844"/>
      <c r="AH47" s="844"/>
      <c r="AI47" s="844"/>
    </row>
    <row r="48" spans="1:35" ht="13.5" customHeight="1">
      <c r="C48" s="134" t="s">
        <v>79</v>
      </c>
      <c r="K48" s="844" t="str">
        <f>IF(確２面!K43="","",確２面!K43)</f>
        <v/>
      </c>
      <c r="L48" s="844"/>
      <c r="M48" s="844"/>
      <c r="N48" s="844"/>
      <c r="O48" s="844"/>
      <c r="P48" s="844"/>
      <c r="Q48" s="844"/>
      <c r="R48" s="844"/>
      <c r="S48" s="844"/>
      <c r="T48" s="844"/>
      <c r="U48" s="844"/>
      <c r="V48" s="844"/>
      <c r="W48" s="844"/>
      <c r="X48" s="844"/>
      <c r="Y48" s="844"/>
      <c r="Z48" s="844"/>
      <c r="AA48" s="844"/>
      <c r="AB48" s="844"/>
      <c r="AC48" s="844"/>
      <c r="AD48" s="844"/>
      <c r="AE48" s="844"/>
      <c r="AF48" s="844"/>
      <c r="AG48" s="844"/>
      <c r="AH48" s="844"/>
      <c r="AI48" s="844"/>
    </row>
    <row r="49" spans="1:35" ht="13.5" customHeight="1">
      <c r="C49" s="866" t="s">
        <v>92</v>
      </c>
      <c r="D49" s="866"/>
      <c r="E49" s="866"/>
      <c r="F49" s="866"/>
      <c r="G49" s="866"/>
      <c r="H49" s="866"/>
      <c r="I49" s="866"/>
      <c r="J49" s="866"/>
      <c r="K49" s="866"/>
      <c r="L49" s="866"/>
      <c r="M49" s="844" t="str">
        <f>IF(確２面!M44="","",確２面!M44)</f>
        <v/>
      </c>
      <c r="N49" s="844"/>
      <c r="O49" s="844"/>
      <c r="P49" s="844"/>
      <c r="Q49" s="844"/>
      <c r="R49" s="844"/>
      <c r="S49" s="844"/>
      <c r="T49" s="844"/>
      <c r="U49" s="844"/>
      <c r="V49" s="844"/>
      <c r="W49" s="844"/>
      <c r="X49" s="844"/>
      <c r="Y49" s="844"/>
      <c r="Z49" s="844"/>
      <c r="AA49" s="844"/>
      <c r="AB49" s="844"/>
      <c r="AC49" s="844"/>
      <c r="AD49" s="844"/>
      <c r="AE49" s="844"/>
      <c r="AF49" s="844"/>
      <c r="AG49" s="844"/>
      <c r="AH49" s="844"/>
      <c r="AI49" s="844"/>
    </row>
    <row r="50" spans="1:35" ht="6" customHeight="1">
      <c r="A50" s="180"/>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row>
    <row r="51" spans="1:35" ht="6" customHeight="1">
      <c r="A51" s="181"/>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row>
    <row r="52" spans="1:35" ht="13.5" customHeight="1">
      <c r="C52" s="134" t="s">
        <v>73</v>
      </c>
      <c r="I52" s="135"/>
      <c r="J52" s="135" t="s">
        <v>479</v>
      </c>
      <c r="K52" s="845" t="str">
        <f>IF(確２面!K47="","",確２面!K47)</f>
        <v/>
      </c>
      <c r="L52" s="845"/>
      <c r="M52" s="134" t="s">
        <v>76</v>
      </c>
      <c r="R52" s="135" t="s">
        <v>479</v>
      </c>
      <c r="S52" s="843" t="str">
        <f>IF(確２面!S47="","",確２面!S47)</f>
        <v/>
      </c>
      <c r="T52" s="843"/>
      <c r="U52" s="843"/>
      <c r="V52" s="843"/>
      <c r="W52" s="134" t="s">
        <v>82</v>
      </c>
      <c r="AB52" s="845" t="str">
        <f>IF(確２面!AB47="","",確２面!AB47)</f>
        <v/>
      </c>
      <c r="AC52" s="845"/>
      <c r="AD52" s="845"/>
      <c r="AE52" s="845"/>
      <c r="AF52" s="845"/>
      <c r="AG52" s="845"/>
      <c r="AH52" s="134" t="s">
        <v>158</v>
      </c>
    </row>
    <row r="53" spans="1:35" ht="13.5" customHeight="1">
      <c r="C53" s="134" t="s">
        <v>69</v>
      </c>
      <c r="K53" s="844" t="str">
        <f>IF(確２面!K48="","",確２面!K48)</f>
        <v/>
      </c>
      <c r="L53" s="844"/>
      <c r="M53" s="844"/>
      <c r="N53" s="844"/>
      <c r="O53" s="844"/>
      <c r="P53" s="844"/>
      <c r="Q53" s="844"/>
      <c r="R53" s="844"/>
      <c r="S53" s="844"/>
      <c r="T53" s="844"/>
      <c r="U53" s="844"/>
      <c r="V53" s="844"/>
      <c r="W53" s="844"/>
      <c r="X53" s="844"/>
      <c r="Y53" s="844"/>
      <c r="Z53" s="844"/>
      <c r="AA53" s="844"/>
      <c r="AB53" s="844"/>
      <c r="AC53" s="844"/>
      <c r="AD53" s="844"/>
      <c r="AE53" s="844"/>
      <c r="AF53" s="844"/>
      <c r="AG53" s="844"/>
      <c r="AH53" s="844"/>
      <c r="AI53" s="844"/>
    </row>
    <row r="54" spans="1:35" ht="13.5" customHeight="1">
      <c r="C54" s="134" t="s">
        <v>80</v>
      </c>
      <c r="I54" s="135"/>
      <c r="J54" s="135" t="s">
        <v>479</v>
      </c>
      <c r="K54" s="845" t="str">
        <f>IF(確２面!K49="","",確２面!K49)</f>
        <v/>
      </c>
      <c r="L54" s="845"/>
      <c r="M54" s="134" t="s">
        <v>75</v>
      </c>
      <c r="R54" s="135" t="s">
        <v>479</v>
      </c>
      <c r="S54" s="845" t="str">
        <f>IF(確２面!S49="","",確２面!S49)</f>
        <v/>
      </c>
      <c r="T54" s="845"/>
      <c r="U54" s="845"/>
      <c r="V54" s="845"/>
      <c r="W54" s="134" t="s">
        <v>74</v>
      </c>
      <c r="AB54" s="845" t="str">
        <f>IF(確２面!AB49="","",確２面!AB49)</f>
        <v/>
      </c>
      <c r="AC54" s="845"/>
      <c r="AD54" s="845"/>
      <c r="AE54" s="845"/>
      <c r="AF54" s="845"/>
      <c r="AG54" s="845"/>
      <c r="AH54" s="134" t="s">
        <v>158</v>
      </c>
    </row>
    <row r="55" spans="1:35" ht="13.5" customHeight="1">
      <c r="K55" s="844" t="str">
        <f>IF(確２面!K50="","",確２面!K50)</f>
        <v/>
      </c>
      <c r="L55" s="844"/>
      <c r="M55" s="844"/>
      <c r="N55" s="844"/>
      <c r="O55" s="844"/>
      <c r="P55" s="844"/>
      <c r="Q55" s="844"/>
      <c r="R55" s="844"/>
      <c r="S55" s="844"/>
      <c r="T55" s="844"/>
      <c r="U55" s="844"/>
      <c r="V55" s="844"/>
      <c r="W55" s="844"/>
      <c r="X55" s="844"/>
      <c r="Y55" s="844"/>
      <c r="Z55" s="844"/>
      <c r="AA55" s="844"/>
      <c r="AB55" s="844"/>
      <c r="AC55" s="844"/>
      <c r="AD55" s="844"/>
      <c r="AE55" s="844"/>
      <c r="AF55" s="844"/>
      <c r="AG55" s="844"/>
      <c r="AH55" s="844"/>
      <c r="AI55" s="844"/>
    </row>
    <row r="56" spans="1:35" ht="13.5" customHeight="1">
      <c r="C56" s="134" t="s">
        <v>77</v>
      </c>
      <c r="J56" s="136"/>
      <c r="K56" s="844" t="str">
        <f>IF(確２面!K51="","",確２面!K51)</f>
        <v/>
      </c>
      <c r="L56" s="844"/>
      <c r="M56" s="844"/>
      <c r="N56" s="844"/>
      <c r="O56" s="844"/>
      <c r="P56" s="844"/>
      <c r="Q56" s="844"/>
      <c r="R56" s="844"/>
      <c r="S56" s="844"/>
      <c r="T56" s="844"/>
      <c r="U56" s="844"/>
      <c r="V56" s="844"/>
      <c r="W56" s="844"/>
      <c r="X56" s="844"/>
      <c r="Y56" s="844"/>
      <c r="Z56" s="844"/>
      <c r="AA56" s="844"/>
      <c r="AB56" s="844"/>
      <c r="AC56" s="844"/>
      <c r="AD56" s="844"/>
      <c r="AE56" s="844"/>
      <c r="AF56" s="844"/>
      <c r="AG56" s="844"/>
      <c r="AH56" s="844"/>
      <c r="AI56" s="844"/>
    </row>
    <row r="57" spans="1:35" ht="13.5" customHeight="1">
      <c r="C57" s="134" t="s">
        <v>78</v>
      </c>
      <c r="K57" s="844" t="str">
        <f>IF(確２面!K52="","",確２面!K52)</f>
        <v/>
      </c>
      <c r="L57" s="844"/>
      <c r="M57" s="844"/>
      <c r="N57" s="844"/>
      <c r="O57" s="844"/>
      <c r="P57" s="844"/>
      <c r="Q57" s="844"/>
      <c r="R57" s="844"/>
      <c r="S57" s="844"/>
      <c r="T57" s="844"/>
      <c r="U57" s="844"/>
      <c r="V57" s="844"/>
      <c r="W57" s="844"/>
      <c r="X57" s="844"/>
      <c r="Y57" s="844"/>
      <c r="Z57" s="844"/>
      <c r="AA57" s="844"/>
      <c r="AB57" s="844"/>
      <c r="AC57" s="844"/>
      <c r="AD57" s="844"/>
      <c r="AE57" s="844"/>
      <c r="AF57" s="844"/>
      <c r="AG57" s="844"/>
      <c r="AH57" s="844"/>
      <c r="AI57" s="844"/>
    </row>
    <row r="58" spans="1:35" ht="13.5" customHeight="1">
      <c r="C58" s="134" t="s">
        <v>79</v>
      </c>
      <c r="K58" s="844" t="str">
        <f>IF(確２面!K53="","",確２面!K53)</f>
        <v/>
      </c>
      <c r="L58" s="844"/>
      <c r="M58" s="844"/>
      <c r="N58" s="844"/>
      <c r="O58" s="844"/>
      <c r="P58" s="844"/>
      <c r="Q58" s="844"/>
      <c r="R58" s="844"/>
      <c r="S58" s="844"/>
      <c r="T58" s="844"/>
      <c r="U58" s="844"/>
      <c r="V58" s="844"/>
      <c r="W58" s="844"/>
      <c r="X58" s="844"/>
      <c r="Y58" s="844"/>
      <c r="Z58" s="844"/>
      <c r="AA58" s="844"/>
      <c r="AB58" s="844"/>
      <c r="AC58" s="844"/>
      <c r="AD58" s="844"/>
      <c r="AE58" s="844"/>
      <c r="AF58" s="844"/>
      <c r="AG58" s="844"/>
      <c r="AH58" s="844"/>
      <c r="AI58" s="844"/>
    </row>
    <row r="59" spans="1:35" ht="13.5" customHeight="1">
      <c r="C59" s="866" t="s">
        <v>92</v>
      </c>
      <c r="D59" s="866"/>
      <c r="E59" s="866"/>
      <c r="F59" s="866"/>
      <c r="G59" s="866"/>
      <c r="H59" s="866"/>
      <c r="I59" s="866"/>
      <c r="J59" s="866"/>
      <c r="K59" s="866"/>
      <c r="L59" s="866"/>
      <c r="M59" s="844" t="str">
        <f>IF(確２面!M54="","",確２面!M54)</f>
        <v/>
      </c>
      <c r="N59" s="844"/>
      <c r="O59" s="844"/>
      <c r="P59" s="844"/>
      <c r="Q59" s="844"/>
      <c r="R59" s="844"/>
      <c r="S59" s="844"/>
      <c r="T59" s="844"/>
      <c r="U59" s="844"/>
      <c r="V59" s="844"/>
      <c r="W59" s="844"/>
      <c r="X59" s="844"/>
      <c r="Y59" s="844"/>
      <c r="Z59" s="844"/>
      <c r="AA59" s="844"/>
      <c r="AB59" s="844"/>
      <c r="AC59" s="844"/>
      <c r="AD59" s="844"/>
      <c r="AE59" s="844"/>
      <c r="AF59" s="844"/>
      <c r="AG59" s="844"/>
      <c r="AH59" s="844"/>
      <c r="AI59" s="844"/>
    </row>
    <row r="60" spans="1:35" ht="6" customHeight="1">
      <c r="A60" s="180"/>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row>
    <row r="61" spans="1:35" ht="6" customHeight="1">
      <c r="A61" s="181"/>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row>
    <row r="62" spans="1:35" ht="13.5" customHeight="1">
      <c r="C62" s="134" t="s">
        <v>73</v>
      </c>
      <c r="I62" s="135"/>
      <c r="J62" s="135" t="s">
        <v>479</v>
      </c>
      <c r="K62" s="845" t="str">
        <f>IF(確２面!K57="","",確２面!K57)</f>
        <v/>
      </c>
      <c r="L62" s="845"/>
      <c r="M62" s="134" t="s">
        <v>76</v>
      </c>
      <c r="R62" s="135" t="s">
        <v>479</v>
      </c>
      <c r="S62" s="843" t="str">
        <f>IF(確２面!S57="","",確２面!S57)</f>
        <v/>
      </c>
      <c r="T62" s="843"/>
      <c r="U62" s="843"/>
      <c r="V62" s="843"/>
      <c r="W62" s="134" t="s">
        <v>82</v>
      </c>
      <c r="AB62" s="845" t="str">
        <f>IF(確２面!AB57="","",確２面!AB57)</f>
        <v/>
      </c>
      <c r="AC62" s="845"/>
      <c r="AD62" s="845"/>
      <c r="AE62" s="845"/>
      <c r="AF62" s="845"/>
      <c r="AG62" s="845"/>
      <c r="AH62" s="134" t="s">
        <v>158</v>
      </c>
    </row>
    <row r="63" spans="1:35" ht="13.5" customHeight="1">
      <c r="C63" s="134" t="s">
        <v>69</v>
      </c>
      <c r="K63" s="844" t="str">
        <f>IF(確２面!K58="","",確２面!K58)</f>
        <v/>
      </c>
      <c r="L63" s="844"/>
      <c r="M63" s="844"/>
      <c r="N63" s="844"/>
      <c r="O63" s="844"/>
      <c r="P63" s="844"/>
      <c r="Q63" s="844"/>
      <c r="R63" s="844"/>
      <c r="S63" s="844"/>
      <c r="T63" s="844"/>
      <c r="U63" s="844"/>
      <c r="V63" s="844"/>
      <c r="W63" s="844"/>
      <c r="X63" s="844"/>
      <c r="Y63" s="844"/>
      <c r="Z63" s="844"/>
      <c r="AA63" s="844"/>
      <c r="AB63" s="844"/>
      <c r="AC63" s="844"/>
      <c r="AD63" s="844"/>
      <c r="AE63" s="844"/>
      <c r="AF63" s="844"/>
      <c r="AG63" s="844"/>
      <c r="AH63" s="844"/>
      <c r="AI63" s="844"/>
    </row>
    <row r="64" spans="1:35" ht="13.5" customHeight="1">
      <c r="C64" s="134" t="s">
        <v>80</v>
      </c>
      <c r="I64" s="135"/>
      <c r="J64" s="135" t="s">
        <v>479</v>
      </c>
      <c r="K64" s="845" t="str">
        <f>IF(確２面!K59="","",確２面!K59)</f>
        <v/>
      </c>
      <c r="L64" s="845"/>
      <c r="M64" s="134" t="s">
        <v>75</v>
      </c>
      <c r="R64" s="135" t="s">
        <v>479</v>
      </c>
      <c r="S64" s="845" t="str">
        <f>IF(確２面!S59="","",確２面!S59)</f>
        <v/>
      </c>
      <c r="T64" s="845"/>
      <c r="U64" s="845"/>
      <c r="V64" s="845"/>
      <c r="W64" s="134" t="s">
        <v>74</v>
      </c>
      <c r="AB64" s="845" t="str">
        <f>IF(確２面!AB59="","",確２面!AB59)</f>
        <v/>
      </c>
      <c r="AC64" s="845"/>
      <c r="AD64" s="845"/>
      <c r="AE64" s="845"/>
      <c r="AF64" s="845"/>
      <c r="AG64" s="845"/>
      <c r="AH64" s="134" t="s">
        <v>158</v>
      </c>
    </row>
    <row r="65" spans="1:37" ht="13.5" customHeight="1">
      <c r="K65" s="844" t="str">
        <f>IF(確２面!K60="","",確２面!K60)</f>
        <v/>
      </c>
      <c r="L65" s="844"/>
      <c r="M65" s="844"/>
      <c r="N65" s="844"/>
      <c r="O65" s="844"/>
      <c r="P65" s="844"/>
      <c r="Q65" s="844"/>
      <c r="R65" s="844"/>
      <c r="S65" s="844"/>
      <c r="T65" s="844"/>
      <c r="U65" s="844"/>
      <c r="V65" s="844"/>
      <c r="W65" s="844"/>
      <c r="X65" s="844"/>
      <c r="Y65" s="844"/>
      <c r="Z65" s="844"/>
      <c r="AA65" s="844"/>
      <c r="AB65" s="844"/>
      <c r="AC65" s="844"/>
      <c r="AD65" s="844"/>
      <c r="AE65" s="844"/>
      <c r="AF65" s="844"/>
      <c r="AG65" s="844"/>
      <c r="AH65" s="844"/>
      <c r="AI65" s="844"/>
    </row>
    <row r="66" spans="1:37" ht="13.5" customHeight="1">
      <c r="C66" s="134" t="s">
        <v>77</v>
      </c>
      <c r="J66" s="136"/>
      <c r="K66" s="844" t="str">
        <f>IF(確２面!K61="","",確２面!K61)</f>
        <v/>
      </c>
      <c r="L66" s="844"/>
      <c r="M66" s="844"/>
      <c r="N66" s="844"/>
      <c r="O66" s="844"/>
      <c r="P66" s="844"/>
      <c r="Q66" s="844"/>
      <c r="R66" s="844"/>
      <c r="S66" s="844"/>
      <c r="T66" s="844"/>
      <c r="U66" s="844"/>
      <c r="V66" s="844"/>
      <c r="W66" s="844"/>
      <c r="X66" s="844"/>
      <c r="Y66" s="844"/>
      <c r="Z66" s="844"/>
      <c r="AA66" s="844"/>
      <c r="AB66" s="844"/>
      <c r="AC66" s="844"/>
      <c r="AD66" s="844"/>
      <c r="AE66" s="844"/>
      <c r="AF66" s="844"/>
      <c r="AG66" s="844"/>
      <c r="AH66" s="844"/>
      <c r="AI66" s="844"/>
    </row>
    <row r="67" spans="1:37" ht="13.5" customHeight="1">
      <c r="C67" s="134" t="s">
        <v>78</v>
      </c>
      <c r="K67" s="844" t="str">
        <f>IF(確２面!K62="","",確２面!K62)</f>
        <v/>
      </c>
      <c r="L67" s="844"/>
      <c r="M67" s="844"/>
      <c r="N67" s="844"/>
      <c r="O67" s="844"/>
      <c r="P67" s="844"/>
      <c r="Q67" s="844"/>
      <c r="R67" s="844"/>
      <c r="S67" s="844"/>
      <c r="T67" s="844"/>
      <c r="U67" s="844"/>
      <c r="V67" s="844"/>
      <c r="W67" s="844"/>
      <c r="X67" s="844"/>
      <c r="Y67" s="844"/>
      <c r="Z67" s="844"/>
      <c r="AA67" s="844"/>
      <c r="AB67" s="844"/>
      <c r="AC67" s="844"/>
      <c r="AD67" s="844"/>
      <c r="AE67" s="844"/>
      <c r="AF67" s="844"/>
      <c r="AG67" s="844"/>
      <c r="AH67" s="844"/>
      <c r="AI67" s="844"/>
    </row>
    <row r="68" spans="1:37" ht="13.5" customHeight="1">
      <c r="C68" s="134" t="s">
        <v>79</v>
      </c>
      <c r="K68" s="844" t="str">
        <f>IF(確２面!K63="","",確２面!K63)</f>
        <v/>
      </c>
      <c r="L68" s="844"/>
      <c r="M68" s="844"/>
      <c r="N68" s="844"/>
      <c r="O68" s="844"/>
      <c r="P68" s="844"/>
      <c r="Q68" s="844"/>
      <c r="R68" s="844"/>
      <c r="S68" s="844"/>
      <c r="T68" s="844"/>
      <c r="U68" s="844"/>
      <c r="V68" s="844"/>
      <c r="W68" s="844"/>
      <c r="X68" s="844"/>
      <c r="Y68" s="844"/>
      <c r="Z68" s="844"/>
      <c r="AA68" s="844"/>
      <c r="AB68" s="844"/>
      <c r="AC68" s="844"/>
      <c r="AD68" s="844"/>
      <c r="AE68" s="844"/>
      <c r="AF68" s="844"/>
      <c r="AG68" s="844"/>
      <c r="AH68" s="844"/>
      <c r="AI68" s="844"/>
    </row>
    <row r="69" spans="1:37" ht="13.5" customHeight="1">
      <c r="C69" s="866" t="s">
        <v>92</v>
      </c>
      <c r="D69" s="866"/>
      <c r="E69" s="866"/>
      <c r="F69" s="866"/>
      <c r="G69" s="866"/>
      <c r="H69" s="866"/>
      <c r="I69" s="866"/>
      <c r="J69" s="866"/>
      <c r="K69" s="866"/>
      <c r="L69" s="866"/>
      <c r="M69" s="844" t="str">
        <f>IF(確２面!M64="","",確２面!M64)</f>
        <v/>
      </c>
      <c r="N69" s="844"/>
      <c r="O69" s="844"/>
      <c r="P69" s="844"/>
      <c r="Q69" s="844"/>
      <c r="R69" s="844"/>
      <c r="S69" s="844"/>
      <c r="T69" s="844"/>
      <c r="U69" s="844"/>
      <c r="V69" s="844"/>
      <c r="W69" s="844"/>
      <c r="X69" s="844"/>
      <c r="Y69" s="844"/>
      <c r="Z69" s="844"/>
      <c r="AA69" s="844"/>
      <c r="AB69" s="844"/>
      <c r="AC69" s="844"/>
      <c r="AD69" s="844"/>
      <c r="AE69" s="844"/>
      <c r="AF69" s="844"/>
      <c r="AG69" s="844"/>
      <c r="AH69" s="844"/>
      <c r="AI69" s="844"/>
    </row>
    <row r="70" spans="1:37" ht="6" customHeight="1">
      <c r="A70" s="137"/>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row>
    <row r="71" spans="1:37" ht="6" customHeight="1" thickBot="1">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row>
    <row r="72" spans="1:37" ht="13.5" customHeight="1" thickTop="1">
      <c r="AJ72" s="341"/>
      <c r="AK72" s="341"/>
    </row>
    <row r="73" spans="1:37" ht="13.5" customHeight="1">
      <c r="A73" s="137"/>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row>
    <row r="74" spans="1:37" ht="6.75" customHeight="1">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row>
    <row r="75" spans="1:37" ht="13.5" customHeight="1">
      <c r="A75" s="134" t="s">
        <v>736</v>
      </c>
    </row>
    <row r="76" spans="1:37" ht="13.5" customHeight="1">
      <c r="B76" s="134" t="s">
        <v>735</v>
      </c>
    </row>
    <row r="77" spans="1:37" ht="13.5" customHeight="1">
      <c r="B77" s="230" t="str">
        <f>確２面!B72</f>
        <v>□</v>
      </c>
      <c r="C77" s="134" t="s">
        <v>93</v>
      </c>
    </row>
    <row r="78" spans="1:37" ht="13.5" customHeight="1">
      <c r="C78" s="134" t="s">
        <v>83</v>
      </c>
      <c r="K78" s="844" t="str">
        <f>IF(確２面!K73="","",確２面!K73)</f>
        <v/>
      </c>
      <c r="L78" s="844"/>
      <c r="M78" s="844"/>
      <c r="N78" s="844"/>
      <c r="O78" s="844"/>
      <c r="P78" s="844"/>
      <c r="Q78" s="844"/>
      <c r="R78" s="844"/>
      <c r="S78" s="844"/>
      <c r="T78" s="844"/>
      <c r="U78" s="844"/>
      <c r="V78" s="844"/>
      <c r="W78" s="844"/>
      <c r="X78" s="844"/>
      <c r="Y78" s="844"/>
      <c r="Z78" s="844"/>
      <c r="AA78" s="844"/>
    </row>
    <row r="79" spans="1:37" ht="13.5" customHeight="1">
      <c r="C79" s="134" t="s">
        <v>84</v>
      </c>
      <c r="H79" s="134" t="s">
        <v>381</v>
      </c>
      <c r="R79" s="134" t="s">
        <v>163</v>
      </c>
      <c r="S79" s="845" t="str">
        <f>IF(確２面!S74="","",確２面!S74)</f>
        <v/>
      </c>
      <c r="T79" s="845"/>
      <c r="U79" s="845"/>
      <c r="V79" s="845"/>
      <c r="W79" s="845"/>
      <c r="X79" s="134" t="s">
        <v>158</v>
      </c>
    </row>
    <row r="80" spans="1:37" ht="13.5" customHeight="1">
      <c r="B80" s="230" t="str">
        <f>確２面!B75</f>
        <v>□</v>
      </c>
      <c r="C80" s="134" t="s">
        <v>94</v>
      </c>
    </row>
    <row r="81" spans="2:27" ht="13.5" customHeight="1">
      <c r="C81" s="134" t="s">
        <v>83</v>
      </c>
      <c r="K81" s="844" t="str">
        <f>IF(確２面!K76="","",確２面!K76)</f>
        <v/>
      </c>
      <c r="L81" s="844"/>
      <c r="M81" s="844"/>
      <c r="N81" s="844"/>
      <c r="O81" s="844"/>
      <c r="P81" s="844"/>
      <c r="Q81" s="844"/>
      <c r="R81" s="844"/>
      <c r="S81" s="844"/>
      <c r="T81" s="844"/>
      <c r="U81" s="844"/>
      <c r="V81" s="844"/>
      <c r="W81" s="844"/>
      <c r="X81" s="844"/>
      <c r="Y81" s="844"/>
      <c r="Z81" s="844"/>
      <c r="AA81" s="844"/>
    </row>
    <row r="82" spans="2:27" ht="13.5" customHeight="1">
      <c r="C82" s="134" t="s">
        <v>84</v>
      </c>
      <c r="H82" s="134" t="s">
        <v>381</v>
      </c>
      <c r="R82" s="134" t="s">
        <v>163</v>
      </c>
      <c r="S82" s="845" t="str">
        <f>IF(確２面!S77="","",確２面!S77)</f>
        <v/>
      </c>
      <c r="T82" s="845"/>
      <c r="U82" s="845"/>
      <c r="V82" s="845"/>
      <c r="W82" s="845"/>
      <c r="X82" s="134" t="s">
        <v>158</v>
      </c>
    </row>
    <row r="83" spans="2:27" ht="13.5" customHeight="1">
      <c r="B83" s="230" t="str">
        <f>確２面!B78</f>
        <v>□</v>
      </c>
      <c r="C83" s="134" t="s">
        <v>95</v>
      </c>
    </row>
    <row r="84" spans="2:27" ht="13.5" customHeight="1">
      <c r="C84" s="134" t="s">
        <v>83</v>
      </c>
      <c r="K84" s="844" t="str">
        <f>IF(確２面!K79="","",確２面!K79)</f>
        <v/>
      </c>
      <c r="L84" s="844"/>
      <c r="M84" s="844"/>
      <c r="N84" s="844"/>
      <c r="O84" s="844"/>
      <c r="P84" s="844"/>
      <c r="Q84" s="844"/>
      <c r="R84" s="844"/>
      <c r="S84" s="844"/>
      <c r="T84" s="844"/>
      <c r="U84" s="844"/>
      <c r="V84" s="844"/>
      <c r="W84" s="844"/>
      <c r="X84" s="844"/>
      <c r="Y84" s="844"/>
      <c r="Z84" s="844"/>
      <c r="AA84" s="844"/>
    </row>
    <row r="85" spans="2:27" ht="13.5" customHeight="1">
      <c r="C85" s="134" t="s">
        <v>84</v>
      </c>
      <c r="H85" s="134" t="s">
        <v>382</v>
      </c>
      <c r="R85" s="134" t="s">
        <v>163</v>
      </c>
      <c r="S85" s="845" t="str">
        <f>IF(確２面!S80="","",確２面!S80)</f>
        <v/>
      </c>
      <c r="T85" s="845"/>
      <c r="U85" s="845"/>
      <c r="V85" s="845"/>
      <c r="W85" s="845"/>
      <c r="X85" s="134" t="s">
        <v>158</v>
      </c>
    </row>
    <row r="86" spans="2:27" ht="13.5" customHeight="1">
      <c r="C86" s="134" t="s">
        <v>83</v>
      </c>
      <c r="K86" s="844" t="str">
        <f>IF(確２面!K81="","",確２面!K81)</f>
        <v/>
      </c>
      <c r="L86" s="844"/>
      <c r="M86" s="844"/>
      <c r="N86" s="844"/>
      <c r="O86" s="844"/>
      <c r="P86" s="844"/>
      <c r="Q86" s="844"/>
      <c r="R86" s="844"/>
      <c r="S86" s="844"/>
      <c r="T86" s="844"/>
      <c r="U86" s="844"/>
      <c r="V86" s="844"/>
      <c r="W86" s="844"/>
      <c r="X86" s="844"/>
      <c r="Y86" s="844"/>
      <c r="Z86" s="844"/>
      <c r="AA86" s="844"/>
    </row>
    <row r="87" spans="2:27" ht="13.5" customHeight="1">
      <c r="C87" s="134" t="s">
        <v>84</v>
      </c>
      <c r="H87" s="134" t="s">
        <v>382</v>
      </c>
      <c r="R87" s="134" t="s">
        <v>163</v>
      </c>
      <c r="S87" s="845" t="str">
        <f>IF(確２面!S82="","",確２面!S82)</f>
        <v/>
      </c>
      <c r="T87" s="845"/>
      <c r="U87" s="845"/>
      <c r="V87" s="845"/>
      <c r="W87" s="845"/>
      <c r="X87" s="134" t="s">
        <v>158</v>
      </c>
    </row>
    <row r="88" spans="2:27" ht="13.5" customHeight="1">
      <c r="C88" s="134" t="s">
        <v>83</v>
      </c>
      <c r="K88" s="844" t="str">
        <f>IF(確２面!K83="","",確２面!K83)</f>
        <v/>
      </c>
      <c r="L88" s="844"/>
      <c r="M88" s="844"/>
      <c r="N88" s="844"/>
      <c r="O88" s="844"/>
      <c r="P88" s="844"/>
      <c r="Q88" s="844"/>
      <c r="R88" s="844"/>
      <c r="S88" s="844"/>
      <c r="T88" s="844"/>
      <c r="U88" s="844"/>
      <c r="V88" s="844"/>
      <c r="W88" s="844"/>
      <c r="X88" s="844"/>
      <c r="Y88" s="844"/>
      <c r="Z88" s="844"/>
      <c r="AA88" s="844"/>
    </row>
    <row r="89" spans="2:27" ht="13.5" customHeight="1">
      <c r="C89" s="134" t="s">
        <v>84</v>
      </c>
      <c r="H89" s="134" t="s">
        <v>382</v>
      </c>
      <c r="R89" s="134" t="s">
        <v>163</v>
      </c>
      <c r="S89" s="845" t="str">
        <f>IF(確２面!S84="","",確２面!S84)</f>
        <v/>
      </c>
      <c r="T89" s="845"/>
      <c r="U89" s="845"/>
      <c r="V89" s="845"/>
      <c r="W89" s="845"/>
      <c r="X89" s="134" t="s">
        <v>158</v>
      </c>
    </row>
    <row r="90" spans="2:27" ht="13.5" customHeight="1">
      <c r="B90" s="230" t="str">
        <f>確２面!B85</f>
        <v>□</v>
      </c>
      <c r="C90" s="134" t="s">
        <v>96</v>
      </c>
    </row>
    <row r="91" spans="2:27" ht="13.5" customHeight="1">
      <c r="C91" s="134" t="s">
        <v>83</v>
      </c>
      <c r="K91" s="844" t="str">
        <f>IF(確２面!K86="","",確２面!K86)</f>
        <v/>
      </c>
      <c r="L91" s="844"/>
      <c r="M91" s="844"/>
      <c r="N91" s="844"/>
      <c r="O91" s="844"/>
      <c r="P91" s="844"/>
      <c r="Q91" s="844"/>
      <c r="R91" s="844"/>
      <c r="S91" s="844"/>
      <c r="T91" s="844"/>
      <c r="U91" s="844"/>
      <c r="V91" s="844"/>
      <c r="W91" s="844"/>
      <c r="X91" s="844"/>
      <c r="Y91" s="844"/>
      <c r="Z91" s="844"/>
      <c r="AA91" s="844"/>
    </row>
    <row r="92" spans="2:27" ht="13.5" customHeight="1">
      <c r="C92" s="134" t="s">
        <v>84</v>
      </c>
      <c r="H92" s="134" t="s">
        <v>382</v>
      </c>
      <c r="R92" s="134" t="s">
        <v>163</v>
      </c>
      <c r="S92" s="845" t="str">
        <f>IF(確２面!S87="","",確２面!S87)</f>
        <v/>
      </c>
      <c r="T92" s="845"/>
      <c r="U92" s="845"/>
      <c r="V92" s="845"/>
      <c r="W92" s="845"/>
      <c r="X92" s="134" t="s">
        <v>158</v>
      </c>
    </row>
    <row r="93" spans="2:27" ht="13.5" customHeight="1">
      <c r="C93" s="134" t="s">
        <v>83</v>
      </c>
      <c r="K93" s="844" t="str">
        <f>IF(確２面!K88="","",確２面!K88)</f>
        <v/>
      </c>
      <c r="L93" s="844"/>
      <c r="M93" s="844"/>
      <c r="N93" s="844"/>
      <c r="O93" s="844"/>
      <c r="P93" s="844"/>
      <c r="Q93" s="844"/>
      <c r="R93" s="844"/>
      <c r="S93" s="844"/>
      <c r="T93" s="844"/>
      <c r="U93" s="844"/>
      <c r="V93" s="844"/>
      <c r="W93" s="844"/>
      <c r="X93" s="844"/>
      <c r="Y93" s="844"/>
      <c r="Z93" s="844"/>
      <c r="AA93" s="844"/>
    </row>
    <row r="94" spans="2:27" ht="13.5" customHeight="1">
      <c r="C94" s="134" t="s">
        <v>84</v>
      </c>
      <c r="H94" s="134" t="s">
        <v>382</v>
      </c>
      <c r="R94" s="134" t="s">
        <v>163</v>
      </c>
      <c r="S94" s="845" t="str">
        <f>IF(確２面!S89="","",確２面!S89)</f>
        <v/>
      </c>
      <c r="T94" s="845"/>
      <c r="U94" s="845"/>
      <c r="V94" s="845"/>
      <c r="W94" s="845"/>
      <c r="X94" s="134" t="s">
        <v>158</v>
      </c>
    </row>
    <row r="95" spans="2:27" ht="13.5" customHeight="1">
      <c r="C95" s="134" t="s">
        <v>83</v>
      </c>
      <c r="K95" s="844" t="str">
        <f>IF(確２面!K90="","",確２面!K90)</f>
        <v/>
      </c>
      <c r="L95" s="844"/>
      <c r="M95" s="844"/>
      <c r="N95" s="844"/>
      <c r="O95" s="844"/>
      <c r="P95" s="844"/>
      <c r="Q95" s="844"/>
      <c r="R95" s="844"/>
      <c r="S95" s="844"/>
      <c r="T95" s="844"/>
      <c r="U95" s="844"/>
      <c r="V95" s="844"/>
      <c r="W95" s="844"/>
      <c r="X95" s="844"/>
      <c r="Y95" s="844"/>
      <c r="Z95" s="844"/>
      <c r="AA95" s="844"/>
    </row>
    <row r="96" spans="2:27" ht="13.5" customHeight="1">
      <c r="C96" s="134" t="s">
        <v>84</v>
      </c>
      <c r="H96" s="134" t="s">
        <v>382</v>
      </c>
      <c r="R96" s="134" t="s">
        <v>163</v>
      </c>
      <c r="S96" s="845" t="str">
        <f>IF(確２面!S91="","",確２面!S91)</f>
        <v/>
      </c>
      <c r="T96" s="845"/>
      <c r="U96" s="845"/>
      <c r="V96" s="845"/>
      <c r="W96" s="845"/>
      <c r="X96" s="134" t="s">
        <v>158</v>
      </c>
    </row>
    <row r="97" spans="1:35" ht="6" customHeight="1">
      <c r="A97" s="137"/>
      <c r="B97" s="137"/>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row>
    <row r="98" spans="1:35" ht="6" customHeight="1">
      <c r="A98" s="177"/>
      <c r="B98" s="177"/>
      <c r="C98" s="177"/>
      <c r="D98" s="177"/>
      <c r="E98" s="177"/>
      <c r="F98" s="177"/>
      <c r="G98" s="177"/>
      <c r="H98" s="177"/>
      <c r="I98" s="177"/>
      <c r="J98" s="177"/>
      <c r="K98" s="177"/>
      <c r="L98" s="177"/>
      <c r="M98" s="177"/>
      <c r="N98" s="177"/>
      <c r="O98" s="177"/>
      <c r="P98" s="177"/>
      <c r="Q98" s="177"/>
      <c r="R98" s="177"/>
      <c r="S98" s="177"/>
      <c r="T98" s="177"/>
      <c r="U98" s="177"/>
      <c r="V98" s="177"/>
      <c r="W98" s="177"/>
      <c r="X98" s="177"/>
      <c r="Y98" s="177"/>
      <c r="Z98" s="177"/>
      <c r="AA98" s="177"/>
      <c r="AB98" s="177"/>
      <c r="AC98" s="177"/>
      <c r="AD98" s="177"/>
      <c r="AE98" s="177"/>
      <c r="AF98" s="177"/>
      <c r="AG98" s="177"/>
      <c r="AH98" s="177"/>
      <c r="AI98" s="177"/>
    </row>
    <row r="99" spans="1:35" ht="13.5" customHeight="1">
      <c r="A99" s="134" t="s">
        <v>737</v>
      </c>
    </row>
    <row r="100" spans="1:35" ht="13.5" customHeight="1">
      <c r="A100" s="134" t="s">
        <v>738</v>
      </c>
    </row>
    <row r="101" spans="1:35" ht="13.5" customHeight="1">
      <c r="C101" s="134" t="s">
        <v>83</v>
      </c>
      <c r="H101" s="136"/>
      <c r="I101" s="136"/>
      <c r="J101" s="136"/>
      <c r="K101" s="844" t="str">
        <f>IF(確２面!K96="","",確２面!K96)</f>
        <v/>
      </c>
      <c r="L101" s="844"/>
      <c r="M101" s="844"/>
      <c r="N101" s="844"/>
      <c r="O101" s="844"/>
      <c r="P101" s="844"/>
      <c r="Q101" s="844"/>
      <c r="R101" s="844"/>
      <c r="S101" s="844"/>
      <c r="T101" s="844"/>
      <c r="U101" s="844"/>
      <c r="V101" s="844"/>
      <c r="W101" s="844"/>
      <c r="X101" s="844"/>
      <c r="Y101" s="844"/>
      <c r="Z101" s="844"/>
      <c r="AA101" s="844"/>
      <c r="AB101" s="844"/>
      <c r="AC101" s="844"/>
      <c r="AD101" s="844"/>
      <c r="AE101" s="844"/>
      <c r="AF101" s="844"/>
      <c r="AG101" s="844"/>
      <c r="AH101" s="844"/>
      <c r="AI101" s="844"/>
    </row>
    <row r="102" spans="1:35" ht="13.5" customHeight="1">
      <c r="C102" s="134" t="s">
        <v>85</v>
      </c>
      <c r="H102" s="136"/>
      <c r="I102" s="136"/>
      <c r="J102" s="136"/>
      <c r="K102" s="844" t="str">
        <f>IF(確２面!K97="","",確２面!K97)</f>
        <v/>
      </c>
      <c r="L102" s="844"/>
      <c r="M102" s="844"/>
      <c r="N102" s="844"/>
      <c r="O102" s="844"/>
      <c r="P102" s="844"/>
      <c r="Q102" s="844"/>
      <c r="R102" s="844"/>
      <c r="S102" s="844"/>
      <c r="T102" s="844"/>
      <c r="U102" s="844"/>
      <c r="V102" s="844"/>
      <c r="W102" s="844"/>
      <c r="X102" s="844"/>
      <c r="Y102" s="844"/>
      <c r="Z102" s="844"/>
      <c r="AA102" s="844"/>
      <c r="AB102" s="844"/>
      <c r="AC102" s="844"/>
      <c r="AD102" s="844"/>
      <c r="AE102" s="844"/>
      <c r="AF102" s="844"/>
      <c r="AG102" s="844"/>
      <c r="AH102" s="844"/>
      <c r="AI102" s="844"/>
    </row>
    <row r="103" spans="1:35" ht="13.5" customHeight="1">
      <c r="C103" s="134" t="s">
        <v>70</v>
      </c>
      <c r="H103" s="136"/>
      <c r="I103" s="136"/>
      <c r="J103" s="136"/>
      <c r="K103" s="844" t="str">
        <f>IF(確２面!K98="","",確２面!K98)</f>
        <v/>
      </c>
      <c r="L103" s="844"/>
      <c r="M103" s="844"/>
      <c r="N103" s="844"/>
      <c r="O103" s="844"/>
      <c r="P103" s="844"/>
      <c r="Q103" s="844"/>
      <c r="R103" s="844"/>
      <c r="S103" s="844"/>
      <c r="T103" s="844"/>
      <c r="U103" s="844"/>
      <c r="V103" s="844"/>
      <c r="W103" s="844"/>
      <c r="X103" s="844"/>
      <c r="Y103" s="844"/>
      <c r="Z103" s="844"/>
      <c r="AA103" s="844"/>
      <c r="AB103" s="844"/>
      <c r="AC103" s="844"/>
      <c r="AD103" s="844"/>
      <c r="AE103" s="844"/>
      <c r="AF103" s="844"/>
      <c r="AG103" s="844"/>
      <c r="AH103" s="844"/>
      <c r="AI103" s="844"/>
    </row>
    <row r="104" spans="1:35" ht="13.5" customHeight="1">
      <c r="C104" s="134" t="s">
        <v>86</v>
      </c>
      <c r="H104" s="136"/>
      <c r="I104" s="136"/>
      <c r="J104" s="136"/>
      <c r="K104" s="844" t="str">
        <f>IF(確２面!K99="","",確２面!K99)</f>
        <v/>
      </c>
      <c r="L104" s="844"/>
      <c r="M104" s="844"/>
      <c r="N104" s="844"/>
      <c r="O104" s="844"/>
      <c r="P104" s="844"/>
      <c r="Q104" s="844"/>
      <c r="R104" s="844"/>
      <c r="S104" s="844"/>
      <c r="T104" s="844"/>
      <c r="U104" s="844"/>
      <c r="V104" s="844"/>
      <c r="W104" s="844"/>
      <c r="X104" s="844"/>
      <c r="Y104" s="844"/>
      <c r="Z104" s="844"/>
      <c r="AA104" s="844"/>
      <c r="AB104" s="844"/>
      <c r="AC104" s="844"/>
      <c r="AD104" s="844"/>
      <c r="AE104" s="844"/>
      <c r="AF104" s="844"/>
      <c r="AG104" s="844"/>
      <c r="AH104" s="844"/>
      <c r="AI104" s="844"/>
    </row>
    <row r="105" spans="1:35" ht="13.5" customHeight="1">
      <c r="C105" s="134" t="s">
        <v>72</v>
      </c>
      <c r="H105" s="136"/>
      <c r="I105" s="136"/>
      <c r="J105" s="136"/>
      <c r="K105" s="844" t="str">
        <f>IF(確２面!K100="","",確２面!K100)</f>
        <v/>
      </c>
      <c r="L105" s="844"/>
      <c r="M105" s="844"/>
      <c r="N105" s="844"/>
      <c r="O105" s="844"/>
      <c r="P105" s="844"/>
      <c r="Q105" s="844"/>
      <c r="R105" s="844"/>
      <c r="S105" s="844"/>
      <c r="T105" s="844"/>
      <c r="U105" s="844"/>
      <c r="V105" s="844"/>
      <c r="W105" s="844"/>
      <c r="X105" s="844"/>
      <c r="Y105" s="844"/>
      <c r="Z105" s="844"/>
      <c r="AA105" s="844"/>
      <c r="AB105" s="844"/>
      <c r="AC105" s="844"/>
      <c r="AD105" s="844"/>
      <c r="AE105" s="844"/>
      <c r="AF105" s="844"/>
      <c r="AG105" s="844"/>
      <c r="AH105" s="844"/>
      <c r="AI105" s="844"/>
    </row>
    <row r="106" spans="1:35" ht="13.5" customHeight="1">
      <c r="C106" s="134" t="s">
        <v>739</v>
      </c>
      <c r="H106" s="136"/>
      <c r="I106" s="136"/>
      <c r="J106" s="136"/>
      <c r="K106" s="844" t="str">
        <f>IF(確２面!K101="","",確２面!K101)</f>
        <v/>
      </c>
      <c r="L106" s="844"/>
      <c r="M106" s="844"/>
      <c r="N106" s="844"/>
      <c r="O106" s="844"/>
      <c r="P106" s="844"/>
      <c r="Q106" s="844"/>
      <c r="R106" s="844"/>
      <c r="S106" s="844"/>
      <c r="T106" s="844"/>
      <c r="U106" s="844"/>
      <c r="V106" s="844"/>
      <c r="W106" s="844"/>
      <c r="X106" s="844"/>
      <c r="Y106" s="844"/>
      <c r="Z106" s="844"/>
      <c r="AA106" s="844"/>
      <c r="AB106" s="844"/>
      <c r="AC106" s="844"/>
      <c r="AD106" s="844"/>
      <c r="AE106" s="844"/>
      <c r="AF106" s="844"/>
      <c r="AG106" s="844"/>
      <c r="AH106" s="844"/>
      <c r="AI106" s="844"/>
    </row>
    <row r="107" spans="1:35" ht="13.5" customHeight="1">
      <c r="C107" s="134" t="s">
        <v>749</v>
      </c>
      <c r="M107" s="844" t="str">
        <f>IF(確２面!M102="","",確２面!M102)</f>
        <v/>
      </c>
      <c r="N107" s="844"/>
      <c r="O107" s="844"/>
      <c r="P107" s="844"/>
      <c r="Q107" s="844"/>
      <c r="R107" s="844"/>
      <c r="S107" s="844"/>
      <c r="T107" s="844"/>
      <c r="U107" s="844"/>
      <c r="V107" s="844"/>
      <c r="W107" s="844"/>
      <c r="X107" s="844"/>
      <c r="Y107" s="844"/>
      <c r="Z107" s="844"/>
      <c r="AA107" s="844"/>
      <c r="AB107" s="844"/>
      <c r="AC107" s="844"/>
      <c r="AD107" s="844"/>
      <c r="AE107" s="844"/>
      <c r="AF107" s="844"/>
      <c r="AG107" s="844"/>
      <c r="AH107" s="844"/>
      <c r="AI107" s="844"/>
    </row>
    <row r="108" spans="1:35" ht="6.75" customHeight="1"/>
    <row r="109" spans="1:35" ht="6.75" customHeight="1"/>
    <row r="110" spans="1:35" ht="13.5" customHeight="1">
      <c r="A110" s="134" t="s">
        <v>750</v>
      </c>
    </row>
    <row r="111" spans="1:35" ht="13.5" customHeight="1">
      <c r="C111" s="134" t="s">
        <v>83</v>
      </c>
      <c r="H111" s="136"/>
      <c r="I111" s="136"/>
      <c r="J111" s="136"/>
      <c r="K111" s="844" t="str">
        <f>IF(確２面!K106="","",確２面!K106)</f>
        <v/>
      </c>
      <c r="L111" s="844"/>
      <c r="M111" s="844"/>
      <c r="N111" s="844"/>
      <c r="O111" s="844"/>
      <c r="P111" s="844"/>
      <c r="Q111" s="844"/>
      <c r="R111" s="844"/>
      <c r="S111" s="844"/>
      <c r="T111" s="844"/>
      <c r="U111" s="844"/>
      <c r="V111" s="844"/>
      <c r="W111" s="844"/>
      <c r="X111" s="844"/>
      <c r="Y111" s="844"/>
      <c r="Z111" s="844"/>
      <c r="AA111" s="844"/>
      <c r="AB111" s="844"/>
      <c r="AC111" s="844"/>
      <c r="AD111" s="844"/>
      <c r="AE111" s="844"/>
      <c r="AF111" s="844"/>
      <c r="AG111" s="844"/>
      <c r="AH111" s="844"/>
      <c r="AI111" s="844"/>
    </row>
    <row r="112" spans="1:35" ht="13.5" customHeight="1">
      <c r="C112" s="134" t="s">
        <v>85</v>
      </c>
      <c r="H112" s="136"/>
      <c r="I112" s="136"/>
      <c r="J112" s="136"/>
      <c r="K112" s="844" t="str">
        <f>IF(確２面!K107="","",確２面!K107)</f>
        <v/>
      </c>
      <c r="L112" s="844"/>
      <c r="M112" s="844"/>
      <c r="N112" s="844"/>
      <c r="O112" s="844"/>
      <c r="P112" s="844"/>
      <c r="Q112" s="844"/>
      <c r="R112" s="844"/>
      <c r="S112" s="844"/>
      <c r="T112" s="844"/>
      <c r="U112" s="844"/>
      <c r="V112" s="844"/>
      <c r="W112" s="844"/>
      <c r="X112" s="844"/>
      <c r="Y112" s="844"/>
      <c r="Z112" s="844"/>
      <c r="AA112" s="844"/>
      <c r="AB112" s="844"/>
      <c r="AC112" s="844"/>
      <c r="AD112" s="844"/>
      <c r="AE112" s="844"/>
      <c r="AF112" s="844"/>
      <c r="AG112" s="844"/>
      <c r="AH112" s="844"/>
      <c r="AI112" s="844"/>
    </row>
    <row r="113" spans="3:35" ht="13.5" customHeight="1">
      <c r="C113" s="134" t="s">
        <v>70</v>
      </c>
      <c r="H113" s="136"/>
      <c r="I113" s="136"/>
      <c r="J113" s="136"/>
      <c r="K113" s="844" t="str">
        <f>IF(確２面!K108="","",確２面!K108)</f>
        <v/>
      </c>
      <c r="L113" s="844"/>
      <c r="M113" s="844"/>
      <c r="N113" s="844"/>
      <c r="O113" s="844"/>
      <c r="P113" s="844"/>
      <c r="Q113" s="844"/>
      <c r="R113" s="844"/>
      <c r="S113" s="844"/>
      <c r="T113" s="844"/>
      <c r="U113" s="844"/>
      <c r="V113" s="844"/>
      <c r="W113" s="844"/>
      <c r="X113" s="844"/>
      <c r="Y113" s="844"/>
      <c r="Z113" s="844"/>
      <c r="AA113" s="844"/>
      <c r="AB113" s="844"/>
      <c r="AC113" s="844"/>
      <c r="AD113" s="844"/>
      <c r="AE113" s="844"/>
      <c r="AF113" s="844"/>
      <c r="AG113" s="844"/>
      <c r="AH113" s="844"/>
      <c r="AI113" s="844"/>
    </row>
    <row r="114" spans="3:35" ht="13.5" customHeight="1">
      <c r="C114" s="134" t="s">
        <v>86</v>
      </c>
      <c r="H114" s="136"/>
      <c r="I114" s="136"/>
      <c r="J114" s="136"/>
      <c r="K114" s="844" t="str">
        <f>IF(確２面!K109="","",確２面!K109)</f>
        <v/>
      </c>
      <c r="L114" s="844"/>
      <c r="M114" s="844"/>
      <c r="N114" s="844"/>
      <c r="O114" s="844"/>
      <c r="P114" s="844"/>
      <c r="Q114" s="844"/>
      <c r="R114" s="844"/>
      <c r="S114" s="844"/>
      <c r="T114" s="844"/>
      <c r="U114" s="844"/>
      <c r="V114" s="844"/>
      <c r="W114" s="844"/>
      <c r="X114" s="844"/>
      <c r="Y114" s="844"/>
      <c r="Z114" s="844"/>
      <c r="AA114" s="844"/>
      <c r="AB114" s="844"/>
      <c r="AC114" s="844"/>
      <c r="AD114" s="844"/>
      <c r="AE114" s="844"/>
      <c r="AF114" s="844"/>
      <c r="AG114" s="844"/>
      <c r="AH114" s="844"/>
      <c r="AI114" s="844"/>
    </row>
    <row r="115" spans="3:35" ht="13.5" customHeight="1">
      <c r="C115" s="134" t="s">
        <v>72</v>
      </c>
      <c r="H115" s="136"/>
      <c r="I115" s="136"/>
      <c r="J115" s="136"/>
      <c r="K115" s="844" t="str">
        <f>IF(確２面!K110="","",確２面!K110)</f>
        <v/>
      </c>
      <c r="L115" s="844"/>
      <c r="M115" s="844"/>
      <c r="N115" s="844"/>
      <c r="O115" s="844"/>
      <c r="P115" s="844"/>
      <c r="Q115" s="844"/>
      <c r="R115" s="844"/>
      <c r="S115" s="844"/>
      <c r="T115" s="844"/>
      <c r="U115" s="844"/>
      <c r="V115" s="844"/>
      <c r="W115" s="844"/>
      <c r="X115" s="844"/>
      <c r="Y115" s="844"/>
      <c r="Z115" s="844"/>
      <c r="AA115" s="844"/>
      <c r="AB115" s="844"/>
      <c r="AC115" s="844"/>
      <c r="AD115" s="844"/>
      <c r="AE115" s="844"/>
      <c r="AF115" s="844"/>
      <c r="AG115" s="844"/>
      <c r="AH115" s="844"/>
      <c r="AI115" s="844"/>
    </row>
    <row r="116" spans="3:35" ht="13.5" customHeight="1">
      <c r="C116" s="134" t="s">
        <v>739</v>
      </c>
      <c r="H116" s="136"/>
      <c r="I116" s="136"/>
      <c r="J116" s="136"/>
      <c r="K116" s="844" t="str">
        <f>IF(確２面!K111="","",確２面!K111)</f>
        <v/>
      </c>
      <c r="L116" s="844"/>
      <c r="M116" s="844"/>
      <c r="N116" s="844"/>
      <c r="O116" s="844"/>
      <c r="P116" s="844"/>
      <c r="Q116" s="844"/>
      <c r="R116" s="844"/>
      <c r="S116" s="844"/>
      <c r="T116" s="844"/>
      <c r="U116" s="844"/>
      <c r="V116" s="844"/>
      <c r="W116" s="844"/>
      <c r="X116" s="844"/>
      <c r="Y116" s="844"/>
      <c r="Z116" s="844"/>
      <c r="AA116" s="844"/>
      <c r="AB116" s="844"/>
      <c r="AC116" s="844"/>
      <c r="AD116" s="844"/>
      <c r="AE116" s="844"/>
      <c r="AF116" s="844"/>
      <c r="AG116" s="844"/>
      <c r="AH116" s="844"/>
      <c r="AI116" s="844"/>
    </row>
    <row r="117" spans="3:35" ht="13.5" customHeight="1">
      <c r="C117" s="134" t="s">
        <v>749</v>
      </c>
      <c r="M117" s="844" t="str">
        <f>IF(確２面!M112="","",確２面!M112)</f>
        <v/>
      </c>
      <c r="N117" s="844"/>
      <c r="O117" s="844"/>
      <c r="P117" s="844"/>
      <c r="Q117" s="844"/>
      <c r="R117" s="844"/>
      <c r="S117" s="844"/>
      <c r="T117" s="844"/>
      <c r="U117" s="844"/>
      <c r="V117" s="844"/>
      <c r="W117" s="844"/>
      <c r="X117" s="844"/>
      <c r="Y117" s="844"/>
      <c r="Z117" s="844"/>
      <c r="AA117" s="844"/>
      <c r="AB117" s="844"/>
      <c r="AC117" s="844"/>
      <c r="AD117" s="844"/>
      <c r="AE117" s="844"/>
      <c r="AF117" s="844"/>
      <c r="AG117" s="844"/>
      <c r="AH117" s="844"/>
      <c r="AI117" s="844"/>
    </row>
    <row r="118" spans="3:35" ht="6.75" customHeight="1"/>
    <row r="119" spans="3:35" ht="6.75" customHeight="1"/>
    <row r="120" spans="3:35" ht="13.5" customHeight="1">
      <c r="C120" s="134" t="s">
        <v>83</v>
      </c>
      <c r="H120" s="136"/>
      <c r="I120" s="136"/>
      <c r="J120" s="136"/>
      <c r="K120" s="844" t="str">
        <f>IF(確２面!K115="","",確２面!K115)</f>
        <v/>
      </c>
      <c r="L120" s="844"/>
      <c r="M120" s="844"/>
      <c r="N120" s="844"/>
      <c r="O120" s="844"/>
      <c r="P120" s="844"/>
      <c r="Q120" s="844"/>
      <c r="R120" s="844"/>
      <c r="S120" s="844"/>
      <c r="T120" s="844"/>
      <c r="U120" s="844"/>
      <c r="V120" s="844"/>
      <c r="W120" s="844"/>
      <c r="X120" s="844"/>
      <c r="Y120" s="844"/>
      <c r="Z120" s="844"/>
      <c r="AA120" s="844"/>
      <c r="AB120" s="844"/>
      <c r="AC120" s="844"/>
      <c r="AD120" s="844"/>
      <c r="AE120" s="844"/>
      <c r="AF120" s="844"/>
      <c r="AG120" s="844"/>
      <c r="AH120" s="844"/>
      <c r="AI120" s="844"/>
    </row>
    <row r="121" spans="3:35" ht="13.5" customHeight="1">
      <c r="C121" s="134" t="s">
        <v>85</v>
      </c>
      <c r="H121" s="136"/>
      <c r="I121" s="136"/>
      <c r="J121" s="136"/>
      <c r="K121" s="844" t="str">
        <f>IF(確２面!K116="","",確２面!K116)</f>
        <v/>
      </c>
      <c r="L121" s="844"/>
      <c r="M121" s="844"/>
      <c r="N121" s="844"/>
      <c r="O121" s="844"/>
      <c r="P121" s="844"/>
      <c r="Q121" s="844"/>
      <c r="R121" s="844"/>
      <c r="S121" s="844"/>
      <c r="T121" s="844"/>
      <c r="U121" s="844"/>
      <c r="V121" s="844"/>
      <c r="W121" s="844"/>
      <c r="X121" s="844"/>
      <c r="Y121" s="844"/>
      <c r="Z121" s="844"/>
      <c r="AA121" s="844"/>
      <c r="AB121" s="844"/>
      <c r="AC121" s="844"/>
      <c r="AD121" s="844"/>
      <c r="AE121" s="844"/>
      <c r="AF121" s="844"/>
      <c r="AG121" s="844"/>
      <c r="AH121" s="844"/>
      <c r="AI121" s="844"/>
    </row>
    <row r="122" spans="3:35" ht="13.5" customHeight="1">
      <c r="C122" s="134" t="s">
        <v>70</v>
      </c>
      <c r="H122" s="136"/>
      <c r="I122" s="136"/>
      <c r="J122" s="136"/>
      <c r="K122" s="844" t="str">
        <f>IF(確２面!K117="","",確２面!K117)</f>
        <v/>
      </c>
      <c r="L122" s="844"/>
      <c r="M122" s="844"/>
      <c r="N122" s="844"/>
      <c r="O122" s="844"/>
      <c r="P122" s="844"/>
      <c r="Q122" s="844"/>
      <c r="R122" s="844"/>
      <c r="S122" s="844"/>
      <c r="T122" s="844"/>
      <c r="U122" s="844"/>
      <c r="V122" s="844"/>
      <c r="W122" s="844"/>
      <c r="X122" s="844"/>
      <c r="Y122" s="844"/>
      <c r="Z122" s="844"/>
      <c r="AA122" s="844"/>
      <c r="AB122" s="844"/>
      <c r="AC122" s="844"/>
      <c r="AD122" s="844"/>
      <c r="AE122" s="844"/>
      <c r="AF122" s="844"/>
      <c r="AG122" s="844"/>
      <c r="AH122" s="844"/>
      <c r="AI122" s="844"/>
    </row>
    <row r="123" spans="3:35" ht="13.5" customHeight="1">
      <c r="C123" s="134" t="s">
        <v>86</v>
      </c>
      <c r="H123" s="136"/>
      <c r="I123" s="136"/>
      <c r="J123" s="136"/>
      <c r="K123" s="844" t="str">
        <f>IF(確２面!K118="","",確２面!K118)</f>
        <v/>
      </c>
      <c r="L123" s="844"/>
      <c r="M123" s="844"/>
      <c r="N123" s="844"/>
      <c r="O123" s="844"/>
      <c r="P123" s="844"/>
      <c r="Q123" s="844"/>
      <c r="R123" s="844"/>
      <c r="S123" s="844"/>
      <c r="T123" s="844"/>
      <c r="U123" s="844"/>
      <c r="V123" s="844"/>
      <c r="W123" s="844"/>
      <c r="X123" s="844"/>
      <c r="Y123" s="844"/>
      <c r="Z123" s="844"/>
      <c r="AA123" s="844"/>
      <c r="AB123" s="844"/>
      <c r="AC123" s="844"/>
      <c r="AD123" s="844"/>
      <c r="AE123" s="844"/>
      <c r="AF123" s="844"/>
      <c r="AG123" s="844"/>
      <c r="AH123" s="844"/>
      <c r="AI123" s="844"/>
    </row>
    <row r="124" spans="3:35" ht="13.5" customHeight="1">
      <c r="C124" s="134" t="s">
        <v>72</v>
      </c>
      <c r="H124" s="136"/>
      <c r="I124" s="136"/>
      <c r="J124" s="136"/>
      <c r="K124" s="844" t="str">
        <f>IF(確２面!K119="","",確２面!K119)</f>
        <v/>
      </c>
      <c r="L124" s="844"/>
      <c r="M124" s="844"/>
      <c r="N124" s="844"/>
      <c r="O124" s="844"/>
      <c r="P124" s="844"/>
      <c r="Q124" s="844"/>
      <c r="R124" s="844"/>
      <c r="S124" s="844"/>
      <c r="T124" s="844"/>
      <c r="U124" s="844"/>
      <c r="V124" s="844"/>
      <c r="W124" s="844"/>
      <c r="X124" s="844"/>
      <c r="Y124" s="844"/>
      <c r="Z124" s="844"/>
      <c r="AA124" s="844"/>
      <c r="AB124" s="844"/>
      <c r="AC124" s="844"/>
      <c r="AD124" s="844"/>
      <c r="AE124" s="844"/>
      <c r="AF124" s="844"/>
      <c r="AG124" s="844"/>
      <c r="AH124" s="844"/>
      <c r="AI124" s="844"/>
    </row>
    <row r="125" spans="3:35" ht="13.5" customHeight="1">
      <c r="C125" s="134" t="s">
        <v>739</v>
      </c>
      <c r="H125" s="136"/>
      <c r="I125" s="136"/>
      <c r="J125" s="136"/>
      <c r="K125" s="844" t="str">
        <f>IF(確２面!K120="","",確２面!K120)</f>
        <v/>
      </c>
      <c r="L125" s="844"/>
      <c r="M125" s="844"/>
      <c r="N125" s="844"/>
      <c r="O125" s="844"/>
      <c r="P125" s="844"/>
      <c r="Q125" s="844"/>
      <c r="R125" s="844"/>
      <c r="S125" s="844"/>
      <c r="T125" s="844"/>
      <c r="U125" s="844"/>
      <c r="V125" s="844"/>
      <c r="W125" s="844"/>
      <c r="X125" s="844"/>
      <c r="Y125" s="844"/>
      <c r="Z125" s="844"/>
      <c r="AA125" s="844"/>
      <c r="AB125" s="844"/>
      <c r="AC125" s="844"/>
      <c r="AD125" s="844"/>
      <c r="AE125" s="844"/>
      <c r="AF125" s="844"/>
      <c r="AG125" s="844"/>
      <c r="AH125" s="844"/>
      <c r="AI125" s="844"/>
    </row>
    <row r="126" spans="3:35" ht="13.5" customHeight="1">
      <c r="C126" s="134" t="s">
        <v>749</v>
      </c>
      <c r="M126" s="844" t="str">
        <f>IF(確２面!M121="","",確２面!M121)</f>
        <v/>
      </c>
      <c r="N126" s="844"/>
      <c r="O126" s="844"/>
      <c r="P126" s="844"/>
      <c r="Q126" s="844"/>
      <c r="R126" s="844"/>
      <c r="S126" s="844"/>
      <c r="T126" s="844"/>
      <c r="U126" s="844"/>
      <c r="V126" s="844"/>
      <c r="W126" s="844"/>
      <c r="X126" s="844"/>
      <c r="Y126" s="844"/>
      <c r="Z126" s="844"/>
      <c r="AA126" s="844"/>
      <c r="AB126" s="844"/>
      <c r="AC126" s="844"/>
      <c r="AD126" s="844"/>
      <c r="AE126" s="844"/>
      <c r="AF126" s="844"/>
      <c r="AG126" s="844"/>
      <c r="AH126" s="844"/>
      <c r="AI126" s="844"/>
    </row>
    <row r="127" spans="3:35" ht="6.75" customHeight="1"/>
    <row r="128" spans="3:35" ht="6.75" customHeight="1"/>
    <row r="129" spans="1:37" ht="13.5" customHeight="1">
      <c r="C129" s="134" t="s">
        <v>83</v>
      </c>
      <c r="H129" s="136"/>
      <c r="I129" s="136"/>
      <c r="J129" s="136"/>
      <c r="K129" s="844" t="str">
        <f>IF(確２面!K124="","",確２面!K124)</f>
        <v/>
      </c>
      <c r="L129" s="844"/>
      <c r="M129" s="844"/>
      <c r="N129" s="844"/>
      <c r="O129" s="844"/>
      <c r="P129" s="844"/>
      <c r="Q129" s="844"/>
      <c r="R129" s="844"/>
      <c r="S129" s="844"/>
      <c r="T129" s="844"/>
      <c r="U129" s="844"/>
      <c r="V129" s="844"/>
      <c r="W129" s="844"/>
      <c r="X129" s="844"/>
      <c r="Y129" s="844"/>
      <c r="Z129" s="844"/>
      <c r="AA129" s="844"/>
      <c r="AB129" s="844"/>
      <c r="AC129" s="844"/>
      <c r="AD129" s="844"/>
      <c r="AE129" s="844"/>
      <c r="AF129" s="844"/>
      <c r="AG129" s="844"/>
      <c r="AH129" s="844"/>
      <c r="AI129" s="844"/>
    </row>
    <row r="130" spans="1:37" ht="13.5" customHeight="1">
      <c r="C130" s="134" t="s">
        <v>85</v>
      </c>
      <c r="H130" s="136"/>
      <c r="I130" s="136"/>
      <c r="J130" s="136"/>
      <c r="K130" s="844" t="str">
        <f>IF(確２面!K125="","",確２面!K125)</f>
        <v/>
      </c>
      <c r="L130" s="844"/>
      <c r="M130" s="844"/>
      <c r="N130" s="844"/>
      <c r="O130" s="844"/>
      <c r="P130" s="844"/>
      <c r="Q130" s="844"/>
      <c r="R130" s="844"/>
      <c r="S130" s="844"/>
      <c r="T130" s="844"/>
      <c r="U130" s="844"/>
      <c r="V130" s="844"/>
      <c r="W130" s="844"/>
      <c r="X130" s="844"/>
      <c r="Y130" s="844"/>
      <c r="Z130" s="844"/>
      <c r="AA130" s="844"/>
      <c r="AB130" s="844"/>
      <c r="AC130" s="844"/>
      <c r="AD130" s="844"/>
      <c r="AE130" s="844"/>
      <c r="AF130" s="844"/>
      <c r="AG130" s="844"/>
      <c r="AH130" s="844"/>
      <c r="AI130" s="844"/>
    </row>
    <row r="131" spans="1:37" ht="13.5" customHeight="1">
      <c r="C131" s="134" t="s">
        <v>70</v>
      </c>
      <c r="H131" s="136"/>
      <c r="I131" s="136"/>
      <c r="J131" s="136"/>
      <c r="K131" s="844" t="str">
        <f>IF(確２面!K126="","",確２面!K126)</f>
        <v/>
      </c>
      <c r="L131" s="844"/>
      <c r="M131" s="844"/>
      <c r="N131" s="844"/>
      <c r="O131" s="844"/>
      <c r="P131" s="844"/>
      <c r="Q131" s="844"/>
      <c r="R131" s="844"/>
      <c r="S131" s="844"/>
      <c r="T131" s="844"/>
      <c r="U131" s="844"/>
      <c r="V131" s="844"/>
      <c r="W131" s="844"/>
      <c r="X131" s="844"/>
      <c r="Y131" s="844"/>
      <c r="Z131" s="844"/>
      <c r="AA131" s="844"/>
      <c r="AB131" s="844"/>
      <c r="AC131" s="844"/>
      <c r="AD131" s="844"/>
      <c r="AE131" s="844"/>
      <c r="AF131" s="844"/>
      <c r="AG131" s="844"/>
      <c r="AH131" s="844"/>
      <c r="AI131" s="844"/>
    </row>
    <row r="132" spans="1:37" ht="13.5" customHeight="1">
      <c r="C132" s="134" t="s">
        <v>86</v>
      </c>
      <c r="H132" s="136"/>
      <c r="I132" s="136"/>
      <c r="J132" s="136"/>
      <c r="K132" s="844" t="str">
        <f>IF(確２面!K127="","",確２面!K127)</f>
        <v/>
      </c>
      <c r="L132" s="844"/>
      <c r="M132" s="844"/>
      <c r="N132" s="844"/>
      <c r="O132" s="844"/>
      <c r="P132" s="844"/>
      <c r="Q132" s="844"/>
      <c r="R132" s="844"/>
      <c r="S132" s="844"/>
      <c r="T132" s="844"/>
      <c r="U132" s="844"/>
      <c r="V132" s="844"/>
      <c r="W132" s="844"/>
      <c r="X132" s="844"/>
      <c r="Y132" s="844"/>
      <c r="Z132" s="844"/>
      <c r="AA132" s="844"/>
      <c r="AB132" s="844"/>
      <c r="AC132" s="844"/>
      <c r="AD132" s="844"/>
      <c r="AE132" s="844"/>
      <c r="AF132" s="844"/>
      <c r="AG132" s="844"/>
      <c r="AH132" s="844"/>
      <c r="AI132" s="844"/>
    </row>
    <row r="133" spans="1:37" ht="13.5" customHeight="1">
      <c r="C133" s="134" t="s">
        <v>72</v>
      </c>
      <c r="H133" s="136"/>
      <c r="I133" s="136"/>
      <c r="J133" s="136"/>
      <c r="K133" s="844" t="str">
        <f>IF(確２面!K128="","",確２面!K128)</f>
        <v/>
      </c>
      <c r="L133" s="844"/>
      <c r="M133" s="844"/>
      <c r="N133" s="844"/>
      <c r="O133" s="844"/>
      <c r="P133" s="844"/>
      <c r="Q133" s="844"/>
      <c r="R133" s="844"/>
      <c r="S133" s="844"/>
      <c r="T133" s="844"/>
      <c r="U133" s="844"/>
      <c r="V133" s="844"/>
      <c r="W133" s="844"/>
      <c r="X133" s="844"/>
      <c r="Y133" s="844"/>
      <c r="Z133" s="844"/>
      <c r="AA133" s="844"/>
      <c r="AB133" s="844"/>
      <c r="AC133" s="844"/>
      <c r="AD133" s="844"/>
      <c r="AE133" s="844"/>
      <c r="AF133" s="844"/>
      <c r="AG133" s="844"/>
      <c r="AH133" s="844"/>
      <c r="AI133" s="844"/>
    </row>
    <row r="134" spans="1:37" ht="13.5" customHeight="1">
      <c r="C134" s="134" t="s">
        <v>739</v>
      </c>
      <c r="H134" s="136"/>
      <c r="I134" s="136"/>
      <c r="J134" s="136"/>
      <c r="K134" s="844" t="str">
        <f>IF(確２面!K129="","",確２面!K129)</f>
        <v/>
      </c>
      <c r="L134" s="844"/>
      <c r="M134" s="844"/>
      <c r="N134" s="844"/>
      <c r="O134" s="844"/>
      <c r="P134" s="844"/>
      <c r="Q134" s="844"/>
      <c r="R134" s="844"/>
      <c r="S134" s="844"/>
      <c r="T134" s="844"/>
      <c r="U134" s="844"/>
      <c r="V134" s="844"/>
      <c r="W134" s="844"/>
      <c r="X134" s="844"/>
      <c r="Y134" s="844"/>
      <c r="Z134" s="844"/>
      <c r="AA134" s="844"/>
      <c r="AB134" s="844"/>
      <c r="AC134" s="844"/>
      <c r="AD134" s="844"/>
      <c r="AE134" s="844"/>
      <c r="AF134" s="844"/>
      <c r="AG134" s="844"/>
      <c r="AH134" s="844"/>
      <c r="AI134" s="844"/>
    </row>
    <row r="135" spans="1:37" ht="13.5" customHeight="1">
      <c r="C135" s="134" t="s">
        <v>749</v>
      </c>
      <c r="M135" s="844" t="str">
        <f>IF(確２面!M130="","",確２面!M130)</f>
        <v/>
      </c>
      <c r="N135" s="844"/>
      <c r="O135" s="844"/>
      <c r="P135" s="844"/>
      <c r="Q135" s="844"/>
      <c r="R135" s="844"/>
      <c r="S135" s="844"/>
      <c r="T135" s="844"/>
      <c r="U135" s="844"/>
      <c r="V135" s="844"/>
      <c r="W135" s="844"/>
      <c r="X135" s="844"/>
      <c r="Y135" s="844"/>
      <c r="Z135" s="844"/>
      <c r="AA135" s="844"/>
      <c r="AB135" s="844"/>
      <c r="AC135" s="844"/>
      <c r="AD135" s="844"/>
      <c r="AE135" s="844"/>
      <c r="AF135" s="844"/>
      <c r="AG135" s="844"/>
      <c r="AH135" s="844"/>
      <c r="AI135" s="844"/>
    </row>
    <row r="136" spans="1:37" ht="6.75" customHeight="1">
      <c r="A136" s="137"/>
      <c r="B136" s="137"/>
      <c r="C136" s="180"/>
      <c r="D136" s="180"/>
      <c r="E136" s="180"/>
      <c r="F136" s="180"/>
      <c r="G136" s="180"/>
      <c r="H136" s="180"/>
      <c r="I136" s="180"/>
      <c r="J136" s="180"/>
      <c r="K136" s="180"/>
      <c r="L136" s="180"/>
      <c r="M136" s="180"/>
      <c r="N136" s="180"/>
      <c r="O136" s="180"/>
      <c r="P136" s="180"/>
      <c r="Q136" s="180"/>
      <c r="R136" s="180"/>
      <c r="S136" s="180"/>
      <c r="T136" s="180"/>
      <c r="U136" s="180"/>
      <c r="V136" s="180"/>
      <c r="W136" s="180"/>
      <c r="X136" s="180"/>
      <c r="Y136" s="180"/>
      <c r="Z136" s="180"/>
      <c r="AA136" s="180"/>
      <c r="AB136" s="180"/>
      <c r="AC136" s="180"/>
      <c r="AD136" s="180"/>
      <c r="AE136" s="180"/>
      <c r="AF136" s="180"/>
      <c r="AG136" s="180"/>
      <c r="AH136" s="180"/>
      <c r="AI136" s="180"/>
    </row>
    <row r="137" spans="1:37" ht="6.75" customHeight="1" thickBot="1">
      <c r="A137" s="177"/>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177"/>
      <c r="X137" s="177"/>
      <c r="Y137" s="177"/>
      <c r="Z137" s="177"/>
      <c r="AA137" s="177"/>
      <c r="AB137" s="177"/>
      <c r="AC137" s="177"/>
      <c r="AD137" s="177"/>
      <c r="AE137" s="177"/>
      <c r="AF137" s="177"/>
      <c r="AG137" s="177"/>
      <c r="AH137" s="177"/>
      <c r="AI137" s="177"/>
    </row>
    <row r="138" spans="1:37" ht="13.5" customHeight="1" thickTop="1">
      <c r="AJ138" s="341"/>
      <c r="AK138" s="341"/>
    </row>
    <row r="139" spans="1:37" ht="13.5" customHeight="1">
      <c r="A139" s="137"/>
      <c r="B139" s="137"/>
      <c r="C139" s="137"/>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row>
    <row r="140" spans="1:37" ht="6.75" customHeight="1">
      <c r="A140" s="177"/>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c r="AD140" s="177"/>
      <c r="AE140" s="177"/>
      <c r="AF140" s="177"/>
      <c r="AG140" s="177"/>
      <c r="AH140" s="177"/>
      <c r="AI140" s="177"/>
    </row>
    <row r="141" spans="1:37" ht="13.5" customHeight="1">
      <c r="A141" s="134" t="s">
        <v>160</v>
      </c>
    </row>
    <row r="142" spans="1:37" ht="13.5" customHeight="1">
      <c r="A142" s="134" t="s">
        <v>5</v>
      </c>
    </row>
    <row r="143" spans="1:37" ht="13.5" customHeight="1">
      <c r="C143" s="134" t="s">
        <v>73</v>
      </c>
      <c r="I143" s="135"/>
      <c r="J143" s="135" t="s">
        <v>479</v>
      </c>
      <c r="K143" s="845" t="str">
        <f>IF(確２面!K138="","",確２面!K138)</f>
        <v/>
      </c>
      <c r="L143" s="845"/>
      <c r="M143" s="134" t="s">
        <v>76</v>
      </c>
      <c r="R143" s="135" t="s">
        <v>479</v>
      </c>
      <c r="S143" s="845" t="str">
        <f>IF(確２面!S138="","",確２面!S138)</f>
        <v/>
      </c>
      <c r="T143" s="845"/>
      <c r="U143" s="845"/>
      <c r="V143" s="845"/>
      <c r="W143" s="134" t="s">
        <v>82</v>
      </c>
      <c r="AB143" s="845" t="str">
        <f>IF(確２面!AB138="","",確２面!AB138)</f>
        <v/>
      </c>
      <c r="AC143" s="845"/>
      <c r="AD143" s="845"/>
      <c r="AE143" s="845"/>
      <c r="AF143" s="845"/>
      <c r="AG143" s="845"/>
      <c r="AH143" s="134" t="s">
        <v>158</v>
      </c>
    </row>
    <row r="144" spans="1:37" ht="13.5" customHeight="1">
      <c r="C144" s="134" t="s">
        <v>69</v>
      </c>
      <c r="K144" s="844" t="str">
        <f>IF(確２面!K139="","",確２面!K139)</f>
        <v/>
      </c>
      <c r="L144" s="844"/>
      <c r="M144" s="844"/>
      <c r="N144" s="844"/>
      <c r="O144" s="844"/>
      <c r="P144" s="844"/>
      <c r="Q144" s="844"/>
      <c r="R144" s="844"/>
      <c r="S144" s="844"/>
      <c r="T144" s="844"/>
      <c r="U144" s="844"/>
      <c r="V144" s="844"/>
      <c r="W144" s="844"/>
      <c r="X144" s="844"/>
      <c r="Y144" s="844"/>
      <c r="Z144" s="844"/>
      <c r="AA144" s="844"/>
      <c r="AB144" s="844"/>
      <c r="AC144" s="844"/>
      <c r="AD144" s="844"/>
      <c r="AE144" s="844"/>
      <c r="AF144" s="844"/>
      <c r="AG144" s="844"/>
      <c r="AH144" s="844"/>
      <c r="AI144" s="844"/>
    </row>
    <row r="145" spans="1:35" ht="13.5" customHeight="1">
      <c r="C145" s="134" t="s">
        <v>80</v>
      </c>
      <c r="I145" s="135"/>
      <c r="J145" s="135" t="s">
        <v>479</v>
      </c>
      <c r="K145" s="845" t="str">
        <f>IF(確２面!K140="","",確２面!K140)</f>
        <v/>
      </c>
      <c r="L145" s="845"/>
      <c r="M145" s="134" t="s">
        <v>75</v>
      </c>
      <c r="R145" s="135" t="s">
        <v>479</v>
      </c>
      <c r="S145" s="845" t="str">
        <f>IF(確２面!S140="","",確２面!S140)</f>
        <v/>
      </c>
      <c r="T145" s="845"/>
      <c r="U145" s="845"/>
      <c r="V145" s="845"/>
      <c r="W145" s="134" t="s">
        <v>74</v>
      </c>
      <c r="AB145" s="845" t="str">
        <f>IF(確２面!AB140="","",確２面!AB140)</f>
        <v/>
      </c>
      <c r="AC145" s="845"/>
      <c r="AD145" s="845"/>
      <c r="AE145" s="845"/>
      <c r="AF145" s="845"/>
      <c r="AG145" s="845"/>
      <c r="AH145" s="134" t="s">
        <v>158</v>
      </c>
    </row>
    <row r="146" spans="1:35" ht="13.5" customHeight="1">
      <c r="K146" s="844" t="str">
        <f>IF(確２面!K141="","",確２面!K141)</f>
        <v/>
      </c>
      <c r="L146" s="844"/>
      <c r="M146" s="844"/>
      <c r="N146" s="844"/>
      <c r="O146" s="844"/>
      <c r="P146" s="844"/>
      <c r="Q146" s="844"/>
      <c r="R146" s="844"/>
      <c r="S146" s="844"/>
      <c r="T146" s="844"/>
      <c r="U146" s="844"/>
      <c r="V146" s="844"/>
      <c r="W146" s="844"/>
      <c r="X146" s="844"/>
      <c r="Y146" s="844"/>
      <c r="Z146" s="844"/>
      <c r="AA146" s="844"/>
      <c r="AB146" s="844"/>
      <c r="AC146" s="844"/>
      <c r="AD146" s="844"/>
      <c r="AE146" s="844"/>
      <c r="AF146" s="844"/>
      <c r="AG146" s="844"/>
      <c r="AH146" s="844"/>
      <c r="AI146" s="844"/>
    </row>
    <row r="147" spans="1:35" ht="13.5" customHeight="1">
      <c r="C147" s="134" t="s">
        <v>77</v>
      </c>
      <c r="J147" s="136"/>
      <c r="K147" s="844" t="str">
        <f>IF(確２面!K142="","",確２面!K142)</f>
        <v/>
      </c>
      <c r="L147" s="844"/>
      <c r="M147" s="844"/>
      <c r="N147" s="844"/>
      <c r="O147" s="844"/>
      <c r="P147" s="844"/>
      <c r="Q147" s="844"/>
      <c r="R147" s="844"/>
      <c r="S147" s="844"/>
      <c r="T147" s="844"/>
      <c r="U147" s="844"/>
      <c r="V147" s="844"/>
      <c r="W147" s="844"/>
      <c r="X147" s="844"/>
      <c r="Y147" s="844"/>
      <c r="Z147" s="844"/>
      <c r="AA147" s="844"/>
      <c r="AB147" s="844"/>
      <c r="AC147" s="844"/>
      <c r="AD147" s="844"/>
      <c r="AE147" s="844"/>
      <c r="AF147" s="844"/>
      <c r="AG147" s="844"/>
      <c r="AH147" s="844"/>
      <c r="AI147" s="844"/>
    </row>
    <row r="148" spans="1:35" ht="13.5" customHeight="1">
      <c r="C148" s="134" t="s">
        <v>78</v>
      </c>
      <c r="K148" s="844" t="str">
        <f>IF(確２面!K143="","",確２面!K143)</f>
        <v/>
      </c>
      <c r="L148" s="844"/>
      <c r="M148" s="844"/>
      <c r="N148" s="844"/>
      <c r="O148" s="844"/>
      <c r="P148" s="844"/>
      <c r="Q148" s="844"/>
      <c r="R148" s="844"/>
      <c r="S148" s="844"/>
      <c r="T148" s="844"/>
      <c r="U148" s="844"/>
      <c r="V148" s="844"/>
      <c r="W148" s="844"/>
      <c r="X148" s="844"/>
      <c r="Y148" s="844"/>
      <c r="Z148" s="844"/>
      <c r="AA148" s="844"/>
      <c r="AB148" s="844"/>
      <c r="AC148" s="844"/>
      <c r="AD148" s="844"/>
      <c r="AE148" s="844"/>
      <c r="AF148" s="844"/>
      <c r="AG148" s="844"/>
      <c r="AH148" s="844"/>
      <c r="AI148" s="844"/>
    </row>
    <row r="149" spans="1:35" ht="13.5" customHeight="1">
      <c r="C149" s="134" t="s">
        <v>79</v>
      </c>
      <c r="K149" s="844" t="str">
        <f>IF(確２面!K144="","",確２面!K144)</f>
        <v/>
      </c>
      <c r="L149" s="844"/>
      <c r="M149" s="844"/>
      <c r="N149" s="844"/>
      <c r="O149" s="844"/>
      <c r="P149" s="844"/>
      <c r="Q149" s="844"/>
      <c r="R149" s="844"/>
      <c r="S149" s="844"/>
      <c r="T149" s="844"/>
      <c r="U149" s="844"/>
      <c r="V149" s="844"/>
      <c r="W149" s="844"/>
      <c r="X149" s="844"/>
      <c r="Y149" s="844"/>
      <c r="Z149" s="844"/>
      <c r="AA149" s="844"/>
      <c r="AB149" s="844"/>
      <c r="AC149" s="844"/>
      <c r="AD149" s="844"/>
      <c r="AE149" s="844"/>
      <c r="AF149" s="844"/>
      <c r="AG149" s="844"/>
      <c r="AH149" s="844"/>
      <c r="AI149" s="844"/>
    </row>
    <row r="150" spans="1:35" ht="13.5" customHeight="1">
      <c r="C150" s="134" t="s">
        <v>88</v>
      </c>
      <c r="K150" s="152"/>
      <c r="L150" s="152"/>
      <c r="M150" s="844" t="str">
        <f>IF(確２面!M145="","",確２面!M145)</f>
        <v/>
      </c>
      <c r="N150" s="844"/>
      <c r="O150" s="844"/>
      <c r="P150" s="844"/>
      <c r="Q150" s="844"/>
      <c r="R150" s="844"/>
      <c r="S150" s="844"/>
      <c r="T150" s="844"/>
      <c r="U150" s="844"/>
      <c r="V150" s="844"/>
      <c r="W150" s="844"/>
      <c r="X150" s="844"/>
      <c r="Y150" s="844"/>
      <c r="Z150" s="844"/>
      <c r="AA150" s="844"/>
      <c r="AB150" s="844"/>
      <c r="AC150" s="844"/>
      <c r="AD150" s="844"/>
      <c r="AE150" s="844"/>
      <c r="AF150" s="844"/>
      <c r="AG150" s="844"/>
      <c r="AH150" s="844"/>
      <c r="AI150" s="844"/>
    </row>
    <row r="151" spans="1:35" ht="6.75" customHeight="1">
      <c r="A151" s="180"/>
      <c r="B151" s="180"/>
      <c r="C151" s="180"/>
      <c r="D151" s="180"/>
      <c r="E151" s="180"/>
      <c r="F151" s="180"/>
      <c r="G151" s="180"/>
      <c r="H151" s="180"/>
      <c r="I151" s="180"/>
      <c r="J151" s="180"/>
      <c r="K151" s="180"/>
      <c r="L151" s="180"/>
      <c r="M151" s="180"/>
      <c r="N151" s="180"/>
      <c r="O151" s="180"/>
      <c r="P151" s="180"/>
      <c r="Q151" s="180"/>
      <c r="R151" s="180"/>
      <c r="S151" s="180"/>
      <c r="T151" s="180"/>
      <c r="U151" s="180"/>
      <c r="V151" s="180"/>
      <c r="W151" s="180"/>
      <c r="X151" s="180"/>
      <c r="Y151" s="180"/>
      <c r="Z151" s="180"/>
      <c r="AA151" s="180"/>
      <c r="AB151" s="180"/>
      <c r="AC151" s="180"/>
      <c r="AD151" s="180"/>
      <c r="AE151" s="180"/>
      <c r="AF151" s="180"/>
      <c r="AG151" s="180"/>
      <c r="AH151" s="180"/>
      <c r="AI151" s="180"/>
    </row>
    <row r="152" spans="1:35" ht="6.75" customHeight="1">
      <c r="A152" s="181"/>
      <c r="B152" s="181"/>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c r="AB152" s="181"/>
      <c r="AC152" s="181"/>
      <c r="AD152" s="181"/>
      <c r="AE152" s="181"/>
      <c r="AF152" s="181"/>
      <c r="AG152" s="181"/>
      <c r="AH152" s="181"/>
      <c r="AI152" s="181"/>
    </row>
    <row r="153" spans="1:35" ht="13.5" customHeight="1">
      <c r="A153" s="134" t="s">
        <v>6</v>
      </c>
    </row>
    <row r="154" spans="1:35" ht="13.5" customHeight="1">
      <c r="C154" s="134" t="s">
        <v>73</v>
      </c>
      <c r="I154" s="135"/>
      <c r="J154" s="135" t="s">
        <v>479</v>
      </c>
      <c r="K154" s="845" t="str">
        <f>IF(確２面!K149="","",確２面!K149)</f>
        <v/>
      </c>
      <c r="L154" s="845"/>
      <c r="M154" s="134" t="s">
        <v>76</v>
      </c>
      <c r="R154" s="135" t="s">
        <v>479</v>
      </c>
      <c r="S154" s="845" t="str">
        <f>IF(確２面!S149="","",確２面!S149)</f>
        <v/>
      </c>
      <c r="T154" s="845"/>
      <c r="U154" s="845"/>
      <c r="V154" s="845"/>
      <c r="W154" s="134" t="s">
        <v>82</v>
      </c>
      <c r="AB154" s="845" t="str">
        <f>IF(確２面!AB149="","",確２面!AB149)</f>
        <v/>
      </c>
      <c r="AC154" s="845"/>
      <c r="AD154" s="845"/>
      <c r="AE154" s="845"/>
      <c r="AF154" s="845"/>
      <c r="AG154" s="845"/>
      <c r="AH154" s="134" t="s">
        <v>158</v>
      </c>
    </row>
    <row r="155" spans="1:35" ht="13.5" customHeight="1">
      <c r="C155" s="134" t="s">
        <v>69</v>
      </c>
      <c r="K155" s="844" t="str">
        <f>IF(確２面!K150="","",確２面!K150)</f>
        <v/>
      </c>
      <c r="L155" s="844"/>
      <c r="M155" s="844"/>
      <c r="N155" s="844"/>
      <c r="O155" s="844"/>
      <c r="P155" s="844"/>
      <c r="Q155" s="844"/>
      <c r="R155" s="844"/>
      <c r="S155" s="844"/>
      <c r="T155" s="844"/>
      <c r="U155" s="844"/>
      <c r="V155" s="844"/>
      <c r="W155" s="844"/>
      <c r="X155" s="844"/>
      <c r="Y155" s="844"/>
      <c r="Z155" s="844"/>
      <c r="AA155" s="844"/>
      <c r="AB155" s="844"/>
      <c r="AC155" s="844"/>
      <c r="AD155" s="844"/>
      <c r="AE155" s="844"/>
      <c r="AF155" s="844"/>
      <c r="AG155" s="844"/>
      <c r="AH155" s="844"/>
      <c r="AI155" s="844"/>
    </row>
    <row r="156" spans="1:35" ht="13.5" customHeight="1">
      <c r="C156" s="134" t="s">
        <v>80</v>
      </c>
      <c r="I156" s="135"/>
      <c r="J156" s="135" t="s">
        <v>479</v>
      </c>
      <c r="K156" s="845" t="str">
        <f>IF(確２面!K151="","",確２面!K151)</f>
        <v/>
      </c>
      <c r="L156" s="845"/>
      <c r="M156" s="134" t="s">
        <v>75</v>
      </c>
      <c r="R156" s="135" t="s">
        <v>479</v>
      </c>
      <c r="S156" s="845" t="str">
        <f>IF(確２面!S151="","",確２面!S151)</f>
        <v/>
      </c>
      <c r="T156" s="845"/>
      <c r="U156" s="845"/>
      <c r="V156" s="845"/>
      <c r="W156" s="134" t="s">
        <v>74</v>
      </c>
      <c r="AB156" s="845" t="str">
        <f>IF(確２面!AB151="","",確２面!AB151)</f>
        <v/>
      </c>
      <c r="AC156" s="845"/>
      <c r="AD156" s="845"/>
      <c r="AE156" s="845"/>
      <c r="AF156" s="845"/>
      <c r="AG156" s="845"/>
      <c r="AH156" s="134" t="s">
        <v>158</v>
      </c>
    </row>
    <row r="157" spans="1:35" ht="13.5" customHeight="1">
      <c r="K157" s="844" t="str">
        <f>IF(確２面!K152="","",確２面!K152)</f>
        <v/>
      </c>
      <c r="L157" s="844"/>
      <c r="M157" s="844"/>
      <c r="N157" s="844"/>
      <c r="O157" s="844"/>
      <c r="P157" s="844"/>
      <c r="Q157" s="844"/>
      <c r="R157" s="844"/>
      <c r="S157" s="844"/>
      <c r="T157" s="844"/>
      <c r="U157" s="844"/>
      <c r="V157" s="844"/>
      <c r="W157" s="844"/>
      <c r="X157" s="844"/>
      <c r="Y157" s="844"/>
      <c r="Z157" s="844"/>
      <c r="AA157" s="844"/>
      <c r="AB157" s="844"/>
      <c r="AC157" s="844"/>
      <c r="AD157" s="844"/>
      <c r="AE157" s="844"/>
      <c r="AF157" s="844"/>
      <c r="AG157" s="844"/>
      <c r="AH157" s="844"/>
      <c r="AI157" s="844"/>
    </row>
    <row r="158" spans="1:35" ht="13.5" customHeight="1">
      <c r="C158" s="134" t="s">
        <v>77</v>
      </c>
      <c r="J158" s="136"/>
      <c r="K158" s="844" t="str">
        <f>IF(確２面!K153="","",確２面!K153)</f>
        <v/>
      </c>
      <c r="L158" s="844"/>
      <c r="M158" s="844"/>
      <c r="N158" s="844"/>
      <c r="O158" s="844"/>
      <c r="P158" s="844"/>
      <c r="Q158" s="844"/>
      <c r="R158" s="844"/>
      <c r="S158" s="844"/>
      <c r="T158" s="844"/>
      <c r="U158" s="844"/>
      <c r="V158" s="844"/>
      <c r="W158" s="844"/>
      <c r="X158" s="844"/>
      <c r="Y158" s="844"/>
      <c r="Z158" s="844"/>
      <c r="AA158" s="844"/>
      <c r="AB158" s="844"/>
      <c r="AC158" s="844"/>
      <c r="AD158" s="844"/>
      <c r="AE158" s="844"/>
      <c r="AF158" s="844"/>
      <c r="AG158" s="844"/>
      <c r="AH158" s="844"/>
      <c r="AI158" s="844"/>
    </row>
    <row r="159" spans="1:35" ht="13.5" customHeight="1">
      <c r="C159" s="134" t="s">
        <v>78</v>
      </c>
      <c r="K159" s="844" t="str">
        <f>IF(確２面!K154="","",確２面!K154)</f>
        <v/>
      </c>
      <c r="L159" s="844"/>
      <c r="M159" s="844"/>
      <c r="N159" s="844"/>
      <c r="O159" s="844"/>
      <c r="P159" s="844"/>
      <c r="Q159" s="844"/>
      <c r="R159" s="844"/>
      <c r="S159" s="844"/>
      <c r="T159" s="844"/>
      <c r="U159" s="844"/>
      <c r="V159" s="844"/>
      <c r="W159" s="844"/>
      <c r="X159" s="844"/>
      <c r="Y159" s="844"/>
      <c r="Z159" s="844"/>
      <c r="AA159" s="844"/>
      <c r="AB159" s="844"/>
      <c r="AC159" s="844"/>
      <c r="AD159" s="844"/>
      <c r="AE159" s="844"/>
      <c r="AF159" s="844"/>
      <c r="AG159" s="844"/>
      <c r="AH159" s="844"/>
      <c r="AI159" s="844"/>
    </row>
    <row r="160" spans="1:35" ht="13.5" customHeight="1">
      <c r="C160" s="134" t="s">
        <v>79</v>
      </c>
      <c r="K160" s="844" t="str">
        <f>IF(確２面!K155="","",確２面!K155)</f>
        <v/>
      </c>
      <c r="L160" s="844"/>
      <c r="M160" s="844"/>
      <c r="N160" s="844"/>
      <c r="O160" s="844"/>
      <c r="P160" s="844"/>
      <c r="Q160" s="844"/>
      <c r="R160" s="844"/>
      <c r="S160" s="844"/>
      <c r="T160" s="844"/>
      <c r="U160" s="844"/>
      <c r="V160" s="844"/>
      <c r="W160" s="844"/>
      <c r="X160" s="844"/>
      <c r="Y160" s="844"/>
      <c r="Z160" s="844"/>
      <c r="AA160" s="844"/>
      <c r="AB160" s="844"/>
      <c r="AC160" s="844"/>
      <c r="AD160" s="844"/>
      <c r="AE160" s="844"/>
      <c r="AF160" s="844"/>
      <c r="AG160" s="844"/>
      <c r="AH160" s="844"/>
      <c r="AI160" s="844"/>
    </row>
    <row r="161" spans="1:35" ht="13.5" customHeight="1">
      <c r="C161" s="134" t="s">
        <v>88</v>
      </c>
      <c r="K161" s="152"/>
      <c r="L161" s="152"/>
      <c r="M161" s="844" t="str">
        <f>IF(確２面!M156="","",確２面!M156)</f>
        <v/>
      </c>
      <c r="N161" s="844"/>
      <c r="O161" s="844"/>
      <c r="P161" s="844"/>
      <c r="Q161" s="844"/>
      <c r="R161" s="844"/>
      <c r="S161" s="844"/>
      <c r="T161" s="844"/>
      <c r="U161" s="844"/>
      <c r="V161" s="844"/>
      <c r="W161" s="844"/>
      <c r="X161" s="844"/>
      <c r="Y161" s="844"/>
      <c r="Z161" s="844"/>
      <c r="AA161" s="844"/>
      <c r="AB161" s="844"/>
      <c r="AC161" s="844"/>
      <c r="AD161" s="844"/>
      <c r="AE161" s="844"/>
      <c r="AF161" s="844"/>
      <c r="AG161" s="844"/>
      <c r="AH161" s="844"/>
      <c r="AI161" s="844"/>
    </row>
    <row r="162" spans="1:35" ht="6.75" customHeight="1">
      <c r="A162" s="180"/>
      <c r="B162" s="180"/>
      <c r="C162" s="180"/>
      <c r="D162" s="180"/>
      <c r="E162" s="180"/>
      <c r="F162" s="180"/>
      <c r="G162" s="180"/>
      <c r="H162" s="180"/>
      <c r="I162" s="180"/>
      <c r="J162" s="180"/>
      <c r="K162" s="180"/>
      <c r="L162" s="180"/>
      <c r="M162" s="180"/>
      <c r="N162" s="180"/>
      <c r="O162" s="180"/>
      <c r="P162" s="180"/>
      <c r="Q162" s="180"/>
      <c r="R162" s="180"/>
      <c r="S162" s="180"/>
      <c r="T162" s="180"/>
      <c r="U162" s="180"/>
      <c r="V162" s="180"/>
      <c r="W162" s="180"/>
      <c r="X162" s="180"/>
      <c r="Y162" s="180"/>
      <c r="Z162" s="180"/>
      <c r="AA162" s="180"/>
      <c r="AB162" s="180"/>
      <c r="AC162" s="180"/>
      <c r="AD162" s="180"/>
      <c r="AE162" s="180"/>
      <c r="AF162" s="180"/>
      <c r="AG162" s="180"/>
      <c r="AH162" s="180"/>
      <c r="AI162" s="180"/>
    </row>
    <row r="163" spans="1:35" ht="6.75" customHeight="1">
      <c r="A163" s="181"/>
      <c r="B163" s="181"/>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81"/>
      <c r="AG163" s="181"/>
      <c r="AH163" s="181"/>
      <c r="AI163" s="181"/>
    </row>
    <row r="164" spans="1:35" ht="13.5" customHeight="1">
      <c r="C164" s="134" t="s">
        <v>73</v>
      </c>
      <c r="I164" s="135"/>
      <c r="J164" s="135" t="s">
        <v>479</v>
      </c>
      <c r="K164" s="845" t="str">
        <f>IF(確２面!K159="","",確２面!K159)</f>
        <v/>
      </c>
      <c r="L164" s="845"/>
      <c r="M164" s="134" t="s">
        <v>76</v>
      </c>
      <c r="R164" s="135" t="s">
        <v>479</v>
      </c>
      <c r="S164" s="845" t="str">
        <f>IF(確２面!S159="","",確２面!S159)</f>
        <v/>
      </c>
      <c r="T164" s="845"/>
      <c r="U164" s="845"/>
      <c r="V164" s="845"/>
      <c r="W164" s="134" t="s">
        <v>82</v>
      </c>
      <c r="AB164" s="845" t="str">
        <f>IF(確２面!AB159="","",確２面!AB159)</f>
        <v/>
      </c>
      <c r="AC164" s="845"/>
      <c r="AD164" s="845"/>
      <c r="AE164" s="845"/>
      <c r="AF164" s="845"/>
      <c r="AG164" s="845"/>
      <c r="AH164" s="134" t="s">
        <v>158</v>
      </c>
    </row>
    <row r="165" spans="1:35" ht="13.5" customHeight="1">
      <c r="C165" s="134" t="s">
        <v>69</v>
      </c>
      <c r="K165" s="844" t="str">
        <f>IF(確２面!K160="","",確２面!K160)</f>
        <v/>
      </c>
      <c r="L165" s="844"/>
      <c r="M165" s="844"/>
      <c r="N165" s="844"/>
      <c r="O165" s="844"/>
      <c r="P165" s="844"/>
      <c r="Q165" s="844"/>
      <c r="R165" s="844"/>
      <c r="S165" s="844"/>
      <c r="T165" s="844"/>
      <c r="U165" s="844"/>
      <c r="V165" s="844"/>
      <c r="W165" s="844"/>
      <c r="X165" s="844"/>
      <c r="Y165" s="844"/>
      <c r="Z165" s="844"/>
      <c r="AA165" s="844"/>
      <c r="AB165" s="844"/>
      <c r="AC165" s="844"/>
      <c r="AD165" s="844"/>
      <c r="AE165" s="844"/>
      <c r="AF165" s="844"/>
      <c r="AG165" s="844"/>
      <c r="AH165" s="844"/>
      <c r="AI165" s="844"/>
    </row>
    <row r="166" spans="1:35" ht="13.5" customHeight="1">
      <c r="C166" s="134" t="s">
        <v>80</v>
      </c>
      <c r="I166" s="135"/>
      <c r="J166" s="135" t="s">
        <v>479</v>
      </c>
      <c r="K166" s="845" t="str">
        <f>IF(確２面!K161="","",確２面!K161)</f>
        <v/>
      </c>
      <c r="L166" s="845"/>
      <c r="M166" s="134" t="s">
        <v>75</v>
      </c>
      <c r="R166" s="135" t="s">
        <v>479</v>
      </c>
      <c r="S166" s="845" t="str">
        <f>IF(確２面!S161="","",確２面!S161)</f>
        <v/>
      </c>
      <c r="T166" s="845"/>
      <c r="U166" s="845"/>
      <c r="V166" s="845"/>
      <c r="W166" s="134" t="s">
        <v>74</v>
      </c>
      <c r="AB166" s="845" t="str">
        <f>IF(確２面!AB161="","",確２面!AB161)</f>
        <v/>
      </c>
      <c r="AC166" s="845"/>
      <c r="AD166" s="845"/>
      <c r="AE166" s="845"/>
      <c r="AF166" s="845"/>
      <c r="AG166" s="845"/>
      <c r="AH166" s="134" t="s">
        <v>158</v>
      </c>
    </row>
    <row r="167" spans="1:35" ht="13.5" customHeight="1">
      <c r="K167" s="844" t="str">
        <f>IF(確２面!K162="","",確２面!K162)</f>
        <v/>
      </c>
      <c r="L167" s="844"/>
      <c r="M167" s="844"/>
      <c r="N167" s="844"/>
      <c r="O167" s="844"/>
      <c r="P167" s="844"/>
      <c r="Q167" s="844"/>
      <c r="R167" s="844"/>
      <c r="S167" s="844"/>
      <c r="T167" s="844"/>
      <c r="U167" s="844"/>
      <c r="V167" s="844"/>
      <c r="W167" s="844"/>
      <c r="X167" s="844"/>
      <c r="Y167" s="844"/>
      <c r="Z167" s="844"/>
      <c r="AA167" s="844"/>
      <c r="AB167" s="844"/>
      <c r="AC167" s="844"/>
      <c r="AD167" s="844"/>
      <c r="AE167" s="844"/>
      <c r="AF167" s="844"/>
      <c r="AG167" s="844"/>
      <c r="AH167" s="844"/>
      <c r="AI167" s="844"/>
    </row>
    <row r="168" spans="1:35" ht="13.5" customHeight="1">
      <c r="C168" s="134" t="s">
        <v>77</v>
      </c>
      <c r="J168" s="136"/>
      <c r="K168" s="844" t="str">
        <f>IF(確２面!K163="","",確２面!K163)</f>
        <v/>
      </c>
      <c r="L168" s="844"/>
      <c r="M168" s="844"/>
      <c r="N168" s="844"/>
      <c r="O168" s="844"/>
      <c r="P168" s="844"/>
      <c r="Q168" s="844"/>
      <c r="R168" s="844"/>
      <c r="S168" s="844"/>
      <c r="T168" s="844"/>
      <c r="U168" s="844"/>
      <c r="V168" s="844"/>
      <c r="W168" s="844"/>
      <c r="X168" s="844"/>
      <c r="Y168" s="844"/>
      <c r="Z168" s="844"/>
      <c r="AA168" s="844"/>
      <c r="AB168" s="844"/>
      <c r="AC168" s="844"/>
      <c r="AD168" s="844"/>
      <c r="AE168" s="844"/>
      <c r="AF168" s="844"/>
      <c r="AG168" s="844"/>
      <c r="AH168" s="844"/>
      <c r="AI168" s="844"/>
    </row>
    <row r="169" spans="1:35" ht="13.5" customHeight="1">
      <c r="C169" s="134" t="s">
        <v>78</v>
      </c>
      <c r="K169" s="844" t="str">
        <f>IF(確２面!K164="","",確２面!K164)</f>
        <v/>
      </c>
      <c r="L169" s="844"/>
      <c r="M169" s="844"/>
      <c r="N169" s="844"/>
      <c r="O169" s="844"/>
      <c r="P169" s="844"/>
      <c r="Q169" s="844"/>
      <c r="R169" s="844"/>
      <c r="S169" s="844"/>
      <c r="T169" s="844"/>
      <c r="U169" s="844"/>
      <c r="V169" s="844"/>
      <c r="W169" s="844"/>
      <c r="X169" s="844"/>
      <c r="Y169" s="844"/>
      <c r="Z169" s="844"/>
      <c r="AA169" s="844"/>
      <c r="AB169" s="844"/>
      <c r="AC169" s="844"/>
      <c r="AD169" s="844"/>
      <c r="AE169" s="844"/>
      <c r="AF169" s="844"/>
      <c r="AG169" s="844"/>
      <c r="AH169" s="844"/>
      <c r="AI169" s="844"/>
    </row>
    <row r="170" spans="1:35" ht="13.5" customHeight="1">
      <c r="C170" s="134" t="s">
        <v>79</v>
      </c>
      <c r="K170" s="844" t="str">
        <f>IF(確２面!K165="","",確２面!K165)</f>
        <v/>
      </c>
      <c r="L170" s="844"/>
      <c r="M170" s="844"/>
      <c r="N170" s="844"/>
      <c r="O170" s="844"/>
      <c r="P170" s="844"/>
      <c r="Q170" s="844"/>
      <c r="R170" s="844"/>
      <c r="S170" s="844"/>
      <c r="T170" s="844"/>
      <c r="U170" s="844"/>
      <c r="V170" s="844"/>
      <c r="W170" s="844"/>
      <c r="X170" s="844"/>
      <c r="Y170" s="844"/>
      <c r="Z170" s="844"/>
      <c r="AA170" s="844"/>
      <c r="AB170" s="844"/>
      <c r="AC170" s="844"/>
      <c r="AD170" s="844"/>
      <c r="AE170" s="844"/>
      <c r="AF170" s="844"/>
      <c r="AG170" s="844"/>
      <c r="AH170" s="844"/>
      <c r="AI170" s="844"/>
    </row>
    <row r="171" spans="1:35" ht="13.5" customHeight="1">
      <c r="C171" s="134" t="s">
        <v>88</v>
      </c>
      <c r="K171" s="152"/>
      <c r="L171" s="152"/>
      <c r="M171" s="844" t="str">
        <f>IF(確２面!M166="","",確２面!M166)</f>
        <v/>
      </c>
      <c r="N171" s="844"/>
      <c r="O171" s="844"/>
      <c r="P171" s="844"/>
      <c r="Q171" s="844"/>
      <c r="R171" s="844"/>
      <c r="S171" s="844"/>
      <c r="T171" s="844"/>
      <c r="U171" s="844"/>
      <c r="V171" s="844"/>
      <c r="W171" s="844"/>
      <c r="X171" s="844"/>
      <c r="Y171" s="844"/>
      <c r="Z171" s="844"/>
      <c r="AA171" s="844"/>
      <c r="AB171" s="844"/>
      <c r="AC171" s="844"/>
      <c r="AD171" s="844"/>
      <c r="AE171" s="844"/>
      <c r="AF171" s="844"/>
      <c r="AG171" s="844"/>
      <c r="AH171" s="844"/>
      <c r="AI171" s="844"/>
    </row>
    <row r="172" spans="1:35" ht="6.75" customHeight="1">
      <c r="A172" s="180"/>
      <c r="B172" s="180"/>
      <c r="C172" s="180"/>
      <c r="D172" s="180"/>
      <c r="E172" s="180"/>
      <c r="F172" s="180"/>
      <c r="G172" s="180"/>
      <c r="H172" s="180"/>
      <c r="I172" s="180"/>
      <c r="J172" s="180"/>
      <c r="K172" s="180"/>
      <c r="L172" s="180"/>
      <c r="M172" s="180"/>
      <c r="N172" s="180"/>
      <c r="O172" s="180"/>
      <c r="P172" s="180"/>
      <c r="Q172" s="180"/>
      <c r="R172" s="180"/>
      <c r="S172" s="180"/>
      <c r="T172" s="180"/>
      <c r="U172" s="180"/>
      <c r="V172" s="180"/>
      <c r="W172" s="180"/>
      <c r="X172" s="180"/>
      <c r="Y172" s="180"/>
      <c r="Z172" s="180"/>
      <c r="AA172" s="180"/>
      <c r="AB172" s="180"/>
      <c r="AC172" s="180"/>
      <c r="AD172" s="180"/>
      <c r="AE172" s="180"/>
      <c r="AF172" s="180"/>
      <c r="AG172" s="180"/>
      <c r="AH172" s="180"/>
      <c r="AI172" s="180"/>
    </row>
    <row r="173" spans="1:35" ht="6.75" customHeight="1">
      <c r="A173" s="181"/>
      <c r="B173" s="181"/>
      <c r="C173" s="181"/>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181"/>
      <c r="AE173" s="181"/>
      <c r="AF173" s="181"/>
      <c r="AG173" s="181"/>
      <c r="AH173" s="181"/>
      <c r="AI173" s="181"/>
    </row>
    <row r="174" spans="1:35" ht="13.5" customHeight="1">
      <c r="C174" s="134" t="s">
        <v>73</v>
      </c>
      <c r="I174" s="135"/>
      <c r="J174" s="135" t="s">
        <v>479</v>
      </c>
      <c r="K174" s="845" t="str">
        <f>IF(確２面!K169="","",確２面!K169)</f>
        <v/>
      </c>
      <c r="L174" s="845"/>
      <c r="M174" s="134" t="s">
        <v>76</v>
      </c>
      <c r="R174" s="135" t="s">
        <v>479</v>
      </c>
      <c r="S174" s="845" t="str">
        <f>IF(確２面!S169="","",確２面!S169)</f>
        <v/>
      </c>
      <c r="T174" s="845"/>
      <c r="U174" s="845"/>
      <c r="V174" s="845"/>
      <c r="W174" s="134" t="s">
        <v>82</v>
      </c>
      <c r="AB174" s="845" t="str">
        <f>IF(確２面!AB169="","",確２面!AB169)</f>
        <v/>
      </c>
      <c r="AC174" s="845"/>
      <c r="AD174" s="845"/>
      <c r="AE174" s="845"/>
      <c r="AF174" s="845"/>
      <c r="AG174" s="845"/>
      <c r="AH174" s="134" t="s">
        <v>158</v>
      </c>
    </row>
    <row r="175" spans="1:35" ht="13.5" customHeight="1">
      <c r="C175" s="134" t="s">
        <v>69</v>
      </c>
      <c r="K175" s="844" t="str">
        <f>IF(確２面!K170="","",確２面!K170)</f>
        <v/>
      </c>
      <c r="L175" s="844"/>
      <c r="M175" s="844"/>
      <c r="N175" s="844"/>
      <c r="O175" s="844"/>
      <c r="P175" s="844"/>
      <c r="Q175" s="844"/>
      <c r="R175" s="844"/>
      <c r="S175" s="844"/>
      <c r="T175" s="844"/>
      <c r="U175" s="844"/>
      <c r="V175" s="844"/>
      <c r="W175" s="844"/>
      <c r="X175" s="844"/>
      <c r="Y175" s="844"/>
      <c r="Z175" s="844"/>
      <c r="AA175" s="844"/>
      <c r="AB175" s="844"/>
      <c r="AC175" s="844"/>
      <c r="AD175" s="844"/>
      <c r="AE175" s="844"/>
      <c r="AF175" s="844"/>
      <c r="AG175" s="844"/>
      <c r="AH175" s="844"/>
      <c r="AI175" s="844"/>
    </row>
    <row r="176" spans="1:35" ht="13.5" customHeight="1">
      <c r="C176" s="134" t="s">
        <v>80</v>
      </c>
      <c r="I176" s="135"/>
      <c r="J176" s="135" t="s">
        <v>479</v>
      </c>
      <c r="K176" s="845" t="str">
        <f>IF(確２面!K171="","",確２面!K171)</f>
        <v/>
      </c>
      <c r="L176" s="845"/>
      <c r="M176" s="134" t="s">
        <v>75</v>
      </c>
      <c r="R176" s="135" t="s">
        <v>479</v>
      </c>
      <c r="S176" s="845" t="str">
        <f>IF(確２面!S171="","",確２面!S171)</f>
        <v/>
      </c>
      <c r="T176" s="845"/>
      <c r="U176" s="845"/>
      <c r="V176" s="845"/>
      <c r="W176" s="134" t="s">
        <v>74</v>
      </c>
      <c r="AB176" s="845" t="str">
        <f>IF(確２面!AB171="","",確２面!AB171)</f>
        <v/>
      </c>
      <c r="AC176" s="845"/>
      <c r="AD176" s="845"/>
      <c r="AE176" s="845"/>
      <c r="AF176" s="845"/>
      <c r="AG176" s="845"/>
      <c r="AH176" s="134" t="s">
        <v>158</v>
      </c>
    </row>
    <row r="177" spans="1:35" ht="13.5" customHeight="1">
      <c r="K177" s="844" t="str">
        <f>IF(確２面!K172="","",確２面!K172)</f>
        <v/>
      </c>
      <c r="L177" s="844"/>
      <c r="M177" s="844"/>
      <c r="N177" s="844"/>
      <c r="O177" s="844"/>
      <c r="P177" s="844"/>
      <c r="Q177" s="844"/>
      <c r="R177" s="844"/>
      <c r="S177" s="844"/>
      <c r="T177" s="844"/>
      <c r="U177" s="844"/>
      <c r="V177" s="844"/>
      <c r="W177" s="844"/>
      <c r="X177" s="844"/>
      <c r="Y177" s="844"/>
      <c r="Z177" s="844"/>
      <c r="AA177" s="844"/>
      <c r="AB177" s="844"/>
      <c r="AC177" s="844"/>
      <c r="AD177" s="844"/>
      <c r="AE177" s="844"/>
      <c r="AF177" s="844"/>
      <c r="AG177" s="844"/>
      <c r="AH177" s="844"/>
      <c r="AI177" s="844"/>
    </row>
    <row r="178" spans="1:35" ht="13.5" customHeight="1">
      <c r="C178" s="134" t="s">
        <v>77</v>
      </c>
      <c r="J178" s="136"/>
      <c r="K178" s="844" t="str">
        <f>IF(確２面!K173="","",確２面!K173)</f>
        <v/>
      </c>
      <c r="L178" s="844"/>
      <c r="M178" s="844"/>
      <c r="N178" s="844"/>
      <c r="O178" s="844"/>
      <c r="P178" s="844"/>
      <c r="Q178" s="844"/>
      <c r="R178" s="844"/>
      <c r="S178" s="844"/>
      <c r="T178" s="844"/>
      <c r="U178" s="844"/>
      <c r="V178" s="844"/>
      <c r="W178" s="844"/>
      <c r="X178" s="844"/>
      <c r="Y178" s="844"/>
      <c r="Z178" s="844"/>
      <c r="AA178" s="844"/>
      <c r="AB178" s="844"/>
      <c r="AC178" s="844"/>
      <c r="AD178" s="844"/>
      <c r="AE178" s="844"/>
      <c r="AF178" s="844"/>
      <c r="AG178" s="844"/>
      <c r="AH178" s="844"/>
      <c r="AI178" s="844"/>
    </row>
    <row r="179" spans="1:35" ht="13.5" customHeight="1">
      <c r="C179" s="134" t="s">
        <v>78</v>
      </c>
      <c r="K179" s="844" t="str">
        <f>IF(確２面!K174="","",確２面!K174)</f>
        <v/>
      </c>
      <c r="L179" s="844"/>
      <c r="M179" s="844"/>
      <c r="N179" s="844"/>
      <c r="O179" s="844"/>
      <c r="P179" s="844"/>
      <c r="Q179" s="844"/>
      <c r="R179" s="844"/>
      <c r="S179" s="844"/>
      <c r="T179" s="844"/>
      <c r="U179" s="844"/>
      <c r="V179" s="844"/>
      <c r="W179" s="844"/>
      <c r="X179" s="844"/>
      <c r="Y179" s="844"/>
      <c r="Z179" s="844"/>
      <c r="AA179" s="844"/>
      <c r="AB179" s="844"/>
      <c r="AC179" s="844"/>
      <c r="AD179" s="844"/>
      <c r="AE179" s="844"/>
      <c r="AF179" s="844"/>
      <c r="AG179" s="844"/>
      <c r="AH179" s="844"/>
      <c r="AI179" s="844"/>
    </row>
    <row r="180" spans="1:35" ht="13.5" customHeight="1">
      <c r="C180" s="134" t="s">
        <v>79</v>
      </c>
      <c r="K180" s="844" t="str">
        <f>IF(確２面!K175="","",確２面!K175)</f>
        <v/>
      </c>
      <c r="L180" s="844"/>
      <c r="M180" s="844"/>
      <c r="N180" s="844"/>
      <c r="O180" s="844"/>
      <c r="P180" s="844"/>
      <c r="Q180" s="844"/>
      <c r="R180" s="844"/>
      <c r="S180" s="844"/>
      <c r="T180" s="844"/>
      <c r="U180" s="844"/>
      <c r="V180" s="844"/>
      <c r="W180" s="844"/>
      <c r="X180" s="844"/>
      <c r="Y180" s="844"/>
      <c r="Z180" s="844"/>
      <c r="AA180" s="844"/>
      <c r="AB180" s="844"/>
      <c r="AC180" s="844"/>
      <c r="AD180" s="844"/>
      <c r="AE180" s="844"/>
      <c r="AF180" s="844"/>
      <c r="AG180" s="844"/>
      <c r="AH180" s="844"/>
      <c r="AI180" s="844"/>
    </row>
    <row r="181" spans="1:35" ht="13.5" customHeight="1">
      <c r="C181" s="134" t="s">
        <v>88</v>
      </c>
      <c r="K181" s="152"/>
      <c r="L181" s="152"/>
      <c r="M181" s="844" t="str">
        <f>IF(確２面!M176="","",確２面!M176)</f>
        <v/>
      </c>
      <c r="N181" s="844"/>
      <c r="O181" s="844"/>
      <c r="P181" s="844"/>
      <c r="Q181" s="844"/>
      <c r="R181" s="844"/>
      <c r="S181" s="844"/>
      <c r="T181" s="844"/>
      <c r="U181" s="844"/>
      <c r="V181" s="844"/>
      <c r="W181" s="844"/>
      <c r="X181" s="844"/>
      <c r="Y181" s="844"/>
      <c r="Z181" s="844"/>
      <c r="AA181" s="844"/>
      <c r="AB181" s="844"/>
      <c r="AC181" s="844"/>
      <c r="AD181" s="844"/>
      <c r="AE181" s="844"/>
      <c r="AF181" s="844"/>
      <c r="AG181" s="844"/>
      <c r="AH181" s="844"/>
      <c r="AI181" s="844"/>
    </row>
    <row r="182" spans="1:35" ht="6.75" customHeight="1">
      <c r="A182" s="137"/>
      <c r="B182" s="137"/>
      <c r="C182" s="137"/>
      <c r="D182" s="137"/>
      <c r="E182" s="137"/>
      <c r="F182" s="137"/>
      <c r="G182" s="137"/>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c r="AE182" s="137"/>
      <c r="AF182" s="137"/>
      <c r="AG182" s="137"/>
      <c r="AH182" s="137"/>
      <c r="AI182" s="137"/>
    </row>
    <row r="183" spans="1:35" ht="6.75" customHeight="1">
      <c r="A183" s="177"/>
      <c r="B183" s="177"/>
      <c r="C183" s="177"/>
      <c r="D183" s="177"/>
      <c r="E183" s="177"/>
      <c r="F183" s="177"/>
      <c r="G183" s="177"/>
      <c r="H183" s="177"/>
      <c r="I183" s="177"/>
      <c r="J183" s="177"/>
      <c r="K183" s="177"/>
      <c r="L183" s="177"/>
      <c r="M183" s="177"/>
      <c r="N183" s="177"/>
      <c r="O183" s="177"/>
      <c r="P183" s="177"/>
      <c r="Q183" s="177"/>
      <c r="R183" s="177"/>
      <c r="S183" s="177"/>
      <c r="T183" s="177"/>
      <c r="U183" s="177"/>
      <c r="V183" s="177"/>
      <c r="W183" s="177"/>
      <c r="X183" s="177"/>
      <c r="Y183" s="177"/>
      <c r="Z183" s="177"/>
      <c r="AA183" s="177"/>
      <c r="AB183" s="177"/>
      <c r="AC183" s="177"/>
      <c r="AD183" s="177"/>
      <c r="AE183" s="177"/>
      <c r="AF183" s="177"/>
      <c r="AG183" s="177"/>
      <c r="AH183" s="177"/>
      <c r="AI183" s="177"/>
    </row>
    <row r="184" spans="1:35">
      <c r="A184" s="134" t="s">
        <v>161</v>
      </c>
    </row>
    <row r="185" spans="1:35">
      <c r="C185" s="134" t="s">
        <v>83</v>
      </c>
      <c r="H185" s="134" t="str">
        <f>IF(概１面!H201="","",概１面!H201)</f>
        <v/>
      </c>
      <c r="K185" s="844" t="str">
        <f>IF(確２面!K180="","",確２面!K180)</f>
        <v>　</v>
      </c>
      <c r="L185" s="844"/>
      <c r="M185" s="844"/>
      <c r="N185" s="844"/>
      <c r="O185" s="844"/>
      <c r="P185" s="844"/>
      <c r="Q185" s="844"/>
      <c r="R185" s="844"/>
      <c r="S185" s="844"/>
      <c r="T185" s="844"/>
      <c r="U185" s="844"/>
      <c r="V185" s="844"/>
      <c r="W185" s="844"/>
      <c r="X185" s="844"/>
      <c r="Y185" s="844"/>
      <c r="Z185" s="844"/>
      <c r="AA185" s="844"/>
      <c r="AB185" s="844"/>
      <c r="AC185" s="844"/>
      <c r="AD185" s="844"/>
      <c r="AE185" s="844"/>
      <c r="AF185" s="844"/>
      <c r="AG185" s="844"/>
      <c r="AH185" s="844"/>
      <c r="AI185" s="844"/>
    </row>
    <row r="186" spans="1:35">
      <c r="C186" s="134" t="s">
        <v>89</v>
      </c>
      <c r="K186" s="134" t="s">
        <v>162</v>
      </c>
      <c r="O186" s="136"/>
      <c r="P186" s="135" t="s">
        <v>479</v>
      </c>
      <c r="Q186" s="845">
        <f>IF(確２面!Q181="","",確２面!Q181)</f>
        <v>0</v>
      </c>
      <c r="R186" s="845"/>
      <c r="S186" s="845"/>
      <c r="T186" s="845"/>
      <c r="U186" s="845"/>
      <c r="V186" s="134" t="s">
        <v>480</v>
      </c>
      <c r="W186" s="134" t="s">
        <v>163</v>
      </c>
      <c r="X186" s="134" t="str">
        <f>IF(確２面!X181="","",確２面!X181)</f>
        <v>(</v>
      </c>
      <c r="Z186" s="845" t="str">
        <f>IF(確２面!Z181="","",確２面!Z181)</f>
        <v xml:space="preserve">-  </v>
      </c>
      <c r="AA186" s="845"/>
      <c r="AB186" s="134" t="str">
        <f>IF(確２面!AB181="","",確２面!AB181)</f>
        <v>)</v>
      </c>
      <c r="AC186" s="845">
        <f>IF(確２面!AC181="","",確２面!AC181)</f>
        <v>0</v>
      </c>
      <c r="AD186" s="845"/>
      <c r="AE186" s="845"/>
      <c r="AF186" s="845"/>
      <c r="AG186" s="845"/>
      <c r="AH186" s="134" t="s">
        <v>158</v>
      </c>
    </row>
    <row r="187" spans="1:35">
      <c r="H187" s="136"/>
      <c r="I187" s="136"/>
      <c r="J187" s="136"/>
      <c r="K187" s="844">
        <f>IF(確２面!K182="","",確２面!K182)</f>
        <v>0</v>
      </c>
      <c r="L187" s="844"/>
      <c r="M187" s="844"/>
      <c r="N187" s="844"/>
      <c r="O187" s="844"/>
      <c r="P187" s="844"/>
      <c r="Q187" s="844"/>
      <c r="R187" s="844"/>
      <c r="S187" s="844"/>
      <c r="T187" s="844"/>
      <c r="U187" s="844"/>
      <c r="V187" s="844"/>
      <c r="W187" s="844"/>
      <c r="X187" s="844"/>
      <c r="Y187" s="844"/>
      <c r="Z187" s="844"/>
      <c r="AA187" s="844"/>
      <c r="AB187" s="844"/>
      <c r="AC187" s="844"/>
      <c r="AD187" s="844"/>
      <c r="AE187" s="844"/>
      <c r="AF187" s="844"/>
      <c r="AG187" s="844"/>
      <c r="AH187" s="844"/>
      <c r="AI187" s="844"/>
    </row>
    <row r="188" spans="1:35">
      <c r="C188" s="134" t="s">
        <v>70</v>
      </c>
      <c r="H188" s="178"/>
      <c r="I188" s="178"/>
      <c r="J188" s="178"/>
      <c r="K188" s="844">
        <f>IF(確２面!K183="","",確２面!K183)</f>
        <v>0</v>
      </c>
      <c r="L188" s="844"/>
      <c r="M188" s="844"/>
      <c r="N188" s="844"/>
      <c r="O188" s="844"/>
      <c r="P188" s="844"/>
      <c r="Q188" s="844"/>
      <c r="R188" s="844"/>
      <c r="S188" s="844"/>
      <c r="T188" s="844"/>
      <c r="U188" s="844"/>
      <c r="V188" s="844"/>
      <c r="W188" s="844"/>
      <c r="X188" s="844"/>
      <c r="Y188" s="844"/>
      <c r="Z188" s="844"/>
      <c r="AA188" s="844"/>
      <c r="AB188" s="844"/>
      <c r="AC188" s="844"/>
      <c r="AD188" s="844"/>
      <c r="AE188" s="844"/>
      <c r="AF188" s="844"/>
      <c r="AG188" s="844"/>
      <c r="AH188" s="844"/>
      <c r="AI188" s="844"/>
    </row>
    <row r="189" spans="1:35">
      <c r="C189" s="134" t="s">
        <v>86</v>
      </c>
      <c r="H189" s="136"/>
      <c r="I189" s="136"/>
      <c r="J189" s="136"/>
      <c r="K189" s="844">
        <f>IF(確２面!K184="","",確２面!K184)</f>
        <v>0</v>
      </c>
      <c r="L189" s="844"/>
      <c r="M189" s="844"/>
      <c r="N189" s="844"/>
      <c r="O189" s="844"/>
      <c r="P189" s="844"/>
      <c r="Q189" s="844"/>
      <c r="R189" s="844"/>
      <c r="S189" s="844"/>
      <c r="T189" s="844"/>
      <c r="U189" s="844"/>
      <c r="V189" s="844"/>
      <c r="W189" s="844"/>
      <c r="X189" s="844"/>
      <c r="Y189" s="844"/>
      <c r="Z189" s="844"/>
      <c r="AA189" s="844"/>
      <c r="AB189" s="844"/>
      <c r="AC189" s="844"/>
      <c r="AD189" s="844"/>
      <c r="AE189" s="844"/>
      <c r="AF189" s="844"/>
      <c r="AG189" s="844"/>
      <c r="AH189" s="844"/>
      <c r="AI189" s="844"/>
    </row>
    <row r="190" spans="1:35">
      <c r="C190" s="134" t="s">
        <v>72</v>
      </c>
      <c r="H190" s="136"/>
      <c r="I190" s="136"/>
      <c r="J190" s="136"/>
      <c r="K190" s="844">
        <f>IF(確２面!K185="","",確２面!K185)</f>
        <v>0</v>
      </c>
      <c r="L190" s="844"/>
      <c r="M190" s="844"/>
      <c r="N190" s="844"/>
      <c r="O190" s="844"/>
      <c r="P190" s="844"/>
      <c r="Q190" s="844"/>
      <c r="R190" s="844"/>
      <c r="S190" s="844"/>
      <c r="T190" s="844"/>
      <c r="U190" s="844"/>
      <c r="V190" s="844"/>
      <c r="W190" s="844"/>
      <c r="X190" s="844"/>
      <c r="Y190" s="844"/>
      <c r="Z190" s="844"/>
      <c r="AA190" s="844"/>
      <c r="AB190" s="844"/>
      <c r="AC190" s="844"/>
      <c r="AD190" s="844"/>
      <c r="AE190" s="844"/>
      <c r="AF190" s="844"/>
      <c r="AG190" s="844"/>
      <c r="AH190" s="844"/>
      <c r="AI190" s="844"/>
    </row>
    <row r="191" spans="1:35" ht="6.75" customHeight="1">
      <c r="A191" s="137"/>
      <c r="B191" s="137"/>
      <c r="C191" s="137"/>
      <c r="D191" s="137"/>
      <c r="E191" s="137"/>
      <c r="F191" s="137"/>
      <c r="G191" s="137"/>
      <c r="H191" s="137"/>
      <c r="I191" s="137"/>
      <c r="J191" s="137"/>
      <c r="K191" s="137"/>
      <c r="L191" s="137"/>
      <c r="M191" s="137"/>
      <c r="N191" s="137"/>
      <c r="O191" s="137"/>
      <c r="P191" s="137"/>
      <c r="Q191" s="137"/>
      <c r="R191" s="137"/>
      <c r="S191" s="137"/>
      <c r="T191" s="137"/>
      <c r="U191" s="137"/>
      <c r="V191" s="137"/>
      <c r="W191" s="137"/>
      <c r="X191" s="137"/>
      <c r="Y191" s="137"/>
      <c r="Z191" s="137"/>
      <c r="AA191" s="137"/>
      <c r="AB191" s="137"/>
      <c r="AC191" s="137"/>
      <c r="AD191" s="137"/>
      <c r="AE191" s="137"/>
      <c r="AF191" s="137"/>
      <c r="AG191" s="137"/>
      <c r="AH191" s="137"/>
      <c r="AI191" s="137"/>
    </row>
    <row r="192" spans="1:35" ht="6.75" customHeight="1">
      <c r="A192" s="177"/>
      <c r="B192" s="177"/>
      <c r="C192" s="177"/>
      <c r="D192" s="177"/>
      <c r="E192" s="177"/>
      <c r="F192" s="177"/>
      <c r="G192" s="177"/>
      <c r="H192" s="177"/>
      <c r="I192" s="177"/>
      <c r="J192" s="177"/>
      <c r="K192" s="177"/>
      <c r="L192" s="177"/>
      <c r="M192" s="177"/>
      <c r="N192" s="177"/>
      <c r="O192" s="177"/>
      <c r="P192" s="177"/>
      <c r="Q192" s="177"/>
      <c r="R192" s="177"/>
      <c r="S192" s="177"/>
      <c r="T192" s="177"/>
      <c r="U192" s="177"/>
      <c r="V192" s="177"/>
      <c r="W192" s="177"/>
      <c r="X192" s="177"/>
      <c r="Y192" s="177"/>
      <c r="Z192" s="177"/>
      <c r="AA192" s="177"/>
      <c r="AB192" s="177"/>
      <c r="AC192" s="177"/>
      <c r="AD192" s="177"/>
      <c r="AE192" s="177"/>
      <c r="AF192" s="177"/>
      <c r="AG192" s="177"/>
      <c r="AH192" s="177"/>
      <c r="AI192" s="177"/>
    </row>
    <row r="193" spans="1:37" ht="13.5" customHeight="1">
      <c r="A193" s="134" t="s">
        <v>164</v>
      </c>
      <c r="H193" s="136"/>
      <c r="I193" s="136"/>
      <c r="J193" s="136"/>
      <c r="K193" s="152"/>
      <c r="L193" s="152"/>
      <c r="M193" s="152"/>
      <c r="N193" s="152"/>
      <c r="O193" s="152"/>
      <c r="P193" s="152"/>
      <c r="Q193" s="152"/>
      <c r="R193" s="152"/>
      <c r="S193" s="152"/>
      <c r="T193" s="152"/>
      <c r="U193" s="152"/>
      <c r="V193" s="152"/>
      <c r="W193" s="152"/>
      <c r="X193" s="152"/>
      <c r="Y193" s="152"/>
      <c r="Z193" s="152"/>
      <c r="AA193" s="152"/>
      <c r="AB193" s="152"/>
      <c r="AC193" s="152"/>
      <c r="AD193" s="152"/>
      <c r="AE193" s="152"/>
      <c r="AF193" s="152"/>
      <c r="AG193" s="152"/>
      <c r="AH193" s="152"/>
      <c r="AI193" s="152"/>
    </row>
    <row r="194" spans="1:37" ht="13.5" customHeight="1">
      <c r="B194" s="134" t="s">
        <v>0</v>
      </c>
      <c r="H194" s="136"/>
      <c r="I194" s="136"/>
      <c r="AI194" s="152"/>
    </row>
    <row r="195" spans="1:37" ht="13.5" customHeight="1">
      <c r="C195" s="134" t="s">
        <v>1</v>
      </c>
      <c r="H195" s="136"/>
      <c r="I195" s="136"/>
      <c r="J195" s="295"/>
      <c r="K195" s="866" t="str">
        <f>IF(確２面!K202="","",確２面!K202)</f>
        <v/>
      </c>
      <c r="L195" s="866"/>
      <c r="M195" s="866"/>
      <c r="N195" s="866"/>
      <c r="O195" s="866"/>
      <c r="P195" s="866"/>
      <c r="Q195" s="866"/>
      <c r="R195" s="866"/>
      <c r="S195" s="866"/>
      <c r="T195" s="866"/>
      <c r="U195" s="866"/>
      <c r="V195" s="866"/>
      <c r="W195" s="866"/>
      <c r="X195" s="866"/>
      <c r="Y195" s="866"/>
      <c r="Z195" s="866"/>
      <c r="AA195" s="866"/>
      <c r="AB195" s="866"/>
      <c r="AC195" s="866"/>
      <c r="AD195" s="866"/>
      <c r="AE195" s="866"/>
      <c r="AF195" s="866"/>
      <c r="AG195" s="866"/>
      <c r="AH195" s="152"/>
      <c r="AI195" s="152"/>
    </row>
    <row r="196" spans="1:37" ht="13.5" customHeight="1">
      <c r="C196" s="134" t="s">
        <v>2</v>
      </c>
      <c r="H196" s="136"/>
      <c r="I196" s="136"/>
      <c r="J196" s="295"/>
      <c r="K196" s="866" t="str">
        <f>IF(確２面!K203="","",確２面!K203)</f>
        <v/>
      </c>
      <c r="L196" s="866"/>
      <c r="M196" s="866"/>
      <c r="N196" s="866"/>
      <c r="O196" s="866"/>
      <c r="P196" s="866"/>
      <c r="Q196" s="866"/>
      <c r="R196" s="866"/>
      <c r="S196" s="866"/>
      <c r="T196" s="866"/>
      <c r="U196" s="866"/>
      <c r="V196" s="866"/>
      <c r="W196" s="866"/>
      <c r="X196" s="866"/>
      <c r="Y196" s="866"/>
      <c r="Z196" s="866"/>
      <c r="AA196" s="866"/>
      <c r="AB196" s="866"/>
      <c r="AC196" s="866"/>
      <c r="AD196" s="866"/>
      <c r="AE196" s="866"/>
      <c r="AF196" s="866"/>
      <c r="AG196" s="866"/>
      <c r="AH196" s="152"/>
      <c r="AI196" s="136"/>
    </row>
    <row r="197" spans="1:37" ht="6.75" customHeight="1">
      <c r="A197" s="137"/>
      <c r="B197" s="137"/>
      <c r="C197" s="137"/>
      <c r="D197" s="137"/>
      <c r="E197" s="137"/>
      <c r="F197" s="137"/>
      <c r="G197" s="137"/>
      <c r="H197" s="137"/>
      <c r="I197" s="137"/>
      <c r="J197" s="137"/>
      <c r="K197" s="137"/>
      <c r="L197" s="137"/>
      <c r="M197" s="137"/>
      <c r="N197" s="137"/>
      <c r="O197" s="137"/>
      <c r="P197" s="137"/>
      <c r="Q197" s="137"/>
      <c r="R197" s="137"/>
      <c r="S197" s="137"/>
      <c r="T197" s="137"/>
      <c r="U197" s="137"/>
      <c r="V197" s="137"/>
      <c r="W197" s="137"/>
      <c r="X197" s="137"/>
      <c r="Y197" s="137"/>
      <c r="Z197" s="137"/>
      <c r="AA197" s="137"/>
      <c r="AB197" s="137"/>
      <c r="AC197" s="137"/>
      <c r="AD197" s="137"/>
      <c r="AE197" s="137"/>
      <c r="AF197" s="137"/>
      <c r="AG197" s="137"/>
      <c r="AH197" s="137"/>
      <c r="AI197" s="137"/>
    </row>
    <row r="198" spans="1:37" ht="6.75" customHeight="1">
      <c r="A198" s="177"/>
      <c r="B198" s="177"/>
      <c r="C198" s="177"/>
      <c r="D198" s="177"/>
      <c r="E198" s="177"/>
      <c r="F198" s="177"/>
      <c r="G198" s="177"/>
      <c r="H198" s="177"/>
      <c r="I198" s="177"/>
      <c r="J198" s="177"/>
      <c r="K198" s="177"/>
      <c r="L198" s="177"/>
      <c r="M198" s="177"/>
      <c r="N198" s="177"/>
      <c r="O198" s="177"/>
      <c r="P198" s="177"/>
      <c r="Q198" s="177"/>
      <c r="R198" s="177"/>
      <c r="S198" s="177"/>
      <c r="T198" s="177"/>
      <c r="U198" s="177"/>
      <c r="V198" s="177"/>
      <c r="W198" s="177"/>
      <c r="X198" s="177"/>
      <c r="Y198" s="177"/>
      <c r="Z198" s="177"/>
      <c r="AA198" s="177"/>
      <c r="AB198" s="177"/>
      <c r="AC198" s="177"/>
      <c r="AD198" s="177"/>
      <c r="AE198" s="177"/>
      <c r="AF198" s="177"/>
      <c r="AG198" s="177"/>
      <c r="AH198" s="177"/>
      <c r="AI198" s="177"/>
    </row>
    <row r="199" spans="1:37" ht="13.5" customHeight="1">
      <c r="H199" s="136"/>
      <c r="I199" s="136"/>
      <c r="J199" s="136"/>
      <c r="K199" s="152"/>
      <c r="L199" s="152"/>
      <c r="M199" s="152"/>
      <c r="N199" s="152"/>
      <c r="O199" s="152"/>
      <c r="P199" s="152"/>
      <c r="Q199" s="152"/>
      <c r="R199" s="152"/>
      <c r="S199" s="152"/>
      <c r="T199" s="152"/>
      <c r="U199" s="152"/>
      <c r="V199" s="152"/>
      <c r="W199" s="152"/>
      <c r="X199" s="152"/>
      <c r="Y199" s="152"/>
      <c r="Z199" s="152"/>
      <c r="AA199" s="152"/>
      <c r="AB199" s="152"/>
      <c r="AC199" s="152"/>
      <c r="AD199" s="152"/>
      <c r="AE199" s="152"/>
      <c r="AF199" s="152"/>
      <c r="AG199" s="152"/>
    </row>
    <row r="200" spans="1:37">
      <c r="H200" s="136"/>
      <c r="I200" s="136"/>
    </row>
    <row r="201" spans="1:37">
      <c r="H201" s="136"/>
      <c r="I201" s="136"/>
      <c r="J201" s="295"/>
      <c r="K201" s="280"/>
      <c r="L201" s="280"/>
      <c r="M201" s="280"/>
      <c r="N201" s="280"/>
      <c r="O201" s="280"/>
      <c r="P201" s="280"/>
      <c r="Q201" s="280"/>
      <c r="R201" s="280"/>
      <c r="S201" s="280"/>
      <c r="T201" s="280"/>
      <c r="U201" s="280"/>
      <c r="V201" s="280"/>
      <c r="W201" s="280"/>
      <c r="X201" s="280"/>
      <c r="Y201" s="280"/>
      <c r="Z201" s="280"/>
      <c r="AA201" s="280"/>
      <c r="AB201" s="280"/>
      <c r="AC201" s="280"/>
      <c r="AD201" s="280"/>
      <c r="AE201" s="280"/>
      <c r="AF201" s="280"/>
      <c r="AG201" s="280"/>
    </row>
    <row r="202" spans="1:37" ht="13.5" customHeight="1">
      <c r="H202" s="136"/>
      <c r="I202" s="136"/>
      <c r="J202" s="295"/>
      <c r="K202" s="280"/>
      <c r="L202" s="280"/>
      <c r="M202" s="280"/>
      <c r="N202" s="280"/>
      <c r="O202" s="280"/>
      <c r="P202" s="280"/>
      <c r="Q202" s="280"/>
      <c r="R202" s="280"/>
      <c r="S202" s="280"/>
      <c r="T202" s="280"/>
      <c r="U202" s="280"/>
      <c r="V202" s="280"/>
      <c r="W202" s="280"/>
      <c r="X202" s="280"/>
      <c r="Y202" s="280"/>
      <c r="Z202" s="280"/>
      <c r="AA202" s="280"/>
      <c r="AB202" s="280"/>
      <c r="AC202" s="280"/>
      <c r="AD202" s="280"/>
      <c r="AE202" s="280"/>
      <c r="AF202" s="280"/>
      <c r="AG202" s="280"/>
    </row>
    <row r="203" spans="1:37" ht="6" customHeight="1" thickBot="1">
      <c r="A203" s="137"/>
      <c r="B203" s="137"/>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37"/>
      <c r="AB203" s="137"/>
      <c r="AC203" s="137"/>
      <c r="AD203" s="137"/>
      <c r="AE203" s="137"/>
      <c r="AF203" s="137"/>
      <c r="AG203" s="137"/>
      <c r="AH203" s="137"/>
      <c r="AI203" s="137"/>
    </row>
    <row r="204" spans="1:37" ht="13.5" customHeight="1" thickTop="1">
      <c r="AJ204" s="353"/>
      <c r="AK204" s="341"/>
    </row>
    <row r="205" spans="1:37" ht="13.5" customHeight="1">
      <c r="AJ205" s="354"/>
    </row>
    <row r="206" spans="1:37" ht="13.5" customHeight="1"/>
    <row r="207" spans="1:37" ht="13.5" customHeight="1"/>
    <row r="208" spans="1:37" ht="13.5" customHeight="1"/>
    <row r="209" s="134" customFormat="1" ht="15" customHeight="1"/>
    <row r="210" s="134" customFormat="1" ht="15" customHeight="1"/>
    <row r="211" s="134" customFormat="1" ht="15" customHeight="1"/>
  </sheetData>
  <sheetProtection algorithmName="SHA-512" hashValue="tNWm0VG9wWWfRNFC3T/5ZUbQuMDK5+ALISQaBI5HeeaFb8oZe1oTQYwtyQ0+1tja8nzab3gCCyGlnIUea/MTsA==" saltValue="iK6DYNKwlSRoCGgehoNXMw==" spinCount="100000" sheet="1" objects="1" scenarios="1"/>
  <mergeCells count="177">
    <mergeCell ref="K106:AI106"/>
    <mergeCell ref="K116:AI116"/>
    <mergeCell ref="S96:W96"/>
    <mergeCell ref="S85:W85"/>
    <mergeCell ref="M117:AI117"/>
    <mergeCell ref="K111:AI111"/>
    <mergeCell ref="K112:AI112"/>
    <mergeCell ref="K113:AI113"/>
    <mergeCell ref="K114:AI114"/>
    <mergeCell ref="K115:AI115"/>
    <mergeCell ref="K93:AA93"/>
    <mergeCell ref="K120:AI120"/>
    <mergeCell ref="K121:AI121"/>
    <mergeCell ref="K195:AG195"/>
    <mergeCell ref="K134:AI134"/>
    <mergeCell ref="K86:AA86"/>
    <mergeCell ref="S94:W94"/>
    <mergeCell ref="M107:AI107"/>
    <mergeCell ref="K101:AI101"/>
    <mergeCell ref="K102:AI102"/>
    <mergeCell ref="K103:AI103"/>
    <mergeCell ref="K104:AI104"/>
    <mergeCell ref="S87:W87"/>
    <mergeCell ref="S89:W89"/>
    <mergeCell ref="S92:W92"/>
    <mergeCell ref="K88:AA88"/>
    <mergeCell ref="K95:AA95"/>
    <mergeCell ref="K105:AI105"/>
    <mergeCell ref="K122:AI122"/>
    <mergeCell ref="K123:AI123"/>
    <mergeCell ref="K124:AI124"/>
    <mergeCell ref="K125:AI125"/>
    <mergeCell ref="K129:AI129"/>
    <mergeCell ref="K130:AI130"/>
    <mergeCell ref="K91:AA91"/>
    <mergeCell ref="K53:AI53"/>
    <mergeCell ref="K54:L54"/>
    <mergeCell ref="S54:V54"/>
    <mergeCell ref="K62:L62"/>
    <mergeCell ref="K64:L64"/>
    <mergeCell ref="S62:V62"/>
    <mergeCell ref="AB54:AG54"/>
    <mergeCell ref="K55:AI55"/>
    <mergeCell ref="K56:AI56"/>
    <mergeCell ref="K57:AI57"/>
    <mergeCell ref="C59:L59"/>
    <mergeCell ref="K58:AI58"/>
    <mergeCell ref="M59:AI59"/>
    <mergeCell ref="AB62:AG62"/>
    <mergeCell ref="K63:AI63"/>
    <mergeCell ref="S64:V64"/>
    <mergeCell ref="AB64:AG64"/>
    <mergeCell ref="K42:L42"/>
    <mergeCell ref="K35:AI35"/>
    <mergeCell ref="AB33:AG33"/>
    <mergeCell ref="AB52:AG52"/>
    <mergeCell ref="K43:AI43"/>
    <mergeCell ref="K44:L44"/>
    <mergeCell ref="K36:AI36"/>
    <mergeCell ref="K34:AI34"/>
    <mergeCell ref="S42:V42"/>
    <mergeCell ref="AB42:AG42"/>
    <mergeCell ref="C38:L38"/>
    <mergeCell ref="C49:L49"/>
    <mergeCell ref="K45:AI45"/>
    <mergeCell ref="K46:AI46"/>
    <mergeCell ref="K47:AI47"/>
    <mergeCell ref="K48:AI48"/>
    <mergeCell ref="M49:AI49"/>
    <mergeCell ref="K52:L52"/>
    <mergeCell ref="S52:V52"/>
    <mergeCell ref="S44:V44"/>
    <mergeCell ref="AB44:AG44"/>
    <mergeCell ref="K20:L20"/>
    <mergeCell ref="S20:V20"/>
    <mergeCell ref="AB20:AG20"/>
    <mergeCell ref="K21:AI21"/>
    <mergeCell ref="K22:L22"/>
    <mergeCell ref="S22:V22"/>
    <mergeCell ref="AB22:AG22"/>
    <mergeCell ref="T1:X1"/>
    <mergeCell ref="K12:AI12"/>
    <mergeCell ref="K13:AI13"/>
    <mergeCell ref="K14:AI14"/>
    <mergeCell ref="K15:AI15"/>
    <mergeCell ref="K16:AI16"/>
    <mergeCell ref="Y2:AI2"/>
    <mergeCell ref="A4:V5"/>
    <mergeCell ref="Y1:AA1"/>
    <mergeCell ref="AB1:AH1"/>
    <mergeCell ref="K31:L31"/>
    <mergeCell ref="S31:V31"/>
    <mergeCell ref="AB31:AG31"/>
    <mergeCell ref="K33:L33"/>
    <mergeCell ref="S33:V33"/>
    <mergeCell ref="K32:AI32"/>
    <mergeCell ref="K37:AI37"/>
    <mergeCell ref="M38:AI38"/>
    <mergeCell ref="K23:AI23"/>
    <mergeCell ref="K24:AI24"/>
    <mergeCell ref="K25:AI25"/>
    <mergeCell ref="K26:AI26"/>
    <mergeCell ref="K65:AI65"/>
    <mergeCell ref="K68:AI68"/>
    <mergeCell ref="K66:AI66"/>
    <mergeCell ref="K67:AI67"/>
    <mergeCell ref="K81:AA81"/>
    <mergeCell ref="K84:AA84"/>
    <mergeCell ref="M69:AI69"/>
    <mergeCell ref="K78:AA78"/>
    <mergeCell ref="S79:W79"/>
    <mergeCell ref="S82:W82"/>
    <mergeCell ref="C69:L69"/>
    <mergeCell ref="K131:AI131"/>
    <mergeCell ref="K132:AI132"/>
    <mergeCell ref="K133:AI133"/>
    <mergeCell ref="M126:AI126"/>
    <mergeCell ref="K145:L145"/>
    <mergeCell ref="S145:V145"/>
    <mergeCell ref="AB145:AG145"/>
    <mergeCell ref="M135:AI135"/>
    <mergeCell ref="K143:L143"/>
    <mergeCell ref="S143:V143"/>
    <mergeCell ref="K144:AI144"/>
    <mergeCell ref="AB143:AG143"/>
    <mergeCell ref="K146:AI146"/>
    <mergeCell ref="K147:AI147"/>
    <mergeCell ref="K148:AI148"/>
    <mergeCell ref="K149:AI149"/>
    <mergeCell ref="K156:L156"/>
    <mergeCell ref="S156:V156"/>
    <mergeCell ref="K158:AI158"/>
    <mergeCell ref="K159:AI159"/>
    <mergeCell ref="K155:AI155"/>
    <mergeCell ref="K157:AI157"/>
    <mergeCell ref="Z186:AA186"/>
    <mergeCell ref="AC186:AG186"/>
    <mergeCell ref="K196:AG196"/>
    <mergeCell ref="T2:X2"/>
    <mergeCell ref="A7:AI7"/>
    <mergeCell ref="K185:AI185"/>
    <mergeCell ref="K187:AI187"/>
    <mergeCell ref="K188:AI188"/>
    <mergeCell ref="K177:AI177"/>
    <mergeCell ref="K190:AI190"/>
    <mergeCell ref="K166:L166"/>
    <mergeCell ref="S166:V166"/>
    <mergeCell ref="AB166:AG166"/>
    <mergeCell ref="K167:AI167"/>
    <mergeCell ref="M171:AI171"/>
    <mergeCell ref="S174:V174"/>
    <mergeCell ref="K178:AI178"/>
    <mergeCell ref="K174:L174"/>
    <mergeCell ref="Q186:U186"/>
    <mergeCell ref="K189:AI189"/>
    <mergeCell ref="AB174:AG174"/>
    <mergeCell ref="K175:AI175"/>
    <mergeCell ref="K176:L176"/>
    <mergeCell ref="K160:AI160"/>
    <mergeCell ref="AB164:AG164"/>
    <mergeCell ref="K165:AI165"/>
    <mergeCell ref="S164:V164"/>
    <mergeCell ref="K169:AI169"/>
    <mergeCell ref="M181:AI181"/>
    <mergeCell ref="M150:AI150"/>
    <mergeCell ref="K154:L154"/>
    <mergeCell ref="S154:V154"/>
    <mergeCell ref="AB154:AG154"/>
    <mergeCell ref="AB156:AG156"/>
    <mergeCell ref="K168:AI168"/>
    <mergeCell ref="K170:AI170"/>
    <mergeCell ref="K179:AI179"/>
    <mergeCell ref="AB176:AG176"/>
    <mergeCell ref="M161:AI161"/>
    <mergeCell ref="K164:L164"/>
    <mergeCell ref="K180:AI180"/>
    <mergeCell ref="S176:V176"/>
  </mergeCells>
  <phoneticPr fontId="2"/>
  <dataValidations count="6">
    <dataValidation imeMode="hiragana" allowBlank="1" showInputMessage="1" showErrorMessage="1" sqref="AJ21 H84 AS21:AU21 H15:I15 H13:I13 H193:I195 H91 H95 H93 H78 H86 H81 H88 H199:I201" xr:uid="{00000000-0002-0000-0B00-000000000000}"/>
    <dataValidation imeMode="halfKatakana" allowBlank="1" showInputMessage="1" showErrorMessage="1" sqref="H12:I12" xr:uid="{00000000-0002-0000-0B00-000001000000}"/>
    <dataValidation imeMode="off" allowBlank="1" showInputMessage="1" showErrorMessage="1" sqref="H190:J190 H14:I14 H16:I16 AS20:AT20 H196:I196 H202:I202" xr:uid="{00000000-0002-0000-0B00-000002000000}"/>
    <dataValidation imeMode="halfAlpha" allowBlank="1" showInputMessage="1" showErrorMessage="1" sqref="R92:Z92 R89:Z89 R87:Z87 R85:Z85 R82:Z82 R94:Z94 R79:Z79 R96:Z96" xr:uid="{00000000-0002-0000-0B00-000003000000}"/>
    <dataValidation type="list" allowBlank="1" showInputMessage="1" showErrorMessage="1" sqref="B77 B83 B80 B90" xr:uid="{00000000-0002-0000-0B00-000004000000}">
      <formula1>"■,□"</formula1>
    </dataValidation>
    <dataValidation type="textLength" imeMode="halfAlpha" allowBlank="1" showInputMessage="1" showErrorMessage="1" sqref="AI196" xr:uid="{00000000-0002-0000-0B00-000005000000}">
      <formula1>1</formula1>
      <formula2>15</formula2>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rowBreaks count="2" manualBreakCount="2">
    <brk id="71" max="34" man="1"/>
    <brk id="137" max="3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68"/>
  <sheetViews>
    <sheetView view="pageBreakPreview" zoomScaleNormal="100" zoomScaleSheetLayoutView="100" workbookViewId="0">
      <selection sqref="A1:AI2"/>
    </sheetView>
  </sheetViews>
  <sheetFormatPr defaultColWidth="4.109375" defaultRowHeight="13.2"/>
  <cols>
    <col min="1" max="38" width="2.6640625" style="141" customWidth="1"/>
    <col min="39" max="16384" width="4.109375" style="141"/>
  </cols>
  <sheetData>
    <row r="1" spans="1:38" ht="13.5" customHeight="1">
      <c r="A1" s="845" t="s">
        <v>907</v>
      </c>
      <c r="B1" s="845"/>
      <c r="C1" s="845"/>
      <c r="D1" s="845"/>
      <c r="E1" s="845"/>
      <c r="F1" s="845"/>
      <c r="G1" s="845"/>
      <c r="H1" s="845"/>
      <c r="I1" s="845"/>
      <c r="J1" s="845"/>
      <c r="K1" s="845"/>
      <c r="L1" s="845"/>
      <c r="M1" s="845"/>
      <c r="N1" s="845"/>
      <c r="O1" s="845"/>
      <c r="P1" s="845"/>
      <c r="Q1" s="845"/>
      <c r="R1" s="845"/>
      <c r="S1" s="845"/>
      <c r="T1" s="845"/>
      <c r="U1" s="845"/>
      <c r="V1" s="845"/>
      <c r="W1" s="845"/>
      <c r="X1" s="845"/>
      <c r="Y1" s="845"/>
      <c r="Z1" s="845"/>
      <c r="AA1" s="845"/>
      <c r="AB1" s="845"/>
      <c r="AC1" s="845"/>
      <c r="AD1" s="845"/>
      <c r="AE1" s="845"/>
      <c r="AF1" s="845"/>
      <c r="AG1" s="845"/>
      <c r="AH1" s="845"/>
      <c r="AI1" s="845"/>
    </row>
    <row r="2" spans="1:38" ht="13.5" customHeight="1">
      <c r="A2" s="845"/>
      <c r="B2" s="845"/>
      <c r="C2" s="845"/>
      <c r="D2" s="845"/>
      <c r="E2" s="845"/>
      <c r="F2" s="845"/>
      <c r="G2" s="845"/>
      <c r="H2" s="845"/>
      <c r="I2" s="845"/>
      <c r="J2" s="845"/>
      <c r="K2" s="845"/>
      <c r="L2" s="845"/>
      <c r="M2" s="845"/>
      <c r="N2" s="845"/>
      <c r="O2" s="845"/>
      <c r="P2" s="845"/>
      <c r="Q2" s="845"/>
      <c r="R2" s="845"/>
      <c r="S2" s="845"/>
      <c r="T2" s="845"/>
      <c r="U2" s="845"/>
      <c r="V2" s="845"/>
      <c r="W2" s="845"/>
      <c r="X2" s="845"/>
      <c r="Y2" s="845"/>
      <c r="Z2" s="845"/>
      <c r="AA2" s="845"/>
      <c r="AB2" s="845"/>
      <c r="AC2" s="845"/>
      <c r="AD2" s="845"/>
      <c r="AE2" s="845"/>
      <c r="AF2" s="845"/>
      <c r="AG2" s="845"/>
      <c r="AH2" s="845"/>
      <c r="AI2" s="845"/>
      <c r="AL2" s="141" t="s">
        <v>728</v>
      </c>
    </row>
    <row r="3" spans="1:38">
      <c r="A3" s="141" t="s">
        <v>155</v>
      </c>
    </row>
    <row r="4" spans="1:38" ht="6.75" customHeight="1">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row>
    <row r="5" spans="1:38" ht="6.75" customHeight="1"/>
    <row r="6" spans="1:38">
      <c r="A6" s="141" t="s">
        <v>156</v>
      </c>
    </row>
    <row r="7" spans="1:38">
      <c r="C7" s="134" t="s">
        <v>68</v>
      </c>
      <c r="D7" s="134"/>
      <c r="E7" s="134"/>
      <c r="F7" s="134"/>
      <c r="G7" s="134"/>
      <c r="H7" s="134"/>
      <c r="I7" s="134"/>
      <c r="K7" s="856" t="str">
        <f>IF(確２面その２!K7="","",確２面その２!K7)</f>
        <v/>
      </c>
      <c r="L7" s="856"/>
      <c r="M7" s="856"/>
      <c r="N7" s="856"/>
      <c r="O7" s="856"/>
      <c r="P7" s="856"/>
      <c r="Q7" s="856"/>
      <c r="R7" s="856"/>
      <c r="S7" s="856"/>
      <c r="T7" s="856"/>
      <c r="U7" s="856"/>
      <c r="V7" s="856"/>
      <c r="W7" s="856"/>
      <c r="X7" s="856"/>
      <c r="Y7" s="856"/>
      <c r="Z7" s="856"/>
      <c r="AA7" s="856"/>
      <c r="AB7" s="856"/>
      <c r="AC7" s="856"/>
      <c r="AD7" s="856"/>
      <c r="AE7" s="856"/>
      <c r="AF7" s="856"/>
      <c r="AG7" s="856"/>
      <c r="AH7" s="856"/>
      <c r="AI7" s="856"/>
    </row>
    <row r="8" spans="1:38">
      <c r="C8" s="134" t="s">
        <v>69</v>
      </c>
      <c r="D8" s="134"/>
      <c r="E8" s="134"/>
      <c r="F8" s="134"/>
      <c r="G8" s="134"/>
      <c r="H8" s="136" t="str">
        <f>IF(概１面!H13="","",概１面!H13)</f>
        <v/>
      </c>
      <c r="I8" s="136"/>
      <c r="K8" s="856" t="str">
        <f>IF(確２面その２!K8="","",確２面その２!K8)</f>
        <v/>
      </c>
      <c r="L8" s="856"/>
      <c r="M8" s="856"/>
      <c r="N8" s="856"/>
      <c r="O8" s="856"/>
      <c r="P8" s="856"/>
      <c r="Q8" s="856"/>
      <c r="R8" s="856"/>
      <c r="S8" s="856"/>
      <c r="T8" s="856"/>
      <c r="U8" s="856"/>
      <c r="V8" s="856"/>
      <c r="W8" s="856"/>
      <c r="X8" s="856"/>
      <c r="Y8" s="856"/>
      <c r="Z8" s="856"/>
      <c r="AA8" s="856"/>
      <c r="AB8" s="856"/>
      <c r="AC8" s="856"/>
      <c r="AD8" s="856"/>
      <c r="AE8" s="856"/>
      <c r="AF8" s="856"/>
      <c r="AG8" s="856"/>
      <c r="AH8" s="856"/>
      <c r="AI8" s="856"/>
    </row>
    <row r="9" spans="1:38">
      <c r="C9" s="134" t="s">
        <v>70</v>
      </c>
      <c r="D9" s="134"/>
      <c r="E9" s="134"/>
      <c r="F9" s="134"/>
      <c r="G9" s="134"/>
      <c r="H9" s="178" t="str">
        <f>IF(概１面!H14="","",概１面!H14)</f>
        <v/>
      </c>
      <c r="I9" s="178"/>
      <c r="K9" s="856" t="str">
        <f>IF(確２面その２!K9="","",確２面その２!K9)</f>
        <v/>
      </c>
      <c r="L9" s="856"/>
      <c r="M9" s="856"/>
      <c r="N9" s="856"/>
      <c r="O9" s="856"/>
      <c r="P9" s="856"/>
      <c r="Q9" s="856"/>
      <c r="R9" s="856"/>
      <c r="S9" s="856"/>
      <c r="T9" s="856"/>
      <c r="U9" s="856"/>
      <c r="V9" s="856"/>
      <c r="W9" s="856"/>
      <c r="X9" s="856"/>
      <c r="Y9" s="856"/>
      <c r="Z9" s="856"/>
      <c r="AA9" s="856"/>
      <c r="AB9" s="856"/>
      <c r="AC9" s="856"/>
      <c r="AD9" s="856"/>
      <c r="AE9" s="856"/>
      <c r="AF9" s="856"/>
      <c r="AG9" s="856"/>
      <c r="AH9" s="856"/>
      <c r="AI9" s="856"/>
    </row>
    <row r="10" spans="1:38">
      <c r="C10" s="134" t="s">
        <v>71</v>
      </c>
      <c r="D10" s="134"/>
      <c r="E10" s="134"/>
      <c r="F10" s="134"/>
      <c r="G10" s="134"/>
      <c r="H10" s="136" t="str">
        <f>IF(概１面!H15="","",概１面!H15)</f>
        <v/>
      </c>
      <c r="I10" s="136"/>
      <c r="K10" s="856" t="str">
        <f>IF(確２面その２!K10="","",確２面その２!K10)</f>
        <v/>
      </c>
      <c r="L10" s="856"/>
      <c r="M10" s="856"/>
      <c r="N10" s="856"/>
      <c r="O10" s="856"/>
      <c r="P10" s="856"/>
      <c r="Q10" s="856"/>
      <c r="R10" s="856"/>
      <c r="S10" s="856"/>
      <c r="T10" s="856"/>
      <c r="U10" s="856"/>
      <c r="V10" s="856"/>
      <c r="W10" s="856"/>
      <c r="X10" s="856"/>
      <c r="Y10" s="856"/>
      <c r="Z10" s="856"/>
      <c r="AA10" s="856"/>
      <c r="AB10" s="856"/>
      <c r="AC10" s="856"/>
      <c r="AD10" s="856"/>
      <c r="AE10" s="856"/>
      <c r="AF10" s="856"/>
      <c r="AG10" s="856"/>
      <c r="AH10" s="856"/>
      <c r="AI10" s="856"/>
    </row>
    <row r="11" spans="1:38">
      <c r="B11" s="134"/>
      <c r="C11" s="134"/>
      <c r="D11" s="134"/>
      <c r="E11" s="134"/>
      <c r="F11" s="134"/>
      <c r="G11" s="134"/>
      <c r="H11" s="136"/>
      <c r="I11" s="136"/>
      <c r="K11" s="856"/>
      <c r="L11" s="856"/>
      <c r="M11" s="856"/>
      <c r="N11" s="856"/>
      <c r="O11" s="856"/>
      <c r="P11" s="856"/>
      <c r="Q11" s="856"/>
      <c r="R11" s="856"/>
      <c r="S11" s="856"/>
      <c r="T11" s="856"/>
      <c r="U11" s="856"/>
      <c r="V11" s="856"/>
      <c r="W11" s="856"/>
      <c r="X11" s="856"/>
      <c r="Y11" s="856"/>
      <c r="Z11" s="856"/>
      <c r="AA11" s="856"/>
      <c r="AB11" s="856"/>
      <c r="AC11" s="856"/>
      <c r="AD11" s="856"/>
      <c r="AE11" s="856"/>
      <c r="AF11" s="856"/>
      <c r="AG11" s="856"/>
      <c r="AH11" s="856"/>
      <c r="AI11" s="856"/>
    </row>
    <row r="12" spans="1:38" ht="6.75" customHeight="1">
      <c r="A12" s="367"/>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row>
    <row r="13" spans="1:38" ht="6.75" customHeight="1">
      <c r="A13" s="368"/>
      <c r="B13" s="368"/>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row>
    <row r="14" spans="1:38">
      <c r="A14" s="141" t="s">
        <v>156</v>
      </c>
    </row>
    <row r="15" spans="1:38">
      <c r="C15" s="134" t="s">
        <v>68</v>
      </c>
      <c r="D15" s="134"/>
      <c r="E15" s="134"/>
      <c r="F15" s="134"/>
      <c r="G15" s="134"/>
      <c r="H15" s="134"/>
      <c r="I15" s="134"/>
      <c r="K15" s="856" t="str">
        <f>IF(確２面その２!K15="","",確２面その２!K15)</f>
        <v/>
      </c>
      <c r="L15" s="856"/>
      <c r="M15" s="856"/>
      <c r="N15" s="856"/>
      <c r="O15" s="856"/>
      <c r="P15" s="856"/>
      <c r="Q15" s="856"/>
      <c r="R15" s="856"/>
      <c r="S15" s="856"/>
      <c r="T15" s="856"/>
      <c r="U15" s="856"/>
      <c r="V15" s="856"/>
      <c r="W15" s="856"/>
      <c r="X15" s="856"/>
      <c r="Y15" s="856"/>
      <c r="Z15" s="856"/>
      <c r="AA15" s="856"/>
      <c r="AB15" s="856"/>
      <c r="AC15" s="856"/>
      <c r="AD15" s="856"/>
      <c r="AE15" s="856"/>
      <c r="AF15" s="856"/>
      <c r="AG15" s="856"/>
      <c r="AH15" s="856"/>
      <c r="AI15" s="856"/>
    </row>
    <row r="16" spans="1:38">
      <c r="C16" s="134" t="s">
        <v>69</v>
      </c>
      <c r="D16" s="134"/>
      <c r="E16" s="134"/>
      <c r="F16" s="134"/>
      <c r="G16" s="134"/>
      <c r="H16" s="136" t="str">
        <f>IF(概１面!H21="","",概１面!H21)</f>
        <v/>
      </c>
      <c r="I16" s="136"/>
      <c r="K16" s="856" t="str">
        <f>IF(確２面その２!K16="","",確２面その２!K16)</f>
        <v/>
      </c>
      <c r="L16" s="856"/>
      <c r="M16" s="856"/>
      <c r="N16" s="856"/>
      <c r="O16" s="856"/>
      <c r="P16" s="856"/>
      <c r="Q16" s="856"/>
      <c r="R16" s="856"/>
      <c r="S16" s="856"/>
      <c r="T16" s="856"/>
      <c r="U16" s="856"/>
      <c r="V16" s="856"/>
      <c r="W16" s="856"/>
      <c r="X16" s="856"/>
      <c r="Y16" s="856"/>
      <c r="Z16" s="856"/>
      <c r="AA16" s="856"/>
      <c r="AB16" s="856"/>
      <c r="AC16" s="856"/>
      <c r="AD16" s="856"/>
      <c r="AE16" s="856"/>
      <c r="AF16" s="856"/>
      <c r="AG16" s="856"/>
      <c r="AH16" s="856"/>
      <c r="AI16" s="856"/>
    </row>
    <row r="17" spans="1:35">
      <c r="C17" s="134" t="s">
        <v>70</v>
      </c>
      <c r="D17" s="134"/>
      <c r="E17" s="134"/>
      <c r="F17" s="134"/>
      <c r="G17" s="134"/>
      <c r="H17" s="178" t="str">
        <f>IF(概１面!H22="","",概１面!H22)</f>
        <v/>
      </c>
      <c r="I17" s="178"/>
      <c r="K17" s="856" t="str">
        <f>IF(確２面その２!K17="","",確２面その２!K17)</f>
        <v/>
      </c>
      <c r="L17" s="856"/>
      <c r="M17" s="856"/>
      <c r="N17" s="856"/>
      <c r="O17" s="856"/>
      <c r="P17" s="856"/>
      <c r="Q17" s="856"/>
      <c r="R17" s="856"/>
      <c r="S17" s="856"/>
      <c r="T17" s="856"/>
      <c r="U17" s="856"/>
      <c r="V17" s="856"/>
      <c r="W17" s="856"/>
      <c r="X17" s="856"/>
      <c r="Y17" s="856"/>
      <c r="Z17" s="856"/>
      <c r="AA17" s="856"/>
      <c r="AB17" s="856"/>
      <c r="AC17" s="856"/>
      <c r="AD17" s="856"/>
      <c r="AE17" s="856"/>
      <c r="AF17" s="856"/>
      <c r="AG17" s="856"/>
      <c r="AH17" s="856"/>
      <c r="AI17" s="856"/>
    </row>
    <row r="18" spans="1:35">
      <c r="C18" s="134" t="s">
        <v>71</v>
      </c>
      <c r="D18" s="134"/>
      <c r="E18" s="134"/>
      <c r="F18" s="134"/>
      <c r="G18" s="134"/>
      <c r="H18" s="136" t="str">
        <f>IF(概１面!H23="","",概１面!H23)</f>
        <v/>
      </c>
      <c r="I18" s="136"/>
      <c r="K18" s="856" t="str">
        <f>IF(確２面その２!K18="","",確２面その２!K18)</f>
        <v/>
      </c>
      <c r="L18" s="856"/>
      <c r="M18" s="856"/>
      <c r="N18" s="856"/>
      <c r="O18" s="856"/>
      <c r="P18" s="856"/>
      <c r="Q18" s="856"/>
      <c r="R18" s="856"/>
      <c r="S18" s="856"/>
      <c r="T18" s="856"/>
      <c r="U18" s="856"/>
      <c r="V18" s="856"/>
      <c r="W18" s="856"/>
      <c r="X18" s="856"/>
      <c r="Y18" s="856"/>
      <c r="Z18" s="856"/>
      <c r="AA18" s="856"/>
      <c r="AB18" s="856"/>
      <c r="AC18" s="856"/>
      <c r="AD18" s="856"/>
      <c r="AE18" s="856"/>
      <c r="AF18" s="856"/>
      <c r="AG18" s="856"/>
      <c r="AH18" s="856"/>
      <c r="AI18" s="856"/>
    </row>
    <row r="19" spans="1:35">
      <c r="B19" s="134"/>
      <c r="C19" s="134"/>
      <c r="D19" s="134"/>
      <c r="E19" s="134"/>
      <c r="F19" s="134"/>
      <c r="G19" s="134"/>
      <c r="H19" s="136"/>
      <c r="I19" s="136"/>
      <c r="K19" s="856"/>
      <c r="L19" s="856"/>
      <c r="M19" s="856"/>
      <c r="N19" s="856"/>
      <c r="O19" s="856"/>
      <c r="P19" s="856"/>
      <c r="Q19" s="856"/>
      <c r="R19" s="856"/>
      <c r="S19" s="856"/>
      <c r="T19" s="856"/>
      <c r="U19" s="856"/>
      <c r="V19" s="856"/>
      <c r="W19" s="856"/>
      <c r="X19" s="856"/>
      <c r="Y19" s="856"/>
      <c r="Z19" s="856"/>
      <c r="AA19" s="856"/>
      <c r="AB19" s="856"/>
      <c r="AC19" s="856"/>
      <c r="AD19" s="856"/>
      <c r="AE19" s="856"/>
      <c r="AF19" s="856"/>
      <c r="AG19" s="856"/>
      <c r="AH19" s="856"/>
      <c r="AI19" s="856"/>
    </row>
    <row r="20" spans="1:35" ht="6.75" customHeight="1">
      <c r="A20" s="367"/>
      <c r="B20" s="367"/>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row>
    <row r="21" spans="1:35" ht="6.75" customHeight="1">
      <c r="A21" s="368"/>
      <c r="B21" s="368"/>
      <c r="C21" s="368"/>
      <c r="D21" s="368"/>
      <c r="E21" s="368"/>
      <c r="F21" s="368"/>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row>
    <row r="22" spans="1:35" ht="13.5" customHeight="1">
      <c r="A22" s="141" t="s">
        <v>156</v>
      </c>
    </row>
    <row r="23" spans="1:35">
      <c r="C23" s="134" t="s">
        <v>68</v>
      </c>
      <c r="D23" s="134"/>
      <c r="E23" s="134"/>
      <c r="F23" s="134"/>
      <c r="G23" s="134"/>
      <c r="H23" s="134"/>
      <c r="I23" s="134"/>
      <c r="K23" s="856" t="str">
        <f>IF(確２面その２!K23="","",確２面その２!K23)</f>
        <v/>
      </c>
      <c r="L23" s="856"/>
      <c r="M23" s="856"/>
      <c r="N23" s="856"/>
      <c r="O23" s="856"/>
      <c r="P23" s="856"/>
      <c r="Q23" s="856"/>
      <c r="R23" s="856"/>
      <c r="S23" s="856"/>
      <c r="T23" s="856"/>
      <c r="U23" s="856"/>
      <c r="V23" s="856"/>
      <c r="W23" s="856"/>
      <c r="X23" s="856"/>
      <c r="Y23" s="856"/>
      <c r="Z23" s="856"/>
      <c r="AA23" s="856"/>
      <c r="AB23" s="856"/>
      <c r="AC23" s="856"/>
      <c r="AD23" s="856"/>
      <c r="AE23" s="856"/>
      <c r="AF23" s="856"/>
      <c r="AG23" s="856"/>
      <c r="AH23" s="856"/>
      <c r="AI23" s="856"/>
    </row>
    <row r="24" spans="1:35" ht="13.5" customHeight="1">
      <c r="C24" s="134" t="s">
        <v>69</v>
      </c>
      <c r="D24" s="134"/>
      <c r="E24" s="134"/>
      <c r="F24" s="134"/>
      <c r="G24" s="134"/>
      <c r="H24" s="136" t="str">
        <f>IF(概１面!H29="","",概１面!H29)</f>
        <v/>
      </c>
      <c r="I24" s="136"/>
      <c r="K24" s="856" t="str">
        <f>IF(確２面その２!K24="","",確２面その２!K24)</f>
        <v/>
      </c>
      <c r="L24" s="856"/>
      <c r="M24" s="856"/>
      <c r="N24" s="856"/>
      <c r="O24" s="856"/>
      <c r="P24" s="856"/>
      <c r="Q24" s="856"/>
      <c r="R24" s="856"/>
      <c r="S24" s="856"/>
      <c r="T24" s="856"/>
      <c r="U24" s="856"/>
      <c r="V24" s="856"/>
      <c r="W24" s="856"/>
      <c r="X24" s="856"/>
      <c r="Y24" s="856"/>
      <c r="Z24" s="856"/>
      <c r="AA24" s="856"/>
      <c r="AB24" s="856"/>
      <c r="AC24" s="856"/>
      <c r="AD24" s="856"/>
      <c r="AE24" s="856"/>
      <c r="AF24" s="856"/>
      <c r="AG24" s="856"/>
      <c r="AH24" s="856"/>
      <c r="AI24" s="856"/>
    </row>
    <row r="25" spans="1:35" ht="13.5" customHeight="1">
      <c r="C25" s="134" t="s">
        <v>70</v>
      </c>
      <c r="D25" s="134"/>
      <c r="E25" s="134"/>
      <c r="F25" s="134"/>
      <c r="G25" s="134"/>
      <c r="H25" s="178" t="str">
        <f>IF(概１面!H30="","",概１面!H30)</f>
        <v/>
      </c>
      <c r="I25" s="178"/>
      <c r="K25" s="856" t="str">
        <f>IF(確２面その２!K25="","",確２面その２!K25)</f>
        <v/>
      </c>
      <c r="L25" s="856"/>
      <c r="M25" s="856"/>
      <c r="N25" s="856"/>
      <c r="O25" s="856"/>
      <c r="P25" s="856"/>
      <c r="Q25" s="856"/>
      <c r="R25" s="856"/>
      <c r="S25" s="856"/>
      <c r="T25" s="856"/>
      <c r="U25" s="856"/>
      <c r="V25" s="856"/>
      <c r="W25" s="856"/>
      <c r="X25" s="856"/>
      <c r="Y25" s="856"/>
      <c r="Z25" s="856"/>
      <c r="AA25" s="856"/>
      <c r="AB25" s="856"/>
      <c r="AC25" s="856"/>
      <c r="AD25" s="856"/>
      <c r="AE25" s="856"/>
      <c r="AF25" s="856"/>
      <c r="AG25" s="856"/>
      <c r="AH25" s="856"/>
      <c r="AI25" s="856"/>
    </row>
    <row r="26" spans="1:35">
      <c r="C26" s="134" t="s">
        <v>71</v>
      </c>
      <c r="D26" s="134"/>
      <c r="E26" s="134"/>
      <c r="F26" s="134"/>
      <c r="G26" s="134"/>
      <c r="H26" s="136" t="str">
        <f>IF(概１面!H31="","",概１面!H31)</f>
        <v/>
      </c>
      <c r="I26" s="136"/>
      <c r="K26" s="856" t="str">
        <f>IF(確２面その２!K26="","",確２面その２!K26)</f>
        <v/>
      </c>
      <c r="L26" s="856"/>
      <c r="M26" s="856"/>
      <c r="N26" s="856"/>
      <c r="O26" s="856"/>
      <c r="P26" s="856"/>
      <c r="Q26" s="856"/>
      <c r="R26" s="856"/>
      <c r="S26" s="856"/>
      <c r="T26" s="856"/>
      <c r="U26" s="856"/>
      <c r="V26" s="856"/>
      <c r="W26" s="856"/>
      <c r="X26" s="856"/>
      <c r="Y26" s="856"/>
      <c r="Z26" s="856"/>
      <c r="AA26" s="856"/>
      <c r="AB26" s="856"/>
      <c r="AC26" s="856"/>
      <c r="AD26" s="856"/>
      <c r="AE26" s="856"/>
      <c r="AF26" s="856"/>
      <c r="AG26" s="856"/>
      <c r="AH26" s="856"/>
      <c r="AI26" s="856"/>
    </row>
    <row r="27" spans="1:35">
      <c r="B27" s="134"/>
      <c r="C27" s="134"/>
      <c r="D27" s="134"/>
      <c r="E27" s="134"/>
      <c r="F27" s="134"/>
      <c r="G27" s="134"/>
      <c r="H27" s="136"/>
      <c r="I27" s="136"/>
      <c r="K27" s="856"/>
      <c r="L27" s="856"/>
      <c r="M27" s="856"/>
      <c r="N27" s="856"/>
      <c r="O27" s="856"/>
      <c r="P27" s="856"/>
      <c r="Q27" s="856"/>
      <c r="R27" s="856"/>
      <c r="S27" s="856"/>
      <c r="T27" s="856"/>
      <c r="U27" s="856"/>
      <c r="V27" s="856"/>
      <c r="W27" s="856"/>
      <c r="X27" s="856"/>
      <c r="Y27" s="856"/>
      <c r="Z27" s="856"/>
      <c r="AA27" s="856"/>
      <c r="AB27" s="856"/>
      <c r="AC27" s="856"/>
      <c r="AD27" s="856"/>
      <c r="AE27" s="856"/>
      <c r="AF27" s="856"/>
      <c r="AG27" s="856"/>
      <c r="AH27" s="856"/>
      <c r="AI27" s="856"/>
    </row>
    <row r="28" spans="1:35" ht="6.75" customHeight="1">
      <c r="A28" s="184"/>
      <c r="B28" s="184"/>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row>
    <row r="29" spans="1:35" ht="6.75" customHeight="1"/>
    <row r="33" ht="6.75" customHeight="1"/>
    <row r="34" ht="6.75" customHeight="1"/>
    <row r="43" ht="6" customHeight="1"/>
    <row r="44" ht="6" customHeight="1"/>
    <row r="52" s="141" customFormat="1" ht="6" customHeight="1"/>
    <row r="53" s="141" customFormat="1" ht="6" customHeight="1"/>
    <row r="58" s="141" customFormat="1" hidden="1"/>
    <row r="59" s="141" customFormat="1" hidden="1"/>
    <row r="60" s="141" customFormat="1" hidden="1"/>
    <row r="66" spans="36:37" ht="13.8" thickBot="1"/>
    <row r="67" spans="36:37" ht="13.8" thickTop="1">
      <c r="AJ67" s="365"/>
      <c r="AK67" s="364"/>
    </row>
    <row r="68" spans="36:37">
      <c r="AJ68" s="366"/>
    </row>
  </sheetData>
  <sheetProtection algorithmName="SHA-512" hashValue="P67i2rrqD67px4WkosDobDtYl2RuNhg0R3ohcSANQlTRee8nSUgnqiMXBKoyoGsa6jpEpf8/daAqcPNA0WU9hw==" saltValue="2RRSLZY/mLesxEdqpRFA2A==" spinCount="100000" sheet="1" objects="1" scenarios="1"/>
  <mergeCells count="16">
    <mergeCell ref="A1:AI2"/>
    <mergeCell ref="K7:AI7"/>
    <mergeCell ref="K8:AI8"/>
    <mergeCell ref="K9:AI9"/>
    <mergeCell ref="K11:AI11"/>
    <mergeCell ref="K10:AI10"/>
    <mergeCell ref="K15:AI15"/>
    <mergeCell ref="K16:AI16"/>
    <mergeCell ref="K19:AI19"/>
    <mergeCell ref="K17:AI17"/>
    <mergeCell ref="K18:AI18"/>
    <mergeCell ref="K23:AI23"/>
    <mergeCell ref="K24:AI24"/>
    <mergeCell ref="K26:AI26"/>
    <mergeCell ref="K25:AI25"/>
    <mergeCell ref="K27:AI27"/>
  </mergeCells>
  <phoneticPr fontId="2"/>
  <dataValidations count="3">
    <dataValidation imeMode="off" allowBlank="1" showInputMessage="1" showErrorMessage="1" sqref="H17:I17 H27:I27 H25:I25 H11:I11 H9:I9 H19:I19" xr:uid="{00000000-0002-0000-0C00-000000000000}"/>
    <dataValidation imeMode="halfKatakana" allowBlank="1" showInputMessage="1" showErrorMessage="1" sqref="H7:I7 H23:I23 H15:I15" xr:uid="{00000000-0002-0000-0C00-000001000000}"/>
    <dataValidation imeMode="hiragana" allowBlank="1" showInputMessage="1" showErrorMessage="1" sqref="H10:I10 H24:I24 H26:I26 H8:I8 H16:I16 H18:I18" xr:uid="{00000000-0002-0000-0C00-000002000000}"/>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Q162"/>
  <sheetViews>
    <sheetView view="pageBreakPreview" zoomScaleNormal="100" zoomScaleSheetLayoutView="100" workbookViewId="0">
      <selection sqref="A1:AI2"/>
    </sheetView>
  </sheetViews>
  <sheetFormatPr defaultColWidth="2.44140625" defaultRowHeight="13.2"/>
  <cols>
    <col min="1" max="34" width="2.6640625" style="134" customWidth="1"/>
    <col min="35" max="35" width="2.44140625" style="134"/>
    <col min="36" max="36" width="3.109375" style="134" customWidth="1"/>
    <col min="37" max="16384" width="2.44140625" style="134"/>
  </cols>
  <sheetData>
    <row r="1" spans="1:35" ht="10.8" customHeight="1">
      <c r="A1" s="845" t="s">
        <v>906</v>
      </c>
      <c r="B1" s="845"/>
      <c r="C1" s="845"/>
      <c r="D1" s="845"/>
      <c r="E1" s="845"/>
      <c r="F1" s="845"/>
      <c r="G1" s="845"/>
      <c r="H1" s="845"/>
      <c r="I1" s="845"/>
      <c r="J1" s="845"/>
      <c r="K1" s="845"/>
      <c r="L1" s="845"/>
      <c r="M1" s="845"/>
      <c r="N1" s="845"/>
      <c r="O1" s="845"/>
      <c r="P1" s="845"/>
      <c r="Q1" s="845"/>
      <c r="R1" s="845"/>
      <c r="S1" s="845"/>
      <c r="T1" s="845"/>
      <c r="U1" s="845"/>
      <c r="V1" s="845"/>
      <c r="W1" s="845"/>
      <c r="X1" s="845"/>
      <c r="Y1" s="845"/>
      <c r="Z1" s="845"/>
      <c r="AA1" s="845"/>
      <c r="AB1" s="845"/>
      <c r="AC1" s="845"/>
      <c r="AD1" s="845"/>
      <c r="AE1" s="845"/>
      <c r="AF1" s="845"/>
      <c r="AG1" s="845"/>
      <c r="AH1" s="845"/>
      <c r="AI1" s="845"/>
    </row>
    <row r="2" spans="1:35" ht="7.8" customHeight="1">
      <c r="A2" s="845"/>
      <c r="B2" s="845"/>
      <c r="C2" s="845"/>
      <c r="D2" s="845"/>
      <c r="E2" s="845"/>
      <c r="F2" s="845"/>
      <c r="G2" s="845"/>
      <c r="H2" s="845"/>
      <c r="I2" s="845"/>
      <c r="J2" s="845"/>
      <c r="K2" s="845"/>
      <c r="L2" s="845"/>
      <c r="M2" s="845"/>
      <c r="N2" s="845"/>
      <c r="O2" s="845"/>
      <c r="P2" s="845"/>
      <c r="Q2" s="845"/>
      <c r="R2" s="845"/>
      <c r="S2" s="845"/>
      <c r="T2" s="845"/>
      <c r="U2" s="845"/>
      <c r="V2" s="845"/>
      <c r="W2" s="845"/>
      <c r="X2" s="845"/>
      <c r="Y2" s="845"/>
      <c r="Z2" s="845"/>
      <c r="AA2" s="845"/>
      <c r="AB2" s="845"/>
      <c r="AC2" s="845"/>
      <c r="AD2" s="845"/>
      <c r="AE2" s="845"/>
      <c r="AF2" s="845"/>
      <c r="AG2" s="845"/>
      <c r="AH2" s="845"/>
      <c r="AI2" s="845"/>
    </row>
    <row r="3" spans="1:35" ht="13.5" customHeight="1">
      <c r="B3" s="134" t="s">
        <v>166</v>
      </c>
    </row>
    <row r="4" spans="1:35" ht="4.05" customHeight="1">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row>
    <row r="5" spans="1:35" ht="4.05" customHeight="1"/>
    <row r="6" spans="1:35" ht="13.2" customHeight="1">
      <c r="A6" s="134" t="s">
        <v>167</v>
      </c>
      <c r="H6" s="1007" t="str">
        <f>IF(確３面!H6="","",確３面!H6)</f>
        <v/>
      </c>
      <c r="I6" s="1007"/>
      <c r="J6" s="1007"/>
      <c r="K6" s="1007"/>
      <c r="L6" s="1007"/>
      <c r="M6" s="1007"/>
      <c r="N6" s="1007"/>
      <c r="O6" s="1007"/>
      <c r="P6" s="1007"/>
      <c r="Q6" s="1007"/>
      <c r="R6" s="1007"/>
      <c r="S6" s="1007"/>
      <c r="T6" s="1007"/>
      <c r="U6" s="1007"/>
      <c r="V6" s="1007"/>
      <c r="W6" s="1007"/>
      <c r="X6" s="1007"/>
      <c r="Y6" s="1007"/>
      <c r="Z6" s="1007"/>
      <c r="AA6" s="1007"/>
      <c r="AB6" s="1007"/>
      <c r="AC6" s="1007"/>
      <c r="AD6" s="1007"/>
      <c r="AE6" s="1007"/>
      <c r="AF6" s="1007"/>
      <c r="AG6" s="1007"/>
      <c r="AH6" s="1007"/>
      <c r="AI6" s="1007"/>
    </row>
    <row r="7" spans="1:35" ht="13.2" customHeight="1">
      <c r="H7" s="1007"/>
      <c r="I7" s="1007"/>
      <c r="J7" s="1007"/>
      <c r="K7" s="1007"/>
      <c r="L7" s="1007"/>
      <c r="M7" s="1007"/>
      <c r="N7" s="1007"/>
      <c r="O7" s="1007"/>
      <c r="P7" s="1007"/>
      <c r="Q7" s="1007"/>
      <c r="R7" s="1007"/>
      <c r="S7" s="1007"/>
      <c r="T7" s="1007"/>
      <c r="U7" s="1007"/>
      <c r="V7" s="1007"/>
      <c r="W7" s="1007"/>
      <c r="X7" s="1007"/>
      <c r="Y7" s="1007"/>
      <c r="Z7" s="1007"/>
      <c r="AA7" s="1007"/>
      <c r="AB7" s="1007"/>
      <c r="AC7" s="1007"/>
      <c r="AD7" s="1007"/>
      <c r="AE7" s="1007"/>
      <c r="AF7" s="1007"/>
      <c r="AG7" s="1007"/>
      <c r="AH7" s="1007"/>
      <c r="AI7" s="1007"/>
    </row>
    <row r="8" spans="1:35" ht="13.2" customHeight="1">
      <c r="H8" s="1007"/>
      <c r="I8" s="1007"/>
      <c r="J8" s="1007"/>
      <c r="K8" s="1007"/>
      <c r="L8" s="1007"/>
      <c r="M8" s="1007"/>
      <c r="N8" s="1007"/>
      <c r="O8" s="1007"/>
      <c r="P8" s="1007"/>
      <c r="Q8" s="1007"/>
      <c r="R8" s="1007"/>
      <c r="S8" s="1007"/>
      <c r="T8" s="1007"/>
      <c r="U8" s="1007"/>
      <c r="V8" s="1007"/>
      <c r="W8" s="1007"/>
      <c r="X8" s="1007"/>
      <c r="Y8" s="1007"/>
      <c r="Z8" s="1007"/>
      <c r="AA8" s="1007"/>
      <c r="AB8" s="1007"/>
      <c r="AC8" s="1007"/>
      <c r="AD8" s="1007"/>
      <c r="AE8" s="1007"/>
      <c r="AF8" s="1007"/>
      <c r="AG8" s="1007"/>
      <c r="AH8" s="1007"/>
      <c r="AI8" s="1007"/>
    </row>
    <row r="9" spans="1:35" ht="4.05" customHeight="1">
      <c r="A9" s="137"/>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row>
    <row r="10" spans="1:35" ht="4.05" customHeight="1">
      <c r="A10" s="177"/>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row>
    <row r="11" spans="1:35" ht="13.2" customHeight="1">
      <c r="A11" s="134" t="s">
        <v>168</v>
      </c>
      <c r="H11" s="844" t="str">
        <f>IF(確３面!H11="","",確３面!H11)</f>
        <v/>
      </c>
      <c r="I11" s="844"/>
      <c r="J11" s="844"/>
      <c r="K11" s="844"/>
      <c r="L11" s="844"/>
      <c r="M11" s="844"/>
      <c r="N11" s="844"/>
      <c r="O11" s="844"/>
      <c r="P11" s="844"/>
      <c r="Q11" s="844"/>
      <c r="R11" s="844"/>
      <c r="S11" s="844"/>
      <c r="T11" s="844"/>
      <c r="U11" s="844"/>
      <c r="V11" s="844"/>
      <c r="W11" s="844"/>
      <c r="X11" s="844"/>
      <c r="Y11" s="844"/>
      <c r="Z11" s="844"/>
      <c r="AA11" s="844"/>
      <c r="AB11" s="844"/>
      <c r="AC11" s="844"/>
      <c r="AD11" s="844"/>
      <c r="AE11" s="844"/>
      <c r="AF11" s="844"/>
      <c r="AG11" s="844"/>
      <c r="AH11" s="844"/>
      <c r="AI11" s="844"/>
    </row>
    <row r="12" spans="1:35" ht="4.05" customHeight="1">
      <c r="A12" s="137"/>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row>
    <row r="13" spans="1:35" ht="4.05" customHeight="1">
      <c r="A13" s="177"/>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row>
    <row r="14" spans="1:35" ht="13.2" customHeight="1">
      <c r="A14" s="134" t="s">
        <v>247</v>
      </c>
    </row>
    <row r="15" spans="1:35" ht="13.2" customHeight="1">
      <c r="C15" s="230" t="str">
        <f>IF(確３面!C15="","",確３面!C15)</f>
        <v>□</v>
      </c>
      <c r="D15" s="134" t="s">
        <v>258</v>
      </c>
      <c r="J15" s="230" t="s">
        <v>12</v>
      </c>
      <c r="K15" s="230" t="str">
        <f>IF(確３面!K15="","",確３面!K15)</f>
        <v>□</v>
      </c>
      <c r="L15" s="134" t="s">
        <v>169</v>
      </c>
      <c r="R15" s="230" t="str">
        <f>IF(確３面!R15="","",確３面!R15)</f>
        <v>□</v>
      </c>
      <c r="S15" s="134" t="s">
        <v>170</v>
      </c>
      <c r="Y15" s="230" t="str">
        <f>IF(確３面!Y15="","",確３面!Y15)</f>
        <v>□</v>
      </c>
      <c r="Z15" s="134" t="s">
        <v>171</v>
      </c>
      <c r="AF15" s="134" t="s">
        <v>15</v>
      </c>
    </row>
    <row r="16" spans="1:35" ht="13.2" customHeight="1">
      <c r="C16" s="230" t="str">
        <f>IF(確３面!C16="","",確３面!C16)</f>
        <v>□</v>
      </c>
      <c r="D16" s="134" t="s">
        <v>172</v>
      </c>
      <c r="K16" s="230" t="str">
        <f>IF(確３面!K16="","",確３面!K16)</f>
        <v>□</v>
      </c>
      <c r="L16" s="134" t="s">
        <v>173</v>
      </c>
    </row>
    <row r="17" spans="1:35" ht="4.05" customHeight="1">
      <c r="A17" s="137"/>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row>
    <row r="18" spans="1:35" ht="4.05"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row>
    <row r="19" spans="1:35" ht="13.2" customHeight="1">
      <c r="A19" s="134" t="s">
        <v>174</v>
      </c>
      <c r="H19" s="230" t="str">
        <f>IF(確３面!H19="","",確３面!H19)</f>
        <v>□</v>
      </c>
      <c r="I19" s="134" t="s">
        <v>175</v>
      </c>
      <c r="N19" s="230" t="str">
        <f>IF(確３面!N19="","",確３面!N19)</f>
        <v>□</v>
      </c>
      <c r="O19" s="134" t="s">
        <v>176</v>
      </c>
      <c r="T19" s="230" t="str">
        <f>IF(確３面!T19="","",確３面!T19)</f>
        <v>□</v>
      </c>
      <c r="U19" s="134" t="s">
        <v>177</v>
      </c>
    </row>
    <row r="20" spans="1:35" ht="4.05" customHeight="1">
      <c r="A20" s="137"/>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row>
    <row r="21" spans="1:35" ht="4.05" customHeight="1">
      <c r="A21" s="177"/>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row>
    <row r="22" spans="1:35" ht="13.2" customHeight="1">
      <c r="A22" s="134" t="s">
        <v>138</v>
      </c>
    </row>
    <row r="23" spans="1:35" ht="13.2" customHeight="1">
      <c r="C23" s="230" t="str">
        <f>IF(確３面!C23="","",確３面!C23)</f>
        <v>□</v>
      </c>
      <c r="D23" s="844" t="s">
        <v>32</v>
      </c>
      <c r="E23" s="844"/>
      <c r="F23" s="844"/>
      <c r="G23" s="844"/>
      <c r="H23" s="844"/>
      <c r="I23" s="844"/>
      <c r="J23" s="844"/>
      <c r="L23" s="280" t="str">
        <f>IF(確３面!L23="","",確３面!L23)</f>
        <v/>
      </c>
      <c r="M23" s="280"/>
      <c r="N23" s="230" t="str">
        <f>確３面!N23</f>
        <v>□</v>
      </c>
      <c r="O23" s="866" t="str">
        <f>IF(確３面!O23="","",確３面!O23)</f>
        <v/>
      </c>
      <c r="P23" s="866"/>
      <c r="Q23" s="866"/>
      <c r="R23" s="866"/>
      <c r="S23" s="866"/>
      <c r="T23" s="866"/>
      <c r="U23" s="866"/>
      <c r="V23" s="866"/>
      <c r="W23" s="866"/>
      <c r="X23" s="866"/>
      <c r="Y23" s="230" t="str">
        <f>確３面!Y23</f>
        <v>□</v>
      </c>
      <c r="Z23" s="866" t="str">
        <f>IF(確３面!Z23="","",確３面!Z23)</f>
        <v/>
      </c>
      <c r="AA23" s="866"/>
      <c r="AB23" s="866"/>
      <c r="AC23" s="866"/>
      <c r="AD23" s="866"/>
      <c r="AE23" s="866"/>
      <c r="AF23" s="866"/>
      <c r="AG23" s="866"/>
      <c r="AH23" s="866"/>
      <c r="AI23" s="866"/>
    </row>
    <row r="24" spans="1:35" ht="13.2" customHeight="1">
      <c r="C24" s="230" t="str">
        <f>確３面!C24</f>
        <v>□</v>
      </c>
      <c r="D24" s="866" t="str">
        <f>IF(確３面!D24="","",確３面!D24)</f>
        <v/>
      </c>
      <c r="E24" s="866"/>
      <c r="F24" s="866"/>
      <c r="G24" s="866"/>
      <c r="H24" s="866"/>
      <c r="I24" s="866"/>
      <c r="J24" s="866"/>
      <c r="K24" s="866"/>
      <c r="L24" s="866"/>
      <c r="M24" s="866"/>
      <c r="N24" s="230" t="str">
        <f>確３面!N24</f>
        <v>□</v>
      </c>
      <c r="O24" s="866" t="str">
        <f>IF(確３面!O24="","",確３面!O24)</f>
        <v/>
      </c>
      <c r="P24" s="866"/>
      <c r="Q24" s="866"/>
      <c r="R24" s="866"/>
      <c r="S24" s="866"/>
      <c r="T24" s="866"/>
      <c r="U24" s="866"/>
      <c r="V24" s="866"/>
      <c r="W24" s="866"/>
      <c r="X24" s="866"/>
      <c r="Y24" s="134" t="s">
        <v>109</v>
      </c>
      <c r="AC24" s="134" t="s">
        <v>12</v>
      </c>
      <c r="AD24" s="230" t="str">
        <f>確３面!AD24</f>
        <v>□</v>
      </c>
      <c r="AE24" s="134" t="s">
        <v>110</v>
      </c>
      <c r="AG24" s="230" t="str">
        <f>確３面!AG24</f>
        <v>□</v>
      </c>
      <c r="AH24" s="134" t="s">
        <v>31</v>
      </c>
      <c r="AI24" s="134" t="s">
        <v>15</v>
      </c>
    </row>
    <row r="25" spans="1:35" ht="4.05" customHeight="1">
      <c r="A25" s="137"/>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row>
    <row r="26" spans="1:35" ht="4.05" customHeight="1">
      <c r="A26" s="177"/>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row>
    <row r="27" spans="1:35" ht="13.2" customHeight="1">
      <c r="A27" s="134" t="s">
        <v>179</v>
      </c>
    </row>
    <row r="28" spans="1:35" ht="13.2" customHeight="1">
      <c r="B28" s="134" t="s">
        <v>180</v>
      </c>
      <c r="M28" s="1008" t="str">
        <f>IF(確３面!M28="","",確３面!M28)</f>
        <v/>
      </c>
      <c r="N28" s="1008"/>
      <c r="O28" s="1008"/>
      <c r="P28" s="1008"/>
      <c r="Q28" s="134" t="s">
        <v>111</v>
      </c>
    </row>
    <row r="29" spans="1:35" ht="13.2" customHeight="1">
      <c r="B29" s="134" t="s">
        <v>181</v>
      </c>
      <c r="M29" s="1008" t="str">
        <f>IF(確３面!M29="","",確３面!M29)</f>
        <v/>
      </c>
      <c r="N29" s="1008"/>
      <c r="O29" s="1008"/>
      <c r="P29" s="1008"/>
      <c r="Q29" s="134" t="s">
        <v>111</v>
      </c>
    </row>
    <row r="30" spans="1:35" ht="4.05" customHeight="1">
      <c r="A30" s="137"/>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row>
    <row r="31" spans="1:35" ht="4.05" customHeight="1">
      <c r="A31" s="177"/>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row>
    <row r="32" spans="1:35" ht="13.2" customHeight="1">
      <c r="A32" s="844" t="s">
        <v>178</v>
      </c>
      <c r="B32" s="844"/>
      <c r="C32" s="844"/>
      <c r="D32" s="844"/>
      <c r="E32" s="844"/>
      <c r="F32" s="844"/>
    </row>
    <row r="33" spans="1:35" ht="13.2" customHeight="1">
      <c r="B33" s="134" t="s">
        <v>182</v>
      </c>
      <c r="I33" s="232" t="s">
        <v>112</v>
      </c>
      <c r="J33" s="135" t="s">
        <v>17</v>
      </c>
      <c r="K33" s="858" t="str">
        <f>IF(確３面!K33="","",確３面!K33)</f>
        <v/>
      </c>
      <c r="L33" s="858"/>
      <c r="M33" s="858"/>
      <c r="N33" s="858"/>
      <c r="O33" s="858"/>
      <c r="P33" s="858"/>
      <c r="Q33" s="134" t="s">
        <v>15</v>
      </c>
      <c r="R33" s="135" t="s">
        <v>12</v>
      </c>
      <c r="S33" s="858" t="str">
        <f>IF(確３面!S33="","",確３面!S33)</f>
        <v/>
      </c>
      <c r="T33" s="858"/>
      <c r="U33" s="858"/>
      <c r="V33" s="858"/>
      <c r="W33" s="858"/>
      <c r="X33" s="858"/>
      <c r="Y33" s="134" t="s">
        <v>15</v>
      </c>
      <c r="Z33" s="135" t="s">
        <v>12</v>
      </c>
      <c r="AA33" s="858" t="str">
        <f>IF(確３面!AA33="","",確３面!AA33)</f>
        <v/>
      </c>
      <c r="AB33" s="858"/>
      <c r="AC33" s="858"/>
      <c r="AD33" s="858"/>
      <c r="AE33" s="858"/>
      <c r="AF33" s="858"/>
      <c r="AG33" s="134" t="s">
        <v>18</v>
      </c>
      <c r="AH33" s="134" t="s">
        <v>48</v>
      </c>
    </row>
    <row r="34" spans="1:35" ht="13.2" customHeight="1">
      <c r="I34" s="232" t="s">
        <v>188</v>
      </c>
      <c r="J34" s="135" t="s">
        <v>17</v>
      </c>
      <c r="K34" s="1009" t="str">
        <f>IF(確３面!K34="","",確３面!K34)</f>
        <v/>
      </c>
      <c r="L34" s="1009"/>
      <c r="M34" s="1009"/>
      <c r="N34" s="1009"/>
      <c r="O34" s="1009"/>
      <c r="P34" s="1009"/>
      <c r="Q34" s="134" t="s">
        <v>15</v>
      </c>
      <c r="R34" s="135" t="s">
        <v>12</v>
      </c>
      <c r="S34" s="1009" t="str">
        <f>IF(確３面!S34="","",確３面!S34)</f>
        <v/>
      </c>
      <c r="T34" s="1009"/>
      <c r="U34" s="1009"/>
      <c r="V34" s="1009"/>
      <c r="W34" s="1009"/>
      <c r="X34" s="1009"/>
      <c r="Y34" s="134" t="s">
        <v>15</v>
      </c>
      <c r="Z34" s="135" t="s">
        <v>12</v>
      </c>
      <c r="AA34" s="1009" t="str">
        <f>IF(確３面!AA34="","",確３面!AA34)</f>
        <v/>
      </c>
      <c r="AB34" s="1009"/>
      <c r="AC34" s="1009"/>
      <c r="AD34" s="1009"/>
      <c r="AE34" s="1009"/>
      <c r="AF34" s="1009"/>
      <c r="AG34" s="134" t="s">
        <v>18</v>
      </c>
      <c r="AH34" s="134" t="s">
        <v>48</v>
      </c>
    </row>
    <row r="35" spans="1:35" ht="13.2" customHeight="1">
      <c r="B35" s="134" t="s">
        <v>183</v>
      </c>
      <c r="J35" s="135" t="s">
        <v>17</v>
      </c>
      <c r="K35" s="1010" t="str">
        <f>IF(確３面!K35="","",確３面!K35)</f>
        <v/>
      </c>
      <c r="L35" s="1010"/>
      <c r="M35" s="1010"/>
      <c r="N35" s="1010"/>
      <c r="O35" s="1010"/>
      <c r="P35" s="1010"/>
      <c r="Q35" s="134" t="s">
        <v>15</v>
      </c>
      <c r="R35" s="135" t="s">
        <v>12</v>
      </c>
      <c r="S35" s="1010" t="str">
        <f>IF(確３面!S35="","",確３面!S35)</f>
        <v/>
      </c>
      <c r="T35" s="1010"/>
      <c r="U35" s="1010"/>
      <c r="V35" s="1010"/>
      <c r="W35" s="1010"/>
      <c r="X35" s="1010"/>
      <c r="Y35" s="134" t="s">
        <v>15</v>
      </c>
      <c r="Z35" s="135" t="s">
        <v>12</v>
      </c>
      <c r="AA35" s="1010" t="str">
        <f>IF(確３面!AA35="","",確３面!AA35)</f>
        <v/>
      </c>
      <c r="AB35" s="1010"/>
      <c r="AC35" s="1010"/>
      <c r="AD35" s="1010"/>
      <c r="AE35" s="1010"/>
      <c r="AF35" s="1010"/>
      <c r="AG35" s="134" t="s">
        <v>18</v>
      </c>
    </row>
    <row r="36" spans="1:35" ht="13.2" customHeight="1">
      <c r="B36" s="134" t="s">
        <v>19</v>
      </c>
      <c r="K36" s="230"/>
      <c r="L36" s="230"/>
      <c r="M36" s="230"/>
      <c r="N36" s="230"/>
      <c r="O36" s="230"/>
      <c r="P36" s="230"/>
      <c r="R36" s="135"/>
      <c r="S36" s="230"/>
      <c r="T36" s="230"/>
      <c r="U36" s="230"/>
      <c r="V36" s="230"/>
      <c r="W36" s="230"/>
      <c r="X36" s="230"/>
      <c r="AA36" s="230"/>
      <c r="AB36" s="230"/>
      <c r="AC36" s="230"/>
      <c r="AD36" s="230"/>
      <c r="AE36" s="230"/>
      <c r="AF36" s="230"/>
    </row>
    <row r="37" spans="1:35" ht="13.2" customHeight="1">
      <c r="J37" s="135" t="s">
        <v>17</v>
      </c>
      <c r="K37" s="858" t="str">
        <f>IF(確３面!K37="","",確３面!K37)</f>
        <v/>
      </c>
      <c r="L37" s="858"/>
      <c r="M37" s="858"/>
      <c r="N37" s="858"/>
      <c r="O37" s="858"/>
      <c r="P37" s="858"/>
      <c r="Q37" s="152" t="s">
        <v>15</v>
      </c>
      <c r="R37" s="135" t="s">
        <v>12</v>
      </c>
      <c r="S37" s="858" t="str">
        <f>IF(確３面!S37="","",確３面!S37)</f>
        <v/>
      </c>
      <c r="T37" s="858"/>
      <c r="U37" s="858"/>
      <c r="V37" s="858"/>
      <c r="W37" s="858"/>
      <c r="X37" s="858"/>
      <c r="Y37" s="134" t="s">
        <v>15</v>
      </c>
      <c r="Z37" s="135" t="s">
        <v>12</v>
      </c>
      <c r="AA37" s="858" t="str">
        <f>IF(確３面!AA37="","",確３面!AA37)</f>
        <v/>
      </c>
      <c r="AB37" s="858"/>
      <c r="AC37" s="858"/>
      <c r="AD37" s="858"/>
      <c r="AE37" s="858"/>
      <c r="AF37" s="858"/>
      <c r="AG37" s="134" t="s">
        <v>18</v>
      </c>
      <c r="AH37" s="134" t="s">
        <v>486</v>
      </c>
    </row>
    <row r="38" spans="1:35" ht="13.2" customHeight="1">
      <c r="B38" s="134" t="s">
        <v>793</v>
      </c>
      <c r="K38" s="230"/>
      <c r="L38" s="230"/>
      <c r="M38" s="230"/>
      <c r="N38" s="230"/>
      <c r="O38" s="230"/>
      <c r="P38" s="230"/>
      <c r="S38" s="230"/>
      <c r="T38" s="230"/>
      <c r="U38" s="230"/>
      <c r="V38" s="230"/>
      <c r="W38" s="230"/>
      <c r="X38" s="230"/>
      <c r="AA38" s="230"/>
      <c r="AB38" s="230"/>
      <c r="AC38" s="230"/>
      <c r="AD38" s="230"/>
      <c r="AE38" s="230"/>
      <c r="AF38" s="230"/>
    </row>
    <row r="39" spans="1:35" ht="13.2" customHeight="1">
      <c r="J39" s="135" t="s">
        <v>17</v>
      </c>
      <c r="K39" s="858" t="str">
        <f>IF(確３面!K39="","",確３面!K39)</f>
        <v/>
      </c>
      <c r="L39" s="858"/>
      <c r="M39" s="858"/>
      <c r="N39" s="858"/>
      <c r="O39" s="858"/>
      <c r="P39" s="858"/>
      <c r="Q39" s="152" t="s">
        <v>15</v>
      </c>
      <c r="R39" s="135" t="s">
        <v>12</v>
      </c>
      <c r="S39" s="858" t="str">
        <f>IF(確３面!S39="","",確３面!S39)</f>
        <v/>
      </c>
      <c r="T39" s="858"/>
      <c r="U39" s="858"/>
      <c r="V39" s="858"/>
      <c r="W39" s="858"/>
      <c r="X39" s="858"/>
      <c r="Y39" s="134" t="s">
        <v>15</v>
      </c>
      <c r="Z39" s="135" t="s">
        <v>12</v>
      </c>
      <c r="AA39" s="858" t="str">
        <f>IF(確３面!AA39="","",確３面!AA39)</f>
        <v/>
      </c>
      <c r="AB39" s="858"/>
      <c r="AC39" s="858"/>
      <c r="AD39" s="858"/>
      <c r="AE39" s="858"/>
      <c r="AF39" s="858"/>
      <c r="AG39" s="134" t="s">
        <v>18</v>
      </c>
      <c r="AH39" s="134" t="s">
        <v>486</v>
      </c>
    </row>
    <row r="40" spans="1:35" ht="13.2" customHeight="1">
      <c r="B40" s="134" t="s">
        <v>184</v>
      </c>
      <c r="I40" s="232" t="s">
        <v>112</v>
      </c>
      <c r="K40" s="858" t="str">
        <f>IF(確３面!K40="","",確３面!K40)</f>
        <v/>
      </c>
      <c r="L40" s="858"/>
      <c r="M40" s="858"/>
      <c r="N40" s="858"/>
      <c r="O40" s="858"/>
      <c r="P40" s="858"/>
      <c r="Q40" s="134" t="s">
        <v>48</v>
      </c>
      <c r="R40" s="240"/>
    </row>
    <row r="41" spans="1:35" ht="13.2" customHeight="1">
      <c r="I41" s="232" t="s">
        <v>188</v>
      </c>
      <c r="K41" s="1009" t="str">
        <f>IF(確３面!K41="","",確３面!K41)</f>
        <v/>
      </c>
      <c r="L41" s="1009"/>
      <c r="M41" s="1009"/>
      <c r="N41" s="1009"/>
      <c r="O41" s="1009"/>
      <c r="P41" s="1009"/>
      <c r="Q41" s="134" t="s">
        <v>48</v>
      </c>
      <c r="R41" s="240"/>
    </row>
    <row r="42" spans="1:35" ht="13.2" customHeight="1">
      <c r="B42" s="134" t="s">
        <v>185</v>
      </c>
      <c r="S42" s="241"/>
      <c r="T42" s="859" t="str">
        <f>IF(確３面!T42="","",確３面!T42)</f>
        <v/>
      </c>
      <c r="U42" s="859" t="e">
        <f>#N/A</f>
        <v>#N/A</v>
      </c>
      <c r="V42" s="859" t="e">
        <f>#N/A</f>
        <v>#N/A</v>
      </c>
      <c r="W42" s="859" t="e">
        <f>#N/A</f>
        <v>#N/A</v>
      </c>
      <c r="X42" s="134" t="s">
        <v>486</v>
      </c>
    </row>
    <row r="43" spans="1:35" ht="13.2" customHeight="1">
      <c r="B43" s="134" t="s">
        <v>186</v>
      </c>
      <c r="T43" s="859" t="str">
        <f>IF(確３面!T43="","",確３面!T43)</f>
        <v/>
      </c>
      <c r="U43" s="859" t="e">
        <f>#N/A</f>
        <v>#N/A</v>
      </c>
      <c r="V43" s="859" t="e">
        <f>#N/A</f>
        <v>#N/A</v>
      </c>
      <c r="W43" s="859" t="e">
        <f>#N/A</f>
        <v>#N/A</v>
      </c>
      <c r="X43" s="134" t="s">
        <v>486</v>
      </c>
    </row>
    <row r="44" spans="1:35" ht="13.2" customHeight="1">
      <c r="B44" s="134" t="s">
        <v>187</v>
      </c>
      <c r="J44" s="844" t="str">
        <f>IF(確３面!J44="","",確３面!J44)</f>
        <v/>
      </c>
      <c r="K44" s="844"/>
      <c r="L44" s="844"/>
      <c r="M44" s="844"/>
      <c r="N44" s="844"/>
      <c r="O44" s="844"/>
      <c r="Q44" s="866" t="str">
        <f>IF(確３面!Q44="","",確３面!Q44)</f>
        <v/>
      </c>
      <c r="R44" s="866"/>
      <c r="S44" s="866"/>
      <c r="T44" s="866"/>
      <c r="U44" s="866"/>
      <c r="V44" s="866"/>
      <c r="W44" s="866"/>
      <c r="X44" s="866"/>
      <c r="Y44" s="866"/>
      <c r="Z44" s="866"/>
      <c r="AA44" s="866"/>
      <c r="AB44" s="866"/>
      <c r="AC44" s="866"/>
      <c r="AD44" s="866"/>
      <c r="AE44" s="866"/>
      <c r="AF44" s="866"/>
      <c r="AG44" s="866"/>
      <c r="AH44" s="866"/>
      <c r="AI44" s="866"/>
    </row>
    <row r="45" spans="1:35" ht="4.05" customHeight="1">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row>
    <row r="46" spans="1:35" ht="4.05" customHeight="1">
      <c r="A46" s="177"/>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row>
    <row r="47" spans="1:35" ht="13.2" customHeight="1">
      <c r="A47" s="134" t="s">
        <v>189</v>
      </c>
      <c r="G47" s="135" t="s">
        <v>17</v>
      </c>
      <c r="H47" s="134" t="s">
        <v>190</v>
      </c>
      <c r="J47" s="845" t="str">
        <f>IF(確３面!J47="","",確３面!J47)</f>
        <v/>
      </c>
      <c r="K47" s="845"/>
      <c r="L47" s="845"/>
      <c r="M47" s="845"/>
      <c r="N47" s="152" t="s">
        <v>15</v>
      </c>
      <c r="O47" s="866" t="str">
        <f>IF(確３面!O47="","",確３面!O47)</f>
        <v/>
      </c>
      <c r="P47" s="866"/>
      <c r="Q47" s="866"/>
      <c r="R47" s="866"/>
      <c r="S47" s="866"/>
      <c r="T47" s="866"/>
      <c r="U47" s="866"/>
      <c r="V47" s="866"/>
      <c r="W47" s="866"/>
      <c r="X47" s="866"/>
      <c r="Y47" s="866"/>
      <c r="Z47" s="866"/>
      <c r="AA47" s="866"/>
      <c r="AB47" s="866"/>
      <c r="AC47" s="866"/>
      <c r="AD47" s="866"/>
      <c r="AE47" s="866"/>
      <c r="AF47" s="866"/>
      <c r="AG47" s="866"/>
      <c r="AH47" s="866"/>
    </row>
    <row r="48" spans="1:35" ht="4.05" customHeight="1">
      <c r="A48" s="137"/>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row>
    <row r="49" spans="1:35" ht="4.05" customHeight="1">
      <c r="A49" s="177"/>
      <c r="B49" s="177"/>
      <c r="C49" s="177"/>
      <c r="D49" s="177"/>
      <c r="E49" s="177"/>
      <c r="F49" s="177"/>
      <c r="G49" s="177"/>
      <c r="H49" s="177"/>
      <c r="I49" s="177"/>
      <c r="J49" s="177"/>
      <c r="K49" s="177"/>
      <c r="L49" s="177"/>
      <c r="M49" s="377"/>
      <c r="N49" s="177"/>
      <c r="O49" s="177"/>
      <c r="P49" s="177"/>
      <c r="Q49" s="177"/>
      <c r="R49" s="177"/>
      <c r="S49" s="177"/>
      <c r="T49" s="177"/>
      <c r="U49" s="177"/>
      <c r="V49" s="177"/>
      <c r="W49" s="177"/>
      <c r="X49" s="177"/>
      <c r="Y49" s="177"/>
      <c r="Z49" s="177"/>
      <c r="AA49" s="177"/>
      <c r="AB49" s="177"/>
      <c r="AC49" s="177"/>
      <c r="AD49" s="177"/>
      <c r="AE49" s="177"/>
      <c r="AF49" s="177"/>
      <c r="AG49" s="177"/>
      <c r="AH49" s="177"/>
      <c r="AI49" s="177"/>
    </row>
    <row r="50" spans="1:35" ht="13.2" customHeight="1">
      <c r="A50" s="856" t="s">
        <v>191</v>
      </c>
      <c r="B50" s="856"/>
      <c r="C50" s="856"/>
      <c r="D50" s="856"/>
      <c r="E50" s="856"/>
      <c r="F50" s="856"/>
      <c r="G50" s="230" t="str">
        <f>IF(確３面!G50="","",確３面!G50)</f>
        <v>□</v>
      </c>
      <c r="H50" s="856" t="s">
        <v>192</v>
      </c>
      <c r="I50" s="856"/>
      <c r="J50" s="230" t="str">
        <f>IF(確３面!J50="","",確３面!J50)</f>
        <v>□</v>
      </c>
      <c r="K50" s="856" t="s">
        <v>193</v>
      </c>
      <c r="L50" s="856"/>
      <c r="M50" s="230" t="str">
        <f>IF(確３面!M50="","",確３面!M50)</f>
        <v>□</v>
      </c>
      <c r="N50" s="856" t="s">
        <v>194</v>
      </c>
      <c r="O50" s="856"/>
      <c r="P50" s="230" t="str">
        <f>IF(確３面!P50="","",確３面!P50)</f>
        <v>□</v>
      </c>
      <c r="Q50" s="856" t="s">
        <v>221</v>
      </c>
      <c r="R50" s="856"/>
      <c r="S50" s="230" t="str">
        <f>IF(確３面!S50="","",確３面!S50)</f>
        <v>□</v>
      </c>
      <c r="T50" s="152" t="s">
        <v>195</v>
      </c>
      <c r="W50" s="230" t="str">
        <f>IF(確３面!W50="","",確３面!W50)</f>
        <v>□</v>
      </c>
      <c r="X50" s="134" t="s">
        <v>196</v>
      </c>
      <c r="AC50" s="230" t="str">
        <f>IF(確３面!AC50="","",確３面!AC50)</f>
        <v>□</v>
      </c>
      <c r="AD50" s="134" t="s">
        <v>248</v>
      </c>
    </row>
    <row r="51" spans="1:35" ht="4.05" customHeight="1">
      <c r="A51" s="137"/>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row>
    <row r="52" spans="1:35" ht="4.05" customHeight="1">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row>
    <row r="53" spans="1:35" ht="13.2" customHeight="1">
      <c r="A53" s="134" t="s">
        <v>105</v>
      </c>
      <c r="J53" s="135" t="s">
        <v>12</v>
      </c>
      <c r="K53" s="134" t="s">
        <v>198</v>
      </c>
      <c r="Q53" s="134" t="s">
        <v>15</v>
      </c>
      <c r="R53" s="135" t="s">
        <v>12</v>
      </c>
      <c r="S53" s="134" t="s">
        <v>199</v>
      </c>
      <c r="Y53" s="134" t="s">
        <v>15</v>
      </c>
      <c r="Z53" s="135" t="s">
        <v>12</v>
      </c>
      <c r="AA53" s="134" t="s">
        <v>201</v>
      </c>
      <c r="AG53" s="134" t="s">
        <v>15</v>
      </c>
    </row>
    <row r="54" spans="1:35" ht="13.2" customHeight="1">
      <c r="B54" s="134" t="s">
        <v>197</v>
      </c>
      <c r="J54" s="135" t="s">
        <v>12</v>
      </c>
      <c r="K54" s="858" t="str">
        <f>IF(確３面!K54="","",確３面!K54)</f>
        <v/>
      </c>
      <c r="L54" s="858"/>
      <c r="M54" s="858"/>
      <c r="N54" s="858"/>
      <c r="O54" s="858"/>
      <c r="P54" s="858"/>
      <c r="Q54" s="134" t="s">
        <v>15</v>
      </c>
      <c r="R54" s="135" t="s">
        <v>12</v>
      </c>
      <c r="S54" s="858" t="str">
        <f>IF(確３面!S54="","",確３面!S54)</f>
        <v/>
      </c>
      <c r="T54" s="858"/>
      <c r="U54" s="858"/>
      <c r="V54" s="858"/>
      <c r="W54" s="858"/>
      <c r="X54" s="858"/>
      <c r="Y54" s="134" t="s">
        <v>15</v>
      </c>
      <c r="Z54" s="135" t="s">
        <v>12</v>
      </c>
      <c r="AA54" s="855" t="str">
        <f>IF(確３面!AA54="","",確３面!AA54)</f>
        <v/>
      </c>
      <c r="AB54" s="855"/>
      <c r="AC54" s="855"/>
      <c r="AD54" s="855"/>
      <c r="AE54" s="855"/>
      <c r="AF54" s="855"/>
      <c r="AG54" s="134" t="s">
        <v>15</v>
      </c>
      <c r="AH54" s="134" t="s">
        <v>48</v>
      </c>
    </row>
    <row r="55" spans="1:35" ht="13.2" customHeight="1">
      <c r="B55" s="134" t="s">
        <v>1372</v>
      </c>
      <c r="J55" s="135"/>
      <c r="K55" s="557"/>
      <c r="L55" s="557"/>
      <c r="M55" s="557"/>
      <c r="N55" s="557"/>
      <c r="O55" s="557"/>
      <c r="P55" s="557"/>
      <c r="R55" s="135"/>
      <c r="S55" s="557"/>
      <c r="T55" s="557"/>
      <c r="U55" s="557"/>
      <c r="V55" s="557"/>
      <c r="W55" s="557"/>
      <c r="X55" s="557"/>
      <c r="Z55" s="135"/>
      <c r="AA55" s="176"/>
      <c r="AB55" s="176"/>
      <c r="AC55" s="176"/>
      <c r="AD55" s="176"/>
      <c r="AE55" s="176"/>
      <c r="AF55" s="176"/>
    </row>
    <row r="56" spans="1:35" ht="13.2" customHeight="1">
      <c r="J56" s="135" t="s">
        <v>12</v>
      </c>
      <c r="K56" s="858" t="str">
        <f>IF(確３面!K56="","",確３面!K56)</f>
        <v/>
      </c>
      <c r="L56" s="858"/>
      <c r="M56" s="858"/>
      <c r="N56" s="858"/>
      <c r="O56" s="858"/>
      <c r="P56" s="858"/>
      <c r="Q56" s="134" t="s">
        <v>15</v>
      </c>
      <c r="R56" s="135" t="s">
        <v>12</v>
      </c>
      <c r="S56" s="858" t="str">
        <f>IF(確３面!S56="","",確３面!S56)</f>
        <v/>
      </c>
      <c r="T56" s="858"/>
      <c r="U56" s="858"/>
      <c r="V56" s="858"/>
      <c r="W56" s="858"/>
      <c r="X56" s="858"/>
      <c r="Y56" s="134" t="s">
        <v>15</v>
      </c>
      <c r="Z56" s="135" t="s">
        <v>12</v>
      </c>
      <c r="AA56" s="855" t="str">
        <f>IF(確３面!AA56="","",確３面!AA56)</f>
        <v/>
      </c>
      <c r="AB56" s="855"/>
      <c r="AC56" s="855"/>
      <c r="AD56" s="855"/>
      <c r="AE56" s="855"/>
      <c r="AF56" s="855"/>
      <c r="AG56" s="134" t="s">
        <v>15</v>
      </c>
      <c r="AH56" s="134" t="s">
        <v>48</v>
      </c>
    </row>
    <row r="57" spans="1:35" ht="13.2" customHeight="1">
      <c r="B57" s="134" t="s">
        <v>1371</v>
      </c>
      <c r="K57" s="855" t="str">
        <f>IF(確３面!K57="","",確３面!K57)</f>
        <v/>
      </c>
      <c r="L57" s="855" t="e">
        <f>IF(OR(#REF!="",L41&lt;&gt;"",Z54=""),"",ROUNDUP((Z54/#REF!)*100,2))</f>
        <v>#REF!</v>
      </c>
      <c r="M57" s="855" t="str">
        <f>IF(OR(M40="",M41&lt;&gt;"",AA54=""),"",ROUNDUP((AA54/M40)*100,2))</f>
        <v/>
      </c>
      <c r="N57" s="855" t="str">
        <f>IF(OR(L40="",N41&lt;&gt;"",AB54=""),"",ROUNDUP((AB54/L40)*100,2))</f>
        <v/>
      </c>
      <c r="O57" s="855" t="str">
        <f>IF(OR(O40="",O41&lt;&gt;"",AC54=""),"",ROUNDUP((AC54/O40)*100,2))</f>
        <v/>
      </c>
      <c r="P57" s="855" t="str">
        <f>IF(OR(P40="",P41&lt;&gt;"",AD54=""),"",ROUNDUP((AD54/P40)*100,2))</f>
        <v/>
      </c>
      <c r="Q57" s="134" t="s">
        <v>486</v>
      </c>
      <c r="U57" s="231"/>
      <c r="Y57" s="231" t="str">
        <f>IF(確３面!Y57="","",確３面!Y57)</f>
        <v/>
      </c>
    </row>
    <row r="58" spans="1:35" ht="4.05" customHeight="1">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row>
    <row r="59" spans="1:35" ht="4.05" customHeight="1">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row>
    <row r="60" spans="1:35" ht="13.2" customHeight="1">
      <c r="A60" s="134" t="s">
        <v>106</v>
      </c>
      <c r="J60" s="135" t="s">
        <v>12</v>
      </c>
      <c r="K60" s="152" t="s">
        <v>198</v>
      </c>
      <c r="L60" s="152"/>
      <c r="M60" s="152"/>
      <c r="N60" s="152"/>
      <c r="O60" s="152"/>
      <c r="P60" s="152"/>
      <c r="Q60" s="134" t="s">
        <v>15</v>
      </c>
      <c r="R60" s="135" t="s">
        <v>12</v>
      </c>
      <c r="S60" s="152" t="s">
        <v>199</v>
      </c>
      <c r="T60" s="152"/>
      <c r="U60" s="152"/>
      <c r="V60" s="152"/>
      <c r="W60" s="152"/>
      <c r="X60" s="152"/>
      <c r="Y60" s="134" t="s">
        <v>15</v>
      </c>
      <c r="Z60" s="135" t="s">
        <v>12</v>
      </c>
      <c r="AA60" s="152" t="s">
        <v>201</v>
      </c>
      <c r="AB60" s="152"/>
      <c r="AC60" s="152"/>
      <c r="AD60" s="152"/>
      <c r="AE60" s="152"/>
      <c r="AF60" s="152"/>
      <c r="AG60" s="134" t="s">
        <v>15</v>
      </c>
    </row>
    <row r="61" spans="1:35" ht="13.2" customHeight="1">
      <c r="B61" s="134" t="s">
        <v>200</v>
      </c>
      <c r="J61" s="135" t="s">
        <v>12</v>
      </c>
      <c r="K61" s="858" t="str">
        <f>IF(確３面!K61="","",確３面!K61)</f>
        <v/>
      </c>
      <c r="L61" s="858"/>
      <c r="M61" s="858"/>
      <c r="N61" s="858"/>
      <c r="O61" s="858"/>
      <c r="P61" s="858"/>
      <c r="Q61" s="134" t="s">
        <v>15</v>
      </c>
      <c r="R61" s="135" t="s">
        <v>12</v>
      </c>
      <c r="S61" s="858" t="str">
        <f>IF(確３面!S61="","",確３面!S61)</f>
        <v/>
      </c>
      <c r="T61" s="858"/>
      <c r="U61" s="858"/>
      <c r="V61" s="858"/>
      <c r="W61" s="858"/>
      <c r="X61" s="858"/>
      <c r="Y61" s="134" t="s">
        <v>15</v>
      </c>
      <c r="Z61" s="135" t="s">
        <v>12</v>
      </c>
      <c r="AA61" s="855" t="str">
        <f>IF(確３面!AA61="","",確３面!AA61)</f>
        <v/>
      </c>
      <c r="AB61" s="855"/>
      <c r="AC61" s="855"/>
      <c r="AD61" s="855"/>
      <c r="AE61" s="855"/>
      <c r="AF61" s="855"/>
      <c r="AG61" s="134" t="s">
        <v>15</v>
      </c>
      <c r="AH61" s="134" t="s">
        <v>48</v>
      </c>
    </row>
    <row r="62" spans="1:35" ht="13.2" customHeight="1">
      <c r="B62" s="134" t="s">
        <v>1045</v>
      </c>
      <c r="I62" s="135"/>
      <c r="J62" s="135"/>
      <c r="K62" s="176"/>
      <c r="L62" s="176"/>
      <c r="M62" s="176"/>
      <c r="N62" s="176"/>
      <c r="O62" s="176"/>
      <c r="P62" s="176"/>
      <c r="R62" s="135"/>
      <c r="S62" s="176"/>
      <c r="T62" s="176"/>
      <c r="U62" s="176"/>
      <c r="V62" s="176"/>
      <c r="W62" s="176"/>
      <c r="X62" s="176"/>
      <c r="Z62" s="135"/>
      <c r="AA62" s="176"/>
      <c r="AB62" s="176"/>
      <c r="AC62" s="176"/>
      <c r="AD62" s="176"/>
      <c r="AE62" s="176"/>
      <c r="AF62" s="176"/>
    </row>
    <row r="63" spans="1:35" ht="13.2" customHeight="1">
      <c r="I63" s="135"/>
      <c r="J63" s="135" t="s">
        <v>12</v>
      </c>
      <c r="K63" s="858" t="str">
        <f>IF(確３面!K63="","",確３面!K63)</f>
        <v/>
      </c>
      <c r="L63" s="858"/>
      <c r="M63" s="858"/>
      <c r="N63" s="858"/>
      <c r="O63" s="858"/>
      <c r="P63" s="858"/>
      <c r="Q63" s="134" t="s">
        <v>15</v>
      </c>
      <c r="R63" s="135" t="s">
        <v>12</v>
      </c>
      <c r="S63" s="858" t="str">
        <f>IF(確３面!S63="","",確３面!S63)</f>
        <v/>
      </c>
      <c r="T63" s="858"/>
      <c r="U63" s="858"/>
      <c r="V63" s="858"/>
      <c r="W63" s="858"/>
      <c r="X63" s="858"/>
      <c r="Y63" s="134" t="s">
        <v>15</v>
      </c>
      <c r="Z63" s="135" t="s">
        <v>12</v>
      </c>
      <c r="AA63" s="855" t="str">
        <f>IF(確３面!AA63="","",確３面!AA63)</f>
        <v/>
      </c>
      <c r="AB63" s="855"/>
      <c r="AC63" s="855"/>
      <c r="AD63" s="855"/>
      <c r="AE63" s="855"/>
      <c r="AF63" s="855"/>
      <c r="AG63" s="134" t="s">
        <v>15</v>
      </c>
      <c r="AH63" s="134" t="s">
        <v>48</v>
      </c>
    </row>
    <row r="64" spans="1:35" ht="13.2" customHeight="1">
      <c r="B64" s="866" t="s">
        <v>794</v>
      </c>
      <c r="C64" s="866"/>
      <c r="D64" s="866"/>
      <c r="E64" s="866"/>
      <c r="F64" s="866"/>
      <c r="G64" s="866"/>
      <c r="H64" s="866"/>
      <c r="I64" s="866"/>
      <c r="J64" s="135" t="s">
        <v>12</v>
      </c>
      <c r="K64" s="858" t="str">
        <f>IF(確３面!K64="","",確３面!K64)</f>
        <v/>
      </c>
      <c r="L64" s="858"/>
      <c r="M64" s="858"/>
      <c r="N64" s="858"/>
      <c r="O64" s="858"/>
      <c r="P64" s="858"/>
      <c r="Q64" s="134" t="s">
        <v>15</v>
      </c>
      <c r="R64" s="135" t="s">
        <v>12</v>
      </c>
      <c r="S64" s="858" t="str">
        <f>IF(確３面!S64="","",確３面!S64)</f>
        <v/>
      </c>
      <c r="T64" s="858"/>
      <c r="U64" s="858"/>
      <c r="V64" s="858"/>
      <c r="W64" s="858"/>
      <c r="X64" s="858"/>
      <c r="Y64" s="134" t="s">
        <v>15</v>
      </c>
      <c r="Z64" s="135" t="s">
        <v>12</v>
      </c>
      <c r="AA64" s="855" t="str">
        <f>IF(確３面!AA64="","",確３面!AA64)</f>
        <v/>
      </c>
      <c r="AB64" s="855"/>
      <c r="AC64" s="855"/>
      <c r="AD64" s="855"/>
      <c r="AE64" s="855"/>
      <c r="AF64" s="855"/>
      <c r="AG64" s="134" t="s">
        <v>15</v>
      </c>
      <c r="AH64" s="134" t="s">
        <v>48</v>
      </c>
    </row>
    <row r="65" spans="1:35" ht="13.2" customHeight="1">
      <c r="B65" s="134" t="s">
        <v>1046</v>
      </c>
      <c r="I65" s="135"/>
      <c r="K65" s="176"/>
      <c r="L65" s="176"/>
      <c r="M65" s="176"/>
      <c r="N65" s="176"/>
      <c r="O65" s="176"/>
      <c r="P65" s="176"/>
      <c r="R65" s="135"/>
      <c r="S65" s="176"/>
      <c r="T65" s="176"/>
      <c r="U65" s="176"/>
      <c r="V65" s="176"/>
      <c r="W65" s="176"/>
      <c r="X65" s="176"/>
      <c r="Z65" s="135"/>
      <c r="AA65" s="176"/>
      <c r="AB65" s="176"/>
      <c r="AC65" s="176"/>
      <c r="AD65" s="176"/>
      <c r="AE65" s="176"/>
      <c r="AF65" s="176"/>
    </row>
    <row r="66" spans="1:35" ht="13.2" customHeight="1">
      <c r="C66" s="134" t="s">
        <v>113</v>
      </c>
      <c r="I66" s="135"/>
      <c r="J66" s="135" t="s">
        <v>12</v>
      </c>
      <c r="K66" s="858" t="str">
        <f>IF(確３面!K66="","",確３面!K66)</f>
        <v/>
      </c>
      <c r="L66" s="858"/>
      <c r="M66" s="858"/>
      <c r="N66" s="858"/>
      <c r="O66" s="858"/>
      <c r="P66" s="858"/>
      <c r="Q66" s="134" t="s">
        <v>15</v>
      </c>
      <c r="R66" s="135" t="s">
        <v>12</v>
      </c>
      <c r="S66" s="858" t="str">
        <f>IF(確３面!S66="","",確３面!S66)</f>
        <v/>
      </c>
      <c r="T66" s="858"/>
      <c r="U66" s="858"/>
      <c r="V66" s="858"/>
      <c r="W66" s="858"/>
      <c r="X66" s="858"/>
      <c r="Y66" s="134" t="s">
        <v>15</v>
      </c>
      <c r="Z66" s="135" t="s">
        <v>12</v>
      </c>
      <c r="AA66" s="855" t="str">
        <f>IF(確３面!AA66="","",確３面!AA66)</f>
        <v/>
      </c>
      <c r="AB66" s="855"/>
      <c r="AC66" s="855"/>
      <c r="AD66" s="855"/>
      <c r="AE66" s="855"/>
      <c r="AF66" s="855"/>
      <c r="AG66" s="134" t="s">
        <v>15</v>
      </c>
      <c r="AH66" s="134" t="s">
        <v>48</v>
      </c>
    </row>
    <row r="67" spans="1:35" ht="13.2" customHeight="1">
      <c r="B67" s="866" t="s">
        <v>1333</v>
      </c>
      <c r="C67" s="866"/>
      <c r="D67" s="866"/>
      <c r="E67" s="866"/>
      <c r="F67" s="866"/>
      <c r="G67" s="866"/>
      <c r="H67" s="866"/>
      <c r="I67" s="866"/>
      <c r="J67" s="135" t="s">
        <v>12</v>
      </c>
      <c r="K67" s="858" t="str">
        <f>IF(確３面!K67="","",確３面!K67)</f>
        <v/>
      </c>
      <c r="L67" s="858"/>
      <c r="M67" s="858"/>
      <c r="N67" s="858"/>
      <c r="O67" s="858"/>
      <c r="P67" s="858"/>
      <c r="Q67" s="134" t="s">
        <v>15</v>
      </c>
      <c r="R67" s="135" t="s">
        <v>12</v>
      </c>
      <c r="S67" s="858" t="str">
        <f>IF(確３面!S67="","",確３面!S67)</f>
        <v/>
      </c>
      <c r="T67" s="858"/>
      <c r="U67" s="858"/>
      <c r="V67" s="858"/>
      <c r="W67" s="858"/>
      <c r="X67" s="858"/>
      <c r="Y67" s="134" t="s">
        <v>15</v>
      </c>
      <c r="Z67" s="135" t="s">
        <v>12</v>
      </c>
      <c r="AA67" s="855" t="str">
        <f>IF(確３面!AA67="","",確３面!AA67)</f>
        <v/>
      </c>
      <c r="AB67" s="855"/>
      <c r="AC67" s="855"/>
      <c r="AD67" s="855"/>
      <c r="AE67" s="855"/>
      <c r="AF67" s="855"/>
      <c r="AG67" s="134" t="s">
        <v>15</v>
      </c>
      <c r="AH67" s="134" t="s">
        <v>48</v>
      </c>
    </row>
    <row r="68" spans="1:35" ht="13.2" customHeight="1">
      <c r="B68" s="866" t="s">
        <v>1334</v>
      </c>
      <c r="C68" s="866"/>
      <c r="D68" s="866"/>
      <c r="E68" s="866"/>
      <c r="F68" s="866"/>
      <c r="G68" s="866"/>
      <c r="H68" s="866"/>
      <c r="I68" s="866"/>
      <c r="J68" s="135" t="s">
        <v>12</v>
      </c>
      <c r="K68" s="858" t="str">
        <f>IF(確３面!K68="","",確３面!K68)</f>
        <v/>
      </c>
      <c r="L68" s="858"/>
      <c r="M68" s="858"/>
      <c r="N68" s="858"/>
      <c r="O68" s="858"/>
      <c r="P68" s="858"/>
      <c r="Q68" s="134" t="s">
        <v>15</v>
      </c>
      <c r="R68" s="135" t="s">
        <v>12</v>
      </c>
      <c r="S68" s="858" t="str">
        <f>IF(確３面!S68="","",確３面!S68)</f>
        <v/>
      </c>
      <c r="T68" s="858"/>
      <c r="U68" s="858"/>
      <c r="V68" s="858"/>
      <c r="W68" s="858"/>
      <c r="X68" s="858"/>
      <c r="Y68" s="134" t="s">
        <v>15</v>
      </c>
      <c r="Z68" s="135" t="s">
        <v>12</v>
      </c>
      <c r="AA68" s="855" t="str">
        <f>IF(確３面!AA68="","",確３面!AA68)</f>
        <v/>
      </c>
      <c r="AB68" s="855"/>
      <c r="AC68" s="855"/>
      <c r="AD68" s="855"/>
      <c r="AE68" s="855"/>
      <c r="AF68" s="855"/>
      <c r="AG68" s="134" t="s">
        <v>15</v>
      </c>
      <c r="AH68" s="134" t="s">
        <v>48</v>
      </c>
    </row>
    <row r="69" spans="1:35" ht="13.2" customHeight="1">
      <c r="B69" s="844" t="s">
        <v>1335</v>
      </c>
      <c r="C69" s="844"/>
      <c r="D69" s="844"/>
      <c r="E69" s="844"/>
      <c r="F69" s="844"/>
      <c r="G69" s="844"/>
      <c r="H69" s="844"/>
      <c r="I69" s="844"/>
      <c r="J69" s="135" t="s">
        <v>12</v>
      </c>
      <c r="K69" s="858" t="str">
        <f>IF(確３面!K69="","",確３面!K69)</f>
        <v/>
      </c>
      <c r="L69" s="858"/>
      <c r="M69" s="858"/>
      <c r="N69" s="858"/>
      <c r="O69" s="858"/>
      <c r="P69" s="858"/>
      <c r="Q69" s="134" t="s">
        <v>15</v>
      </c>
      <c r="R69" s="135" t="s">
        <v>12</v>
      </c>
      <c r="S69" s="858" t="str">
        <f>IF(確３面!S69="","",確３面!S69)</f>
        <v/>
      </c>
      <c r="T69" s="858"/>
      <c r="U69" s="858"/>
      <c r="V69" s="858"/>
      <c r="W69" s="858"/>
      <c r="X69" s="858"/>
      <c r="Y69" s="134" t="s">
        <v>15</v>
      </c>
      <c r="Z69" s="135" t="s">
        <v>12</v>
      </c>
      <c r="AA69" s="855" t="str">
        <f>IF(確３面!AA69="","",確３面!AA69)</f>
        <v/>
      </c>
      <c r="AB69" s="855"/>
      <c r="AC69" s="855"/>
      <c r="AD69" s="855"/>
      <c r="AE69" s="855"/>
      <c r="AF69" s="855"/>
      <c r="AG69" s="134" t="s">
        <v>15</v>
      </c>
      <c r="AH69" s="134" t="s">
        <v>48</v>
      </c>
    </row>
    <row r="70" spans="1:35" ht="13.2" customHeight="1">
      <c r="B70" s="844" t="s">
        <v>1336</v>
      </c>
      <c r="C70" s="844"/>
      <c r="D70" s="844"/>
      <c r="E70" s="844"/>
      <c r="F70" s="844"/>
      <c r="G70" s="844"/>
      <c r="H70" s="844"/>
      <c r="I70" s="844"/>
      <c r="J70" s="135" t="s">
        <v>12</v>
      </c>
      <c r="K70" s="858" t="str">
        <f>IF(確３面!K70="","",確３面!K70)</f>
        <v/>
      </c>
      <c r="L70" s="858"/>
      <c r="M70" s="858"/>
      <c r="N70" s="858"/>
      <c r="O70" s="858"/>
      <c r="P70" s="858"/>
      <c r="Q70" s="134" t="s">
        <v>15</v>
      </c>
      <c r="R70" s="135" t="s">
        <v>12</v>
      </c>
      <c r="S70" s="858" t="str">
        <f>IF(確３面!S70="","",確３面!S70)</f>
        <v/>
      </c>
      <c r="T70" s="858"/>
      <c r="U70" s="858"/>
      <c r="V70" s="858"/>
      <c r="W70" s="858"/>
      <c r="X70" s="858"/>
      <c r="Y70" s="134" t="s">
        <v>15</v>
      </c>
      <c r="Z70" s="135" t="s">
        <v>12</v>
      </c>
      <c r="AA70" s="855" t="str">
        <f>IF(確３面!AA70="","",確３面!AA70)</f>
        <v/>
      </c>
      <c r="AB70" s="855"/>
      <c r="AC70" s="855"/>
      <c r="AD70" s="855"/>
      <c r="AE70" s="855"/>
      <c r="AF70" s="855"/>
      <c r="AG70" s="134" t="s">
        <v>15</v>
      </c>
      <c r="AH70" s="134" t="s">
        <v>48</v>
      </c>
    </row>
    <row r="71" spans="1:35" ht="13.2" customHeight="1">
      <c r="B71" s="866" t="s">
        <v>1337</v>
      </c>
      <c r="C71" s="866"/>
      <c r="D71" s="866"/>
      <c r="E71" s="866"/>
      <c r="F71" s="866"/>
      <c r="G71" s="866"/>
      <c r="H71" s="866"/>
      <c r="I71" s="866"/>
      <c r="J71" s="135" t="s">
        <v>12</v>
      </c>
      <c r="K71" s="858" t="str">
        <f>IF(確３面!K71="","",確３面!K71)</f>
        <v/>
      </c>
      <c r="L71" s="858"/>
      <c r="M71" s="858"/>
      <c r="N71" s="858"/>
      <c r="O71" s="858"/>
      <c r="P71" s="858"/>
      <c r="Q71" s="134" t="s">
        <v>15</v>
      </c>
      <c r="R71" s="135" t="s">
        <v>12</v>
      </c>
      <c r="S71" s="858" t="str">
        <f>IF(確３面!S71="","",確３面!S71)</f>
        <v/>
      </c>
      <c r="T71" s="858"/>
      <c r="U71" s="858"/>
      <c r="V71" s="858"/>
      <c r="W71" s="858"/>
      <c r="X71" s="858"/>
      <c r="Y71" s="134" t="s">
        <v>15</v>
      </c>
      <c r="Z71" s="135" t="s">
        <v>12</v>
      </c>
      <c r="AA71" s="855" t="str">
        <f>IF(確３面!AA71="","",確３面!AA71)</f>
        <v/>
      </c>
      <c r="AB71" s="855"/>
      <c r="AC71" s="855"/>
      <c r="AD71" s="855"/>
      <c r="AE71" s="855"/>
      <c r="AF71" s="855"/>
      <c r="AG71" s="134" t="s">
        <v>15</v>
      </c>
      <c r="AH71" s="134" t="s">
        <v>48</v>
      </c>
    </row>
    <row r="72" spans="1:35" ht="13.2" customHeight="1">
      <c r="B72" s="844" t="s">
        <v>1338</v>
      </c>
      <c r="C72" s="844"/>
      <c r="D72" s="844"/>
      <c r="E72" s="844"/>
      <c r="F72" s="844"/>
      <c r="G72" s="844"/>
      <c r="H72" s="844"/>
      <c r="I72" s="844"/>
      <c r="J72" s="135" t="s">
        <v>12</v>
      </c>
      <c r="K72" s="858" t="str">
        <f>IF(確３面!K72="","",確３面!K72)</f>
        <v/>
      </c>
      <c r="L72" s="858"/>
      <c r="M72" s="858"/>
      <c r="N72" s="858"/>
      <c r="O72" s="858"/>
      <c r="P72" s="858"/>
      <c r="Q72" s="134" t="s">
        <v>15</v>
      </c>
      <c r="R72" s="135" t="s">
        <v>12</v>
      </c>
      <c r="S72" s="858" t="str">
        <f>IF(確３面!S72="","",確３面!S72)</f>
        <v/>
      </c>
      <c r="T72" s="858"/>
      <c r="U72" s="858"/>
      <c r="V72" s="858"/>
      <c r="W72" s="858"/>
      <c r="X72" s="858"/>
      <c r="Y72" s="134" t="s">
        <v>15</v>
      </c>
      <c r="Z72" s="135" t="s">
        <v>12</v>
      </c>
      <c r="AA72" s="855" t="str">
        <f>IF(確３面!AA72="","",確３面!AA72)</f>
        <v/>
      </c>
      <c r="AB72" s="855"/>
      <c r="AC72" s="855"/>
      <c r="AD72" s="855"/>
      <c r="AE72" s="855"/>
      <c r="AF72" s="855"/>
      <c r="AG72" s="134" t="s">
        <v>15</v>
      </c>
      <c r="AH72" s="134" t="s">
        <v>48</v>
      </c>
    </row>
    <row r="73" spans="1:35" ht="13.2" customHeight="1">
      <c r="B73" s="866" t="s">
        <v>1339</v>
      </c>
      <c r="C73" s="866"/>
      <c r="D73" s="866"/>
      <c r="E73" s="866"/>
      <c r="F73" s="866"/>
      <c r="G73" s="866"/>
      <c r="H73" s="866"/>
      <c r="I73" s="866"/>
      <c r="J73" s="135" t="s">
        <v>12</v>
      </c>
      <c r="K73" s="858" t="str">
        <f>IF(確３面!K73="","",確３面!K73)</f>
        <v/>
      </c>
      <c r="L73" s="858"/>
      <c r="M73" s="858"/>
      <c r="N73" s="858"/>
      <c r="O73" s="858"/>
      <c r="P73" s="858"/>
      <c r="Q73" s="134" t="s">
        <v>15</v>
      </c>
      <c r="R73" s="135" t="s">
        <v>12</v>
      </c>
      <c r="S73" s="858" t="str">
        <f>IF(確３面!S73="","",確３面!S73)</f>
        <v/>
      </c>
      <c r="T73" s="858"/>
      <c r="U73" s="858"/>
      <c r="V73" s="858"/>
      <c r="W73" s="858"/>
      <c r="X73" s="858"/>
      <c r="Y73" s="134" t="s">
        <v>15</v>
      </c>
      <c r="Z73" s="135" t="s">
        <v>12</v>
      </c>
      <c r="AA73" s="855" t="str">
        <f>IF(確３面!AA73="","",確３面!AA73)</f>
        <v/>
      </c>
      <c r="AB73" s="855"/>
      <c r="AC73" s="855"/>
      <c r="AD73" s="855"/>
      <c r="AE73" s="855"/>
      <c r="AF73" s="855"/>
      <c r="AG73" s="134" t="s">
        <v>15</v>
      </c>
      <c r="AH73" s="134" t="s">
        <v>48</v>
      </c>
    </row>
    <row r="74" spans="1:35" ht="13.2" customHeight="1">
      <c r="B74" s="866" t="s">
        <v>1340</v>
      </c>
      <c r="C74" s="866"/>
      <c r="D74" s="866"/>
      <c r="E74" s="866"/>
      <c r="F74" s="866"/>
      <c r="G74" s="866"/>
      <c r="H74" s="866"/>
      <c r="I74" s="866"/>
      <c r="J74" s="135" t="s">
        <v>12</v>
      </c>
      <c r="K74" s="858" t="str">
        <f>IF(確３面!K74="","",確３面!K74)</f>
        <v/>
      </c>
      <c r="L74" s="858"/>
      <c r="M74" s="858"/>
      <c r="N74" s="858"/>
      <c r="O74" s="858"/>
      <c r="P74" s="858"/>
      <c r="Q74" s="134" t="s">
        <v>15</v>
      </c>
      <c r="R74" s="135" t="s">
        <v>12</v>
      </c>
      <c r="S74" s="858" t="str">
        <f>IF(確３面!S74="","",確３面!S74)</f>
        <v/>
      </c>
      <c r="T74" s="858"/>
      <c r="U74" s="858"/>
      <c r="V74" s="858"/>
      <c r="W74" s="858"/>
      <c r="X74" s="858"/>
      <c r="Y74" s="134" t="s">
        <v>15</v>
      </c>
      <c r="Z74" s="135" t="s">
        <v>12</v>
      </c>
      <c r="AA74" s="855" t="str">
        <f>IF(確３面!AA74="","",確３面!AA74)</f>
        <v/>
      </c>
      <c r="AB74" s="855"/>
      <c r="AC74" s="855"/>
      <c r="AD74" s="855"/>
      <c r="AE74" s="855"/>
      <c r="AF74" s="855"/>
      <c r="AG74" s="134" t="s">
        <v>15</v>
      </c>
      <c r="AH74" s="134" t="s">
        <v>48</v>
      </c>
    </row>
    <row r="75" spans="1:35" ht="13.2" customHeight="1">
      <c r="B75" s="844" t="s">
        <v>1341</v>
      </c>
      <c r="C75" s="844"/>
      <c r="D75" s="844"/>
      <c r="E75" s="844"/>
      <c r="F75" s="844"/>
      <c r="G75" s="844"/>
      <c r="H75" s="844"/>
      <c r="I75" s="844"/>
      <c r="J75" s="135" t="s">
        <v>12</v>
      </c>
      <c r="K75" s="858" t="str">
        <f>IF(確３面!K75="","",確３面!K75)</f>
        <v/>
      </c>
      <c r="L75" s="858"/>
      <c r="M75" s="858"/>
      <c r="N75" s="858"/>
      <c r="O75" s="858"/>
      <c r="P75" s="858"/>
      <c r="Q75" s="134" t="s">
        <v>15</v>
      </c>
      <c r="R75" s="135" t="s">
        <v>12</v>
      </c>
      <c r="S75" s="858" t="str">
        <f>IF(確３面!S75="","",確３面!S75)</f>
        <v/>
      </c>
      <c r="T75" s="858"/>
      <c r="U75" s="858"/>
      <c r="V75" s="858"/>
      <c r="W75" s="858"/>
      <c r="X75" s="858"/>
      <c r="Y75" s="134" t="s">
        <v>15</v>
      </c>
      <c r="Z75" s="135" t="s">
        <v>12</v>
      </c>
      <c r="AA75" s="855" t="str">
        <f>IF(確３面!AA75="","",確３面!AA75)</f>
        <v/>
      </c>
      <c r="AB75" s="855"/>
      <c r="AC75" s="855"/>
      <c r="AD75" s="855"/>
      <c r="AE75" s="855"/>
      <c r="AF75" s="855"/>
      <c r="AG75" s="134" t="s">
        <v>15</v>
      </c>
      <c r="AH75" s="134" t="s">
        <v>48</v>
      </c>
    </row>
    <row r="76" spans="1:35" ht="13.2" customHeight="1">
      <c r="B76" s="844" t="s">
        <v>1342</v>
      </c>
      <c r="C76" s="844"/>
      <c r="D76" s="844"/>
      <c r="E76" s="844"/>
      <c r="F76" s="844"/>
      <c r="G76" s="844"/>
      <c r="H76" s="844"/>
      <c r="I76" s="844"/>
      <c r="J76" s="135" t="s">
        <v>12</v>
      </c>
      <c r="K76" s="858" t="str">
        <f>IF(確３面!K76="","",確３面!K76)</f>
        <v/>
      </c>
      <c r="L76" s="858"/>
      <c r="M76" s="858"/>
      <c r="N76" s="858"/>
      <c r="O76" s="858"/>
      <c r="P76" s="858"/>
      <c r="Q76" s="134" t="s">
        <v>15</v>
      </c>
      <c r="R76" s="135" t="s">
        <v>12</v>
      </c>
      <c r="S76" s="858" t="str">
        <f>IF(確３面!S76="","",確３面!S76)</f>
        <v/>
      </c>
      <c r="T76" s="858"/>
      <c r="U76" s="858"/>
      <c r="V76" s="858"/>
      <c r="W76" s="858"/>
      <c r="X76" s="858"/>
      <c r="Y76" s="134" t="s">
        <v>15</v>
      </c>
      <c r="Z76" s="135" t="s">
        <v>12</v>
      </c>
      <c r="AA76" s="855" t="str">
        <f>IF(確３面!AA76="","",確３面!AA76)</f>
        <v/>
      </c>
      <c r="AB76" s="855"/>
      <c r="AC76" s="855"/>
      <c r="AD76" s="855"/>
      <c r="AE76" s="855"/>
      <c r="AF76" s="855"/>
      <c r="AG76" s="134" t="s">
        <v>15</v>
      </c>
      <c r="AH76" s="134" t="s">
        <v>48</v>
      </c>
    </row>
    <row r="77" spans="1:35" ht="13.2" customHeight="1">
      <c r="B77" s="844" t="s">
        <v>1343</v>
      </c>
      <c r="C77" s="844"/>
      <c r="D77" s="844"/>
      <c r="E77" s="844"/>
      <c r="F77" s="844"/>
      <c r="G77" s="844"/>
      <c r="H77" s="844"/>
      <c r="I77" s="844"/>
      <c r="J77" s="135"/>
      <c r="K77" s="858" t="str">
        <f>IF(確３面!K77="","",確３面!K77)</f>
        <v/>
      </c>
      <c r="L77" s="858"/>
      <c r="M77" s="858"/>
      <c r="N77" s="858"/>
      <c r="O77" s="858"/>
      <c r="P77" s="858"/>
      <c r="Q77" s="134" t="s">
        <v>48</v>
      </c>
      <c r="S77" s="269"/>
      <c r="T77" s="135"/>
      <c r="U77" s="242"/>
      <c r="W77" s="135"/>
      <c r="X77" s="135"/>
      <c r="Z77" s="135"/>
      <c r="AA77" s="135"/>
      <c r="AB77" s="135"/>
      <c r="AC77" s="135"/>
      <c r="AD77" s="135"/>
      <c r="AE77" s="135"/>
      <c r="AF77" s="135"/>
    </row>
    <row r="78" spans="1:35" ht="13.2" customHeight="1">
      <c r="B78" s="844" t="s">
        <v>1344</v>
      </c>
      <c r="C78" s="844"/>
      <c r="D78" s="844"/>
      <c r="E78" s="844"/>
      <c r="F78" s="844"/>
      <c r="G78" s="844"/>
      <c r="H78" s="844"/>
      <c r="I78" s="844"/>
      <c r="K78" s="858" t="str">
        <f>IF(確３面!K78="","",確３面!K78)</f>
        <v/>
      </c>
      <c r="L78" s="858"/>
      <c r="M78" s="858"/>
      <c r="N78" s="858"/>
      <c r="O78" s="858"/>
      <c r="P78" s="858"/>
      <c r="Q78" s="134" t="s">
        <v>486</v>
      </c>
      <c r="U78" s="242"/>
      <c r="Y78" s="231" t="str">
        <f>IF(K78&gt;T42,"容積率ＮＧです！","")</f>
        <v/>
      </c>
    </row>
    <row r="79" spans="1:35" ht="4.05" customHeight="1">
      <c r="A79" s="137"/>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row>
    <row r="80" spans="1:35" ht="4.05" customHeight="1" thickBot="1"/>
    <row r="81" spans="1:37" ht="14.25" customHeight="1" thickTop="1">
      <c r="A81" s="137"/>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341"/>
      <c r="AK81" s="341"/>
    </row>
    <row r="82" spans="1:37" ht="4.05" customHeight="1">
      <c r="A82" s="177"/>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row>
    <row r="83" spans="1:37" ht="13.5" customHeight="1">
      <c r="A83" s="134" t="s">
        <v>107</v>
      </c>
    </row>
    <row r="84" spans="1:37" ht="13.5" customHeight="1">
      <c r="B84" s="134" t="s">
        <v>202</v>
      </c>
      <c r="N84" s="1011" t="str">
        <f>IF(確３面!N84="","",確３面!N84)</f>
        <v/>
      </c>
      <c r="O84" s="1011"/>
      <c r="P84" s="1011"/>
      <c r="Q84" s="243"/>
      <c r="R84" s="243"/>
    </row>
    <row r="85" spans="1:37" ht="13.5" customHeight="1">
      <c r="B85" s="134" t="s">
        <v>203</v>
      </c>
      <c r="N85" s="1011" t="str">
        <f>IF(確３面!N85="","",確３面!N85)</f>
        <v/>
      </c>
      <c r="O85" s="1011"/>
      <c r="P85" s="1011"/>
      <c r="Q85" s="243"/>
      <c r="R85" s="243"/>
    </row>
    <row r="86" spans="1:37" ht="4.05" customHeight="1">
      <c r="A86" s="137"/>
      <c r="B86" s="137"/>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row>
    <row r="87" spans="1:37" ht="4.05" customHeight="1">
      <c r="A87" s="177"/>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row>
    <row r="88" spans="1:37" ht="13.5" customHeight="1">
      <c r="A88" s="134" t="s">
        <v>108</v>
      </c>
      <c r="J88" s="135" t="s">
        <v>12</v>
      </c>
      <c r="K88" s="134" t="s">
        <v>489</v>
      </c>
      <c r="Q88" s="152" t="s">
        <v>15</v>
      </c>
      <c r="R88" s="135" t="s">
        <v>12</v>
      </c>
      <c r="S88" s="152" t="s">
        <v>490</v>
      </c>
      <c r="T88" s="135"/>
      <c r="U88" s="135"/>
      <c r="V88" s="135"/>
      <c r="W88" s="135"/>
      <c r="X88" s="135"/>
      <c r="Y88" s="134" t="s">
        <v>15</v>
      </c>
    </row>
    <row r="89" spans="1:37" ht="13.5" customHeight="1">
      <c r="B89" s="134" t="s">
        <v>204</v>
      </c>
      <c r="J89" s="135" t="s">
        <v>12</v>
      </c>
      <c r="K89" s="1012" t="str">
        <f>IF(確３面!K89="","",確３面!K89)</f>
        <v/>
      </c>
      <c r="L89" s="1012"/>
      <c r="M89" s="1012"/>
      <c r="N89" s="1012"/>
      <c r="O89" s="1012"/>
      <c r="P89" s="1012"/>
      <c r="Q89" s="244" t="s">
        <v>15</v>
      </c>
      <c r="R89" s="245" t="s">
        <v>12</v>
      </c>
      <c r="S89" s="1012" t="str">
        <f>IF(確３面!S89="","",確３面!S89)</f>
        <v/>
      </c>
      <c r="T89" s="1012"/>
      <c r="U89" s="1012"/>
      <c r="V89" s="1012"/>
      <c r="W89" s="1012"/>
      <c r="X89" s="1012"/>
      <c r="Y89" s="134" t="s">
        <v>15</v>
      </c>
      <c r="Z89" s="230" t="s">
        <v>111</v>
      </c>
    </row>
    <row r="90" spans="1:37" ht="13.5" customHeight="1">
      <c r="B90" s="134" t="s">
        <v>205</v>
      </c>
      <c r="H90" s="134" t="s">
        <v>206</v>
      </c>
      <c r="J90" s="135" t="s">
        <v>12</v>
      </c>
      <c r="K90" s="1014" t="str">
        <f>IF(確３面!K90="","",確３面!K90)</f>
        <v/>
      </c>
      <c r="L90" s="1014"/>
      <c r="M90" s="1014"/>
      <c r="N90" s="1014"/>
      <c r="O90" s="1014"/>
      <c r="P90" s="1014"/>
      <c r="Q90" s="134" t="s">
        <v>15</v>
      </c>
      <c r="R90" s="135" t="s">
        <v>12</v>
      </c>
      <c r="S90" s="1014" t="str">
        <f>IF(確３面!S90="","",確３面!S90)</f>
        <v/>
      </c>
      <c r="T90" s="1014"/>
      <c r="U90" s="1014"/>
      <c r="V90" s="1014"/>
      <c r="W90" s="1014"/>
      <c r="X90" s="1014"/>
      <c r="Y90" s="134" t="s">
        <v>15</v>
      </c>
      <c r="Z90" s="230" t="s">
        <v>259</v>
      </c>
    </row>
    <row r="91" spans="1:37" ht="13.5" customHeight="1">
      <c r="H91" s="134" t="s">
        <v>207</v>
      </c>
      <c r="J91" s="135" t="s">
        <v>12</v>
      </c>
      <c r="K91" s="1014" t="str">
        <f>IF(確３面!K91="","",確３面!K91)</f>
        <v/>
      </c>
      <c r="L91" s="1014"/>
      <c r="M91" s="1014"/>
      <c r="N91" s="1014"/>
      <c r="O91" s="1014"/>
      <c r="P91" s="1014"/>
      <c r="Q91" s="134" t="s">
        <v>15</v>
      </c>
      <c r="R91" s="135" t="s">
        <v>12</v>
      </c>
      <c r="S91" s="1014" t="str">
        <f>IF(確３面!S91="","",確３面!S91)</f>
        <v/>
      </c>
      <c r="T91" s="1014"/>
      <c r="U91" s="1014"/>
      <c r="V91" s="1014"/>
      <c r="W91" s="1014"/>
      <c r="X91" s="1014"/>
      <c r="Y91" s="134" t="s">
        <v>15</v>
      </c>
      <c r="Z91" s="230" t="s">
        <v>259</v>
      </c>
    </row>
    <row r="92" spans="1:37" ht="13.5" customHeight="1">
      <c r="B92" s="134" t="s">
        <v>208</v>
      </c>
      <c r="J92" s="845" t="str">
        <f>IF(確３面!J92="","",確３面!J92)</f>
        <v/>
      </c>
      <c r="K92" s="845"/>
      <c r="L92" s="845"/>
      <c r="M92" s="845"/>
      <c r="N92" s="845"/>
      <c r="O92" s="845"/>
      <c r="P92" s="845"/>
      <c r="Q92" s="845"/>
      <c r="R92" s="845"/>
      <c r="T92" s="844" t="str">
        <f>IF(確３面!T92="","",確３面!T92)</f>
        <v/>
      </c>
      <c r="U92" s="844"/>
      <c r="V92" s="844"/>
      <c r="W92" s="844"/>
      <c r="X92" s="844"/>
      <c r="Y92" s="844"/>
      <c r="Z92" s="844"/>
      <c r="AA92" s="844"/>
      <c r="AB92" s="844"/>
      <c r="AC92" s="844"/>
      <c r="AD92" s="844"/>
      <c r="AE92" s="844"/>
    </row>
    <row r="93" spans="1:37" ht="13.5" customHeight="1">
      <c r="B93" s="134" t="s">
        <v>250</v>
      </c>
      <c r="W93" s="230" t="str">
        <f>IF(確３面!W93="","",確３面!W93)</f>
        <v>□</v>
      </c>
      <c r="X93" s="134" t="s">
        <v>229</v>
      </c>
      <c r="Z93" s="230" t="str">
        <f>IF(確３面!Z93="","",確３面!Z93)</f>
        <v>□</v>
      </c>
      <c r="AA93" s="134" t="s">
        <v>230</v>
      </c>
    </row>
    <row r="94" spans="1:37" ht="13.5" customHeight="1">
      <c r="B94" s="134" t="s">
        <v>251</v>
      </c>
    </row>
    <row r="95" spans="1:37" ht="13.5" customHeight="1">
      <c r="H95" s="230" t="str">
        <f>IF(確３面!H95="","",確３面!H95)</f>
        <v>□</v>
      </c>
      <c r="I95" s="134" t="s">
        <v>252</v>
      </c>
      <c r="Q95" s="230" t="str">
        <f>IF(確３面!Q95="","",確３面!Q95)</f>
        <v>□</v>
      </c>
      <c r="R95" s="134" t="s">
        <v>253</v>
      </c>
      <c r="Z95" s="230" t="str">
        <f>IF(確３面!Z95="","",確３面!Z95)</f>
        <v>□</v>
      </c>
      <c r="AA95" s="134" t="s">
        <v>254</v>
      </c>
    </row>
    <row r="96" spans="1:37" ht="4.05" customHeight="1">
      <c r="A96" s="137"/>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row>
    <row r="97" spans="1:35" ht="4.05" customHeight="1">
      <c r="A97" s="177"/>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c r="AD97" s="177"/>
      <c r="AE97" s="177"/>
      <c r="AF97" s="177"/>
      <c r="AG97" s="177"/>
      <c r="AH97" s="177"/>
      <c r="AI97" s="177"/>
    </row>
    <row r="98" spans="1:35" ht="13.5" customHeight="1">
      <c r="A98" s="134" t="s">
        <v>209</v>
      </c>
    </row>
    <row r="99" spans="1:35" ht="6" customHeight="1"/>
    <row r="100" spans="1:35" ht="13.5" customHeight="1">
      <c r="E100" s="844" t="str">
        <f>IF(確３面!E100="","",確３面!E100)</f>
        <v/>
      </c>
      <c r="F100" s="844"/>
      <c r="G100" s="844"/>
      <c r="H100" s="844"/>
      <c r="I100" s="844"/>
      <c r="J100" s="844"/>
      <c r="K100" s="844"/>
      <c r="L100" s="844"/>
      <c r="M100" s="844"/>
      <c r="N100" s="844"/>
      <c r="O100" s="844"/>
      <c r="P100" s="844"/>
      <c r="Q100" s="844"/>
      <c r="R100" s="844"/>
      <c r="S100" s="844"/>
      <c r="T100" s="844"/>
      <c r="U100" s="844"/>
      <c r="V100" s="844"/>
      <c r="W100" s="844"/>
      <c r="X100" s="844"/>
      <c r="Y100" s="844"/>
      <c r="Z100" s="844"/>
      <c r="AA100" s="844"/>
      <c r="AB100" s="844"/>
      <c r="AC100" s="844"/>
      <c r="AD100" s="844"/>
      <c r="AE100" s="844"/>
      <c r="AF100" s="844"/>
      <c r="AG100" s="844"/>
      <c r="AH100" s="844"/>
      <c r="AI100" s="844"/>
    </row>
    <row r="101" spans="1:35" ht="13.5" customHeight="1">
      <c r="E101" s="844" t="str">
        <f>IF(確３面!E101="","",確３面!E101)</f>
        <v/>
      </c>
      <c r="F101" s="844"/>
      <c r="G101" s="844"/>
      <c r="H101" s="844"/>
      <c r="I101" s="844"/>
      <c r="J101" s="844"/>
      <c r="K101" s="844"/>
      <c r="L101" s="844"/>
      <c r="M101" s="844"/>
      <c r="N101" s="844"/>
      <c r="O101" s="844"/>
      <c r="P101" s="844"/>
      <c r="Q101" s="844"/>
      <c r="R101" s="844"/>
      <c r="S101" s="844"/>
      <c r="T101" s="844"/>
      <c r="U101" s="844"/>
      <c r="V101" s="844"/>
      <c r="W101" s="844"/>
      <c r="X101" s="844"/>
      <c r="Y101" s="844"/>
      <c r="Z101" s="844"/>
      <c r="AA101" s="844"/>
      <c r="AB101" s="844"/>
      <c r="AC101" s="844"/>
      <c r="AD101" s="844"/>
      <c r="AE101" s="844"/>
      <c r="AF101" s="844"/>
      <c r="AG101" s="844"/>
      <c r="AH101" s="844"/>
      <c r="AI101" s="844"/>
    </row>
    <row r="102" spans="1:35" ht="13.5" customHeight="1">
      <c r="E102" s="844" t="str">
        <f>IF(確３面!E102="","",確３面!E102)</f>
        <v/>
      </c>
      <c r="F102" s="844"/>
      <c r="G102" s="844"/>
      <c r="H102" s="844"/>
      <c r="I102" s="844"/>
      <c r="J102" s="844"/>
      <c r="K102" s="844"/>
      <c r="L102" s="844"/>
      <c r="M102" s="844"/>
      <c r="N102" s="844"/>
      <c r="O102" s="844"/>
      <c r="P102" s="844"/>
      <c r="Q102" s="844"/>
      <c r="R102" s="844"/>
      <c r="S102" s="844"/>
      <c r="T102" s="844"/>
      <c r="U102" s="844"/>
      <c r="V102" s="844"/>
      <c r="W102" s="844"/>
      <c r="X102" s="844"/>
      <c r="Y102" s="844"/>
      <c r="Z102" s="844"/>
      <c r="AA102" s="844"/>
      <c r="AB102" s="844"/>
      <c r="AC102" s="844"/>
      <c r="AD102" s="844"/>
      <c r="AE102" s="844"/>
      <c r="AF102" s="844"/>
      <c r="AG102" s="844"/>
      <c r="AH102" s="844"/>
      <c r="AI102" s="844"/>
    </row>
    <row r="103" spans="1:35" ht="13.5" customHeight="1">
      <c r="E103" s="844" t="str">
        <f>IF(確３面!E103="","",確３面!E103)</f>
        <v/>
      </c>
      <c r="F103" s="844"/>
      <c r="G103" s="844"/>
      <c r="H103" s="844"/>
      <c r="I103" s="844"/>
      <c r="J103" s="844"/>
      <c r="K103" s="844"/>
      <c r="L103" s="844"/>
      <c r="M103" s="844"/>
      <c r="N103" s="844"/>
      <c r="O103" s="844"/>
      <c r="P103" s="844"/>
      <c r="Q103" s="844"/>
      <c r="R103" s="844"/>
      <c r="S103" s="844"/>
      <c r="T103" s="844"/>
      <c r="U103" s="844"/>
      <c r="V103" s="844"/>
      <c r="W103" s="844"/>
      <c r="X103" s="844"/>
      <c r="Y103" s="844"/>
      <c r="Z103" s="844"/>
      <c r="AA103" s="844"/>
      <c r="AB103" s="844"/>
      <c r="AC103" s="844"/>
      <c r="AD103" s="844"/>
      <c r="AE103" s="844"/>
      <c r="AF103" s="844"/>
      <c r="AG103" s="844"/>
      <c r="AH103" s="844"/>
      <c r="AI103" s="844"/>
    </row>
    <row r="104" spans="1:35" ht="13.5" customHeight="1">
      <c r="E104" s="844" t="str">
        <f>IF(確３面!E104="","",確３面!E104)</f>
        <v/>
      </c>
      <c r="F104" s="844"/>
      <c r="G104" s="844"/>
      <c r="H104" s="844"/>
      <c r="I104" s="844"/>
      <c r="J104" s="844"/>
      <c r="K104" s="844"/>
      <c r="L104" s="844"/>
      <c r="M104" s="844"/>
      <c r="N104" s="844"/>
      <c r="O104" s="844"/>
      <c r="P104" s="844"/>
      <c r="Q104" s="844"/>
      <c r="R104" s="844"/>
      <c r="S104" s="844"/>
      <c r="T104" s="844"/>
      <c r="U104" s="844"/>
      <c r="V104" s="844"/>
      <c r="W104" s="844"/>
      <c r="X104" s="844"/>
      <c r="Y104" s="844"/>
      <c r="Z104" s="844"/>
      <c r="AA104" s="844"/>
      <c r="AB104" s="844"/>
      <c r="AC104" s="844"/>
      <c r="AD104" s="844"/>
      <c r="AE104" s="844"/>
      <c r="AF104" s="844"/>
      <c r="AG104" s="844"/>
      <c r="AH104" s="844"/>
      <c r="AI104" s="844"/>
    </row>
    <row r="105" spans="1:35" ht="13.5" customHeight="1">
      <c r="E105" s="844" t="str">
        <f>IF(確３面!E105="","",確３面!E105)</f>
        <v/>
      </c>
      <c r="F105" s="844"/>
      <c r="G105" s="844"/>
      <c r="H105" s="844"/>
      <c r="I105" s="844"/>
      <c r="J105" s="844"/>
      <c r="K105" s="844"/>
      <c r="L105" s="844"/>
      <c r="M105" s="844"/>
      <c r="N105" s="844"/>
      <c r="O105" s="844"/>
      <c r="P105" s="844"/>
      <c r="Q105" s="844"/>
      <c r="R105" s="844"/>
      <c r="S105" s="844"/>
      <c r="T105" s="844"/>
      <c r="U105" s="844"/>
      <c r="V105" s="844"/>
      <c r="W105" s="844"/>
      <c r="X105" s="844"/>
      <c r="Y105" s="844"/>
      <c r="Z105" s="844"/>
      <c r="AA105" s="844"/>
      <c r="AB105" s="844"/>
      <c r="AC105" s="844"/>
      <c r="AD105" s="844"/>
      <c r="AE105" s="844"/>
      <c r="AF105" s="844"/>
      <c r="AG105" s="844"/>
      <c r="AH105" s="844"/>
      <c r="AI105" s="844"/>
    </row>
    <row r="106" spans="1:35" ht="13.5" customHeight="1">
      <c r="E106" s="844" t="str">
        <f>IF(確３面!E106="","",確３面!E106)</f>
        <v/>
      </c>
      <c r="F106" s="844"/>
      <c r="G106" s="844"/>
      <c r="H106" s="844"/>
      <c r="I106" s="844"/>
      <c r="J106" s="844"/>
      <c r="K106" s="844"/>
      <c r="L106" s="844"/>
      <c r="M106" s="844"/>
      <c r="N106" s="844"/>
      <c r="O106" s="844"/>
      <c r="P106" s="844"/>
      <c r="Q106" s="844"/>
      <c r="R106" s="844"/>
      <c r="S106" s="844"/>
      <c r="T106" s="844"/>
      <c r="U106" s="844"/>
      <c r="V106" s="844"/>
      <c r="W106" s="844"/>
      <c r="X106" s="844"/>
      <c r="Y106" s="844"/>
      <c r="Z106" s="844"/>
      <c r="AA106" s="844"/>
      <c r="AB106" s="844"/>
      <c r="AC106" s="844"/>
      <c r="AD106" s="844"/>
      <c r="AE106" s="844"/>
      <c r="AF106" s="844"/>
      <c r="AG106" s="844"/>
      <c r="AH106" s="844"/>
      <c r="AI106" s="844"/>
    </row>
    <row r="107" spans="1:35" ht="4.05" customHeight="1">
      <c r="A107" s="137"/>
      <c r="B107" s="137"/>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row>
    <row r="108" spans="1:35" ht="4.05" customHeight="1">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77"/>
      <c r="AF108" s="177"/>
      <c r="AG108" s="177"/>
      <c r="AH108" s="177"/>
      <c r="AI108" s="177"/>
    </row>
    <row r="109" spans="1:35" ht="13.5" customHeight="1">
      <c r="A109" s="134" t="s">
        <v>210</v>
      </c>
      <c r="K109" s="134" t="str">
        <f>確３面!K109</f>
        <v>令和</v>
      </c>
      <c r="M109" s="280" t="str">
        <f>IF(確３面!M109="","",確３面!M109)</f>
        <v/>
      </c>
      <c r="N109" s="134" t="s">
        <v>211</v>
      </c>
      <c r="O109" s="280" t="str">
        <f>IF(確３面!O109="","",確３面!O109)</f>
        <v/>
      </c>
      <c r="P109" s="134" t="s">
        <v>123</v>
      </c>
      <c r="Q109" s="280" t="str">
        <f>IF(確３面!Q109="","",確３面!Q109)</f>
        <v/>
      </c>
      <c r="R109" s="134" t="s">
        <v>213</v>
      </c>
    </row>
    <row r="110" spans="1:35" ht="4.05" customHeight="1">
      <c r="A110" s="137"/>
      <c r="B110" s="137"/>
      <c r="C110" s="137"/>
      <c r="D110" s="137"/>
      <c r="E110" s="137"/>
      <c r="F110" s="137"/>
      <c r="G110" s="137"/>
      <c r="H110" s="137"/>
      <c r="I110" s="137"/>
      <c r="J110" s="137"/>
      <c r="K110" s="137"/>
      <c r="L110" s="137"/>
      <c r="M110" s="492"/>
      <c r="N110" s="137"/>
      <c r="O110" s="492"/>
      <c r="P110" s="137"/>
      <c r="Q110" s="492"/>
      <c r="R110" s="137"/>
      <c r="S110" s="137"/>
      <c r="T110" s="137"/>
      <c r="U110" s="137"/>
      <c r="V110" s="137"/>
      <c r="W110" s="137"/>
      <c r="X110" s="137"/>
      <c r="Y110" s="137"/>
      <c r="Z110" s="137"/>
      <c r="AA110" s="137"/>
      <c r="AB110" s="137"/>
      <c r="AC110" s="137"/>
      <c r="AD110" s="137"/>
      <c r="AE110" s="137"/>
      <c r="AF110" s="137"/>
      <c r="AG110" s="137"/>
      <c r="AH110" s="137"/>
      <c r="AI110" s="137"/>
    </row>
    <row r="111" spans="1:35" ht="4.05" customHeight="1">
      <c r="A111" s="177"/>
      <c r="B111" s="177"/>
      <c r="C111" s="177"/>
      <c r="D111" s="177"/>
      <c r="E111" s="177"/>
      <c r="F111" s="177"/>
      <c r="G111" s="177"/>
      <c r="H111" s="177"/>
      <c r="I111" s="177"/>
      <c r="J111" s="177"/>
      <c r="K111" s="177"/>
      <c r="L111" s="177"/>
      <c r="M111" s="493"/>
      <c r="N111" s="177"/>
      <c r="O111" s="493"/>
      <c r="P111" s="177"/>
      <c r="Q111" s="493"/>
      <c r="R111" s="177"/>
      <c r="S111" s="177"/>
      <c r="T111" s="177"/>
      <c r="U111" s="177"/>
      <c r="V111" s="177"/>
      <c r="W111" s="177"/>
      <c r="X111" s="177"/>
      <c r="Y111" s="177"/>
      <c r="Z111" s="177"/>
      <c r="AA111" s="177"/>
      <c r="AB111" s="177"/>
      <c r="AC111" s="177"/>
      <c r="AD111" s="177"/>
      <c r="AE111" s="177"/>
      <c r="AF111" s="177"/>
      <c r="AG111" s="177"/>
      <c r="AH111" s="177"/>
      <c r="AI111" s="177"/>
    </row>
    <row r="112" spans="1:35" ht="13.5" customHeight="1">
      <c r="A112" s="134" t="s">
        <v>214</v>
      </c>
      <c r="K112" s="134" t="str">
        <f>確３面!K112</f>
        <v>令和</v>
      </c>
      <c r="M112" s="280" t="str">
        <f>IF(確３面!M112="","",確３面!M112)</f>
        <v/>
      </c>
      <c r="N112" s="134" t="s">
        <v>211</v>
      </c>
      <c r="O112" s="280" t="str">
        <f>IF(確３面!O112="","",確３面!O112)</f>
        <v/>
      </c>
      <c r="P112" s="134" t="s">
        <v>124</v>
      </c>
      <c r="Q112" s="280" t="str">
        <f>IF(確３面!Q112="","",確３面!Q112)</f>
        <v/>
      </c>
      <c r="R112" s="134" t="s">
        <v>213</v>
      </c>
    </row>
    <row r="113" spans="1:35" ht="4.05" customHeight="1">
      <c r="A113" s="137"/>
      <c r="B113" s="137"/>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row>
    <row r="114" spans="1:35" ht="4.05" customHeight="1">
      <c r="A114" s="177"/>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7"/>
      <c r="AE114" s="177"/>
      <c r="AF114" s="177"/>
      <c r="AG114" s="177"/>
      <c r="AH114" s="177"/>
      <c r="AI114" s="177"/>
    </row>
    <row r="115" spans="1:35" ht="13.5" customHeight="1">
      <c r="A115" s="134" t="s">
        <v>7</v>
      </c>
      <c r="S115" s="134" t="s">
        <v>81</v>
      </c>
      <c r="T115" s="152"/>
      <c r="U115" s="230"/>
      <c r="V115" s="230"/>
      <c r="W115" s="230"/>
    </row>
    <row r="116" spans="1:35" ht="13.5" customHeight="1">
      <c r="D116" s="135" t="s">
        <v>12</v>
      </c>
      <c r="E116" s="134" t="s">
        <v>163</v>
      </c>
      <c r="F116" s="230" t="str">
        <f>IF(確３面!F116="","",確３面!F116)</f>
        <v/>
      </c>
      <c r="G116" s="134" t="s">
        <v>50</v>
      </c>
      <c r="H116" s="152" t="s">
        <v>15</v>
      </c>
      <c r="I116" s="134" t="str">
        <f>確３面!I116</f>
        <v>令和</v>
      </c>
      <c r="K116" s="280" t="str">
        <f>IF(確３面!K116="","",確３面!K116)</f>
        <v/>
      </c>
      <c r="L116" s="134" t="s">
        <v>211</v>
      </c>
      <c r="M116" s="280" t="str">
        <f>IF(確３面!M116="","",確３面!M116)</f>
        <v/>
      </c>
      <c r="N116" s="134" t="s">
        <v>124</v>
      </c>
      <c r="O116" s="280" t="str">
        <f>IF(確３面!O116="","",確３面!O116)</f>
        <v/>
      </c>
      <c r="P116" s="134" t="s">
        <v>213</v>
      </c>
      <c r="Q116" s="230" t="s">
        <v>12</v>
      </c>
      <c r="R116" s="866" t="str">
        <f>IF(確３面!R116="","",確３面!R116)</f>
        <v/>
      </c>
      <c r="S116" s="866"/>
      <c r="T116" s="866"/>
      <c r="U116" s="866"/>
      <c r="V116" s="866"/>
      <c r="W116" s="866"/>
      <c r="X116" s="866"/>
      <c r="Y116" s="866"/>
      <c r="Z116" s="866"/>
      <c r="AA116" s="866"/>
      <c r="AB116" s="866"/>
      <c r="AC116" s="866"/>
      <c r="AD116" s="866"/>
      <c r="AE116" s="866"/>
      <c r="AF116" s="866"/>
      <c r="AG116" s="866"/>
      <c r="AH116" s="866"/>
      <c r="AI116" s="230" t="s">
        <v>15</v>
      </c>
    </row>
    <row r="117" spans="1:35" ht="13.5" customHeight="1">
      <c r="D117" s="135" t="s">
        <v>12</v>
      </c>
      <c r="E117" s="134" t="s">
        <v>163</v>
      </c>
      <c r="F117" s="230" t="str">
        <f>IF(確３面!F117="","",確３面!F117)</f>
        <v/>
      </c>
      <c r="G117" s="134" t="s">
        <v>50</v>
      </c>
      <c r="H117" s="152" t="s">
        <v>15</v>
      </c>
      <c r="I117" s="134" t="str">
        <f>確３面!I117</f>
        <v>令和</v>
      </c>
      <c r="K117" s="280" t="str">
        <f>IF(確３面!K117="","",確３面!K117)</f>
        <v/>
      </c>
      <c r="L117" s="134" t="s">
        <v>211</v>
      </c>
      <c r="M117" s="280" t="str">
        <f>IF(確３面!M117="","",確３面!M117)</f>
        <v/>
      </c>
      <c r="N117" s="134" t="s">
        <v>124</v>
      </c>
      <c r="O117" s="280" t="str">
        <f>IF(確３面!O117="","",確３面!O117)</f>
        <v/>
      </c>
      <c r="P117" s="134" t="s">
        <v>213</v>
      </c>
      <c r="Q117" s="230" t="s">
        <v>12</v>
      </c>
      <c r="R117" s="866" t="str">
        <f>IF(確３面!R117="","",確３面!R117)</f>
        <v/>
      </c>
      <c r="S117" s="866"/>
      <c r="T117" s="866"/>
      <c r="U117" s="866"/>
      <c r="V117" s="866"/>
      <c r="W117" s="866"/>
      <c r="X117" s="866"/>
      <c r="Y117" s="866"/>
      <c r="Z117" s="866"/>
      <c r="AA117" s="866"/>
      <c r="AB117" s="866"/>
      <c r="AC117" s="866"/>
      <c r="AD117" s="866"/>
      <c r="AE117" s="866"/>
      <c r="AF117" s="866"/>
      <c r="AG117" s="866"/>
      <c r="AH117" s="866"/>
      <c r="AI117" s="230" t="s">
        <v>15</v>
      </c>
    </row>
    <row r="118" spans="1:35" ht="13.5" customHeight="1">
      <c r="D118" s="135" t="s">
        <v>12</v>
      </c>
      <c r="E118" s="134" t="s">
        <v>163</v>
      </c>
      <c r="F118" s="230" t="str">
        <f>IF(確３面!F118="","",確３面!F118)</f>
        <v/>
      </c>
      <c r="G118" s="134" t="s">
        <v>50</v>
      </c>
      <c r="H118" s="152" t="s">
        <v>15</v>
      </c>
      <c r="I118" s="134" t="str">
        <f>確３面!I118</f>
        <v>令和</v>
      </c>
      <c r="K118" s="280" t="str">
        <f>IF(確３面!K118="","",確３面!K118)</f>
        <v/>
      </c>
      <c r="L118" s="134" t="s">
        <v>211</v>
      </c>
      <c r="M118" s="280" t="str">
        <f>IF(確３面!M118="","",確３面!M118)</f>
        <v/>
      </c>
      <c r="N118" s="134" t="s">
        <v>124</v>
      </c>
      <c r="O118" s="280" t="str">
        <f>IF(確３面!O118="","",確３面!O118)</f>
        <v/>
      </c>
      <c r="P118" s="134" t="s">
        <v>213</v>
      </c>
      <c r="Q118" s="230" t="s">
        <v>12</v>
      </c>
      <c r="R118" s="866" t="str">
        <f>IF(確３面!R118="","",確３面!R118)</f>
        <v/>
      </c>
      <c r="S118" s="866"/>
      <c r="T118" s="866"/>
      <c r="U118" s="866"/>
      <c r="V118" s="866"/>
      <c r="W118" s="866"/>
      <c r="X118" s="866"/>
      <c r="Y118" s="866"/>
      <c r="Z118" s="866"/>
      <c r="AA118" s="866"/>
      <c r="AB118" s="866"/>
      <c r="AC118" s="866"/>
      <c r="AD118" s="866"/>
      <c r="AE118" s="866"/>
      <c r="AF118" s="866"/>
      <c r="AG118" s="866"/>
      <c r="AH118" s="866"/>
      <c r="AI118" s="230" t="s">
        <v>15</v>
      </c>
    </row>
    <row r="119" spans="1:35" ht="4.05" customHeight="1">
      <c r="A119" s="137"/>
      <c r="B119" s="137"/>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row>
    <row r="120" spans="1:35" ht="4.05" customHeight="1">
      <c r="A120" s="177"/>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c r="AH120" s="177"/>
      <c r="AI120" s="177"/>
    </row>
    <row r="121" spans="1:35" ht="13.5" customHeight="1">
      <c r="A121" s="134" t="s">
        <v>1246</v>
      </c>
    </row>
    <row r="122" spans="1:35" ht="5.4" customHeight="1"/>
    <row r="123" spans="1:35" ht="13.5" customHeight="1">
      <c r="E123" s="230" t="str">
        <f>確３面!AB144</f>
        <v>□</v>
      </c>
      <c r="F123" s="134" t="s">
        <v>1267</v>
      </c>
      <c r="H123" s="230" t="str">
        <f>確３面!AE144</f>
        <v>■</v>
      </c>
      <c r="I123" s="134" t="s">
        <v>1268</v>
      </c>
    </row>
    <row r="124" spans="1:35" ht="4.05" customHeight="1">
      <c r="A124" s="137"/>
      <c r="B124" s="137"/>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row>
    <row r="125" spans="1:35" ht="4.05" customHeight="1">
      <c r="A125" s="177"/>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177"/>
      <c r="X125" s="177"/>
      <c r="Y125" s="177"/>
      <c r="Z125" s="177"/>
      <c r="AA125" s="177"/>
      <c r="AB125" s="177"/>
      <c r="AC125" s="177"/>
      <c r="AD125" s="177"/>
      <c r="AE125" s="177"/>
      <c r="AF125" s="177"/>
      <c r="AG125" s="177"/>
      <c r="AH125" s="177"/>
      <c r="AI125" s="177"/>
    </row>
    <row r="126" spans="1:35" ht="13.5" customHeight="1">
      <c r="A126" s="134" t="s">
        <v>1247</v>
      </c>
    </row>
    <row r="127" spans="1:35" ht="6.45" customHeight="1"/>
    <row r="128" spans="1:35" ht="13.5" customHeight="1">
      <c r="E128" s="230" t="str">
        <f>確３面!AB145</f>
        <v>□</v>
      </c>
      <c r="F128" s="134" t="s">
        <v>229</v>
      </c>
      <c r="H128" s="230" t="str">
        <f>確３面!AE145</f>
        <v>■</v>
      </c>
      <c r="I128" s="134" t="s">
        <v>230</v>
      </c>
    </row>
    <row r="129" spans="1:69" ht="4.05" customHeight="1"/>
    <row r="130" spans="1:69" ht="4.05" customHeight="1">
      <c r="A130" s="490"/>
      <c r="B130" s="490"/>
      <c r="C130" s="490"/>
      <c r="D130" s="490"/>
      <c r="E130" s="490"/>
      <c r="F130" s="490"/>
      <c r="G130" s="490"/>
      <c r="H130" s="490"/>
      <c r="I130" s="490"/>
      <c r="J130" s="490"/>
      <c r="K130" s="490"/>
      <c r="L130" s="490"/>
      <c r="M130" s="490"/>
      <c r="N130" s="490"/>
      <c r="O130" s="490"/>
      <c r="P130" s="490"/>
      <c r="Q130" s="490"/>
      <c r="R130" s="490"/>
      <c r="S130" s="490"/>
      <c r="T130" s="490"/>
      <c r="U130" s="490"/>
      <c r="V130" s="490"/>
      <c r="W130" s="490"/>
      <c r="X130" s="490"/>
      <c r="Y130" s="490"/>
      <c r="Z130" s="490"/>
      <c r="AA130" s="490"/>
      <c r="AB130" s="490"/>
      <c r="AC130" s="490"/>
      <c r="AD130" s="490"/>
      <c r="AE130" s="490"/>
      <c r="AF130" s="490"/>
      <c r="AG130" s="490"/>
      <c r="AH130" s="490"/>
      <c r="AI130" s="490"/>
    </row>
    <row r="131" spans="1:69" ht="13.5" customHeight="1">
      <c r="A131" s="134" t="s">
        <v>1248</v>
      </c>
    </row>
    <row r="132" spans="1:69" ht="6.45" customHeight="1"/>
    <row r="133" spans="1:69" ht="13.5" customHeight="1">
      <c r="E133" s="844" t="str">
        <f>IF(確３面!E123="","",確３面!E123)</f>
        <v/>
      </c>
      <c r="F133" s="844"/>
      <c r="G133" s="844"/>
      <c r="H133" s="844"/>
      <c r="I133" s="844"/>
      <c r="J133" s="844"/>
      <c r="K133" s="844"/>
      <c r="L133" s="844"/>
      <c r="M133" s="844"/>
      <c r="N133" s="844"/>
      <c r="O133" s="844"/>
      <c r="P133" s="844"/>
      <c r="Q133" s="844"/>
      <c r="R133" s="844"/>
      <c r="S133" s="844"/>
      <c r="T133" s="844"/>
      <c r="U133" s="844"/>
      <c r="V133" s="844"/>
      <c r="W133" s="844"/>
      <c r="X133" s="844"/>
      <c r="Y133" s="844"/>
      <c r="Z133" s="844"/>
      <c r="AA133" s="844"/>
      <c r="AB133" s="844"/>
      <c r="AC133" s="844"/>
      <c r="AD133" s="844"/>
      <c r="AE133" s="844"/>
      <c r="AF133" s="844"/>
      <c r="AG133" s="844"/>
      <c r="AH133" s="844"/>
      <c r="AI133" s="844"/>
    </row>
    <row r="134" spans="1:69" ht="13.5" customHeight="1">
      <c r="E134" s="844" t="str">
        <f>IF(確３面!E124="","",確３面!E124)</f>
        <v/>
      </c>
      <c r="F134" s="844"/>
      <c r="G134" s="844"/>
      <c r="H134" s="844"/>
      <c r="I134" s="844"/>
      <c r="J134" s="844"/>
      <c r="K134" s="844"/>
      <c r="L134" s="844"/>
      <c r="M134" s="844"/>
      <c r="N134" s="844"/>
      <c r="O134" s="844"/>
      <c r="P134" s="844"/>
      <c r="Q134" s="844"/>
      <c r="R134" s="844"/>
      <c r="S134" s="844"/>
      <c r="T134" s="844"/>
      <c r="U134" s="844"/>
      <c r="V134" s="844"/>
      <c r="W134" s="844"/>
      <c r="X134" s="844"/>
      <c r="Y134" s="844"/>
      <c r="Z134" s="844"/>
      <c r="AA134" s="844"/>
      <c r="AB134" s="844"/>
      <c r="AC134" s="844"/>
      <c r="AD134" s="844"/>
      <c r="AE134" s="844"/>
      <c r="AF134" s="844"/>
      <c r="AG134" s="844"/>
      <c r="AH134" s="844"/>
      <c r="AI134" s="844"/>
    </row>
    <row r="135" spans="1:69" ht="13.5" customHeight="1">
      <c r="E135" s="844" t="str">
        <f>IF(確３面!E125="","",確３面!E125)</f>
        <v/>
      </c>
      <c r="F135" s="844"/>
      <c r="G135" s="844"/>
      <c r="H135" s="844"/>
      <c r="I135" s="844"/>
      <c r="J135" s="844"/>
      <c r="K135" s="844"/>
      <c r="L135" s="844"/>
      <c r="M135" s="844"/>
      <c r="N135" s="844"/>
      <c r="O135" s="844"/>
      <c r="P135" s="844"/>
      <c r="Q135" s="844"/>
      <c r="R135" s="844"/>
      <c r="S135" s="844"/>
      <c r="T135" s="844"/>
      <c r="U135" s="844"/>
      <c r="V135" s="844"/>
      <c r="W135" s="844"/>
      <c r="X135" s="844"/>
      <c r="Y135" s="844"/>
      <c r="Z135" s="844"/>
      <c r="AA135" s="844"/>
      <c r="AB135" s="844"/>
      <c r="AC135" s="844"/>
      <c r="AD135" s="844"/>
      <c r="AE135" s="844"/>
      <c r="AF135" s="844"/>
      <c r="AG135" s="844"/>
      <c r="AH135" s="844"/>
      <c r="AI135" s="844"/>
    </row>
    <row r="136" spans="1:69" ht="13.5" customHeight="1">
      <c r="E136" s="844" t="str">
        <f>IF(確３面!E126="","",確３面!E126)</f>
        <v/>
      </c>
      <c r="F136" s="844"/>
      <c r="G136" s="844"/>
      <c r="H136" s="844"/>
      <c r="I136" s="844"/>
      <c r="J136" s="844"/>
      <c r="K136" s="844"/>
      <c r="L136" s="844"/>
      <c r="M136" s="844"/>
      <c r="N136" s="844"/>
      <c r="O136" s="844"/>
      <c r="P136" s="844"/>
      <c r="Q136" s="844"/>
      <c r="R136" s="844"/>
      <c r="S136" s="844"/>
      <c r="T136" s="844"/>
      <c r="U136" s="844"/>
      <c r="V136" s="844"/>
      <c r="W136" s="844"/>
      <c r="X136" s="844"/>
      <c r="Y136" s="844"/>
      <c r="Z136" s="844"/>
      <c r="AA136" s="844"/>
      <c r="AB136" s="844"/>
      <c r="AC136" s="844"/>
      <c r="AD136" s="844"/>
      <c r="AE136" s="844"/>
      <c r="AF136" s="844"/>
      <c r="AG136" s="844"/>
      <c r="AH136" s="844"/>
      <c r="AI136" s="844"/>
    </row>
    <row r="137" spans="1:69" ht="13.5" customHeight="1">
      <c r="E137" s="844" t="str">
        <f>IF(確３面!E127="","",確３面!E127)</f>
        <v/>
      </c>
      <c r="F137" s="844"/>
      <c r="G137" s="844"/>
      <c r="H137" s="844"/>
      <c r="I137" s="844"/>
      <c r="J137" s="844"/>
      <c r="K137" s="844"/>
      <c r="L137" s="844"/>
      <c r="M137" s="844"/>
      <c r="N137" s="844"/>
      <c r="O137" s="844"/>
      <c r="P137" s="844"/>
      <c r="Q137" s="844"/>
      <c r="R137" s="844"/>
      <c r="S137" s="844"/>
      <c r="T137" s="844"/>
      <c r="U137" s="844"/>
      <c r="V137" s="844"/>
      <c r="W137" s="844"/>
      <c r="X137" s="844"/>
      <c r="Y137" s="844"/>
      <c r="Z137" s="844"/>
      <c r="AA137" s="844"/>
      <c r="AB137" s="844"/>
      <c r="AC137" s="844"/>
      <c r="AD137" s="844"/>
      <c r="AE137" s="844"/>
      <c r="AF137" s="844"/>
      <c r="AG137" s="844"/>
      <c r="AH137" s="844"/>
      <c r="AI137" s="844"/>
    </row>
    <row r="138" spans="1:69" ht="13.5" customHeight="1">
      <c r="E138" s="844" t="str">
        <f>IF(確３面!E128="","",確３面!E128)</f>
        <v/>
      </c>
      <c r="F138" s="844"/>
      <c r="G138" s="844"/>
      <c r="H138" s="844"/>
      <c r="I138" s="844"/>
      <c r="J138" s="844"/>
      <c r="K138" s="844"/>
      <c r="L138" s="844"/>
      <c r="M138" s="844"/>
      <c r="N138" s="844"/>
      <c r="O138" s="844"/>
      <c r="P138" s="844"/>
      <c r="Q138" s="844"/>
      <c r="R138" s="844"/>
      <c r="S138" s="844"/>
      <c r="T138" s="844"/>
      <c r="U138" s="844"/>
      <c r="V138" s="844"/>
      <c r="W138" s="844"/>
      <c r="X138" s="844"/>
      <c r="Y138" s="844"/>
      <c r="Z138" s="844"/>
      <c r="AA138" s="844"/>
      <c r="AB138" s="844"/>
      <c r="AC138" s="844"/>
      <c r="AD138" s="844"/>
      <c r="AE138" s="844"/>
      <c r="AF138" s="844"/>
      <c r="AG138" s="844"/>
      <c r="AH138" s="844"/>
      <c r="AI138" s="844"/>
      <c r="BO138" s="273"/>
      <c r="BP138" s="375"/>
      <c r="BQ138" s="247"/>
    </row>
    <row r="139" spans="1:69" ht="13.5" customHeight="1">
      <c r="E139" s="844" t="str">
        <f>IF(確３面!E129="","",確３面!E129)</f>
        <v/>
      </c>
      <c r="F139" s="844"/>
      <c r="G139" s="844"/>
      <c r="H139" s="844"/>
      <c r="I139" s="844"/>
      <c r="J139" s="844"/>
      <c r="K139" s="844"/>
      <c r="L139" s="844"/>
      <c r="M139" s="844"/>
      <c r="N139" s="844"/>
      <c r="O139" s="844"/>
      <c r="P139" s="844"/>
      <c r="Q139" s="844"/>
      <c r="R139" s="844"/>
      <c r="S139" s="844"/>
      <c r="T139" s="844"/>
      <c r="U139" s="844"/>
      <c r="V139" s="844"/>
      <c r="W139" s="844"/>
      <c r="X139" s="844"/>
      <c r="Y139" s="844"/>
      <c r="Z139" s="844"/>
      <c r="AA139" s="844"/>
      <c r="AB139" s="844"/>
      <c r="AC139" s="844"/>
      <c r="AD139" s="844"/>
      <c r="AE139" s="844"/>
      <c r="AF139" s="844"/>
      <c r="AG139" s="844"/>
      <c r="AH139" s="844"/>
      <c r="AI139" s="844"/>
      <c r="AJ139" s="118"/>
      <c r="BO139" s="273"/>
      <c r="BP139" s="375"/>
      <c r="BQ139" s="247"/>
    </row>
    <row r="140" spans="1:69" ht="4.05" customHeight="1">
      <c r="A140" s="137"/>
      <c r="B140" s="137"/>
      <c r="C140" s="137"/>
      <c r="D140" s="137"/>
      <c r="E140" s="246"/>
      <c r="F140" s="246"/>
      <c r="G140" s="246"/>
      <c r="H140" s="246"/>
      <c r="I140" s="246"/>
      <c r="J140" s="246"/>
      <c r="K140" s="246"/>
      <c r="L140" s="246"/>
      <c r="M140" s="246"/>
      <c r="N140" s="246"/>
      <c r="O140" s="246"/>
      <c r="P140" s="246"/>
      <c r="Q140" s="246"/>
      <c r="R140" s="246"/>
      <c r="S140" s="246"/>
      <c r="T140" s="246"/>
      <c r="U140" s="246"/>
      <c r="V140" s="246"/>
      <c r="W140" s="246"/>
      <c r="X140" s="246"/>
      <c r="Y140" s="246"/>
      <c r="Z140" s="246"/>
      <c r="AA140" s="246"/>
      <c r="AB140" s="246"/>
      <c r="AC140" s="246"/>
      <c r="AD140" s="246"/>
      <c r="AE140" s="246"/>
      <c r="AF140" s="246"/>
      <c r="AG140" s="246"/>
      <c r="AH140" s="246"/>
      <c r="AI140" s="246"/>
    </row>
    <row r="141" spans="1:69" ht="4.05" customHeight="1"/>
    <row r="142" spans="1:69" ht="13.5" customHeight="1">
      <c r="A142" s="134" t="s">
        <v>1251</v>
      </c>
      <c r="E142" s="134" t="s">
        <v>1411</v>
      </c>
    </row>
    <row r="143" spans="1:69" ht="13.5" customHeight="1">
      <c r="E143" s="1013" t="str">
        <f>IF(確３面!E137="","",確３面!E137)</f>
        <v/>
      </c>
      <c r="F143" s="1013"/>
      <c r="G143" s="1013"/>
      <c r="H143" s="1013"/>
      <c r="I143" s="1013"/>
      <c r="J143" s="1013"/>
      <c r="K143" s="1013"/>
      <c r="L143" s="1013"/>
      <c r="M143" s="1013"/>
      <c r="N143" s="1013"/>
      <c r="O143" s="1013"/>
      <c r="P143" s="1013"/>
      <c r="Q143" s="1013"/>
      <c r="R143" s="1013"/>
      <c r="S143" s="1013"/>
      <c r="T143" s="1013"/>
      <c r="U143" s="1013"/>
      <c r="V143" s="1013"/>
      <c r="W143" s="1013"/>
      <c r="X143" s="1013"/>
      <c r="Y143" s="1013"/>
      <c r="Z143" s="1013"/>
      <c r="AA143" s="1013"/>
      <c r="AB143" s="1013"/>
      <c r="AC143" s="1013"/>
      <c r="AD143" s="1013"/>
      <c r="AE143" s="1013"/>
      <c r="AF143" s="1013"/>
      <c r="AG143" s="1013"/>
      <c r="AH143" s="1013"/>
      <c r="AI143" s="1013"/>
    </row>
    <row r="144" spans="1:69" ht="13.5" customHeight="1">
      <c r="E144" s="1013" t="str">
        <f>IF(確３面!E138="","",確３面!E138)</f>
        <v/>
      </c>
      <c r="F144" s="1013"/>
      <c r="G144" s="1013"/>
      <c r="H144" s="1013"/>
      <c r="I144" s="1013"/>
      <c r="J144" s="1013"/>
      <c r="K144" s="1013"/>
      <c r="L144" s="1013"/>
      <c r="M144" s="1013"/>
      <c r="N144" s="1013"/>
      <c r="O144" s="1013"/>
      <c r="P144" s="1013"/>
      <c r="Q144" s="1013"/>
      <c r="R144" s="1013"/>
      <c r="S144" s="1013"/>
      <c r="T144" s="1013"/>
      <c r="U144" s="1013"/>
      <c r="V144" s="1013"/>
      <c r="W144" s="1013"/>
      <c r="X144" s="1013"/>
      <c r="Y144" s="1013"/>
      <c r="Z144" s="1013"/>
      <c r="AA144" s="1013"/>
      <c r="AB144" s="1013"/>
      <c r="AC144" s="1013"/>
      <c r="AD144" s="1013"/>
      <c r="AE144" s="1013"/>
      <c r="AF144" s="1013"/>
      <c r="AG144" s="1013"/>
      <c r="AH144" s="1013"/>
      <c r="AI144" s="1013"/>
    </row>
    <row r="145" spans="1:35" ht="13.5" customHeight="1">
      <c r="E145" s="1013" t="str">
        <f>IF(確３面!E139="","",確３面!E139)</f>
        <v/>
      </c>
      <c r="F145" s="1013"/>
      <c r="G145" s="1013"/>
      <c r="H145" s="1013"/>
      <c r="I145" s="1013"/>
      <c r="J145" s="1013"/>
      <c r="K145" s="1013"/>
      <c r="L145" s="1013"/>
      <c r="M145" s="1013"/>
      <c r="N145" s="1013"/>
      <c r="O145" s="1013"/>
      <c r="P145" s="1013"/>
      <c r="Q145" s="1013"/>
      <c r="R145" s="1013"/>
      <c r="S145" s="1013"/>
      <c r="T145" s="1013"/>
      <c r="U145" s="1013"/>
      <c r="V145" s="1013"/>
      <c r="W145" s="1013"/>
      <c r="X145" s="1013"/>
      <c r="Y145" s="1013"/>
      <c r="Z145" s="1013"/>
      <c r="AA145" s="1013"/>
      <c r="AB145" s="1013"/>
      <c r="AC145" s="1013"/>
      <c r="AD145" s="1013"/>
      <c r="AE145" s="1013"/>
      <c r="AF145" s="1013"/>
      <c r="AG145" s="1013"/>
      <c r="AH145" s="1013"/>
      <c r="AI145" s="1013"/>
    </row>
    <row r="146" spans="1:35" ht="13.5" customHeight="1">
      <c r="E146" s="1013" t="str">
        <f>IF(確３面!E140="","",確３面!E140)</f>
        <v/>
      </c>
      <c r="F146" s="1013"/>
      <c r="G146" s="1013"/>
      <c r="H146" s="1013"/>
      <c r="I146" s="1013"/>
      <c r="J146" s="1013"/>
      <c r="K146" s="1013"/>
      <c r="L146" s="1013"/>
      <c r="M146" s="1013"/>
      <c r="N146" s="1013"/>
      <c r="O146" s="1013"/>
      <c r="P146" s="1013"/>
      <c r="Q146" s="1013"/>
      <c r="R146" s="1013"/>
      <c r="S146" s="1013"/>
      <c r="T146" s="1013"/>
      <c r="U146" s="1013"/>
      <c r="V146" s="1013"/>
      <c r="W146" s="1013"/>
      <c r="X146" s="1013"/>
      <c r="Y146" s="1013"/>
      <c r="Z146" s="1013"/>
      <c r="AA146" s="1013"/>
      <c r="AB146" s="1013"/>
      <c r="AC146" s="1013"/>
      <c r="AD146" s="1013"/>
      <c r="AE146" s="1013"/>
      <c r="AF146" s="1013"/>
      <c r="AG146" s="1013"/>
      <c r="AH146" s="1013"/>
      <c r="AI146" s="1013"/>
    </row>
    <row r="147" spans="1:35" ht="13.5" customHeight="1">
      <c r="E147" s="1013" t="str">
        <f>IF(確３面!E141="","",確３面!E141)</f>
        <v/>
      </c>
      <c r="F147" s="1013"/>
      <c r="G147" s="1013"/>
      <c r="H147" s="1013"/>
      <c r="I147" s="1013"/>
      <c r="J147" s="1013"/>
      <c r="K147" s="1013"/>
      <c r="L147" s="1013"/>
      <c r="M147" s="1013"/>
      <c r="N147" s="1013"/>
      <c r="O147" s="1013"/>
      <c r="P147" s="1013"/>
      <c r="Q147" s="1013"/>
      <c r="R147" s="1013"/>
      <c r="S147" s="1013"/>
      <c r="T147" s="1013"/>
      <c r="U147" s="1013"/>
      <c r="V147" s="1013"/>
      <c r="W147" s="1013"/>
      <c r="X147" s="1013"/>
      <c r="Y147" s="1013"/>
      <c r="Z147" s="1013"/>
      <c r="AA147" s="1013"/>
      <c r="AB147" s="1013"/>
      <c r="AC147" s="1013"/>
      <c r="AD147" s="1013"/>
      <c r="AE147" s="1013"/>
      <c r="AF147" s="1013"/>
      <c r="AG147" s="1013"/>
      <c r="AH147" s="1013"/>
      <c r="AI147" s="1013"/>
    </row>
    <row r="148" spans="1:35" ht="4.05" customHeight="1">
      <c r="A148" s="137"/>
      <c r="B148" s="137"/>
      <c r="C148" s="137"/>
      <c r="D148" s="137"/>
      <c r="E148" s="182"/>
      <c r="F148" s="182"/>
      <c r="G148" s="182"/>
      <c r="H148" s="182"/>
      <c r="I148" s="182"/>
      <c r="J148" s="182"/>
      <c r="K148" s="182"/>
      <c r="L148" s="182"/>
      <c r="M148" s="182"/>
      <c r="N148" s="182"/>
      <c r="O148" s="182"/>
      <c r="P148" s="182"/>
      <c r="Q148" s="182"/>
      <c r="R148" s="182"/>
      <c r="S148" s="182"/>
      <c r="T148" s="182"/>
      <c r="U148" s="182"/>
      <c r="V148" s="182"/>
      <c r="W148" s="182"/>
      <c r="X148" s="182"/>
      <c r="Y148" s="182"/>
      <c r="Z148" s="182"/>
      <c r="AA148" s="182"/>
      <c r="AB148" s="182"/>
      <c r="AC148" s="182"/>
      <c r="AD148" s="182"/>
      <c r="AE148" s="182"/>
      <c r="AF148" s="182"/>
      <c r="AG148" s="182"/>
      <c r="AH148" s="182"/>
      <c r="AI148" s="182"/>
    </row>
    <row r="149" spans="1:35" ht="4.05" customHeight="1">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row>
    <row r="150" spans="1:35" ht="13.2" customHeight="1">
      <c r="A150" s="134" t="s">
        <v>1400</v>
      </c>
    </row>
    <row r="151" spans="1:35" ht="13.2" customHeight="1">
      <c r="B151" s="134" t="s">
        <v>1401</v>
      </c>
      <c r="K151" s="110" t="s">
        <v>163</v>
      </c>
      <c r="L151" s="888" t="str">
        <f>IF(変確１面!L45="","",変確１面!L45)</f>
        <v/>
      </c>
      <c r="M151" s="888"/>
      <c r="N151" s="888"/>
      <c r="O151" s="888"/>
      <c r="P151" s="888"/>
      <c r="Q151" s="888"/>
      <c r="R151" s="888"/>
      <c r="S151" s="888"/>
      <c r="T151" s="888"/>
      <c r="U151" s="110" t="s">
        <v>158</v>
      </c>
    </row>
    <row r="152" spans="1:35" ht="13.2" customHeight="1">
      <c r="B152" s="134" t="s">
        <v>1402</v>
      </c>
      <c r="K152" s="884" t="str">
        <f>変確１面!K46</f>
        <v>令和</v>
      </c>
      <c r="L152" s="884"/>
      <c r="M152" s="843" t="str">
        <f>IF(変確１面!M46="","",変確１面!M46)</f>
        <v/>
      </c>
      <c r="N152" s="843"/>
      <c r="O152" s="498" t="s">
        <v>211</v>
      </c>
      <c r="P152" s="875" t="str">
        <f>IF(変確１面!P46="","",変確１面!P46)</f>
        <v/>
      </c>
      <c r="Q152" s="875"/>
      <c r="R152" s="233" t="s">
        <v>123</v>
      </c>
      <c r="S152" s="1015" t="str">
        <f>IF(変確１面!S46="","",変確１面!S46)</f>
        <v/>
      </c>
      <c r="T152" s="1015"/>
      <c r="U152" s="291" t="s">
        <v>213</v>
      </c>
    </row>
    <row r="153" spans="1:35" ht="13.2" customHeight="1">
      <c r="B153" s="134" t="s">
        <v>1403</v>
      </c>
      <c r="K153" s="844" t="str">
        <f>IF(変確１面!K47="","",変確１面!K47)</f>
        <v/>
      </c>
      <c r="L153" s="844"/>
      <c r="M153" s="844"/>
      <c r="N153" s="844"/>
      <c r="O153" s="844"/>
      <c r="P153" s="844"/>
      <c r="Q153" s="844"/>
      <c r="R153" s="844"/>
      <c r="S153" s="844"/>
      <c r="T153" s="844"/>
      <c r="U153" s="844"/>
      <c r="V153" s="844"/>
      <c r="W153" s="844"/>
      <c r="X153" s="844"/>
      <c r="Y153" s="844"/>
      <c r="Z153" s="844"/>
      <c r="AA153" s="844"/>
      <c r="AB153" s="844"/>
      <c r="AC153" s="844"/>
      <c r="AD153" s="844"/>
      <c r="AE153" s="844"/>
      <c r="AF153" s="844"/>
      <c r="AG153" s="844"/>
      <c r="AH153" s="844"/>
    </row>
    <row r="154" spans="1:35" ht="5.4" customHeight="1">
      <c r="K154" s="152"/>
      <c r="L154" s="152"/>
      <c r="M154" s="152"/>
      <c r="N154" s="152"/>
      <c r="O154" s="152"/>
      <c r="P154" s="152"/>
      <c r="Q154" s="152"/>
      <c r="R154" s="152"/>
      <c r="S154" s="152"/>
      <c r="T154" s="152"/>
      <c r="U154" s="152"/>
      <c r="V154" s="152"/>
      <c r="W154" s="152"/>
      <c r="X154" s="152"/>
      <c r="Y154" s="152"/>
      <c r="Z154" s="152"/>
      <c r="AA154" s="152"/>
      <c r="AB154" s="152"/>
      <c r="AC154" s="152"/>
      <c r="AD154" s="152"/>
      <c r="AE154" s="152"/>
      <c r="AF154" s="152"/>
      <c r="AG154" s="152"/>
      <c r="AH154" s="152"/>
    </row>
    <row r="155" spans="1:35" ht="13.2" customHeight="1">
      <c r="B155" s="134" t="s">
        <v>1404</v>
      </c>
      <c r="K155" s="866" t="str">
        <f>IF(変確１面!K49="","",変確１面!K49)</f>
        <v/>
      </c>
      <c r="L155" s="866"/>
      <c r="M155" s="866"/>
      <c r="N155" s="866"/>
      <c r="O155" s="866"/>
      <c r="P155" s="866"/>
      <c r="Q155" s="866"/>
      <c r="R155" s="866"/>
      <c r="S155" s="866"/>
      <c r="T155" s="866"/>
      <c r="U155" s="866"/>
      <c r="V155" s="866"/>
      <c r="W155" s="866"/>
      <c r="X155" s="866"/>
      <c r="Y155" s="866"/>
      <c r="Z155" s="866"/>
      <c r="AA155" s="866"/>
      <c r="AB155" s="866"/>
      <c r="AC155" s="866"/>
      <c r="AD155" s="866"/>
      <c r="AE155" s="866"/>
      <c r="AF155" s="866"/>
      <c r="AG155" s="866"/>
      <c r="AH155" s="866"/>
    </row>
    <row r="156" spans="1:35" ht="13.2" customHeight="1">
      <c r="K156" s="866" t="str">
        <f>IF(変確１面!K50="","",変確１面!K50)</f>
        <v/>
      </c>
      <c r="L156" s="866"/>
      <c r="M156" s="866"/>
      <c r="N156" s="866"/>
      <c r="O156" s="866"/>
      <c r="P156" s="866"/>
      <c r="Q156" s="866"/>
      <c r="R156" s="866"/>
      <c r="S156" s="866"/>
      <c r="T156" s="866"/>
      <c r="U156" s="866"/>
      <c r="V156" s="866"/>
      <c r="W156" s="866"/>
      <c r="X156" s="866"/>
      <c r="Y156" s="866"/>
      <c r="Z156" s="866"/>
      <c r="AA156" s="866"/>
      <c r="AB156" s="866"/>
      <c r="AC156" s="866"/>
      <c r="AD156" s="866"/>
      <c r="AE156" s="866"/>
      <c r="AF156" s="866"/>
      <c r="AG156" s="866"/>
      <c r="AH156" s="866"/>
    </row>
    <row r="157" spans="1:35" ht="13.2" customHeight="1">
      <c r="K157" s="866" t="str">
        <f>IF(変確１面!K51="","",変確１面!K51)</f>
        <v/>
      </c>
      <c r="L157" s="866"/>
      <c r="M157" s="866"/>
      <c r="N157" s="866"/>
      <c r="O157" s="866"/>
      <c r="P157" s="866"/>
      <c r="Q157" s="866"/>
      <c r="R157" s="866"/>
      <c r="S157" s="866"/>
      <c r="T157" s="866"/>
      <c r="U157" s="866"/>
      <c r="V157" s="866"/>
      <c r="W157" s="866"/>
      <c r="X157" s="866"/>
      <c r="Y157" s="866"/>
      <c r="Z157" s="866"/>
      <c r="AA157" s="866"/>
      <c r="AB157" s="866"/>
      <c r="AC157" s="866"/>
      <c r="AD157" s="866"/>
      <c r="AE157" s="866"/>
      <c r="AF157" s="866"/>
      <c r="AG157" s="866"/>
      <c r="AH157" s="866"/>
    </row>
    <row r="158" spans="1:35" ht="13.2" customHeight="1">
      <c r="K158" s="866" t="str">
        <f>IF(変確１面!K52="","",変確１面!K52)</f>
        <v/>
      </c>
      <c r="L158" s="866"/>
      <c r="M158" s="866"/>
      <c r="N158" s="866"/>
      <c r="O158" s="866"/>
      <c r="P158" s="866"/>
      <c r="Q158" s="866"/>
      <c r="R158" s="866"/>
      <c r="S158" s="866"/>
      <c r="T158" s="866"/>
      <c r="U158" s="866"/>
      <c r="V158" s="866"/>
      <c r="W158" s="866"/>
      <c r="X158" s="866"/>
      <c r="Y158" s="866"/>
      <c r="Z158" s="866"/>
      <c r="AA158" s="866"/>
      <c r="AB158" s="866"/>
      <c r="AC158" s="866"/>
      <c r="AD158" s="866"/>
      <c r="AE158" s="866"/>
      <c r="AF158" s="866"/>
      <c r="AG158" s="866"/>
      <c r="AH158" s="866"/>
      <c r="AI158" s="282"/>
    </row>
    <row r="159" spans="1:35" ht="13.2" customHeight="1">
      <c r="K159" s="866" t="str">
        <f>IF(変確１面!K53="","",変確１面!K53)</f>
        <v/>
      </c>
      <c r="L159" s="866"/>
      <c r="M159" s="866"/>
      <c r="N159" s="866"/>
      <c r="O159" s="866"/>
      <c r="P159" s="866"/>
      <c r="Q159" s="866"/>
      <c r="R159" s="866"/>
      <c r="S159" s="866"/>
      <c r="T159" s="866"/>
      <c r="U159" s="866"/>
      <c r="V159" s="866"/>
      <c r="W159" s="866"/>
      <c r="X159" s="866"/>
      <c r="Y159" s="866"/>
      <c r="Z159" s="866"/>
      <c r="AA159" s="866"/>
      <c r="AB159" s="866"/>
      <c r="AC159" s="866"/>
      <c r="AD159" s="866"/>
      <c r="AE159" s="866"/>
      <c r="AF159" s="866"/>
      <c r="AG159" s="866"/>
      <c r="AH159" s="866"/>
    </row>
    <row r="160" spans="1:35" ht="7.2" customHeight="1"/>
    <row r="161" spans="1:38" ht="6" customHeight="1" thickBot="1">
      <c r="A161" s="490"/>
      <c r="B161" s="490"/>
      <c r="C161" s="490"/>
      <c r="D161" s="490"/>
      <c r="E161" s="490"/>
      <c r="F161" s="490"/>
      <c r="G161" s="490"/>
      <c r="H161" s="490"/>
      <c r="I161" s="490"/>
      <c r="J161" s="490"/>
      <c r="K161" s="490"/>
      <c r="L161" s="490"/>
      <c r="M161" s="490"/>
      <c r="N161" s="490"/>
      <c r="O161" s="490"/>
      <c r="P161" s="490"/>
      <c r="Q161" s="490"/>
      <c r="R161" s="490"/>
      <c r="S161" s="490"/>
      <c r="T161" s="490"/>
      <c r="U161" s="490"/>
      <c r="V161" s="490"/>
      <c r="W161" s="490"/>
      <c r="X161" s="490"/>
      <c r="Y161" s="490"/>
      <c r="Z161" s="490"/>
      <c r="AA161" s="490"/>
      <c r="AB161" s="490"/>
      <c r="AC161" s="490"/>
      <c r="AD161" s="490"/>
      <c r="AE161" s="490"/>
      <c r="AF161" s="490"/>
      <c r="AG161" s="490"/>
      <c r="AH161" s="490"/>
      <c r="AI161" s="490"/>
      <c r="AJ161" s="343"/>
      <c r="AK161" s="343"/>
      <c r="AL161" s="343"/>
    </row>
    <row r="162" spans="1:38" ht="13.8" thickTop="1"/>
  </sheetData>
  <sheetProtection algorithmName="SHA-512" hashValue="mHXneKDQyusTM5+cA0vM664sT6xIbL0Ia5edMeDE30F5eq+cNet3F4qzqk1ZI5+vD0kzTbGmRQ9MW/nJ1B1b/Q==" saltValue="/X1EWUpYjWZdE05XSB8LkQ==" spinCount="100000" sheet="1"/>
  <protectedRanges>
    <protectedRange sqref="O151 M152 P152 S152" name="範囲2"/>
  </protectedRanges>
  <mergeCells count="146">
    <mergeCell ref="K153:AH153"/>
    <mergeCell ref="K155:AH155"/>
    <mergeCell ref="K156:AH156"/>
    <mergeCell ref="K157:AH157"/>
    <mergeCell ref="K158:AH158"/>
    <mergeCell ref="K159:AH159"/>
    <mergeCell ref="E145:AI145"/>
    <mergeCell ref="E146:AI146"/>
    <mergeCell ref="L151:T151"/>
    <mergeCell ref="K152:L152"/>
    <mergeCell ref="M152:N152"/>
    <mergeCell ref="P152:Q152"/>
    <mergeCell ref="S152:T152"/>
    <mergeCell ref="B77:I77"/>
    <mergeCell ref="B78:I78"/>
    <mergeCell ref="K67:P67"/>
    <mergeCell ref="S67:X67"/>
    <mergeCell ref="AA67:AF67"/>
    <mergeCell ref="K74:P74"/>
    <mergeCell ref="S74:X74"/>
    <mergeCell ref="AA74:AF74"/>
    <mergeCell ref="K75:P75"/>
    <mergeCell ref="S75:X75"/>
    <mergeCell ref="AA75:AF75"/>
    <mergeCell ref="K77:P77"/>
    <mergeCell ref="K78:P78"/>
    <mergeCell ref="B71:I71"/>
    <mergeCell ref="B70:I70"/>
    <mergeCell ref="B72:I72"/>
    <mergeCell ref="S72:X72"/>
    <mergeCell ref="AA72:AF72"/>
    <mergeCell ref="B74:I74"/>
    <mergeCell ref="B75:I75"/>
    <mergeCell ref="B76:I76"/>
    <mergeCell ref="O24:X24"/>
    <mergeCell ref="D24:M24"/>
    <mergeCell ref="Z23:AI23"/>
    <mergeCell ref="E143:AI143"/>
    <mergeCell ref="E144:AI144"/>
    <mergeCell ref="E147:AI147"/>
    <mergeCell ref="E139:AI139"/>
    <mergeCell ref="E135:AI135"/>
    <mergeCell ref="E136:AI136"/>
    <mergeCell ref="E134:AI134"/>
    <mergeCell ref="E137:AI137"/>
    <mergeCell ref="E133:AI133"/>
    <mergeCell ref="E138:AI138"/>
    <mergeCell ref="E103:AI103"/>
    <mergeCell ref="E104:AI104"/>
    <mergeCell ref="E105:AI105"/>
    <mergeCell ref="E106:AI106"/>
    <mergeCell ref="R116:AH116"/>
    <mergeCell ref="R117:AH117"/>
    <mergeCell ref="R118:AH118"/>
    <mergeCell ref="K90:P90"/>
    <mergeCell ref="S90:X90"/>
    <mergeCell ref="K91:P91"/>
    <mergeCell ref="S91:X91"/>
    <mergeCell ref="E100:AI100"/>
    <mergeCell ref="E101:AI101"/>
    <mergeCell ref="E102:AI102"/>
    <mergeCell ref="J92:R92"/>
    <mergeCell ref="T92:AE92"/>
    <mergeCell ref="K69:P69"/>
    <mergeCell ref="S69:X69"/>
    <mergeCell ref="AA69:AF69"/>
    <mergeCell ref="B67:I67"/>
    <mergeCell ref="B69:I69"/>
    <mergeCell ref="N84:P84"/>
    <mergeCell ref="N85:P85"/>
    <mergeCell ref="K89:P89"/>
    <mergeCell ref="S89:X89"/>
    <mergeCell ref="K76:P76"/>
    <mergeCell ref="S76:X76"/>
    <mergeCell ref="AA76:AF76"/>
    <mergeCell ref="K70:P70"/>
    <mergeCell ref="S70:X70"/>
    <mergeCell ref="AA70:AF70"/>
    <mergeCell ref="K71:P71"/>
    <mergeCell ref="S71:X71"/>
    <mergeCell ref="AA71:AF71"/>
    <mergeCell ref="K72:P72"/>
    <mergeCell ref="B64:I64"/>
    <mergeCell ref="K64:P64"/>
    <mergeCell ref="S64:X64"/>
    <mergeCell ref="AA64:AF64"/>
    <mergeCell ref="K66:P66"/>
    <mergeCell ref="S66:X66"/>
    <mergeCell ref="AA66:AF66"/>
    <mergeCell ref="B68:I68"/>
    <mergeCell ref="K68:P68"/>
    <mergeCell ref="S68:X68"/>
    <mergeCell ref="AA68:AF68"/>
    <mergeCell ref="K57:P57"/>
    <mergeCell ref="K61:P61"/>
    <mergeCell ref="S61:X61"/>
    <mergeCell ref="AA61:AF61"/>
    <mergeCell ref="K63:P63"/>
    <mergeCell ref="S63:X63"/>
    <mergeCell ref="AA63:AF63"/>
    <mergeCell ref="K56:P56"/>
    <mergeCell ref="S56:X56"/>
    <mergeCell ref="AA56:AF56"/>
    <mergeCell ref="J47:M47"/>
    <mergeCell ref="O47:AH47"/>
    <mergeCell ref="A50:F50"/>
    <mergeCell ref="H50:I50"/>
    <mergeCell ref="K50:L50"/>
    <mergeCell ref="N50:O50"/>
    <mergeCell ref="Q50:R50"/>
    <mergeCell ref="K54:P54"/>
    <mergeCell ref="S54:X54"/>
    <mergeCell ref="AA54:AF54"/>
    <mergeCell ref="K39:P39"/>
    <mergeCell ref="S39:X39"/>
    <mergeCell ref="AA39:AF39"/>
    <mergeCell ref="K40:P40"/>
    <mergeCell ref="K41:P41"/>
    <mergeCell ref="T42:W42"/>
    <mergeCell ref="T43:W43"/>
    <mergeCell ref="J44:O44"/>
    <mergeCell ref="Q44:AI44"/>
    <mergeCell ref="A1:AI2"/>
    <mergeCell ref="H6:AI8"/>
    <mergeCell ref="H11:AI11"/>
    <mergeCell ref="D23:J23"/>
    <mergeCell ref="O23:X23"/>
    <mergeCell ref="B73:I73"/>
    <mergeCell ref="K73:P73"/>
    <mergeCell ref="S73:X73"/>
    <mergeCell ref="AA73:AF73"/>
    <mergeCell ref="M28:P28"/>
    <mergeCell ref="M29:P29"/>
    <mergeCell ref="A32:F32"/>
    <mergeCell ref="K33:P33"/>
    <mergeCell ref="S33:X33"/>
    <mergeCell ref="AA33:AF33"/>
    <mergeCell ref="K34:P34"/>
    <mergeCell ref="S34:X34"/>
    <mergeCell ref="AA34:AF34"/>
    <mergeCell ref="K35:P35"/>
    <mergeCell ref="S35:X35"/>
    <mergeCell ref="AA35:AF35"/>
    <mergeCell ref="K37:P37"/>
    <mergeCell ref="S37:X37"/>
    <mergeCell ref="AA37:AF37"/>
  </mergeCells>
  <phoneticPr fontId="2"/>
  <dataValidations count="4">
    <dataValidation errorStyle="warning" imeMode="off" allowBlank="1" showInputMessage="1" showErrorMessage="1" sqref="K57" xr:uid="{61040234-BC35-4AC9-A96A-2578CD0CB7A4}"/>
    <dataValidation imeMode="halfAlpha" allowBlank="1" showInputMessage="1" showErrorMessage="1" sqref="S55:X56 K55:P56 M152 O152:P152" xr:uid="{F8FEA9FF-FE32-4F3E-AFAC-4B7E21F181EB}"/>
    <dataValidation imeMode="off" allowBlank="1" showInputMessage="1" showErrorMessage="1" sqref="AA55:AF56" xr:uid="{A9A41518-EA09-4DBE-8BCD-56F90ECED93F}"/>
    <dataValidation type="textLength" imeMode="halfAlpha" allowBlank="1" showInputMessage="1" showErrorMessage="1" sqref="U152" xr:uid="{A051FF05-121C-4820-8EA6-1F327B144BBD}">
      <formula1>1</formula1>
      <formula2>15</formula2>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rowBreaks count="1" manualBreakCount="1">
    <brk id="80" max="3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dimension ref="A1:AM109"/>
  <sheetViews>
    <sheetView view="pageBreakPreview" zoomScaleNormal="100" zoomScaleSheetLayoutView="100" workbookViewId="0">
      <selection sqref="A1:AI2"/>
    </sheetView>
  </sheetViews>
  <sheetFormatPr defaultColWidth="2.6640625" defaultRowHeight="13.2"/>
  <cols>
    <col min="1" max="34" width="2.6640625" style="1" customWidth="1"/>
    <col min="35" max="16384" width="2.6640625" style="1"/>
  </cols>
  <sheetData>
    <row r="1" spans="1:39">
      <c r="A1" s="1016" t="s">
        <v>140</v>
      </c>
      <c r="B1" s="1016"/>
      <c r="C1" s="1016"/>
      <c r="D1" s="1016"/>
      <c r="E1" s="1016"/>
      <c r="F1" s="1016"/>
      <c r="G1" s="1016"/>
      <c r="H1" s="1016"/>
      <c r="I1" s="1016"/>
      <c r="J1" s="1016"/>
      <c r="K1" s="1016"/>
      <c r="L1" s="1016"/>
      <c r="M1" s="1016"/>
      <c r="N1" s="1016"/>
      <c r="O1" s="1016"/>
      <c r="P1" s="1016"/>
      <c r="Q1" s="1016"/>
      <c r="R1" s="1016"/>
      <c r="S1" s="1016"/>
      <c r="T1" s="1016"/>
      <c r="U1" s="1016"/>
      <c r="V1" s="1016"/>
      <c r="W1" s="1016"/>
      <c r="X1" s="1016"/>
      <c r="Y1" s="1016"/>
      <c r="Z1" s="1016"/>
      <c r="AA1" s="1016"/>
      <c r="AB1" s="1016"/>
      <c r="AC1" s="1016"/>
      <c r="AD1" s="1016"/>
      <c r="AE1" s="1016"/>
      <c r="AF1" s="1016"/>
      <c r="AG1" s="1016"/>
      <c r="AH1" s="1016"/>
      <c r="AI1" s="1016"/>
    </row>
    <row r="2" spans="1:39" ht="13.5" customHeight="1">
      <c r="A2" s="1016"/>
      <c r="B2" s="1016"/>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c r="AA2" s="1016"/>
      <c r="AB2" s="1016"/>
      <c r="AC2" s="1016"/>
      <c r="AD2" s="1016"/>
      <c r="AE2" s="1016"/>
      <c r="AF2" s="1016"/>
      <c r="AG2" s="1016"/>
      <c r="AH2" s="1016"/>
      <c r="AI2" s="1016"/>
    </row>
    <row r="3" spans="1:39" ht="6.7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9" ht="6.75" customHeight="1"/>
    <row r="5" spans="1:39" ht="13.5" customHeight="1">
      <c r="A5" s="1" t="s">
        <v>141</v>
      </c>
      <c r="AM5" s="1" t="s">
        <v>1102</v>
      </c>
    </row>
    <row r="6" spans="1:39" ht="13.5" customHeight="1">
      <c r="AM6" s="1" t="s">
        <v>1103</v>
      </c>
    </row>
    <row r="7" spans="1:39" ht="13.5" customHeight="1"/>
    <row r="8" spans="1:39" ht="13.5" customHeight="1"/>
    <row r="9" spans="1:39" ht="13.5" customHeight="1"/>
    <row r="10" spans="1:39" ht="13.5" customHeight="1"/>
    <row r="11" spans="1:39" ht="13.5" customHeight="1"/>
    <row r="12" spans="1:39" ht="13.5" customHeight="1"/>
    <row r="13" spans="1:39" ht="13.5" customHeight="1"/>
    <row r="14" spans="1:39" ht="13.5" customHeight="1"/>
    <row r="15" spans="1:39" ht="13.5" customHeight="1"/>
    <row r="16" spans="1:39" ht="13.5" customHeight="1"/>
    <row r="17" spans="1:35" ht="13.5" customHeight="1"/>
    <row r="18" spans="1:35" ht="13.5" customHeight="1"/>
    <row r="19" spans="1:35" ht="13.5" customHeight="1"/>
    <row r="20" spans="1:35" ht="13.5" customHeight="1"/>
    <row r="21" spans="1:35" ht="13.5" customHeight="1"/>
    <row r="22" spans="1:35" ht="13.5" customHeight="1"/>
    <row r="23" spans="1:35" ht="13.5" customHeight="1"/>
    <row r="24" spans="1:35" ht="13.5" customHeight="1"/>
    <row r="25" spans="1:35" ht="13.5" customHeight="1"/>
    <row r="26" spans="1:35" ht="13.5" customHeight="1"/>
    <row r="27" spans="1:35" ht="13.5" customHeight="1"/>
    <row r="28" spans="1:35" ht="13.5" customHeight="1"/>
    <row r="29" spans="1:35" ht="13.5" customHeight="1"/>
    <row r="30" spans="1:35" ht="13.5" customHeight="1"/>
    <row r="31" spans="1:35" ht="6.7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ht="6.75" customHeight="1"/>
    <row r="33" spans="1:39" ht="13.5" customHeight="1">
      <c r="A33" s="1" t="s">
        <v>142</v>
      </c>
      <c r="AM33" s="1" t="s">
        <v>1102</v>
      </c>
    </row>
    <row r="34" spans="1:39" ht="13.5" customHeight="1">
      <c r="AM34" s="1" t="s">
        <v>1103</v>
      </c>
    </row>
    <row r="35" spans="1:39" ht="13.5" customHeight="1"/>
    <row r="36" spans="1:39" ht="13.5" customHeight="1"/>
    <row r="37" spans="1:39" ht="13.5" customHeight="1"/>
    <row r="38" spans="1:39" ht="13.5" customHeight="1"/>
    <row r="39" spans="1:39" ht="13.5" customHeight="1"/>
    <row r="40" spans="1:39" ht="13.5" customHeight="1"/>
    <row r="41" spans="1:39" ht="13.5" customHeight="1"/>
    <row r="42" spans="1:39" ht="13.5" customHeight="1"/>
    <row r="43" spans="1:39" ht="13.5" customHeight="1"/>
    <row r="44" spans="1:39" ht="13.5" customHeight="1"/>
    <row r="45" spans="1:39" ht="13.5" customHeight="1"/>
    <row r="46" spans="1:39" ht="13.5" customHeight="1"/>
    <row r="47" spans="1:39" ht="13.5" customHeight="1"/>
    <row r="48" spans="1:39" ht="13.5" customHeight="1"/>
    <row r="49" spans="1:35" ht="13.5" customHeight="1"/>
    <row r="50" spans="1:35" ht="13.5" customHeight="1"/>
    <row r="51" spans="1:35" ht="13.5" customHeight="1"/>
    <row r="52" spans="1:35" ht="13.5" customHeight="1"/>
    <row r="53" spans="1:35" ht="13.5" customHeight="1"/>
    <row r="54" spans="1:35" ht="13.5" customHeight="1"/>
    <row r="55" spans="1:35" ht="13.5" customHeight="1"/>
    <row r="56" spans="1:35" ht="13.5" customHeight="1"/>
    <row r="57" spans="1:35" ht="13.5" customHeight="1"/>
    <row r="58" spans="1:35" ht="13.5" customHeight="1"/>
    <row r="59" spans="1:35" ht="13.5" customHeight="1"/>
    <row r="60" spans="1:35" ht="13.5" customHeight="1"/>
    <row r="61" spans="1:35" ht="13.5" customHeight="1"/>
    <row r="62" spans="1:35" ht="13.5" customHeight="1"/>
    <row r="63" spans="1:35" ht="13.5" customHeight="1"/>
    <row r="64" spans="1:35" ht="6.7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36:37" ht="6.75" customHeight="1" thickBot="1"/>
    <row r="66" spans="36:37" ht="13.5" customHeight="1" thickTop="1">
      <c r="AJ66" s="355"/>
      <c r="AK66" s="356"/>
    </row>
    <row r="67" spans="36:37" ht="13.5" customHeight="1">
      <c r="AJ67" s="357"/>
    </row>
    <row r="68" spans="36:37" ht="13.5" customHeight="1"/>
    <row r="69" spans="36:37" ht="13.5" customHeight="1"/>
    <row r="70" spans="36:37" ht="13.5" customHeight="1"/>
    <row r="71" spans="36:37" ht="13.5" customHeight="1"/>
    <row r="72" spans="36:37" ht="13.5" customHeight="1"/>
    <row r="73" spans="36:37" ht="13.5" customHeight="1"/>
    <row r="74" spans="36:37" ht="13.5" customHeight="1"/>
    <row r="75" spans="36:37" ht="13.5" customHeight="1"/>
    <row r="76" spans="36:37" ht="13.5" customHeight="1"/>
    <row r="77" spans="36:37" ht="13.5" customHeight="1"/>
    <row r="78" spans="36:37" ht="13.5" customHeight="1"/>
    <row r="79" spans="36:37" ht="13.5" customHeight="1"/>
    <row r="80" spans="36:37"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sheetData>
  <sheetProtection selectLockedCells="1" selectUnlockedCells="1"/>
  <mergeCells count="1">
    <mergeCell ref="A1:AI2"/>
  </mergeCells>
  <phoneticPr fontId="2"/>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C6DA5-B7E1-4F29-824E-8B1CB336F83C}">
  <sheetPr>
    <tabColor indexed="40"/>
  </sheetPr>
  <dimension ref="B1:AJ49"/>
  <sheetViews>
    <sheetView zoomScaleNormal="100" workbookViewId="0">
      <selection activeCell="AD21" sqref="AD21"/>
    </sheetView>
  </sheetViews>
  <sheetFormatPr defaultColWidth="9" defaultRowHeight="13.2"/>
  <cols>
    <col min="1" max="1" width="1.77734375" style="524" customWidth="1"/>
    <col min="2" max="32" width="5.77734375" style="524" customWidth="1"/>
    <col min="33" max="33" width="4.88671875" style="524" customWidth="1"/>
    <col min="34" max="34" width="7.21875" style="524" hidden="1" customWidth="1"/>
    <col min="35" max="35" width="11.21875" style="524" hidden="1" customWidth="1"/>
    <col min="36" max="36" width="14.109375" style="524" hidden="1" customWidth="1"/>
    <col min="37" max="37" width="5.6640625" style="524" customWidth="1"/>
    <col min="38" max="256" width="9" style="524"/>
    <col min="257" max="257" width="3.21875" style="524" customWidth="1"/>
    <col min="258" max="288" width="5.77734375" style="524" customWidth="1"/>
    <col min="289" max="289" width="4.88671875" style="524" customWidth="1"/>
    <col min="290" max="292" width="0" style="524" hidden="1" customWidth="1"/>
    <col min="293" max="293" width="5.6640625" style="524" customWidth="1"/>
    <col min="294" max="512" width="9" style="524"/>
    <col min="513" max="513" width="3.21875" style="524" customWidth="1"/>
    <col min="514" max="544" width="5.77734375" style="524" customWidth="1"/>
    <col min="545" max="545" width="4.88671875" style="524" customWidth="1"/>
    <col min="546" max="548" width="0" style="524" hidden="1" customWidth="1"/>
    <col min="549" max="549" width="5.6640625" style="524" customWidth="1"/>
    <col min="550" max="768" width="9" style="524"/>
    <col min="769" max="769" width="3.21875" style="524" customWidth="1"/>
    <col min="770" max="800" width="5.77734375" style="524" customWidth="1"/>
    <col min="801" max="801" width="4.88671875" style="524" customWidth="1"/>
    <col min="802" max="804" width="0" style="524" hidden="1" customWidth="1"/>
    <col min="805" max="805" width="5.6640625" style="524" customWidth="1"/>
    <col min="806" max="1024" width="9" style="524"/>
    <col min="1025" max="1025" width="3.21875" style="524" customWidth="1"/>
    <col min="1026" max="1056" width="5.77734375" style="524" customWidth="1"/>
    <col min="1057" max="1057" width="4.88671875" style="524" customWidth="1"/>
    <col min="1058" max="1060" width="0" style="524" hidden="1" customWidth="1"/>
    <col min="1061" max="1061" width="5.6640625" style="524" customWidth="1"/>
    <col min="1062" max="1280" width="9" style="524"/>
    <col min="1281" max="1281" width="3.21875" style="524" customWidth="1"/>
    <col min="1282" max="1312" width="5.77734375" style="524" customWidth="1"/>
    <col min="1313" max="1313" width="4.88671875" style="524" customWidth="1"/>
    <col min="1314" max="1316" width="0" style="524" hidden="1" customWidth="1"/>
    <col min="1317" max="1317" width="5.6640625" style="524" customWidth="1"/>
    <col min="1318" max="1536" width="9" style="524"/>
    <col min="1537" max="1537" width="3.21875" style="524" customWidth="1"/>
    <col min="1538" max="1568" width="5.77734375" style="524" customWidth="1"/>
    <col min="1569" max="1569" width="4.88671875" style="524" customWidth="1"/>
    <col min="1570" max="1572" width="0" style="524" hidden="1" customWidth="1"/>
    <col min="1573" max="1573" width="5.6640625" style="524" customWidth="1"/>
    <col min="1574" max="1792" width="9" style="524"/>
    <col min="1793" max="1793" width="3.21875" style="524" customWidth="1"/>
    <col min="1794" max="1824" width="5.77734375" style="524" customWidth="1"/>
    <col min="1825" max="1825" width="4.88671875" style="524" customWidth="1"/>
    <col min="1826" max="1828" width="0" style="524" hidden="1" customWidth="1"/>
    <col min="1829" max="1829" width="5.6640625" style="524" customWidth="1"/>
    <col min="1830" max="2048" width="9" style="524"/>
    <col min="2049" max="2049" width="3.21875" style="524" customWidth="1"/>
    <col min="2050" max="2080" width="5.77734375" style="524" customWidth="1"/>
    <col min="2081" max="2081" width="4.88671875" style="524" customWidth="1"/>
    <col min="2082" max="2084" width="0" style="524" hidden="1" customWidth="1"/>
    <col min="2085" max="2085" width="5.6640625" style="524" customWidth="1"/>
    <col min="2086" max="2304" width="9" style="524"/>
    <col min="2305" max="2305" width="3.21875" style="524" customWidth="1"/>
    <col min="2306" max="2336" width="5.77734375" style="524" customWidth="1"/>
    <col min="2337" max="2337" width="4.88671875" style="524" customWidth="1"/>
    <col min="2338" max="2340" width="0" style="524" hidden="1" customWidth="1"/>
    <col min="2341" max="2341" width="5.6640625" style="524" customWidth="1"/>
    <col min="2342" max="2560" width="9" style="524"/>
    <col min="2561" max="2561" width="3.21875" style="524" customWidth="1"/>
    <col min="2562" max="2592" width="5.77734375" style="524" customWidth="1"/>
    <col min="2593" max="2593" width="4.88671875" style="524" customWidth="1"/>
    <col min="2594" max="2596" width="0" style="524" hidden="1" customWidth="1"/>
    <col min="2597" max="2597" width="5.6640625" style="524" customWidth="1"/>
    <col min="2598" max="2816" width="9" style="524"/>
    <col min="2817" max="2817" width="3.21875" style="524" customWidth="1"/>
    <col min="2818" max="2848" width="5.77734375" style="524" customWidth="1"/>
    <col min="2849" max="2849" width="4.88671875" style="524" customWidth="1"/>
    <col min="2850" max="2852" width="0" style="524" hidden="1" customWidth="1"/>
    <col min="2853" max="2853" width="5.6640625" style="524" customWidth="1"/>
    <col min="2854" max="3072" width="9" style="524"/>
    <col min="3073" max="3073" width="3.21875" style="524" customWidth="1"/>
    <col min="3074" max="3104" width="5.77734375" style="524" customWidth="1"/>
    <col min="3105" max="3105" width="4.88671875" style="524" customWidth="1"/>
    <col min="3106" max="3108" width="0" style="524" hidden="1" customWidth="1"/>
    <col min="3109" max="3109" width="5.6640625" style="524" customWidth="1"/>
    <col min="3110" max="3328" width="9" style="524"/>
    <col min="3329" max="3329" width="3.21875" style="524" customWidth="1"/>
    <col min="3330" max="3360" width="5.77734375" style="524" customWidth="1"/>
    <col min="3361" max="3361" width="4.88671875" style="524" customWidth="1"/>
    <col min="3362" max="3364" width="0" style="524" hidden="1" customWidth="1"/>
    <col min="3365" max="3365" width="5.6640625" style="524" customWidth="1"/>
    <col min="3366" max="3584" width="9" style="524"/>
    <col min="3585" max="3585" width="3.21875" style="524" customWidth="1"/>
    <col min="3586" max="3616" width="5.77734375" style="524" customWidth="1"/>
    <col min="3617" max="3617" width="4.88671875" style="524" customWidth="1"/>
    <col min="3618" max="3620" width="0" style="524" hidden="1" customWidth="1"/>
    <col min="3621" max="3621" width="5.6640625" style="524" customWidth="1"/>
    <col min="3622" max="3840" width="9" style="524"/>
    <col min="3841" max="3841" width="3.21875" style="524" customWidth="1"/>
    <col min="3842" max="3872" width="5.77734375" style="524" customWidth="1"/>
    <col min="3873" max="3873" width="4.88671875" style="524" customWidth="1"/>
    <col min="3874" max="3876" width="0" style="524" hidden="1" customWidth="1"/>
    <col min="3877" max="3877" width="5.6640625" style="524" customWidth="1"/>
    <col min="3878" max="4096" width="9" style="524"/>
    <col min="4097" max="4097" width="3.21875" style="524" customWidth="1"/>
    <col min="4098" max="4128" width="5.77734375" style="524" customWidth="1"/>
    <col min="4129" max="4129" width="4.88671875" style="524" customWidth="1"/>
    <col min="4130" max="4132" width="0" style="524" hidden="1" customWidth="1"/>
    <col min="4133" max="4133" width="5.6640625" style="524" customWidth="1"/>
    <col min="4134" max="4352" width="9" style="524"/>
    <col min="4353" max="4353" width="3.21875" style="524" customWidth="1"/>
    <col min="4354" max="4384" width="5.77734375" style="524" customWidth="1"/>
    <col min="4385" max="4385" width="4.88671875" style="524" customWidth="1"/>
    <col min="4386" max="4388" width="0" style="524" hidden="1" customWidth="1"/>
    <col min="4389" max="4389" width="5.6640625" style="524" customWidth="1"/>
    <col min="4390" max="4608" width="9" style="524"/>
    <col min="4609" max="4609" width="3.21875" style="524" customWidth="1"/>
    <col min="4610" max="4640" width="5.77734375" style="524" customWidth="1"/>
    <col min="4641" max="4641" width="4.88671875" style="524" customWidth="1"/>
    <col min="4642" max="4644" width="0" style="524" hidden="1" customWidth="1"/>
    <col min="4645" max="4645" width="5.6640625" style="524" customWidth="1"/>
    <col min="4646" max="4864" width="9" style="524"/>
    <col min="4865" max="4865" width="3.21875" style="524" customWidth="1"/>
    <col min="4866" max="4896" width="5.77734375" style="524" customWidth="1"/>
    <col min="4897" max="4897" width="4.88671875" style="524" customWidth="1"/>
    <col min="4898" max="4900" width="0" style="524" hidden="1" customWidth="1"/>
    <col min="4901" max="4901" width="5.6640625" style="524" customWidth="1"/>
    <col min="4902" max="5120" width="9" style="524"/>
    <col min="5121" max="5121" width="3.21875" style="524" customWidth="1"/>
    <col min="5122" max="5152" width="5.77734375" style="524" customWidth="1"/>
    <col min="5153" max="5153" width="4.88671875" style="524" customWidth="1"/>
    <col min="5154" max="5156" width="0" style="524" hidden="1" customWidth="1"/>
    <col min="5157" max="5157" width="5.6640625" style="524" customWidth="1"/>
    <col min="5158" max="5376" width="9" style="524"/>
    <col min="5377" max="5377" width="3.21875" style="524" customWidth="1"/>
    <col min="5378" max="5408" width="5.77734375" style="524" customWidth="1"/>
    <col min="5409" max="5409" width="4.88671875" style="524" customWidth="1"/>
    <col min="5410" max="5412" width="0" style="524" hidden="1" customWidth="1"/>
    <col min="5413" max="5413" width="5.6640625" style="524" customWidth="1"/>
    <col min="5414" max="5632" width="9" style="524"/>
    <col min="5633" max="5633" width="3.21875" style="524" customWidth="1"/>
    <col min="5634" max="5664" width="5.77734375" style="524" customWidth="1"/>
    <col min="5665" max="5665" width="4.88671875" style="524" customWidth="1"/>
    <col min="5666" max="5668" width="0" style="524" hidden="1" customWidth="1"/>
    <col min="5669" max="5669" width="5.6640625" style="524" customWidth="1"/>
    <col min="5670" max="5888" width="9" style="524"/>
    <col min="5889" max="5889" width="3.21875" style="524" customWidth="1"/>
    <col min="5890" max="5920" width="5.77734375" style="524" customWidth="1"/>
    <col min="5921" max="5921" width="4.88671875" style="524" customWidth="1"/>
    <col min="5922" max="5924" width="0" style="524" hidden="1" customWidth="1"/>
    <col min="5925" max="5925" width="5.6640625" style="524" customWidth="1"/>
    <col min="5926" max="6144" width="9" style="524"/>
    <col min="6145" max="6145" width="3.21875" style="524" customWidth="1"/>
    <col min="6146" max="6176" width="5.77734375" style="524" customWidth="1"/>
    <col min="6177" max="6177" width="4.88671875" style="524" customWidth="1"/>
    <col min="6178" max="6180" width="0" style="524" hidden="1" customWidth="1"/>
    <col min="6181" max="6181" width="5.6640625" style="524" customWidth="1"/>
    <col min="6182" max="6400" width="9" style="524"/>
    <col min="6401" max="6401" width="3.21875" style="524" customWidth="1"/>
    <col min="6402" max="6432" width="5.77734375" style="524" customWidth="1"/>
    <col min="6433" max="6433" width="4.88671875" style="524" customWidth="1"/>
    <col min="6434" max="6436" width="0" style="524" hidden="1" customWidth="1"/>
    <col min="6437" max="6437" width="5.6640625" style="524" customWidth="1"/>
    <col min="6438" max="6656" width="9" style="524"/>
    <col min="6657" max="6657" width="3.21875" style="524" customWidth="1"/>
    <col min="6658" max="6688" width="5.77734375" style="524" customWidth="1"/>
    <col min="6689" max="6689" width="4.88671875" style="524" customWidth="1"/>
    <col min="6690" max="6692" width="0" style="524" hidden="1" customWidth="1"/>
    <col min="6693" max="6693" width="5.6640625" style="524" customWidth="1"/>
    <col min="6694" max="6912" width="9" style="524"/>
    <col min="6913" max="6913" width="3.21875" style="524" customWidth="1"/>
    <col min="6914" max="6944" width="5.77734375" style="524" customWidth="1"/>
    <col min="6945" max="6945" width="4.88671875" style="524" customWidth="1"/>
    <col min="6946" max="6948" width="0" style="524" hidden="1" customWidth="1"/>
    <col min="6949" max="6949" width="5.6640625" style="524" customWidth="1"/>
    <col min="6950" max="7168" width="9" style="524"/>
    <col min="7169" max="7169" width="3.21875" style="524" customWidth="1"/>
    <col min="7170" max="7200" width="5.77734375" style="524" customWidth="1"/>
    <col min="7201" max="7201" width="4.88671875" style="524" customWidth="1"/>
    <col min="7202" max="7204" width="0" style="524" hidden="1" customWidth="1"/>
    <col min="7205" max="7205" width="5.6640625" style="524" customWidth="1"/>
    <col min="7206" max="7424" width="9" style="524"/>
    <col min="7425" max="7425" width="3.21875" style="524" customWidth="1"/>
    <col min="7426" max="7456" width="5.77734375" style="524" customWidth="1"/>
    <col min="7457" max="7457" width="4.88671875" style="524" customWidth="1"/>
    <col min="7458" max="7460" width="0" style="524" hidden="1" customWidth="1"/>
    <col min="7461" max="7461" width="5.6640625" style="524" customWidth="1"/>
    <col min="7462" max="7680" width="9" style="524"/>
    <col min="7681" max="7681" width="3.21875" style="524" customWidth="1"/>
    <col min="7682" max="7712" width="5.77734375" style="524" customWidth="1"/>
    <col min="7713" max="7713" width="4.88671875" style="524" customWidth="1"/>
    <col min="7714" max="7716" width="0" style="524" hidden="1" customWidth="1"/>
    <col min="7717" max="7717" width="5.6640625" style="524" customWidth="1"/>
    <col min="7718" max="7936" width="9" style="524"/>
    <col min="7937" max="7937" width="3.21875" style="524" customWidth="1"/>
    <col min="7938" max="7968" width="5.77734375" style="524" customWidth="1"/>
    <col min="7969" max="7969" width="4.88671875" style="524" customWidth="1"/>
    <col min="7970" max="7972" width="0" style="524" hidden="1" customWidth="1"/>
    <col min="7973" max="7973" width="5.6640625" style="524" customWidth="1"/>
    <col min="7974" max="8192" width="9" style="524"/>
    <col min="8193" max="8193" width="3.21875" style="524" customWidth="1"/>
    <col min="8194" max="8224" width="5.77734375" style="524" customWidth="1"/>
    <col min="8225" max="8225" width="4.88671875" style="524" customWidth="1"/>
    <col min="8226" max="8228" width="0" style="524" hidden="1" customWidth="1"/>
    <col min="8229" max="8229" width="5.6640625" style="524" customWidth="1"/>
    <col min="8230" max="8448" width="9" style="524"/>
    <col min="8449" max="8449" width="3.21875" style="524" customWidth="1"/>
    <col min="8450" max="8480" width="5.77734375" style="524" customWidth="1"/>
    <col min="8481" max="8481" width="4.88671875" style="524" customWidth="1"/>
    <col min="8482" max="8484" width="0" style="524" hidden="1" customWidth="1"/>
    <col min="8485" max="8485" width="5.6640625" style="524" customWidth="1"/>
    <col min="8486" max="8704" width="9" style="524"/>
    <col min="8705" max="8705" width="3.21875" style="524" customWidth="1"/>
    <col min="8706" max="8736" width="5.77734375" style="524" customWidth="1"/>
    <col min="8737" max="8737" width="4.88671875" style="524" customWidth="1"/>
    <col min="8738" max="8740" width="0" style="524" hidden="1" customWidth="1"/>
    <col min="8741" max="8741" width="5.6640625" style="524" customWidth="1"/>
    <col min="8742" max="8960" width="9" style="524"/>
    <col min="8961" max="8961" width="3.21875" style="524" customWidth="1"/>
    <col min="8962" max="8992" width="5.77734375" style="524" customWidth="1"/>
    <col min="8993" max="8993" width="4.88671875" style="524" customWidth="1"/>
    <col min="8994" max="8996" width="0" style="524" hidden="1" customWidth="1"/>
    <col min="8997" max="8997" width="5.6640625" style="524" customWidth="1"/>
    <col min="8998" max="9216" width="9" style="524"/>
    <col min="9217" max="9217" width="3.21875" style="524" customWidth="1"/>
    <col min="9218" max="9248" width="5.77734375" style="524" customWidth="1"/>
    <col min="9249" max="9249" width="4.88671875" style="524" customWidth="1"/>
    <col min="9250" max="9252" width="0" style="524" hidden="1" customWidth="1"/>
    <col min="9253" max="9253" width="5.6640625" style="524" customWidth="1"/>
    <col min="9254" max="9472" width="9" style="524"/>
    <col min="9473" max="9473" width="3.21875" style="524" customWidth="1"/>
    <col min="9474" max="9504" width="5.77734375" style="524" customWidth="1"/>
    <col min="9505" max="9505" width="4.88671875" style="524" customWidth="1"/>
    <col min="9506" max="9508" width="0" style="524" hidden="1" customWidth="1"/>
    <col min="9509" max="9509" width="5.6640625" style="524" customWidth="1"/>
    <col min="9510" max="9728" width="9" style="524"/>
    <col min="9729" max="9729" width="3.21875" style="524" customWidth="1"/>
    <col min="9730" max="9760" width="5.77734375" style="524" customWidth="1"/>
    <col min="9761" max="9761" width="4.88671875" style="524" customWidth="1"/>
    <col min="9762" max="9764" width="0" style="524" hidden="1" customWidth="1"/>
    <col min="9765" max="9765" width="5.6640625" style="524" customWidth="1"/>
    <col min="9766" max="9984" width="9" style="524"/>
    <col min="9985" max="9985" width="3.21875" style="524" customWidth="1"/>
    <col min="9986" max="10016" width="5.77734375" style="524" customWidth="1"/>
    <col min="10017" max="10017" width="4.88671875" style="524" customWidth="1"/>
    <col min="10018" max="10020" width="0" style="524" hidden="1" customWidth="1"/>
    <col min="10021" max="10021" width="5.6640625" style="524" customWidth="1"/>
    <col min="10022" max="10240" width="9" style="524"/>
    <col min="10241" max="10241" width="3.21875" style="524" customWidth="1"/>
    <col min="10242" max="10272" width="5.77734375" style="524" customWidth="1"/>
    <col min="10273" max="10273" width="4.88671875" style="524" customWidth="1"/>
    <col min="10274" max="10276" width="0" style="524" hidden="1" customWidth="1"/>
    <col min="10277" max="10277" width="5.6640625" style="524" customWidth="1"/>
    <col min="10278" max="10496" width="9" style="524"/>
    <col min="10497" max="10497" width="3.21875" style="524" customWidth="1"/>
    <col min="10498" max="10528" width="5.77734375" style="524" customWidth="1"/>
    <col min="10529" max="10529" width="4.88671875" style="524" customWidth="1"/>
    <col min="10530" max="10532" width="0" style="524" hidden="1" customWidth="1"/>
    <col min="10533" max="10533" width="5.6640625" style="524" customWidth="1"/>
    <col min="10534" max="10752" width="9" style="524"/>
    <col min="10753" max="10753" width="3.21875" style="524" customWidth="1"/>
    <col min="10754" max="10784" width="5.77734375" style="524" customWidth="1"/>
    <col min="10785" max="10785" width="4.88671875" style="524" customWidth="1"/>
    <col min="10786" max="10788" width="0" style="524" hidden="1" customWidth="1"/>
    <col min="10789" max="10789" width="5.6640625" style="524" customWidth="1"/>
    <col min="10790" max="11008" width="9" style="524"/>
    <col min="11009" max="11009" width="3.21875" style="524" customWidth="1"/>
    <col min="11010" max="11040" width="5.77734375" style="524" customWidth="1"/>
    <col min="11041" max="11041" width="4.88671875" style="524" customWidth="1"/>
    <col min="11042" max="11044" width="0" style="524" hidden="1" customWidth="1"/>
    <col min="11045" max="11045" width="5.6640625" style="524" customWidth="1"/>
    <col min="11046" max="11264" width="9" style="524"/>
    <col min="11265" max="11265" width="3.21875" style="524" customWidth="1"/>
    <col min="11266" max="11296" width="5.77734375" style="524" customWidth="1"/>
    <col min="11297" max="11297" width="4.88671875" style="524" customWidth="1"/>
    <col min="11298" max="11300" width="0" style="524" hidden="1" customWidth="1"/>
    <col min="11301" max="11301" width="5.6640625" style="524" customWidth="1"/>
    <col min="11302" max="11520" width="9" style="524"/>
    <col min="11521" max="11521" width="3.21875" style="524" customWidth="1"/>
    <col min="11522" max="11552" width="5.77734375" style="524" customWidth="1"/>
    <col min="11553" max="11553" width="4.88671875" style="524" customWidth="1"/>
    <col min="11554" max="11556" width="0" style="524" hidden="1" customWidth="1"/>
    <col min="11557" max="11557" width="5.6640625" style="524" customWidth="1"/>
    <col min="11558" max="11776" width="9" style="524"/>
    <col min="11777" max="11777" width="3.21875" style="524" customWidth="1"/>
    <col min="11778" max="11808" width="5.77734375" style="524" customWidth="1"/>
    <col min="11809" max="11809" width="4.88671875" style="524" customWidth="1"/>
    <col min="11810" max="11812" width="0" style="524" hidden="1" customWidth="1"/>
    <col min="11813" max="11813" width="5.6640625" style="524" customWidth="1"/>
    <col min="11814" max="12032" width="9" style="524"/>
    <col min="12033" max="12033" width="3.21875" style="524" customWidth="1"/>
    <col min="12034" max="12064" width="5.77734375" style="524" customWidth="1"/>
    <col min="12065" max="12065" width="4.88671875" style="524" customWidth="1"/>
    <col min="12066" max="12068" width="0" style="524" hidden="1" customWidth="1"/>
    <col min="12069" max="12069" width="5.6640625" style="524" customWidth="1"/>
    <col min="12070" max="12288" width="9" style="524"/>
    <col min="12289" max="12289" width="3.21875" style="524" customWidth="1"/>
    <col min="12290" max="12320" width="5.77734375" style="524" customWidth="1"/>
    <col min="12321" max="12321" width="4.88671875" style="524" customWidth="1"/>
    <col min="12322" max="12324" width="0" style="524" hidden="1" customWidth="1"/>
    <col min="12325" max="12325" width="5.6640625" style="524" customWidth="1"/>
    <col min="12326" max="12544" width="9" style="524"/>
    <col min="12545" max="12545" width="3.21875" style="524" customWidth="1"/>
    <col min="12546" max="12576" width="5.77734375" style="524" customWidth="1"/>
    <col min="12577" max="12577" width="4.88671875" style="524" customWidth="1"/>
    <col min="12578" max="12580" width="0" style="524" hidden="1" customWidth="1"/>
    <col min="12581" max="12581" width="5.6640625" style="524" customWidth="1"/>
    <col min="12582" max="12800" width="9" style="524"/>
    <col min="12801" max="12801" width="3.21875" style="524" customWidth="1"/>
    <col min="12802" max="12832" width="5.77734375" style="524" customWidth="1"/>
    <col min="12833" max="12833" width="4.88671875" style="524" customWidth="1"/>
    <col min="12834" max="12836" width="0" style="524" hidden="1" customWidth="1"/>
    <col min="12837" max="12837" width="5.6640625" style="524" customWidth="1"/>
    <col min="12838" max="13056" width="9" style="524"/>
    <col min="13057" max="13057" width="3.21875" style="524" customWidth="1"/>
    <col min="13058" max="13088" width="5.77734375" style="524" customWidth="1"/>
    <col min="13089" max="13089" width="4.88671875" style="524" customWidth="1"/>
    <col min="13090" max="13092" width="0" style="524" hidden="1" customWidth="1"/>
    <col min="13093" max="13093" width="5.6640625" style="524" customWidth="1"/>
    <col min="13094" max="13312" width="9" style="524"/>
    <col min="13313" max="13313" width="3.21875" style="524" customWidth="1"/>
    <col min="13314" max="13344" width="5.77734375" style="524" customWidth="1"/>
    <col min="13345" max="13345" width="4.88671875" style="524" customWidth="1"/>
    <col min="13346" max="13348" width="0" style="524" hidden="1" customWidth="1"/>
    <col min="13349" max="13349" width="5.6640625" style="524" customWidth="1"/>
    <col min="13350" max="13568" width="9" style="524"/>
    <col min="13569" max="13569" width="3.21875" style="524" customWidth="1"/>
    <col min="13570" max="13600" width="5.77734375" style="524" customWidth="1"/>
    <col min="13601" max="13601" width="4.88671875" style="524" customWidth="1"/>
    <col min="13602" max="13604" width="0" style="524" hidden="1" customWidth="1"/>
    <col min="13605" max="13605" width="5.6640625" style="524" customWidth="1"/>
    <col min="13606" max="13824" width="9" style="524"/>
    <col min="13825" max="13825" width="3.21875" style="524" customWidth="1"/>
    <col min="13826" max="13856" width="5.77734375" style="524" customWidth="1"/>
    <col min="13857" max="13857" width="4.88671875" style="524" customWidth="1"/>
    <col min="13858" max="13860" width="0" style="524" hidden="1" customWidth="1"/>
    <col min="13861" max="13861" width="5.6640625" style="524" customWidth="1"/>
    <col min="13862" max="14080" width="9" style="524"/>
    <col min="14081" max="14081" width="3.21875" style="524" customWidth="1"/>
    <col min="14082" max="14112" width="5.77734375" style="524" customWidth="1"/>
    <col min="14113" max="14113" width="4.88671875" style="524" customWidth="1"/>
    <col min="14114" max="14116" width="0" style="524" hidden="1" customWidth="1"/>
    <col min="14117" max="14117" width="5.6640625" style="524" customWidth="1"/>
    <col min="14118" max="14336" width="9" style="524"/>
    <col min="14337" max="14337" width="3.21875" style="524" customWidth="1"/>
    <col min="14338" max="14368" width="5.77734375" style="524" customWidth="1"/>
    <col min="14369" max="14369" width="4.88671875" style="524" customWidth="1"/>
    <col min="14370" max="14372" width="0" style="524" hidden="1" customWidth="1"/>
    <col min="14373" max="14373" width="5.6640625" style="524" customWidth="1"/>
    <col min="14374" max="14592" width="9" style="524"/>
    <col min="14593" max="14593" width="3.21875" style="524" customWidth="1"/>
    <col min="14594" max="14624" width="5.77734375" style="524" customWidth="1"/>
    <col min="14625" max="14625" width="4.88671875" style="524" customWidth="1"/>
    <col min="14626" max="14628" width="0" style="524" hidden="1" customWidth="1"/>
    <col min="14629" max="14629" width="5.6640625" style="524" customWidth="1"/>
    <col min="14630" max="14848" width="9" style="524"/>
    <col min="14849" max="14849" width="3.21875" style="524" customWidth="1"/>
    <col min="14850" max="14880" width="5.77734375" style="524" customWidth="1"/>
    <col min="14881" max="14881" width="4.88671875" style="524" customWidth="1"/>
    <col min="14882" max="14884" width="0" style="524" hidden="1" customWidth="1"/>
    <col min="14885" max="14885" width="5.6640625" style="524" customWidth="1"/>
    <col min="14886" max="15104" width="9" style="524"/>
    <col min="15105" max="15105" width="3.21875" style="524" customWidth="1"/>
    <col min="15106" max="15136" width="5.77734375" style="524" customWidth="1"/>
    <col min="15137" max="15137" width="4.88671875" style="524" customWidth="1"/>
    <col min="15138" max="15140" width="0" style="524" hidden="1" customWidth="1"/>
    <col min="15141" max="15141" width="5.6640625" style="524" customWidth="1"/>
    <col min="15142" max="15360" width="9" style="524"/>
    <col min="15361" max="15361" width="3.21875" style="524" customWidth="1"/>
    <col min="15362" max="15392" width="5.77734375" style="524" customWidth="1"/>
    <col min="15393" max="15393" width="4.88671875" style="524" customWidth="1"/>
    <col min="15394" max="15396" width="0" style="524" hidden="1" customWidth="1"/>
    <col min="15397" max="15397" width="5.6640625" style="524" customWidth="1"/>
    <col min="15398" max="15616" width="9" style="524"/>
    <col min="15617" max="15617" width="3.21875" style="524" customWidth="1"/>
    <col min="15618" max="15648" width="5.77734375" style="524" customWidth="1"/>
    <col min="15649" max="15649" width="4.88671875" style="524" customWidth="1"/>
    <col min="15650" max="15652" width="0" style="524" hidden="1" customWidth="1"/>
    <col min="15653" max="15653" width="5.6640625" style="524" customWidth="1"/>
    <col min="15654" max="15872" width="9" style="524"/>
    <col min="15873" max="15873" width="3.21875" style="524" customWidth="1"/>
    <col min="15874" max="15904" width="5.77734375" style="524" customWidth="1"/>
    <col min="15905" max="15905" width="4.88671875" style="524" customWidth="1"/>
    <col min="15906" max="15908" width="0" style="524" hidden="1" customWidth="1"/>
    <col min="15909" max="15909" width="5.6640625" style="524" customWidth="1"/>
    <col min="15910" max="16128" width="9" style="524"/>
    <col min="16129" max="16129" width="3.21875" style="524" customWidth="1"/>
    <col min="16130" max="16160" width="5.77734375" style="524" customWidth="1"/>
    <col min="16161" max="16161" width="4.88671875" style="524" customWidth="1"/>
    <col min="16162" max="16164" width="0" style="524" hidden="1" customWidth="1"/>
    <col min="16165" max="16165" width="5.6640625" style="524" customWidth="1"/>
    <col min="16166" max="16384" width="9" style="524"/>
  </cols>
  <sheetData>
    <row r="1" spans="2:36">
      <c r="B1" s="525"/>
      <c r="C1" s="525"/>
      <c r="D1" s="525"/>
      <c r="E1" s="525"/>
      <c r="F1" s="525"/>
      <c r="G1" s="525"/>
      <c r="H1" s="525"/>
      <c r="I1" s="525"/>
      <c r="AH1" s="22"/>
      <c r="AI1" s="5" t="s">
        <v>265</v>
      </c>
      <c r="AJ1" s="5" t="s">
        <v>265</v>
      </c>
    </row>
    <row r="2" spans="2:36">
      <c r="B2" s="526" t="s">
        <v>1275</v>
      </c>
      <c r="C2" s="525"/>
      <c r="D2" s="525"/>
      <c r="E2" s="525"/>
      <c r="F2" s="525"/>
      <c r="G2" s="525"/>
      <c r="H2" s="525"/>
      <c r="I2" s="525"/>
      <c r="AH2" s="119">
        <v>0</v>
      </c>
      <c r="AI2" s="27" t="s">
        <v>385</v>
      </c>
      <c r="AJ2" s="27" t="s">
        <v>385</v>
      </c>
    </row>
    <row r="3" spans="2:36">
      <c r="B3" s="525"/>
      <c r="C3" s="525"/>
      <c r="D3" s="525"/>
      <c r="E3" s="525"/>
      <c r="F3" s="525"/>
      <c r="G3" s="525"/>
      <c r="H3" s="525"/>
      <c r="I3" s="525"/>
      <c r="AH3" s="119">
        <v>1</v>
      </c>
      <c r="AI3" s="27" t="s">
        <v>386</v>
      </c>
      <c r="AJ3" s="27" t="s">
        <v>432</v>
      </c>
    </row>
    <row r="4" spans="2:36" ht="13.5" customHeight="1">
      <c r="B4" s="525" t="s">
        <v>1304</v>
      </c>
      <c r="C4" s="525"/>
      <c r="D4" s="525"/>
      <c r="E4" s="525"/>
      <c r="F4" s="525"/>
      <c r="G4" s="525"/>
      <c r="H4" s="525"/>
      <c r="I4" s="525"/>
      <c r="AH4" s="119">
        <v>2</v>
      </c>
      <c r="AI4" s="27" t="s">
        <v>387</v>
      </c>
      <c r="AJ4" s="27" t="s">
        <v>433</v>
      </c>
    </row>
    <row r="5" spans="2:36" ht="13.8" thickBot="1">
      <c r="B5" s="527">
        <v>1</v>
      </c>
      <c r="C5" s="527">
        <v>2</v>
      </c>
      <c r="D5" s="527">
        <v>3</v>
      </c>
      <c r="E5" s="527">
        <v>4</v>
      </c>
      <c r="F5" s="527">
        <v>5</v>
      </c>
      <c r="G5" s="527">
        <v>6</v>
      </c>
      <c r="H5" s="527">
        <v>7</v>
      </c>
      <c r="I5" s="527">
        <v>8</v>
      </c>
      <c r="J5" s="527">
        <v>9</v>
      </c>
      <c r="K5" s="527">
        <v>10</v>
      </c>
      <c r="L5" s="527">
        <v>11</v>
      </c>
      <c r="M5" s="527">
        <v>12</v>
      </c>
      <c r="N5" s="527">
        <v>13</v>
      </c>
      <c r="O5" s="527">
        <v>14</v>
      </c>
      <c r="P5" s="527">
        <v>15</v>
      </c>
      <c r="Q5" s="527">
        <v>16</v>
      </c>
      <c r="R5" s="527">
        <v>17</v>
      </c>
      <c r="S5" s="527">
        <v>18</v>
      </c>
      <c r="T5" s="527">
        <v>19</v>
      </c>
      <c r="U5" s="527">
        <v>20</v>
      </c>
      <c r="V5" s="527">
        <v>21</v>
      </c>
      <c r="W5" s="527">
        <v>22</v>
      </c>
      <c r="X5" s="527">
        <v>23</v>
      </c>
      <c r="Y5" s="527">
        <v>24</v>
      </c>
      <c r="Z5" s="527">
        <v>25</v>
      </c>
      <c r="AA5" s="527">
        <v>26</v>
      </c>
      <c r="AB5" s="527">
        <v>27</v>
      </c>
      <c r="AC5" s="527">
        <v>28</v>
      </c>
      <c r="AD5" s="527">
        <v>29</v>
      </c>
      <c r="AE5" s="527">
        <v>30</v>
      </c>
      <c r="AF5" s="527">
        <v>31</v>
      </c>
      <c r="AH5" s="119">
        <v>3</v>
      </c>
      <c r="AI5" s="27" t="s">
        <v>388</v>
      </c>
      <c r="AJ5" s="27" t="s">
        <v>434</v>
      </c>
    </row>
    <row r="6" spans="2:36">
      <c r="B6" s="528" t="s">
        <v>1276</v>
      </c>
      <c r="C6" s="622" t="s">
        <v>49</v>
      </c>
      <c r="D6" s="623"/>
      <c r="E6" s="624"/>
      <c r="F6" s="628" t="s">
        <v>1277</v>
      </c>
      <c r="G6" s="623"/>
      <c r="H6" s="623"/>
      <c r="I6" s="623"/>
      <c r="J6" s="629"/>
      <c r="K6" s="630" t="s">
        <v>1278</v>
      </c>
      <c r="L6" s="631"/>
      <c r="M6" s="631"/>
      <c r="N6" s="631"/>
      <c r="O6" s="632"/>
      <c r="P6" s="631" t="s">
        <v>1279</v>
      </c>
      <c r="Q6" s="631"/>
      <c r="R6" s="631"/>
      <c r="S6" s="631"/>
      <c r="T6" s="631"/>
      <c r="U6" s="631"/>
      <c r="V6" s="631"/>
      <c r="W6" s="631"/>
      <c r="X6" s="631"/>
      <c r="Y6" s="631"/>
      <c r="Z6" s="631"/>
      <c r="AA6" s="631"/>
      <c r="AB6" s="631"/>
      <c r="AC6" s="631"/>
      <c r="AD6" s="631"/>
      <c r="AE6" s="631"/>
      <c r="AF6" s="632"/>
      <c r="AH6" s="119">
        <v>4</v>
      </c>
      <c r="AI6" s="27" t="s">
        <v>389</v>
      </c>
      <c r="AJ6" s="27" t="s">
        <v>435</v>
      </c>
    </row>
    <row r="7" spans="2:36" ht="13.8" thickBot="1">
      <c r="B7" s="529" t="s">
        <v>1280</v>
      </c>
      <c r="C7" s="625"/>
      <c r="D7" s="626"/>
      <c r="E7" s="627"/>
      <c r="F7" s="530" t="s">
        <v>1281</v>
      </c>
      <c r="G7" s="633" t="s">
        <v>1282</v>
      </c>
      <c r="H7" s="634"/>
      <c r="I7" s="609" t="s">
        <v>1283</v>
      </c>
      <c r="J7" s="612"/>
      <c r="K7" s="532" t="s">
        <v>1281</v>
      </c>
      <c r="L7" s="609" t="s">
        <v>1282</v>
      </c>
      <c r="M7" s="611"/>
      <c r="N7" s="609" t="s">
        <v>1283</v>
      </c>
      <c r="O7" s="612"/>
      <c r="P7" s="610" t="s">
        <v>1284</v>
      </c>
      <c r="Q7" s="610"/>
      <c r="R7" s="610"/>
      <c r="S7" s="610"/>
      <c r="T7" s="611"/>
      <c r="U7" s="609" t="s">
        <v>1285</v>
      </c>
      <c r="V7" s="611"/>
      <c r="W7" s="609" t="s">
        <v>1286</v>
      </c>
      <c r="X7" s="610"/>
      <c r="Y7" s="610"/>
      <c r="Z7" s="610"/>
      <c r="AA7" s="610"/>
      <c r="AB7" s="610"/>
      <c r="AC7" s="611"/>
      <c r="AD7" s="609" t="s">
        <v>22</v>
      </c>
      <c r="AE7" s="610"/>
      <c r="AF7" s="612"/>
      <c r="AH7" s="119">
        <v>5</v>
      </c>
      <c r="AI7" s="27" t="s">
        <v>390</v>
      </c>
      <c r="AJ7" s="27" t="s">
        <v>436</v>
      </c>
    </row>
    <row r="8" spans="2:36" ht="13.8" thickBot="1">
      <c r="B8" s="600" t="s">
        <v>1422</v>
      </c>
      <c r="C8" s="730" t="s">
        <v>1287</v>
      </c>
      <c r="D8" s="731"/>
      <c r="E8" s="732"/>
      <c r="F8" s="602" t="s">
        <v>1288</v>
      </c>
      <c r="G8" s="733" t="s">
        <v>385</v>
      </c>
      <c r="H8" s="732"/>
      <c r="I8" s="685" t="s">
        <v>1425</v>
      </c>
      <c r="J8" s="687"/>
      <c r="K8" s="601" t="s">
        <v>1288</v>
      </c>
      <c r="L8" s="733" t="s">
        <v>395</v>
      </c>
      <c r="M8" s="732"/>
      <c r="N8" s="685" t="s">
        <v>1426</v>
      </c>
      <c r="O8" s="687"/>
      <c r="P8" s="734" t="s">
        <v>1289</v>
      </c>
      <c r="Q8" s="734"/>
      <c r="R8" s="734"/>
      <c r="S8" s="734"/>
      <c r="T8" s="735"/>
      <c r="U8" s="733" t="s">
        <v>1427</v>
      </c>
      <c r="V8" s="732"/>
      <c r="W8" s="736" t="s">
        <v>1423</v>
      </c>
      <c r="X8" s="734"/>
      <c r="Y8" s="734"/>
      <c r="Z8" s="734"/>
      <c r="AA8" s="734"/>
      <c r="AB8" s="734"/>
      <c r="AC8" s="735"/>
      <c r="AD8" s="685" t="s">
        <v>1424</v>
      </c>
      <c r="AE8" s="686"/>
      <c r="AF8" s="687"/>
      <c r="AH8" s="119">
        <v>6</v>
      </c>
      <c r="AI8" s="27" t="s">
        <v>391</v>
      </c>
      <c r="AJ8" s="27" t="s">
        <v>437</v>
      </c>
    </row>
    <row r="9" spans="2:36">
      <c r="B9" s="533">
        <v>1</v>
      </c>
      <c r="C9" s="613"/>
      <c r="D9" s="614"/>
      <c r="E9" s="615"/>
      <c r="F9" s="547"/>
      <c r="G9" s="616"/>
      <c r="H9" s="615"/>
      <c r="I9" s="617"/>
      <c r="J9" s="618"/>
      <c r="K9" s="599"/>
      <c r="L9" s="616"/>
      <c r="M9" s="615"/>
      <c r="N9" s="617"/>
      <c r="O9" s="618"/>
      <c r="P9" s="619"/>
      <c r="Q9" s="619"/>
      <c r="R9" s="619"/>
      <c r="S9" s="619"/>
      <c r="T9" s="620"/>
      <c r="U9" s="616"/>
      <c r="V9" s="615"/>
      <c r="W9" s="621"/>
      <c r="X9" s="619"/>
      <c r="Y9" s="619"/>
      <c r="Z9" s="619"/>
      <c r="AA9" s="619"/>
      <c r="AB9" s="619"/>
      <c r="AC9" s="620"/>
      <c r="AD9" s="617"/>
      <c r="AE9" s="635"/>
      <c r="AF9" s="618"/>
      <c r="AH9" s="119">
        <v>7</v>
      </c>
      <c r="AI9" s="27" t="s">
        <v>392</v>
      </c>
      <c r="AJ9" s="27" t="s">
        <v>438</v>
      </c>
    </row>
    <row r="10" spans="2:36">
      <c r="B10" s="534">
        <v>2</v>
      </c>
      <c r="C10" s="636"/>
      <c r="D10" s="637"/>
      <c r="E10" s="637"/>
      <c r="F10" s="535"/>
      <c r="G10" s="638"/>
      <c r="H10" s="638"/>
      <c r="I10" s="639"/>
      <c r="J10" s="640"/>
      <c r="K10" s="545"/>
      <c r="L10" s="641"/>
      <c r="M10" s="642"/>
      <c r="N10" s="639"/>
      <c r="O10" s="640"/>
      <c r="P10" s="643"/>
      <c r="Q10" s="643"/>
      <c r="R10" s="643"/>
      <c r="S10" s="643"/>
      <c r="T10" s="644"/>
      <c r="U10" s="641"/>
      <c r="V10" s="642"/>
      <c r="W10" s="645"/>
      <c r="X10" s="643"/>
      <c r="Y10" s="643"/>
      <c r="Z10" s="643"/>
      <c r="AA10" s="643"/>
      <c r="AB10" s="643"/>
      <c r="AC10" s="644"/>
      <c r="AD10" s="639"/>
      <c r="AE10" s="646"/>
      <c r="AF10" s="640"/>
      <c r="AH10" s="119">
        <v>8</v>
      </c>
      <c r="AI10" s="27" t="s">
        <v>393</v>
      </c>
      <c r="AJ10" s="27" t="s">
        <v>439</v>
      </c>
    </row>
    <row r="11" spans="2:36">
      <c r="B11" s="534">
        <v>3</v>
      </c>
      <c r="C11" s="636"/>
      <c r="D11" s="637"/>
      <c r="E11" s="637"/>
      <c r="F11" s="535"/>
      <c r="G11" s="638"/>
      <c r="H11" s="638"/>
      <c r="I11" s="639"/>
      <c r="J11" s="640"/>
      <c r="K11" s="545"/>
      <c r="L11" s="641"/>
      <c r="M11" s="642"/>
      <c r="N11" s="639"/>
      <c r="O11" s="640"/>
      <c r="P11" s="643"/>
      <c r="Q11" s="643"/>
      <c r="R11" s="643"/>
      <c r="S11" s="643"/>
      <c r="T11" s="644"/>
      <c r="U11" s="641"/>
      <c r="V11" s="642"/>
      <c r="W11" s="645"/>
      <c r="X11" s="643"/>
      <c r="Y11" s="643"/>
      <c r="Z11" s="643"/>
      <c r="AA11" s="643"/>
      <c r="AB11" s="643"/>
      <c r="AC11" s="644"/>
      <c r="AD11" s="639"/>
      <c r="AE11" s="646"/>
      <c r="AF11" s="640"/>
      <c r="AH11" s="119">
        <v>9</v>
      </c>
      <c r="AI11" s="27" t="s">
        <v>394</v>
      </c>
      <c r="AJ11" s="27" t="s">
        <v>440</v>
      </c>
    </row>
    <row r="12" spans="2:36">
      <c r="B12" s="534">
        <v>4</v>
      </c>
      <c r="C12" s="636"/>
      <c r="D12" s="637"/>
      <c r="E12" s="642"/>
      <c r="F12" s="535"/>
      <c r="G12" s="638"/>
      <c r="H12" s="638"/>
      <c r="I12" s="639"/>
      <c r="J12" s="640"/>
      <c r="K12" s="545"/>
      <c r="L12" s="641"/>
      <c r="M12" s="642"/>
      <c r="N12" s="639"/>
      <c r="O12" s="640"/>
      <c r="P12" s="643"/>
      <c r="Q12" s="643"/>
      <c r="R12" s="643"/>
      <c r="S12" s="643"/>
      <c r="T12" s="644"/>
      <c r="U12" s="641"/>
      <c r="V12" s="642"/>
      <c r="W12" s="645"/>
      <c r="X12" s="643"/>
      <c r="Y12" s="643"/>
      <c r="Z12" s="643"/>
      <c r="AA12" s="643"/>
      <c r="AB12" s="643"/>
      <c r="AC12" s="644"/>
      <c r="AD12" s="639"/>
      <c r="AE12" s="646"/>
      <c r="AF12" s="640"/>
      <c r="AH12" s="119">
        <v>10</v>
      </c>
      <c r="AI12" s="27" t="s">
        <v>395</v>
      </c>
      <c r="AJ12" s="27" t="s">
        <v>441</v>
      </c>
    </row>
    <row r="13" spans="2:36" ht="13.5" customHeight="1">
      <c r="B13" s="534">
        <v>5</v>
      </c>
      <c r="C13" s="636"/>
      <c r="D13" s="637"/>
      <c r="E13" s="642"/>
      <c r="F13" s="535"/>
      <c r="G13" s="638"/>
      <c r="H13" s="638"/>
      <c r="I13" s="639"/>
      <c r="J13" s="640"/>
      <c r="K13" s="545"/>
      <c r="L13" s="641"/>
      <c r="M13" s="642"/>
      <c r="N13" s="639"/>
      <c r="O13" s="640"/>
      <c r="P13" s="643"/>
      <c r="Q13" s="643"/>
      <c r="R13" s="643"/>
      <c r="S13" s="643"/>
      <c r="T13" s="644"/>
      <c r="U13" s="641"/>
      <c r="V13" s="642"/>
      <c r="W13" s="645"/>
      <c r="X13" s="643"/>
      <c r="Y13" s="643"/>
      <c r="Z13" s="643"/>
      <c r="AA13" s="643"/>
      <c r="AB13" s="643"/>
      <c r="AC13" s="644"/>
      <c r="AD13" s="639"/>
      <c r="AE13" s="646"/>
      <c r="AF13" s="640"/>
      <c r="AH13" s="119">
        <v>11</v>
      </c>
      <c r="AI13" s="27" t="s">
        <v>396</v>
      </c>
      <c r="AJ13" s="27" t="s">
        <v>442</v>
      </c>
    </row>
    <row r="14" spans="2:36">
      <c r="B14" s="534">
        <v>6</v>
      </c>
      <c r="C14" s="636"/>
      <c r="D14" s="637"/>
      <c r="E14" s="642"/>
      <c r="F14" s="535"/>
      <c r="G14" s="638"/>
      <c r="H14" s="638"/>
      <c r="I14" s="639"/>
      <c r="J14" s="640"/>
      <c r="K14" s="545"/>
      <c r="L14" s="641"/>
      <c r="M14" s="642"/>
      <c r="N14" s="639"/>
      <c r="O14" s="640"/>
      <c r="P14" s="643"/>
      <c r="Q14" s="643"/>
      <c r="R14" s="643"/>
      <c r="S14" s="643"/>
      <c r="T14" s="644"/>
      <c r="U14" s="641"/>
      <c r="V14" s="642"/>
      <c r="W14" s="645"/>
      <c r="X14" s="643"/>
      <c r="Y14" s="643"/>
      <c r="Z14" s="643"/>
      <c r="AA14" s="643"/>
      <c r="AB14" s="643"/>
      <c r="AC14" s="644"/>
      <c r="AD14" s="639"/>
      <c r="AE14" s="646"/>
      <c r="AF14" s="640"/>
      <c r="AH14" s="119">
        <v>12</v>
      </c>
      <c r="AI14" s="27" t="s">
        <v>397</v>
      </c>
      <c r="AJ14" s="27" t="s">
        <v>443</v>
      </c>
    </row>
    <row r="15" spans="2:36">
      <c r="B15" s="534">
        <v>7</v>
      </c>
      <c r="C15" s="636"/>
      <c r="D15" s="637"/>
      <c r="E15" s="642"/>
      <c r="F15" s="535"/>
      <c r="G15" s="638"/>
      <c r="H15" s="638"/>
      <c r="I15" s="639"/>
      <c r="J15" s="640"/>
      <c r="K15" s="545"/>
      <c r="L15" s="641"/>
      <c r="M15" s="642"/>
      <c r="N15" s="639"/>
      <c r="O15" s="640"/>
      <c r="P15" s="643"/>
      <c r="Q15" s="643"/>
      <c r="R15" s="643"/>
      <c r="S15" s="643"/>
      <c r="T15" s="644"/>
      <c r="U15" s="641"/>
      <c r="V15" s="642"/>
      <c r="W15" s="645"/>
      <c r="X15" s="643"/>
      <c r="Y15" s="643"/>
      <c r="Z15" s="643"/>
      <c r="AA15" s="643"/>
      <c r="AB15" s="643"/>
      <c r="AC15" s="644"/>
      <c r="AD15" s="639"/>
      <c r="AE15" s="646"/>
      <c r="AF15" s="640"/>
      <c r="AH15" s="119">
        <v>13</v>
      </c>
      <c r="AI15" s="27" t="s">
        <v>398</v>
      </c>
      <c r="AJ15" s="27" t="s">
        <v>444</v>
      </c>
    </row>
    <row r="16" spans="2:36">
      <c r="B16" s="534">
        <v>8</v>
      </c>
      <c r="C16" s="636"/>
      <c r="D16" s="637"/>
      <c r="E16" s="642"/>
      <c r="F16" s="535"/>
      <c r="G16" s="638"/>
      <c r="H16" s="638"/>
      <c r="I16" s="639"/>
      <c r="J16" s="640"/>
      <c r="K16" s="545"/>
      <c r="L16" s="641"/>
      <c r="M16" s="642"/>
      <c r="N16" s="639"/>
      <c r="O16" s="640"/>
      <c r="P16" s="643"/>
      <c r="Q16" s="643"/>
      <c r="R16" s="643"/>
      <c r="S16" s="643"/>
      <c r="T16" s="644"/>
      <c r="U16" s="641"/>
      <c r="V16" s="642"/>
      <c r="W16" s="645"/>
      <c r="X16" s="643"/>
      <c r="Y16" s="643"/>
      <c r="Z16" s="643"/>
      <c r="AA16" s="643"/>
      <c r="AB16" s="643"/>
      <c r="AC16" s="644"/>
      <c r="AD16" s="639"/>
      <c r="AE16" s="646"/>
      <c r="AF16" s="640"/>
      <c r="AH16" s="119">
        <v>14</v>
      </c>
      <c r="AI16" s="27" t="s">
        <v>399</v>
      </c>
      <c r="AJ16" s="27" t="s">
        <v>445</v>
      </c>
    </row>
    <row r="17" spans="2:36">
      <c r="B17" s="534">
        <v>9</v>
      </c>
      <c r="C17" s="636"/>
      <c r="D17" s="637"/>
      <c r="E17" s="642"/>
      <c r="F17" s="535"/>
      <c r="G17" s="638"/>
      <c r="H17" s="638"/>
      <c r="I17" s="639"/>
      <c r="J17" s="640"/>
      <c r="K17" s="545"/>
      <c r="L17" s="641"/>
      <c r="M17" s="642"/>
      <c r="N17" s="639"/>
      <c r="O17" s="640"/>
      <c r="P17" s="643"/>
      <c r="Q17" s="643"/>
      <c r="R17" s="643"/>
      <c r="S17" s="643"/>
      <c r="T17" s="644"/>
      <c r="U17" s="641"/>
      <c r="V17" s="642"/>
      <c r="W17" s="645"/>
      <c r="X17" s="643"/>
      <c r="Y17" s="643"/>
      <c r="Z17" s="643"/>
      <c r="AA17" s="643"/>
      <c r="AB17" s="643"/>
      <c r="AC17" s="644"/>
      <c r="AD17" s="639"/>
      <c r="AE17" s="646"/>
      <c r="AF17" s="640"/>
      <c r="AH17" s="119">
        <v>15</v>
      </c>
      <c r="AI17" s="27" t="s">
        <v>400</v>
      </c>
      <c r="AJ17" s="27" t="s">
        <v>446</v>
      </c>
    </row>
    <row r="18" spans="2:36" ht="13.8" thickBot="1">
      <c r="B18" s="536">
        <v>10</v>
      </c>
      <c r="C18" s="651"/>
      <c r="D18" s="652"/>
      <c r="E18" s="653"/>
      <c r="F18" s="537"/>
      <c r="G18" s="654"/>
      <c r="H18" s="655"/>
      <c r="I18" s="647"/>
      <c r="J18" s="649"/>
      <c r="K18" s="546"/>
      <c r="L18" s="656"/>
      <c r="M18" s="653"/>
      <c r="N18" s="647"/>
      <c r="O18" s="649"/>
      <c r="P18" s="657"/>
      <c r="Q18" s="657"/>
      <c r="R18" s="657"/>
      <c r="S18" s="657"/>
      <c r="T18" s="658"/>
      <c r="U18" s="656"/>
      <c r="V18" s="653"/>
      <c r="W18" s="659"/>
      <c r="X18" s="657"/>
      <c r="Y18" s="657"/>
      <c r="Z18" s="657"/>
      <c r="AA18" s="657"/>
      <c r="AB18" s="657"/>
      <c r="AC18" s="658"/>
      <c r="AD18" s="647"/>
      <c r="AE18" s="648"/>
      <c r="AF18" s="649"/>
      <c r="AH18" s="119">
        <v>16</v>
      </c>
      <c r="AI18" s="27" t="s">
        <v>401</v>
      </c>
      <c r="AJ18" s="27" t="s">
        <v>447</v>
      </c>
    </row>
    <row r="19" spans="2:36">
      <c r="C19" s="544" t="s">
        <v>1307</v>
      </c>
      <c r="AH19" s="119">
        <v>17</v>
      </c>
      <c r="AI19" s="27" t="s">
        <v>402</v>
      </c>
      <c r="AJ19" s="27" t="s">
        <v>448</v>
      </c>
    </row>
    <row r="20" spans="2:36">
      <c r="AH20" s="119">
        <v>18</v>
      </c>
      <c r="AI20" s="27" t="s">
        <v>403</v>
      </c>
      <c r="AJ20" s="27" t="s">
        <v>449</v>
      </c>
    </row>
    <row r="21" spans="2:36">
      <c r="AD21" s="538"/>
      <c r="AH21" s="119">
        <v>19</v>
      </c>
      <c r="AI21" s="27" t="s">
        <v>404</v>
      </c>
      <c r="AJ21" s="27" t="s">
        <v>450</v>
      </c>
    </row>
    <row r="22" spans="2:36">
      <c r="B22" s="539" t="s">
        <v>1290</v>
      </c>
      <c r="AH22" s="119">
        <v>20</v>
      </c>
      <c r="AI22" s="27" t="s">
        <v>405</v>
      </c>
      <c r="AJ22" s="27" t="s">
        <v>451</v>
      </c>
    </row>
    <row r="23" spans="2:36">
      <c r="AH23" s="119">
        <v>21</v>
      </c>
      <c r="AI23" s="27" t="s">
        <v>406</v>
      </c>
      <c r="AJ23" s="27" t="s">
        <v>452</v>
      </c>
    </row>
    <row r="24" spans="2:36">
      <c r="B24" s="525" t="s">
        <v>1326</v>
      </c>
      <c r="C24" s="525"/>
      <c r="D24" s="525"/>
      <c r="E24" s="525"/>
      <c r="F24" s="525"/>
      <c r="G24" s="525"/>
      <c r="H24" s="525"/>
      <c r="I24" s="525"/>
      <c r="AH24" s="119">
        <v>22</v>
      </c>
      <c r="AI24" s="27" t="s">
        <v>407</v>
      </c>
      <c r="AJ24" s="27" t="s">
        <v>453</v>
      </c>
    </row>
    <row r="25" spans="2:36" ht="13.8" thickBot="1">
      <c r="B25" s="527">
        <v>1</v>
      </c>
      <c r="C25" s="527">
        <v>2</v>
      </c>
      <c r="D25" s="527">
        <v>3</v>
      </c>
      <c r="E25" s="527">
        <v>4</v>
      </c>
      <c r="F25" s="527">
        <v>5</v>
      </c>
      <c r="G25" s="527">
        <v>6</v>
      </c>
      <c r="H25" s="527">
        <v>7</v>
      </c>
      <c r="I25" s="527">
        <v>8</v>
      </c>
      <c r="J25" s="527">
        <v>9</v>
      </c>
      <c r="K25" s="527">
        <v>10</v>
      </c>
      <c r="L25" s="527">
        <v>11</v>
      </c>
      <c r="M25" s="527">
        <v>12</v>
      </c>
      <c r="N25" s="527">
        <v>13</v>
      </c>
      <c r="O25" s="527">
        <v>14</v>
      </c>
      <c r="P25" s="527">
        <v>15</v>
      </c>
      <c r="Q25" s="527">
        <v>16</v>
      </c>
      <c r="R25" s="527">
        <v>17</v>
      </c>
      <c r="S25" s="527">
        <v>18</v>
      </c>
      <c r="T25" s="527">
        <v>19</v>
      </c>
      <c r="U25" s="527">
        <v>20</v>
      </c>
      <c r="V25" s="527">
        <v>21</v>
      </c>
      <c r="W25" s="527">
        <v>22</v>
      </c>
      <c r="X25" s="527">
        <v>23</v>
      </c>
      <c r="Y25" s="527">
        <v>24</v>
      </c>
      <c r="Z25" s="527">
        <v>25</v>
      </c>
      <c r="AA25" s="527">
        <v>26</v>
      </c>
      <c r="AB25" s="527">
        <v>27</v>
      </c>
      <c r="AC25" s="527">
        <v>28</v>
      </c>
      <c r="AH25" s="119">
        <v>23</v>
      </c>
      <c r="AI25" s="27" t="s">
        <v>380</v>
      </c>
      <c r="AJ25" s="27" t="s">
        <v>454</v>
      </c>
    </row>
    <row r="26" spans="2:36">
      <c r="B26" s="528" t="s">
        <v>1276</v>
      </c>
      <c r="C26" s="630" t="s">
        <v>1291</v>
      </c>
      <c r="D26" s="631"/>
      <c r="E26" s="631"/>
      <c r="F26" s="631"/>
      <c r="G26" s="631"/>
      <c r="H26" s="631"/>
      <c r="I26" s="631"/>
      <c r="J26" s="631"/>
      <c r="K26" s="631"/>
      <c r="L26" s="631"/>
      <c r="M26" s="631"/>
      <c r="N26" s="631"/>
      <c r="O26" s="631"/>
      <c r="P26" s="631"/>
      <c r="Q26" s="631"/>
      <c r="R26" s="631"/>
      <c r="S26" s="631"/>
      <c r="T26" s="631"/>
      <c r="U26" s="631"/>
      <c r="V26" s="631"/>
      <c r="W26" s="632"/>
      <c r="X26" s="737" t="s">
        <v>1292</v>
      </c>
      <c r="Y26" s="738"/>
      <c r="Z26" s="738"/>
      <c r="AA26" s="738"/>
      <c r="AB26" s="738"/>
      <c r="AC26" s="739"/>
      <c r="AH26" s="119">
        <v>24</v>
      </c>
      <c r="AI26" s="27" t="s">
        <v>408</v>
      </c>
      <c r="AJ26" s="27" t="s">
        <v>455</v>
      </c>
    </row>
    <row r="27" spans="2:36" ht="13.8" thickBot="1">
      <c r="B27" s="529" t="s">
        <v>1280</v>
      </c>
      <c r="C27" s="609" t="s">
        <v>1293</v>
      </c>
      <c r="D27" s="610"/>
      <c r="E27" s="610"/>
      <c r="F27" s="610"/>
      <c r="G27" s="610"/>
      <c r="H27" s="610"/>
      <c r="I27" s="740" t="s">
        <v>1294</v>
      </c>
      <c r="J27" s="740"/>
      <c r="K27" s="741" t="s">
        <v>49</v>
      </c>
      <c r="L27" s="741"/>
      <c r="M27" s="609" t="s">
        <v>1285</v>
      </c>
      <c r="N27" s="611"/>
      <c r="O27" s="609" t="s">
        <v>1286</v>
      </c>
      <c r="P27" s="610"/>
      <c r="Q27" s="610"/>
      <c r="R27" s="610"/>
      <c r="S27" s="610"/>
      <c r="T27" s="611"/>
      <c r="U27" s="609" t="s">
        <v>22</v>
      </c>
      <c r="V27" s="610"/>
      <c r="W27" s="612"/>
      <c r="X27" s="650" t="s">
        <v>1295</v>
      </c>
      <c r="Y27" s="634"/>
      <c r="Z27" s="530" t="s">
        <v>1296</v>
      </c>
      <c r="AA27" s="531" t="s">
        <v>1297</v>
      </c>
      <c r="AB27" s="609" t="s">
        <v>1298</v>
      </c>
      <c r="AC27" s="612"/>
      <c r="AH27" s="119">
        <v>25</v>
      </c>
      <c r="AI27" s="27" t="s">
        <v>409</v>
      </c>
      <c r="AJ27" s="27" t="s">
        <v>456</v>
      </c>
    </row>
    <row r="28" spans="2:36" ht="13.8" thickBot="1">
      <c r="B28" s="600" t="s">
        <v>1422</v>
      </c>
      <c r="C28" s="716" t="s">
        <v>1312</v>
      </c>
      <c r="D28" s="716"/>
      <c r="E28" s="716"/>
      <c r="F28" s="716"/>
      <c r="G28" s="716"/>
      <c r="H28" s="716"/>
      <c r="I28" s="717" t="s">
        <v>1299</v>
      </c>
      <c r="J28" s="717"/>
      <c r="K28" s="718" t="s">
        <v>1311</v>
      </c>
      <c r="L28" s="718"/>
      <c r="M28" s="719" t="s">
        <v>1428</v>
      </c>
      <c r="N28" s="720"/>
      <c r="O28" s="721" t="s">
        <v>1429</v>
      </c>
      <c r="P28" s="722"/>
      <c r="Q28" s="722"/>
      <c r="R28" s="722"/>
      <c r="S28" s="722"/>
      <c r="T28" s="723"/>
      <c r="U28" s="719" t="s">
        <v>1430</v>
      </c>
      <c r="V28" s="724"/>
      <c r="W28" s="725"/>
      <c r="X28" s="726" t="s">
        <v>385</v>
      </c>
      <c r="Y28" s="727"/>
      <c r="Z28" s="603" t="s">
        <v>1300</v>
      </c>
      <c r="AA28" s="604">
        <v>30</v>
      </c>
      <c r="AB28" s="728" t="s">
        <v>1431</v>
      </c>
      <c r="AC28" s="729"/>
      <c r="AH28" s="119">
        <v>26</v>
      </c>
      <c r="AI28" s="27" t="s">
        <v>410</v>
      </c>
      <c r="AJ28" s="27" t="s">
        <v>457</v>
      </c>
    </row>
    <row r="29" spans="2:36">
      <c r="B29" s="540">
        <v>1</v>
      </c>
      <c r="C29" s="675"/>
      <c r="D29" s="675"/>
      <c r="E29" s="675"/>
      <c r="F29" s="675"/>
      <c r="G29" s="675"/>
      <c r="H29" s="675"/>
      <c r="I29" s="676"/>
      <c r="J29" s="676"/>
      <c r="K29" s="677"/>
      <c r="L29" s="677"/>
      <c r="M29" s="678"/>
      <c r="N29" s="679"/>
      <c r="O29" s="680"/>
      <c r="P29" s="681"/>
      <c r="Q29" s="681"/>
      <c r="R29" s="681"/>
      <c r="S29" s="681"/>
      <c r="T29" s="682"/>
      <c r="U29" s="678"/>
      <c r="V29" s="683"/>
      <c r="W29" s="684"/>
      <c r="X29" s="660"/>
      <c r="Y29" s="661"/>
      <c r="Z29" s="543"/>
      <c r="AA29" s="552"/>
      <c r="AB29" s="662"/>
      <c r="AC29" s="663"/>
      <c r="AH29" s="119">
        <v>27</v>
      </c>
      <c r="AI29" s="27" t="s">
        <v>411</v>
      </c>
      <c r="AJ29" s="27" t="s">
        <v>458</v>
      </c>
    </row>
    <row r="30" spans="2:36">
      <c r="B30" s="541">
        <v>2</v>
      </c>
      <c r="C30" s="664"/>
      <c r="D30" s="664"/>
      <c r="E30" s="664"/>
      <c r="F30" s="664"/>
      <c r="G30" s="664"/>
      <c r="H30" s="664"/>
      <c r="I30" s="638"/>
      <c r="J30" s="638"/>
      <c r="K30" s="665"/>
      <c r="L30" s="665"/>
      <c r="M30" s="666"/>
      <c r="N30" s="667"/>
      <c r="O30" s="668"/>
      <c r="P30" s="669"/>
      <c r="Q30" s="669"/>
      <c r="R30" s="669"/>
      <c r="S30" s="669"/>
      <c r="T30" s="670"/>
      <c r="U30" s="666"/>
      <c r="V30" s="671"/>
      <c r="W30" s="672"/>
      <c r="X30" s="636"/>
      <c r="Y30" s="642"/>
      <c r="Z30" s="535"/>
      <c r="AA30" s="553"/>
      <c r="AB30" s="673"/>
      <c r="AC30" s="674"/>
      <c r="AH30" s="119">
        <v>28</v>
      </c>
      <c r="AI30" s="27" t="s">
        <v>412</v>
      </c>
      <c r="AJ30" s="27" t="s">
        <v>459</v>
      </c>
    </row>
    <row r="31" spans="2:36">
      <c r="B31" s="541">
        <v>3</v>
      </c>
      <c r="C31" s="664"/>
      <c r="D31" s="664"/>
      <c r="E31" s="664"/>
      <c r="F31" s="664"/>
      <c r="G31" s="664"/>
      <c r="H31" s="664"/>
      <c r="I31" s="638"/>
      <c r="J31" s="638"/>
      <c r="K31" s="665"/>
      <c r="L31" s="665"/>
      <c r="M31" s="666"/>
      <c r="N31" s="667"/>
      <c r="O31" s="668"/>
      <c r="P31" s="669"/>
      <c r="Q31" s="669"/>
      <c r="R31" s="669"/>
      <c r="S31" s="669"/>
      <c r="T31" s="670"/>
      <c r="U31" s="666"/>
      <c r="V31" s="671"/>
      <c r="W31" s="672"/>
      <c r="X31" s="636" t="s">
        <v>1306</v>
      </c>
      <c r="Y31" s="642"/>
      <c r="Z31" s="535" t="s">
        <v>1305</v>
      </c>
      <c r="AA31" s="553"/>
      <c r="AB31" s="673"/>
      <c r="AC31" s="674"/>
      <c r="AH31" s="119">
        <v>29</v>
      </c>
      <c r="AI31" s="27" t="s">
        <v>413</v>
      </c>
      <c r="AJ31" s="27" t="s">
        <v>460</v>
      </c>
    </row>
    <row r="32" spans="2:36">
      <c r="B32" s="541">
        <v>4</v>
      </c>
      <c r="C32" s="664"/>
      <c r="D32" s="664"/>
      <c r="E32" s="664"/>
      <c r="F32" s="664"/>
      <c r="G32" s="664"/>
      <c r="H32" s="664"/>
      <c r="I32" s="638"/>
      <c r="J32" s="638"/>
      <c r="K32" s="665"/>
      <c r="L32" s="665"/>
      <c r="M32" s="666"/>
      <c r="N32" s="667"/>
      <c r="O32" s="668"/>
      <c r="P32" s="669"/>
      <c r="Q32" s="669"/>
      <c r="R32" s="669"/>
      <c r="S32" s="669"/>
      <c r="T32" s="670"/>
      <c r="U32" s="666"/>
      <c r="V32" s="671"/>
      <c r="W32" s="672"/>
      <c r="X32" s="636" t="s">
        <v>1306</v>
      </c>
      <c r="Y32" s="642"/>
      <c r="Z32" s="535" t="s">
        <v>1305</v>
      </c>
      <c r="AA32" s="553"/>
      <c r="AB32" s="673"/>
      <c r="AC32" s="674"/>
      <c r="AH32" s="119">
        <v>30</v>
      </c>
      <c r="AI32" s="27" t="s">
        <v>414</v>
      </c>
      <c r="AJ32" s="27" t="s">
        <v>461</v>
      </c>
    </row>
    <row r="33" spans="2:36">
      <c r="B33" s="541">
        <v>5</v>
      </c>
      <c r="C33" s="664"/>
      <c r="D33" s="664"/>
      <c r="E33" s="664"/>
      <c r="F33" s="664"/>
      <c r="G33" s="664"/>
      <c r="H33" s="664"/>
      <c r="I33" s="638"/>
      <c r="J33" s="638"/>
      <c r="K33" s="665"/>
      <c r="L33" s="665"/>
      <c r="M33" s="666"/>
      <c r="N33" s="667"/>
      <c r="O33" s="668"/>
      <c r="P33" s="669"/>
      <c r="Q33" s="669"/>
      <c r="R33" s="669"/>
      <c r="S33" s="669"/>
      <c r="T33" s="670"/>
      <c r="U33" s="666"/>
      <c r="V33" s="671"/>
      <c r="W33" s="672"/>
      <c r="X33" s="636" t="s">
        <v>1306</v>
      </c>
      <c r="Y33" s="642"/>
      <c r="Z33" s="535" t="s">
        <v>1305</v>
      </c>
      <c r="AA33" s="553"/>
      <c r="AB33" s="673"/>
      <c r="AC33" s="674"/>
      <c r="AH33" s="119">
        <v>31</v>
      </c>
      <c r="AI33" s="27" t="s">
        <v>415</v>
      </c>
      <c r="AJ33" s="27" t="s">
        <v>462</v>
      </c>
    </row>
    <row r="34" spans="2:36">
      <c r="B34" s="541">
        <v>6</v>
      </c>
      <c r="C34" s="664"/>
      <c r="D34" s="664"/>
      <c r="E34" s="664"/>
      <c r="F34" s="664"/>
      <c r="G34" s="664"/>
      <c r="H34" s="664"/>
      <c r="I34" s="638"/>
      <c r="J34" s="638"/>
      <c r="K34" s="665"/>
      <c r="L34" s="665"/>
      <c r="M34" s="666"/>
      <c r="N34" s="667"/>
      <c r="O34" s="668"/>
      <c r="P34" s="669"/>
      <c r="Q34" s="669"/>
      <c r="R34" s="669"/>
      <c r="S34" s="669"/>
      <c r="T34" s="670"/>
      <c r="U34" s="666"/>
      <c r="V34" s="671"/>
      <c r="W34" s="672"/>
      <c r="X34" s="636" t="s">
        <v>1306</v>
      </c>
      <c r="Y34" s="642"/>
      <c r="Z34" s="535" t="s">
        <v>1305</v>
      </c>
      <c r="AA34" s="553"/>
      <c r="AB34" s="673"/>
      <c r="AC34" s="674"/>
      <c r="AH34" s="119">
        <v>32</v>
      </c>
      <c r="AI34" s="27" t="s">
        <v>416</v>
      </c>
      <c r="AJ34" s="27" t="s">
        <v>463</v>
      </c>
    </row>
    <row r="35" spans="2:36">
      <c r="B35" s="541">
        <v>7</v>
      </c>
      <c r="C35" s="664"/>
      <c r="D35" s="664"/>
      <c r="E35" s="664"/>
      <c r="F35" s="664"/>
      <c r="G35" s="664"/>
      <c r="H35" s="664"/>
      <c r="I35" s="638"/>
      <c r="J35" s="638"/>
      <c r="K35" s="665"/>
      <c r="L35" s="665"/>
      <c r="M35" s="666"/>
      <c r="N35" s="667"/>
      <c r="O35" s="668"/>
      <c r="P35" s="669"/>
      <c r="Q35" s="669"/>
      <c r="R35" s="669"/>
      <c r="S35" s="669"/>
      <c r="T35" s="670"/>
      <c r="U35" s="666"/>
      <c r="V35" s="671"/>
      <c r="W35" s="672"/>
      <c r="X35" s="636" t="s">
        <v>1306</v>
      </c>
      <c r="Y35" s="642"/>
      <c r="Z35" s="535" t="s">
        <v>1305</v>
      </c>
      <c r="AA35" s="553"/>
      <c r="AB35" s="673"/>
      <c r="AC35" s="674"/>
      <c r="AH35" s="119">
        <v>33</v>
      </c>
      <c r="AI35" s="27" t="s">
        <v>417</v>
      </c>
      <c r="AJ35" s="27" t="s">
        <v>464</v>
      </c>
    </row>
    <row r="36" spans="2:36">
      <c r="B36" s="541">
        <v>8</v>
      </c>
      <c r="C36" s="664"/>
      <c r="D36" s="664"/>
      <c r="E36" s="664"/>
      <c r="F36" s="664"/>
      <c r="G36" s="664"/>
      <c r="H36" s="664"/>
      <c r="I36" s="638"/>
      <c r="J36" s="638"/>
      <c r="K36" s="665"/>
      <c r="L36" s="665"/>
      <c r="M36" s="666"/>
      <c r="N36" s="667"/>
      <c r="O36" s="668"/>
      <c r="P36" s="669"/>
      <c r="Q36" s="669"/>
      <c r="R36" s="669"/>
      <c r="S36" s="669"/>
      <c r="T36" s="670"/>
      <c r="U36" s="666"/>
      <c r="V36" s="671"/>
      <c r="W36" s="672"/>
      <c r="X36" s="636" t="s">
        <v>1306</v>
      </c>
      <c r="Y36" s="642"/>
      <c r="Z36" s="535" t="s">
        <v>1305</v>
      </c>
      <c r="AA36" s="553"/>
      <c r="AB36" s="673"/>
      <c r="AC36" s="674"/>
      <c r="AH36" s="119">
        <v>34</v>
      </c>
      <c r="AI36" s="27" t="s">
        <v>418</v>
      </c>
      <c r="AJ36" s="27" t="s">
        <v>465</v>
      </c>
    </row>
    <row r="37" spans="2:36">
      <c r="B37" s="541">
        <v>9</v>
      </c>
      <c r="C37" s="706" t="s">
        <v>1308</v>
      </c>
      <c r="D37" s="706"/>
      <c r="E37" s="706"/>
      <c r="F37" s="706"/>
      <c r="G37" s="706"/>
      <c r="H37" s="706"/>
      <c r="I37" s="707" t="s">
        <v>113</v>
      </c>
      <c r="J37" s="707"/>
      <c r="K37" s="708" t="s">
        <v>113</v>
      </c>
      <c r="L37" s="708"/>
      <c r="M37" s="709" t="s">
        <v>113</v>
      </c>
      <c r="N37" s="710"/>
      <c r="O37" s="711" t="s">
        <v>113</v>
      </c>
      <c r="P37" s="712"/>
      <c r="Q37" s="712"/>
      <c r="R37" s="712"/>
      <c r="S37" s="712"/>
      <c r="T37" s="713"/>
      <c r="U37" s="709" t="s">
        <v>113</v>
      </c>
      <c r="V37" s="714"/>
      <c r="W37" s="715"/>
      <c r="X37" s="688" t="s">
        <v>1306</v>
      </c>
      <c r="Y37" s="689"/>
      <c r="Z37" s="550" t="s">
        <v>1305</v>
      </c>
      <c r="AA37" s="554" t="s">
        <v>113</v>
      </c>
      <c r="AB37" s="690" t="s">
        <v>113</v>
      </c>
      <c r="AC37" s="691"/>
      <c r="AH37" s="119">
        <v>35</v>
      </c>
      <c r="AI37" s="27" t="s">
        <v>419</v>
      </c>
      <c r="AJ37" s="27" t="s">
        <v>466</v>
      </c>
    </row>
    <row r="38" spans="2:36" ht="13.8" thickBot="1">
      <c r="B38" s="541">
        <v>10</v>
      </c>
      <c r="C38" s="692" t="s">
        <v>1309</v>
      </c>
      <c r="D38" s="692"/>
      <c r="E38" s="692"/>
      <c r="F38" s="692"/>
      <c r="G38" s="692"/>
      <c r="H38" s="692"/>
      <c r="I38" s="693" t="s">
        <v>113</v>
      </c>
      <c r="J38" s="693"/>
      <c r="K38" s="694" t="s">
        <v>113</v>
      </c>
      <c r="L38" s="694"/>
      <c r="M38" s="695" t="s">
        <v>113</v>
      </c>
      <c r="N38" s="696"/>
      <c r="O38" s="697" t="s">
        <v>113</v>
      </c>
      <c r="P38" s="698"/>
      <c r="Q38" s="698"/>
      <c r="R38" s="698"/>
      <c r="S38" s="698"/>
      <c r="T38" s="699"/>
      <c r="U38" s="695" t="s">
        <v>113</v>
      </c>
      <c r="V38" s="700"/>
      <c r="W38" s="701"/>
      <c r="X38" s="702" t="s">
        <v>1306</v>
      </c>
      <c r="Y38" s="703"/>
      <c r="Z38" s="551" t="s">
        <v>1305</v>
      </c>
      <c r="AA38" s="555" t="s">
        <v>113</v>
      </c>
      <c r="AB38" s="704" t="s">
        <v>113</v>
      </c>
      <c r="AC38" s="705"/>
      <c r="AH38" s="119">
        <v>36</v>
      </c>
      <c r="AI38" s="27" t="s">
        <v>420</v>
      </c>
      <c r="AJ38" s="27" t="s">
        <v>467</v>
      </c>
    </row>
    <row r="39" spans="2:36">
      <c r="AH39" s="119">
        <v>37</v>
      </c>
      <c r="AI39" s="27" t="s">
        <v>421</v>
      </c>
      <c r="AJ39" s="27" t="s">
        <v>468</v>
      </c>
    </row>
    <row r="40" spans="2:36">
      <c r="AH40" s="119">
        <v>38</v>
      </c>
      <c r="AI40" s="27" t="s">
        <v>422</v>
      </c>
      <c r="AJ40" s="27" t="s">
        <v>469</v>
      </c>
    </row>
    <row r="41" spans="2:36">
      <c r="AH41" s="119">
        <v>39</v>
      </c>
      <c r="AI41" s="27" t="s">
        <v>423</v>
      </c>
      <c r="AJ41" s="27" t="s">
        <v>470</v>
      </c>
    </row>
    <row r="42" spans="2:36">
      <c r="AH42" s="119">
        <v>40</v>
      </c>
      <c r="AI42" s="27" t="s">
        <v>424</v>
      </c>
      <c r="AJ42" s="27" t="s">
        <v>471</v>
      </c>
    </row>
    <row r="43" spans="2:36">
      <c r="AH43" s="119">
        <v>41</v>
      </c>
      <c r="AI43" s="27" t="s">
        <v>425</v>
      </c>
      <c r="AJ43" s="27" t="s">
        <v>472</v>
      </c>
    </row>
    <row r="44" spans="2:36">
      <c r="AH44" s="119">
        <v>42</v>
      </c>
      <c r="AI44" s="27" t="s">
        <v>426</v>
      </c>
      <c r="AJ44" s="27" t="s">
        <v>473</v>
      </c>
    </row>
    <row r="45" spans="2:36">
      <c r="AH45" s="119">
        <v>43</v>
      </c>
      <c r="AI45" s="27" t="s">
        <v>427</v>
      </c>
      <c r="AJ45" s="27" t="s">
        <v>474</v>
      </c>
    </row>
    <row r="46" spans="2:36">
      <c r="AH46" s="119">
        <v>44</v>
      </c>
      <c r="AI46" s="27" t="s">
        <v>428</v>
      </c>
      <c r="AJ46" s="27" t="s">
        <v>475</v>
      </c>
    </row>
    <row r="47" spans="2:36">
      <c r="AH47" s="119">
        <v>45</v>
      </c>
      <c r="AI47" s="27" t="s">
        <v>429</v>
      </c>
      <c r="AJ47" s="27" t="s">
        <v>476</v>
      </c>
    </row>
    <row r="48" spans="2:36">
      <c r="AH48" s="119">
        <v>46</v>
      </c>
      <c r="AI48" s="27" t="s">
        <v>430</v>
      </c>
      <c r="AJ48" s="27" t="s">
        <v>477</v>
      </c>
    </row>
    <row r="49" spans="34:36">
      <c r="AH49" s="119">
        <v>47</v>
      </c>
      <c r="AI49" s="27" t="s">
        <v>431</v>
      </c>
      <c r="AJ49" s="27" t="s">
        <v>478</v>
      </c>
    </row>
  </sheetData>
  <sheetProtection algorithmName="SHA-512" hashValue="6ZNqfRdQVJ7UN75QuLYUkoUzr176cLdmRiWMzY7r0Fs3VPEFSQ2PMY/n2SQbrQzraMf9s0iyFnEvQgoYLHGk5A==" saltValue="EXFOVsn7ZdBZAo+aDOjgnw==" spinCount="100000" sheet="1"/>
  <protectedRanges>
    <protectedRange sqref="C29:AC36" name="範囲2"/>
    <protectedRange sqref="C9:AF18" name="範囲1"/>
  </protectedRanges>
  <mergeCells count="209">
    <mergeCell ref="C28:H28"/>
    <mergeCell ref="I28:J28"/>
    <mergeCell ref="K28:L28"/>
    <mergeCell ref="M28:N28"/>
    <mergeCell ref="O28:T28"/>
    <mergeCell ref="U28:W28"/>
    <mergeCell ref="X28:Y28"/>
    <mergeCell ref="AB28:AC28"/>
    <mergeCell ref="C8:E8"/>
    <mergeCell ref="G8:H8"/>
    <mergeCell ref="I8:J8"/>
    <mergeCell ref="L8:M8"/>
    <mergeCell ref="N8:O8"/>
    <mergeCell ref="P8:T8"/>
    <mergeCell ref="U8:V8"/>
    <mergeCell ref="W8:AC8"/>
    <mergeCell ref="C26:W26"/>
    <mergeCell ref="X26:AC26"/>
    <mergeCell ref="C27:H27"/>
    <mergeCell ref="I27:J27"/>
    <mergeCell ref="K27:L27"/>
    <mergeCell ref="M27:N27"/>
    <mergeCell ref="O27:T27"/>
    <mergeCell ref="U27:W27"/>
    <mergeCell ref="X37:Y37"/>
    <mergeCell ref="AB37:AC37"/>
    <mergeCell ref="C38:H38"/>
    <mergeCell ref="I38:J38"/>
    <mergeCell ref="K38:L38"/>
    <mergeCell ref="M38:N38"/>
    <mergeCell ref="O38:T38"/>
    <mergeCell ref="U38:W38"/>
    <mergeCell ref="X38:Y38"/>
    <mergeCell ref="AB38:AC38"/>
    <mergeCell ref="C37:H37"/>
    <mergeCell ref="I37:J37"/>
    <mergeCell ref="K37:L37"/>
    <mergeCell ref="M37:N37"/>
    <mergeCell ref="O37:T37"/>
    <mergeCell ref="U37:W37"/>
    <mergeCell ref="U36:W36"/>
    <mergeCell ref="X36:Y36"/>
    <mergeCell ref="AB36:AC36"/>
    <mergeCell ref="C35:H35"/>
    <mergeCell ref="I35:J35"/>
    <mergeCell ref="K35:L35"/>
    <mergeCell ref="M35:N35"/>
    <mergeCell ref="O35:T35"/>
    <mergeCell ref="U35:W35"/>
    <mergeCell ref="X35:Y35"/>
    <mergeCell ref="AB35:AC35"/>
    <mergeCell ref="C36:H36"/>
    <mergeCell ref="I36:J36"/>
    <mergeCell ref="K36:L36"/>
    <mergeCell ref="M36:N36"/>
    <mergeCell ref="O36:T36"/>
    <mergeCell ref="X33:Y33"/>
    <mergeCell ref="AB33:AC33"/>
    <mergeCell ref="C34:H34"/>
    <mergeCell ref="I34:J34"/>
    <mergeCell ref="K34:L34"/>
    <mergeCell ref="M34:N34"/>
    <mergeCell ref="O34:T34"/>
    <mergeCell ref="U34:W34"/>
    <mergeCell ref="X34:Y34"/>
    <mergeCell ref="AB34:AC34"/>
    <mergeCell ref="C33:H33"/>
    <mergeCell ref="I33:J33"/>
    <mergeCell ref="K33:L33"/>
    <mergeCell ref="M33:N33"/>
    <mergeCell ref="O33:T33"/>
    <mergeCell ref="U33:W33"/>
    <mergeCell ref="X31:Y31"/>
    <mergeCell ref="AB31:AC31"/>
    <mergeCell ref="C32:H32"/>
    <mergeCell ref="I32:J32"/>
    <mergeCell ref="K32:L32"/>
    <mergeCell ref="M32:N32"/>
    <mergeCell ref="O32:T32"/>
    <mergeCell ref="U32:W32"/>
    <mergeCell ref="X32:Y32"/>
    <mergeCell ref="AB32:AC32"/>
    <mergeCell ref="C31:H31"/>
    <mergeCell ref="I31:J31"/>
    <mergeCell ref="K31:L31"/>
    <mergeCell ref="M31:N31"/>
    <mergeCell ref="O31:T31"/>
    <mergeCell ref="U31:W31"/>
    <mergeCell ref="X29:Y29"/>
    <mergeCell ref="AB29:AC29"/>
    <mergeCell ref="C30:H30"/>
    <mergeCell ref="I30:J30"/>
    <mergeCell ref="K30:L30"/>
    <mergeCell ref="M30:N30"/>
    <mergeCell ref="O30:T30"/>
    <mergeCell ref="U30:W30"/>
    <mergeCell ref="X30:Y30"/>
    <mergeCell ref="AB30:AC30"/>
    <mergeCell ref="C29:H29"/>
    <mergeCell ref="I29:J29"/>
    <mergeCell ref="K29:L29"/>
    <mergeCell ref="M29:N29"/>
    <mergeCell ref="O29:T29"/>
    <mergeCell ref="U29:W29"/>
    <mergeCell ref="X27:Y27"/>
    <mergeCell ref="AB27:AC27"/>
    <mergeCell ref="C18:E18"/>
    <mergeCell ref="G18:H18"/>
    <mergeCell ref="I18:J18"/>
    <mergeCell ref="L18:M18"/>
    <mergeCell ref="N18:O18"/>
    <mergeCell ref="P18:T18"/>
    <mergeCell ref="U18:V18"/>
    <mergeCell ref="W18:AC18"/>
    <mergeCell ref="AD18:AF18"/>
    <mergeCell ref="C17:E17"/>
    <mergeCell ref="G17:H17"/>
    <mergeCell ref="I17:J17"/>
    <mergeCell ref="L17:M17"/>
    <mergeCell ref="N17:O17"/>
    <mergeCell ref="P17:T17"/>
    <mergeCell ref="U17:V17"/>
    <mergeCell ref="W17:AC17"/>
    <mergeCell ref="AD17:AF17"/>
    <mergeCell ref="U15:V15"/>
    <mergeCell ref="W15:AC15"/>
    <mergeCell ref="AD15:AF15"/>
    <mergeCell ref="C16:E16"/>
    <mergeCell ref="G16:H16"/>
    <mergeCell ref="I16:J16"/>
    <mergeCell ref="L16:M16"/>
    <mergeCell ref="N16:O16"/>
    <mergeCell ref="P16:T16"/>
    <mergeCell ref="U16:V16"/>
    <mergeCell ref="C15:E15"/>
    <mergeCell ref="G15:H15"/>
    <mergeCell ref="I15:J15"/>
    <mergeCell ref="L15:M15"/>
    <mergeCell ref="N15:O15"/>
    <mergeCell ref="P15:T15"/>
    <mergeCell ref="W16:AC16"/>
    <mergeCell ref="AD16:AF16"/>
    <mergeCell ref="C14:E14"/>
    <mergeCell ref="G14:H14"/>
    <mergeCell ref="I14:J14"/>
    <mergeCell ref="L14:M14"/>
    <mergeCell ref="N14:O14"/>
    <mergeCell ref="P14:T14"/>
    <mergeCell ref="U14:V14"/>
    <mergeCell ref="W14:AC14"/>
    <mergeCell ref="AD14:AF14"/>
    <mergeCell ref="C13:E13"/>
    <mergeCell ref="G13:H13"/>
    <mergeCell ref="I13:J13"/>
    <mergeCell ref="L13:M13"/>
    <mergeCell ref="N13:O13"/>
    <mergeCell ref="P13:T13"/>
    <mergeCell ref="U13:V13"/>
    <mergeCell ref="W13:AC13"/>
    <mergeCell ref="AD13:AF13"/>
    <mergeCell ref="U11:V11"/>
    <mergeCell ref="W11:AC11"/>
    <mergeCell ref="AD11:AF11"/>
    <mergeCell ref="C12:E12"/>
    <mergeCell ref="G12:H12"/>
    <mergeCell ref="I12:J12"/>
    <mergeCell ref="L12:M12"/>
    <mergeCell ref="N12:O12"/>
    <mergeCell ref="P12:T12"/>
    <mergeCell ref="U12:V12"/>
    <mergeCell ref="C11:E11"/>
    <mergeCell ref="G11:H11"/>
    <mergeCell ref="I11:J11"/>
    <mergeCell ref="L11:M11"/>
    <mergeCell ref="N11:O11"/>
    <mergeCell ref="P11:T11"/>
    <mergeCell ref="W12:AC12"/>
    <mergeCell ref="AD12:AF12"/>
    <mergeCell ref="C10:E10"/>
    <mergeCell ref="G10:H10"/>
    <mergeCell ref="I10:J10"/>
    <mergeCell ref="L10:M10"/>
    <mergeCell ref="N10:O10"/>
    <mergeCell ref="P10:T10"/>
    <mergeCell ref="U10:V10"/>
    <mergeCell ref="W10:AC10"/>
    <mergeCell ref="AD10:AF10"/>
    <mergeCell ref="W7:AC7"/>
    <mergeCell ref="AD7:AF7"/>
    <mergeCell ref="C9:E9"/>
    <mergeCell ref="G9:H9"/>
    <mergeCell ref="I9:J9"/>
    <mergeCell ref="L9:M9"/>
    <mergeCell ref="N9:O9"/>
    <mergeCell ref="P9:T9"/>
    <mergeCell ref="U9:V9"/>
    <mergeCell ref="W9:AC9"/>
    <mergeCell ref="C6:E7"/>
    <mergeCell ref="F6:J6"/>
    <mergeCell ref="K6:O6"/>
    <mergeCell ref="P6:AF6"/>
    <mergeCell ref="G7:H7"/>
    <mergeCell ref="I7:J7"/>
    <mergeCell ref="L7:M7"/>
    <mergeCell ref="N7:O7"/>
    <mergeCell ref="P7:T7"/>
    <mergeCell ref="U7:V7"/>
    <mergeCell ref="AD9:AF9"/>
    <mergeCell ref="AD8:AF8"/>
  </mergeCells>
  <phoneticPr fontId="2"/>
  <dataValidations count="9">
    <dataValidation type="list" allowBlank="1" showInputMessage="1" showErrorMessage="1" sqref="F8:F18 JB9:JB18 SX9:SX18 ACT9:ACT18 AMP9:AMP18 AWL9:AWL18 BGH9:BGH18 BQD9:BQD18 BZZ9:BZZ18 CJV9:CJV18 CTR9:CTR18 DDN9:DDN18 DNJ9:DNJ18 DXF9:DXF18 EHB9:EHB18 EQX9:EQX18 FAT9:FAT18 FKP9:FKP18 FUL9:FUL18 GEH9:GEH18 GOD9:GOD18 GXZ9:GXZ18 HHV9:HHV18 HRR9:HRR18 IBN9:IBN18 ILJ9:ILJ18 IVF9:IVF18 JFB9:JFB18 JOX9:JOX18 JYT9:JYT18 KIP9:KIP18 KSL9:KSL18 LCH9:LCH18 LMD9:LMD18 LVZ9:LVZ18 MFV9:MFV18 MPR9:MPR18 MZN9:MZN18 NJJ9:NJJ18 NTF9:NTF18 ODB9:ODB18 OMX9:OMX18 OWT9:OWT18 PGP9:PGP18 PQL9:PQL18 QAH9:QAH18 QKD9:QKD18 QTZ9:QTZ18 RDV9:RDV18 RNR9:RNR18 RXN9:RXN18 SHJ9:SHJ18 SRF9:SRF18 TBB9:TBB18 TKX9:TKX18 TUT9:TUT18 UEP9:UEP18 UOL9:UOL18 UYH9:UYH18 VID9:VID18 VRZ9:VRZ18 WBV9:WBV18 WLR9:WLR18 WVN9:WVN18 F65546:F65555 JB65546:JB65555 SX65546:SX65555 ACT65546:ACT65555 AMP65546:AMP65555 AWL65546:AWL65555 BGH65546:BGH65555 BQD65546:BQD65555 BZZ65546:BZZ65555 CJV65546:CJV65555 CTR65546:CTR65555 DDN65546:DDN65555 DNJ65546:DNJ65555 DXF65546:DXF65555 EHB65546:EHB65555 EQX65546:EQX65555 FAT65546:FAT65555 FKP65546:FKP65555 FUL65546:FUL65555 GEH65546:GEH65555 GOD65546:GOD65555 GXZ65546:GXZ65555 HHV65546:HHV65555 HRR65546:HRR65555 IBN65546:IBN65555 ILJ65546:ILJ65555 IVF65546:IVF65555 JFB65546:JFB65555 JOX65546:JOX65555 JYT65546:JYT65555 KIP65546:KIP65555 KSL65546:KSL65555 LCH65546:LCH65555 LMD65546:LMD65555 LVZ65546:LVZ65555 MFV65546:MFV65555 MPR65546:MPR65555 MZN65546:MZN65555 NJJ65546:NJJ65555 NTF65546:NTF65555 ODB65546:ODB65555 OMX65546:OMX65555 OWT65546:OWT65555 PGP65546:PGP65555 PQL65546:PQL65555 QAH65546:QAH65555 QKD65546:QKD65555 QTZ65546:QTZ65555 RDV65546:RDV65555 RNR65546:RNR65555 RXN65546:RXN65555 SHJ65546:SHJ65555 SRF65546:SRF65555 TBB65546:TBB65555 TKX65546:TKX65555 TUT65546:TUT65555 UEP65546:UEP65555 UOL65546:UOL65555 UYH65546:UYH65555 VID65546:VID65555 VRZ65546:VRZ65555 WBV65546:WBV65555 WLR65546:WLR65555 WVN65546:WVN65555 F131082:F131091 JB131082:JB131091 SX131082:SX131091 ACT131082:ACT131091 AMP131082:AMP131091 AWL131082:AWL131091 BGH131082:BGH131091 BQD131082:BQD131091 BZZ131082:BZZ131091 CJV131082:CJV131091 CTR131082:CTR131091 DDN131082:DDN131091 DNJ131082:DNJ131091 DXF131082:DXF131091 EHB131082:EHB131091 EQX131082:EQX131091 FAT131082:FAT131091 FKP131082:FKP131091 FUL131082:FUL131091 GEH131082:GEH131091 GOD131082:GOD131091 GXZ131082:GXZ131091 HHV131082:HHV131091 HRR131082:HRR131091 IBN131082:IBN131091 ILJ131082:ILJ131091 IVF131082:IVF131091 JFB131082:JFB131091 JOX131082:JOX131091 JYT131082:JYT131091 KIP131082:KIP131091 KSL131082:KSL131091 LCH131082:LCH131091 LMD131082:LMD131091 LVZ131082:LVZ131091 MFV131082:MFV131091 MPR131082:MPR131091 MZN131082:MZN131091 NJJ131082:NJJ131091 NTF131082:NTF131091 ODB131082:ODB131091 OMX131082:OMX131091 OWT131082:OWT131091 PGP131082:PGP131091 PQL131082:PQL131091 QAH131082:QAH131091 QKD131082:QKD131091 QTZ131082:QTZ131091 RDV131082:RDV131091 RNR131082:RNR131091 RXN131082:RXN131091 SHJ131082:SHJ131091 SRF131082:SRF131091 TBB131082:TBB131091 TKX131082:TKX131091 TUT131082:TUT131091 UEP131082:UEP131091 UOL131082:UOL131091 UYH131082:UYH131091 VID131082:VID131091 VRZ131082:VRZ131091 WBV131082:WBV131091 WLR131082:WLR131091 WVN131082:WVN131091 F196618:F196627 JB196618:JB196627 SX196618:SX196627 ACT196618:ACT196627 AMP196618:AMP196627 AWL196618:AWL196627 BGH196618:BGH196627 BQD196618:BQD196627 BZZ196618:BZZ196627 CJV196618:CJV196627 CTR196618:CTR196627 DDN196618:DDN196627 DNJ196618:DNJ196627 DXF196618:DXF196627 EHB196618:EHB196627 EQX196618:EQX196627 FAT196618:FAT196627 FKP196618:FKP196627 FUL196618:FUL196627 GEH196618:GEH196627 GOD196618:GOD196627 GXZ196618:GXZ196627 HHV196618:HHV196627 HRR196618:HRR196627 IBN196618:IBN196627 ILJ196618:ILJ196627 IVF196618:IVF196627 JFB196618:JFB196627 JOX196618:JOX196627 JYT196618:JYT196627 KIP196618:KIP196627 KSL196618:KSL196627 LCH196618:LCH196627 LMD196618:LMD196627 LVZ196618:LVZ196627 MFV196618:MFV196627 MPR196618:MPR196627 MZN196618:MZN196627 NJJ196618:NJJ196627 NTF196618:NTF196627 ODB196618:ODB196627 OMX196618:OMX196627 OWT196618:OWT196627 PGP196618:PGP196627 PQL196618:PQL196627 QAH196618:QAH196627 QKD196618:QKD196627 QTZ196618:QTZ196627 RDV196618:RDV196627 RNR196618:RNR196627 RXN196618:RXN196627 SHJ196618:SHJ196627 SRF196618:SRF196627 TBB196618:TBB196627 TKX196618:TKX196627 TUT196618:TUT196627 UEP196618:UEP196627 UOL196618:UOL196627 UYH196618:UYH196627 VID196618:VID196627 VRZ196618:VRZ196627 WBV196618:WBV196627 WLR196618:WLR196627 WVN196618:WVN196627 F262154:F262163 JB262154:JB262163 SX262154:SX262163 ACT262154:ACT262163 AMP262154:AMP262163 AWL262154:AWL262163 BGH262154:BGH262163 BQD262154:BQD262163 BZZ262154:BZZ262163 CJV262154:CJV262163 CTR262154:CTR262163 DDN262154:DDN262163 DNJ262154:DNJ262163 DXF262154:DXF262163 EHB262154:EHB262163 EQX262154:EQX262163 FAT262154:FAT262163 FKP262154:FKP262163 FUL262154:FUL262163 GEH262154:GEH262163 GOD262154:GOD262163 GXZ262154:GXZ262163 HHV262154:HHV262163 HRR262154:HRR262163 IBN262154:IBN262163 ILJ262154:ILJ262163 IVF262154:IVF262163 JFB262154:JFB262163 JOX262154:JOX262163 JYT262154:JYT262163 KIP262154:KIP262163 KSL262154:KSL262163 LCH262154:LCH262163 LMD262154:LMD262163 LVZ262154:LVZ262163 MFV262154:MFV262163 MPR262154:MPR262163 MZN262154:MZN262163 NJJ262154:NJJ262163 NTF262154:NTF262163 ODB262154:ODB262163 OMX262154:OMX262163 OWT262154:OWT262163 PGP262154:PGP262163 PQL262154:PQL262163 QAH262154:QAH262163 QKD262154:QKD262163 QTZ262154:QTZ262163 RDV262154:RDV262163 RNR262154:RNR262163 RXN262154:RXN262163 SHJ262154:SHJ262163 SRF262154:SRF262163 TBB262154:TBB262163 TKX262154:TKX262163 TUT262154:TUT262163 UEP262154:UEP262163 UOL262154:UOL262163 UYH262154:UYH262163 VID262154:VID262163 VRZ262154:VRZ262163 WBV262154:WBV262163 WLR262154:WLR262163 WVN262154:WVN262163 F327690:F327699 JB327690:JB327699 SX327690:SX327699 ACT327690:ACT327699 AMP327690:AMP327699 AWL327690:AWL327699 BGH327690:BGH327699 BQD327690:BQD327699 BZZ327690:BZZ327699 CJV327690:CJV327699 CTR327690:CTR327699 DDN327690:DDN327699 DNJ327690:DNJ327699 DXF327690:DXF327699 EHB327690:EHB327699 EQX327690:EQX327699 FAT327690:FAT327699 FKP327690:FKP327699 FUL327690:FUL327699 GEH327690:GEH327699 GOD327690:GOD327699 GXZ327690:GXZ327699 HHV327690:HHV327699 HRR327690:HRR327699 IBN327690:IBN327699 ILJ327690:ILJ327699 IVF327690:IVF327699 JFB327690:JFB327699 JOX327690:JOX327699 JYT327690:JYT327699 KIP327690:KIP327699 KSL327690:KSL327699 LCH327690:LCH327699 LMD327690:LMD327699 LVZ327690:LVZ327699 MFV327690:MFV327699 MPR327690:MPR327699 MZN327690:MZN327699 NJJ327690:NJJ327699 NTF327690:NTF327699 ODB327690:ODB327699 OMX327690:OMX327699 OWT327690:OWT327699 PGP327690:PGP327699 PQL327690:PQL327699 QAH327690:QAH327699 QKD327690:QKD327699 QTZ327690:QTZ327699 RDV327690:RDV327699 RNR327690:RNR327699 RXN327690:RXN327699 SHJ327690:SHJ327699 SRF327690:SRF327699 TBB327690:TBB327699 TKX327690:TKX327699 TUT327690:TUT327699 UEP327690:UEP327699 UOL327690:UOL327699 UYH327690:UYH327699 VID327690:VID327699 VRZ327690:VRZ327699 WBV327690:WBV327699 WLR327690:WLR327699 WVN327690:WVN327699 F393226:F393235 JB393226:JB393235 SX393226:SX393235 ACT393226:ACT393235 AMP393226:AMP393235 AWL393226:AWL393235 BGH393226:BGH393235 BQD393226:BQD393235 BZZ393226:BZZ393235 CJV393226:CJV393235 CTR393226:CTR393235 DDN393226:DDN393235 DNJ393226:DNJ393235 DXF393226:DXF393235 EHB393226:EHB393235 EQX393226:EQX393235 FAT393226:FAT393235 FKP393226:FKP393235 FUL393226:FUL393235 GEH393226:GEH393235 GOD393226:GOD393235 GXZ393226:GXZ393235 HHV393226:HHV393235 HRR393226:HRR393235 IBN393226:IBN393235 ILJ393226:ILJ393235 IVF393226:IVF393235 JFB393226:JFB393235 JOX393226:JOX393235 JYT393226:JYT393235 KIP393226:KIP393235 KSL393226:KSL393235 LCH393226:LCH393235 LMD393226:LMD393235 LVZ393226:LVZ393235 MFV393226:MFV393235 MPR393226:MPR393235 MZN393226:MZN393235 NJJ393226:NJJ393235 NTF393226:NTF393235 ODB393226:ODB393235 OMX393226:OMX393235 OWT393226:OWT393235 PGP393226:PGP393235 PQL393226:PQL393235 QAH393226:QAH393235 QKD393226:QKD393235 QTZ393226:QTZ393235 RDV393226:RDV393235 RNR393226:RNR393235 RXN393226:RXN393235 SHJ393226:SHJ393235 SRF393226:SRF393235 TBB393226:TBB393235 TKX393226:TKX393235 TUT393226:TUT393235 UEP393226:UEP393235 UOL393226:UOL393235 UYH393226:UYH393235 VID393226:VID393235 VRZ393226:VRZ393235 WBV393226:WBV393235 WLR393226:WLR393235 WVN393226:WVN393235 F458762:F458771 JB458762:JB458771 SX458762:SX458771 ACT458762:ACT458771 AMP458762:AMP458771 AWL458762:AWL458771 BGH458762:BGH458771 BQD458762:BQD458771 BZZ458762:BZZ458771 CJV458762:CJV458771 CTR458762:CTR458771 DDN458762:DDN458771 DNJ458762:DNJ458771 DXF458762:DXF458771 EHB458762:EHB458771 EQX458762:EQX458771 FAT458762:FAT458771 FKP458762:FKP458771 FUL458762:FUL458771 GEH458762:GEH458771 GOD458762:GOD458771 GXZ458762:GXZ458771 HHV458762:HHV458771 HRR458762:HRR458771 IBN458762:IBN458771 ILJ458762:ILJ458771 IVF458762:IVF458771 JFB458762:JFB458771 JOX458762:JOX458771 JYT458762:JYT458771 KIP458762:KIP458771 KSL458762:KSL458771 LCH458762:LCH458771 LMD458762:LMD458771 LVZ458762:LVZ458771 MFV458762:MFV458771 MPR458762:MPR458771 MZN458762:MZN458771 NJJ458762:NJJ458771 NTF458762:NTF458771 ODB458762:ODB458771 OMX458762:OMX458771 OWT458762:OWT458771 PGP458762:PGP458771 PQL458762:PQL458771 QAH458762:QAH458771 QKD458762:QKD458771 QTZ458762:QTZ458771 RDV458762:RDV458771 RNR458762:RNR458771 RXN458762:RXN458771 SHJ458762:SHJ458771 SRF458762:SRF458771 TBB458762:TBB458771 TKX458762:TKX458771 TUT458762:TUT458771 UEP458762:UEP458771 UOL458762:UOL458771 UYH458762:UYH458771 VID458762:VID458771 VRZ458762:VRZ458771 WBV458762:WBV458771 WLR458762:WLR458771 WVN458762:WVN458771 F524298:F524307 JB524298:JB524307 SX524298:SX524307 ACT524298:ACT524307 AMP524298:AMP524307 AWL524298:AWL524307 BGH524298:BGH524307 BQD524298:BQD524307 BZZ524298:BZZ524307 CJV524298:CJV524307 CTR524298:CTR524307 DDN524298:DDN524307 DNJ524298:DNJ524307 DXF524298:DXF524307 EHB524298:EHB524307 EQX524298:EQX524307 FAT524298:FAT524307 FKP524298:FKP524307 FUL524298:FUL524307 GEH524298:GEH524307 GOD524298:GOD524307 GXZ524298:GXZ524307 HHV524298:HHV524307 HRR524298:HRR524307 IBN524298:IBN524307 ILJ524298:ILJ524307 IVF524298:IVF524307 JFB524298:JFB524307 JOX524298:JOX524307 JYT524298:JYT524307 KIP524298:KIP524307 KSL524298:KSL524307 LCH524298:LCH524307 LMD524298:LMD524307 LVZ524298:LVZ524307 MFV524298:MFV524307 MPR524298:MPR524307 MZN524298:MZN524307 NJJ524298:NJJ524307 NTF524298:NTF524307 ODB524298:ODB524307 OMX524298:OMX524307 OWT524298:OWT524307 PGP524298:PGP524307 PQL524298:PQL524307 QAH524298:QAH524307 QKD524298:QKD524307 QTZ524298:QTZ524307 RDV524298:RDV524307 RNR524298:RNR524307 RXN524298:RXN524307 SHJ524298:SHJ524307 SRF524298:SRF524307 TBB524298:TBB524307 TKX524298:TKX524307 TUT524298:TUT524307 UEP524298:UEP524307 UOL524298:UOL524307 UYH524298:UYH524307 VID524298:VID524307 VRZ524298:VRZ524307 WBV524298:WBV524307 WLR524298:WLR524307 WVN524298:WVN524307 F589834:F589843 JB589834:JB589843 SX589834:SX589843 ACT589834:ACT589843 AMP589834:AMP589843 AWL589834:AWL589843 BGH589834:BGH589843 BQD589834:BQD589843 BZZ589834:BZZ589843 CJV589834:CJV589843 CTR589834:CTR589843 DDN589834:DDN589843 DNJ589834:DNJ589843 DXF589834:DXF589843 EHB589834:EHB589843 EQX589834:EQX589843 FAT589834:FAT589843 FKP589834:FKP589843 FUL589834:FUL589843 GEH589834:GEH589843 GOD589834:GOD589843 GXZ589834:GXZ589843 HHV589834:HHV589843 HRR589834:HRR589843 IBN589834:IBN589843 ILJ589834:ILJ589843 IVF589834:IVF589843 JFB589834:JFB589843 JOX589834:JOX589843 JYT589834:JYT589843 KIP589834:KIP589843 KSL589834:KSL589843 LCH589834:LCH589843 LMD589834:LMD589843 LVZ589834:LVZ589843 MFV589834:MFV589843 MPR589834:MPR589843 MZN589834:MZN589843 NJJ589834:NJJ589843 NTF589834:NTF589843 ODB589834:ODB589843 OMX589834:OMX589843 OWT589834:OWT589843 PGP589834:PGP589843 PQL589834:PQL589843 QAH589834:QAH589843 QKD589834:QKD589843 QTZ589834:QTZ589843 RDV589834:RDV589843 RNR589834:RNR589843 RXN589834:RXN589843 SHJ589834:SHJ589843 SRF589834:SRF589843 TBB589834:TBB589843 TKX589834:TKX589843 TUT589834:TUT589843 UEP589834:UEP589843 UOL589834:UOL589843 UYH589834:UYH589843 VID589834:VID589843 VRZ589834:VRZ589843 WBV589834:WBV589843 WLR589834:WLR589843 WVN589834:WVN589843 F655370:F655379 JB655370:JB655379 SX655370:SX655379 ACT655370:ACT655379 AMP655370:AMP655379 AWL655370:AWL655379 BGH655370:BGH655379 BQD655370:BQD655379 BZZ655370:BZZ655379 CJV655370:CJV655379 CTR655370:CTR655379 DDN655370:DDN655379 DNJ655370:DNJ655379 DXF655370:DXF655379 EHB655370:EHB655379 EQX655370:EQX655379 FAT655370:FAT655379 FKP655370:FKP655379 FUL655370:FUL655379 GEH655370:GEH655379 GOD655370:GOD655379 GXZ655370:GXZ655379 HHV655370:HHV655379 HRR655370:HRR655379 IBN655370:IBN655379 ILJ655370:ILJ655379 IVF655370:IVF655379 JFB655370:JFB655379 JOX655370:JOX655379 JYT655370:JYT655379 KIP655370:KIP655379 KSL655370:KSL655379 LCH655370:LCH655379 LMD655370:LMD655379 LVZ655370:LVZ655379 MFV655370:MFV655379 MPR655370:MPR655379 MZN655370:MZN655379 NJJ655370:NJJ655379 NTF655370:NTF655379 ODB655370:ODB655379 OMX655370:OMX655379 OWT655370:OWT655379 PGP655370:PGP655379 PQL655370:PQL655379 QAH655370:QAH655379 QKD655370:QKD655379 QTZ655370:QTZ655379 RDV655370:RDV655379 RNR655370:RNR655379 RXN655370:RXN655379 SHJ655370:SHJ655379 SRF655370:SRF655379 TBB655370:TBB655379 TKX655370:TKX655379 TUT655370:TUT655379 UEP655370:UEP655379 UOL655370:UOL655379 UYH655370:UYH655379 VID655370:VID655379 VRZ655370:VRZ655379 WBV655370:WBV655379 WLR655370:WLR655379 WVN655370:WVN655379 F720906:F720915 JB720906:JB720915 SX720906:SX720915 ACT720906:ACT720915 AMP720906:AMP720915 AWL720906:AWL720915 BGH720906:BGH720915 BQD720906:BQD720915 BZZ720906:BZZ720915 CJV720906:CJV720915 CTR720906:CTR720915 DDN720906:DDN720915 DNJ720906:DNJ720915 DXF720906:DXF720915 EHB720906:EHB720915 EQX720906:EQX720915 FAT720906:FAT720915 FKP720906:FKP720915 FUL720906:FUL720915 GEH720906:GEH720915 GOD720906:GOD720915 GXZ720906:GXZ720915 HHV720906:HHV720915 HRR720906:HRR720915 IBN720906:IBN720915 ILJ720906:ILJ720915 IVF720906:IVF720915 JFB720906:JFB720915 JOX720906:JOX720915 JYT720906:JYT720915 KIP720906:KIP720915 KSL720906:KSL720915 LCH720906:LCH720915 LMD720906:LMD720915 LVZ720906:LVZ720915 MFV720906:MFV720915 MPR720906:MPR720915 MZN720906:MZN720915 NJJ720906:NJJ720915 NTF720906:NTF720915 ODB720906:ODB720915 OMX720906:OMX720915 OWT720906:OWT720915 PGP720906:PGP720915 PQL720906:PQL720915 QAH720906:QAH720915 QKD720906:QKD720915 QTZ720906:QTZ720915 RDV720906:RDV720915 RNR720906:RNR720915 RXN720906:RXN720915 SHJ720906:SHJ720915 SRF720906:SRF720915 TBB720906:TBB720915 TKX720906:TKX720915 TUT720906:TUT720915 UEP720906:UEP720915 UOL720906:UOL720915 UYH720906:UYH720915 VID720906:VID720915 VRZ720906:VRZ720915 WBV720906:WBV720915 WLR720906:WLR720915 WVN720906:WVN720915 F786442:F786451 JB786442:JB786451 SX786442:SX786451 ACT786442:ACT786451 AMP786442:AMP786451 AWL786442:AWL786451 BGH786442:BGH786451 BQD786442:BQD786451 BZZ786442:BZZ786451 CJV786442:CJV786451 CTR786442:CTR786451 DDN786442:DDN786451 DNJ786442:DNJ786451 DXF786442:DXF786451 EHB786442:EHB786451 EQX786442:EQX786451 FAT786442:FAT786451 FKP786442:FKP786451 FUL786442:FUL786451 GEH786442:GEH786451 GOD786442:GOD786451 GXZ786442:GXZ786451 HHV786442:HHV786451 HRR786442:HRR786451 IBN786442:IBN786451 ILJ786442:ILJ786451 IVF786442:IVF786451 JFB786442:JFB786451 JOX786442:JOX786451 JYT786442:JYT786451 KIP786442:KIP786451 KSL786442:KSL786451 LCH786442:LCH786451 LMD786442:LMD786451 LVZ786442:LVZ786451 MFV786442:MFV786451 MPR786442:MPR786451 MZN786442:MZN786451 NJJ786442:NJJ786451 NTF786442:NTF786451 ODB786442:ODB786451 OMX786442:OMX786451 OWT786442:OWT786451 PGP786442:PGP786451 PQL786442:PQL786451 QAH786442:QAH786451 QKD786442:QKD786451 QTZ786442:QTZ786451 RDV786442:RDV786451 RNR786442:RNR786451 RXN786442:RXN786451 SHJ786442:SHJ786451 SRF786442:SRF786451 TBB786442:TBB786451 TKX786442:TKX786451 TUT786442:TUT786451 UEP786442:UEP786451 UOL786442:UOL786451 UYH786442:UYH786451 VID786442:VID786451 VRZ786442:VRZ786451 WBV786442:WBV786451 WLR786442:WLR786451 WVN786442:WVN786451 F851978:F851987 JB851978:JB851987 SX851978:SX851987 ACT851978:ACT851987 AMP851978:AMP851987 AWL851978:AWL851987 BGH851978:BGH851987 BQD851978:BQD851987 BZZ851978:BZZ851987 CJV851978:CJV851987 CTR851978:CTR851987 DDN851978:DDN851987 DNJ851978:DNJ851987 DXF851978:DXF851987 EHB851978:EHB851987 EQX851978:EQX851987 FAT851978:FAT851987 FKP851978:FKP851987 FUL851978:FUL851987 GEH851978:GEH851987 GOD851978:GOD851987 GXZ851978:GXZ851987 HHV851978:HHV851987 HRR851978:HRR851987 IBN851978:IBN851987 ILJ851978:ILJ851987 IVF851978:IVF851987 JFB851978:JFB851987 JOX851978:JOX851987 JYT851978:JYT851987 KIP851978:KIP851987 KSL851978:KSL851987 LCH851978:LCH851987 LMD851978:LMD851987 LVZ851978:LVZ851987 MFV851978:MFV851987 MPR851978:MPR851987 MZN851978:MZN851987 NJJ851978:NJJ851987 NTF851978:NTF851987 ODB851978:ODB851987 OMX851978:OMX851987 OWT851978:OWT851987 PGP851978:PGP851987 PQL851978:PQL851987 QAH851978:QAH851987 QKD851978:QKD851987 QTZ851978:QTZ851987 RDV851978:RDV851987 RNR851978:RNR851987 RXN851978:RXN851987 SHJ851978:SHJ851987 SRF851978:SRF851987 TBB851978:TBB851987 TKX851978:TKX851987 TUT851978:TUT851987 UEP851978:UEP851987 UOL851978:UOL851987 UYH851978:UYH851987 VID851978:VID851987 VRZ851978:VRZ851987 WBV851978:WBV851987 WLR851978:WLR851987 WVN851978:WVN851987 F917514:F917523 JB917514:JB917523 SX917514:SX917523 ACT917514:ACT917523 AMP917514:AMP917523 AWL917514:AWL917523 BGH917514:BGH917523 BQD917514:BQD917523 BZZ917514:BZZ917523 CJV917514:CJV917523 CTR917514:CTR917523 DDN917514:DDN917523 DNJ917514:DNJ917523 DXF917514:DXF917523 EHB917514:EHB917523 EQX917514:EQX917523 FAT917514:FAT917523 FKP917514:FKP917523 FUL917514:FUL917523 GEH917514:GEH917523 GOD917514:GOD917523 GXZ917514:GXZ917523 HHV917514:HHV917523 HRR917514:HRR917523 IBN917514:IBN917523 ILJ917514:ILJ917523 IVF917514:IVF917523 JFB917514:JFB917523 JOX917514:JOX917523 JYT917514:JYT917523 KIP917514:KIP917523 KSL917514:KSL917523 LCH917514:LCH917523 LMD917514:LMD917523 LVZ917514:LVZ917523 MFV917514:MFV917523 MPR917514:MPR917523 MZN917514:MZN917523 NJJ917514:NJJ917523 NTF917514:NTF917523 ODB917514:ODB917523 OMX917514:OMX917523 OWT917514:OWT917523 PGP917514:PGP917523 PQL917514:PQL917523 QAH917514:QAH917523 QKD917514:QKD917523 QTZ917514:QTZ917523 RDV917514:RDV917523 RNR917514:RNR917523 RXN917514:RXN917523 SHJ917514:SHJ917523 SRF917514:SRF917523 TBB917514:TBB917523 TKX917514:TKX917523 TUT917514:TUT917523 UEP917514:UEP917523 UOL917514:UOL917523 UYH917514:UYH917523 VID917514:VID917523 VRZ917514:VRZ917523 WBV917514:WBV917523 WLR917514:WLR917523 WVN917514:WVN917523 F983050:F983059 JB983050:JB983059 SX983050:SX983059 ACT983050:ACT983059 AMP983050:AMP983059 AWL983050:AWL983059 BGH983050:BGH983059 BQD983050:BQD983059 BZZ983050:BZZ983059 CJV983050:CJV983059 CTR983050:CTR983059 DDN983050:DDN983059 DNJ983050:DNJ983059 DXF983050:DXF983059 EHB983050:EHB983059 EQX983050:EQX983059 FAT983050:FAT983059 FKP983050:FKP983059 FUL983050:FUL983059 GEH983050:GEH983059 GOD983050:GOD983059 GXZ983050:GXZ983059 HHV983050:HHV983059 HRR983050:HRR983059 IBN983050:IBN983059 ILJ983050:ILJ983059 IVF983050:IVF983059 JFB983050:JFB983059 JOX983050:JOX983059 JYT983050:JYT983059 KIP983050:KIP983059 KSL983050:KSL983059 LCH983050:LCH983059 LMD983050:LMD983059 LVZ983050:LVZ983059 MFV983050:MFV983059 MPR983050:MPR983059 MZN983050:MZN983059 NJJ983050:NJJ983059 NTF983050:NTF983059 ODB983050:ODB983059 OMX983050:OMX983059 OWT983050:OWT983059 PGP983050:PGP983059 PQL983050:PQL983059 QAH983050:QAH983059 QKD983050:QKD983059 QTZ983050:QTZ983059 RDV983050:RDV983059 RNR983050:RNR983059 RXN983050:RXN983059 SHJ983050:SHJ983059 SRF983050:SRF983059 TBB983050:TBB983059 TKX983050:TKX983059 TUT983050:TUT983059 UEP983050:UEP983059 UOL983050:UOL983059 UYH983050:UYH983059 VID983050:VID983059 VRZ983050:VRZ983059 WBV983050:WBV983059 WLR983050:WLR983059 WVN983050:WVN983059 WVS983050:WVS983059 JG9:JG18 TC9:TC18 ACY9:ACY18 AMU9:AMU18 AWQ9:AWQ18 BGM9:BGM18 BQI9:BQI18 CAE9:CAE18 CKA9:CKA18 CTW9:CTW18 DDS9:DDS18 DNO9:DNO18 DXK9:DXK18 EHG9:EHG18 ERC9:ERC18 FAY9:FAY18 FKU9:FKU18 FUQ9:FUQ18 GEM9:GEM18 GOI9:GOI18 GYE9:GYE18 HIA9:HIA18 HRW9:HRW18 IBS9:IBS18 ILO9:ILO18 IVK9:IVK18 JFG9:JFG18 JPC9:JPC18 JYY9:JYY18 KIU9:KIU18 KSQ9:KSQ18 LCM9:LCM18 LMI9:LMI18 LWE9:LWE18 MGA9:MGA18 MPW9:MPW18 MZS9:MZS18 NJO9:NJO18 NTK9:NTK18 ODG9:ODG18 ONC9:ONC18 OWY9:OWY18 PGU9:PGU18 PQQ9:PQQ18 QAM9:QAM18 QKI9:QKI18 QUE9:QUE18 REA9:REA18 RNW9:RNW18 RXS9:RXS18 SHO9:SHO18 SRK9:SRK18 TBG9:TBG18 TLC9:TLC18 TUY9:TUY18 UEU9:UEU18 UOQ9:UOQ18 UYM9:UYM18 VII9:VII18 VSE9:VSE18 WCA9:WCA18 WLW9:WLW18 WVS9:WVS18 K65546:K65555 JG65546:JG65555 TC65546:TC65555 ACY65546:ACY65555 AMU65546:AMU65555 AWQ65546:AWQ65555 BGM65546:BGM65555 BQI65546:BQI65555 CAE65546:CAE65555 CKA65546:CKA65555 CTW65546:CTW65555 DDS65546:DDS65555 DNO65546:DNO65555 DXK65546:DXK65555 EHG65546:EHG65555 ERC65546:ERC65555 FAY65546:FAY65555 FKU65546:FKU65555 FUQ65546:FUQ65555 GEM65546:GEM65555 GOI65546:GOI65555 GYE65546:GYE65555 HIA65546:HIA65555 HRW65546:HRW65555 IBS65546:IBS65555 ILO65546:ILO65555 IVK65546:IVK65555 JFG65546:JFG65555 JPC65546:JPC65555 JYY65546:JYY65555 KIU65546:KIU65555 KSQ65546:KSQ65555 LCM65546:LCM65555 LMI65546:LMI65555 LWE65546:LWE65555 MGA65546:MGA65555 MPW65546:MPW65555 MZS65546:MZS65555 NJO65546:NJO65555 NTK65546:NTK65555 ODG65546:ODG65555 ONC65546:ONC65555 OWY65546:OWY65555 PGU65546:PGU65555 PQQ65546:PQQ65555 QAM65546:QAM65555 QKI65546:QKI65555 QUE65546:QUE65555 REA65546:REA65555 RNW65546:RNW65555 RXS65546:RXS65555 SHO65546:SHO65555 SRK65546:SRK65555 TBG65546:TBG65555 TLC65546:TLC65555 TUY65546:TUY65555 UEU65546:UEU65555 UOQ65546:UOQ65555 UYM65546:UYM65555 VII65546:VII65555 VSE65546:VSE65555 WCA65546:WCA65555 WLW65546:WLW65555 WVS65546:WVS65555 K131082:K131091 JG131082:JG131091 TC131082:TC131091 ACY131082:ACY131091 AMU131082:AMU131091 AWQ131082:AWQ131091 BGM131082:BGM131091 BQI131082:BQI131091 CAE131082:CAE131091 CKA131082:CKA131091 CTW131082:CTW131091 DDS131082:DDS131091 DNO131082:DNO131091 DXK131082:DXK131091 EHG131082:EHG131091 ERC131082:ERC131091 FAY131082:FAY131091 FKU131082:FKU131091 FUQ131082:FUQ131091 GEM131082:GEM131091 GOI131082:GOI131091 GYE131082:GYE131091 HIA131082:HIA131091 HRW131082:HRW131091 IBS131082:IBS131091 ILO131082:ILO131091 IVK131082:IVK131091 JFG131082:JFG131091 JPC131082:JPC131091 JYY131082:JYY131091 KIU131082:KIU131091 KSQ131082:KSQ131091 LCM131082:LCM131091 LMI131082:LMI131091 LWE131082:LWE131091 MGA131082:MGA131091 MPW131082:MPW131091 MZS131082:MZS131091 NJO131082:NJO131091 NTK131082:NTK131091 ODG131082:ODG131091 ONC131082:ONC131091 OWY131082:OWY131091 PGU131082:PGU131091 PQQ131082:PQQ131091 QAM131082:QAM131091 QKI131082:QKI131091 QUE131082:QUE131091 REA131082:REA131091 RNW131082:RNW131091 RXS131082:RXS131091 SHO131082:SHO131091 SRK131082:SRK131091 TBG131082:TBG131091 TLC131082:TLC131091 TUY131082:TUY131091 UEU131082:UEU131091 UOQ131082:UOQ131091 UYM131082:UYM131091 VII131082:VII131091 VSE131082:VSE131091 WCA131082:WCA131091 WLW131082:WLW131091 WVS131082:WVS131091 K196618:K196627 JG196618:JG196627 TC196618:TC196627 ACY196618:ACY196627 AMU196618:AMU196627 AWQ196618:AWQ196627 BGM196618:BGM196627 BQI196618:BQI196627 CAE196618:CAE196627 CKA196618:CKA196627 CTW196618:CTW196627 DDS196618:DDS196627 DNO196618:DNO196627 DXK196618:DXK196627 EHG196618:EHG196627 ERC196618:ERC196627 FAY196618:FAY196627 FKU196618:FKU196627 FUQ196618:FUQ196627 GEM196618:GEM196627 GOI196618:GOI196627 GYE196618:GYE196627 HIA196618:HIA196627 HRW196618:HRW196627 IBS196618:IBS196627 ILO196618:ILO196627 IVK196618:IVK196627 JFG196618:JFG196627 JPC196618:JPC196627 JYY196618:JYY196627 KIU196618:KIU196627 KSQ196618:KSQ196627 LCM196618:LCM196627 LMI196618:LMI196627 LWE196618:LWE196627 MGA196618:MGA196627 MPW196618:MPW196627 MZS196618:MZS196627 NJO196618:NJO196627 NTK196618:NTK196627 ODG196618:ODG196627 ONC196618:ONC196627 OWY196618:OWY196627 PGU196618:PGU196627 PQQ196618:PQQ196627 QAM196618:QAM196627 QKI196618:QKI196627 QUE196618:QUE196627 REA196618:REA196627 RNW196618:RNW196627 RXS196618:RXS196627 SHO196618:SHO196627 SRK196618:SRK196627 TBG196618:TBG196627 TLC196618:TLC196627 TUY196618:TUY196627 UEU196618:UEU196627 UOQ196618:UOQ196627 UYM196618:UYM196627 VII196618:VII196627 VSE196618:VSE196627 WCA196618:WCA196627 WLW196618:WLW196627 WVS196618:WVS196627 K262154:K262163 JG262154:JG262163 TC262154:TC262163 ACY262154:ACY262163 AMU262154:AMU262163 AWQ262154:AWQ262163 BGM262154:BGM262163 BQI262154:BQI262163 CAE262154:CAE262163 CKA262154:CKA262163 CTW262154:CTW262163 DDS262154:DDS262163 DNO262154:DNO262163 DXK262154:DXK262163 EHG262154:EHG262163 ERC262154:ERC262163 FAY262154:FAY262163 FKU262154:FKU262163 FUQ262154:FUQ262163 GEM262154:GEM262163 GOI262154:GOI262163 GYE262154:GYE262163 HIA262154:HIA262163 HRW262154:HRW262163 IBS262154:IBS262163 ILO262154:ILO262163 IVK262154:IVK262163 JFG262154:JFG262163 JPC262154:JPC262163 JYY262154:JYY262163 KIU262154:KIU262163 KSQ262154:KSQ262163 LCM262154:LCM262163 LMI262154:LMI262163 LWE262154:LWE262163 MGA262154:MGA262163 MPW262154:MPW262163 MZS262154:MZS262163 NJO262154:NJO262163 NTK262154:NTK262163 ODG262154:ODG262163 ONC262154:ONC262163 OWY262154:OWY262163 PGU262154:PGU262163 PQQ262154:PQQ262163 QAM262154:QAM262163 QKI262154:QKI262163 QUE262154:QUE262163 REA262154:REA262163 RNW262154:RNW262163 RXS262154:RXS262163 SHO262154:SHO262163 SRK262154:SRK262163 TBG262154:TBG262163 TLC262154:TLC262163 TUY262154:TUY262163 UEU262154:UEU262163 UOQ262154:UOQ262163 UYM262154:UYM262163 VII262154:VII262163 VSE262154:VSE262163 WCA262154:WCA262163 WLW262154:WLW262163 WVS262154:WVS262163 K327690:K327699 JG327690:JG327699 TC327690:TC327699 ACY327690:ACY327699 AMU327690:AMU327699 AWQ327690:AWQ327699 BGM327690:BGM327699 BQI327690:BQI327699 CAE327690:CAE327699 CKA327690:CKA327699 CTW327690:CTW327699 DDS327690:DDS327699 DNO327690:DNO327699 DXK327690:DXK327699 EHG327690:EHG327699 ERC327690:ERC327699 FAY327690:FAY327699 FKU327690:FKU327699 FUQ327690:FUQ327699 GEM327690:GEM327699 GOI327690:GOI327699 GYE327690:GYE327699 HIA327690:HIA327699 HRW327690:HRW327699 IBS327690:IBS327699 ILO327690:ILO327699 IVK327690:IVK327699 JFG327690:JFG327699 JPC327690:JPC327699 JYY327690:JYY327699 KIU327690:KIU327699 KSQ327690:KSQ327699 LCM327690:LCM327699 LMI327690:LMI327699 LWE327690:LWE327699 MGA327690:MGA327699 MPW327690:MPW327699 MZS327690:MZS327699 NJO327690:NJO327699 NTK327690:NTK327699 ODG327690:ODG327699 ONC327690:ONC327699 OWY327690:OWY327699 PGU327690:PGU327699 PQQ327690:PQQ327699 QAM327690:QAM327699 QKI327690:QKI327699 QUE327690:QUE327699 REA327690:REA327699 RNW327690:RNW327699 RXS327690:RXS327699 SHO327690:SHO327699 SRK327690:SRK327699 TBG327690:TBG327699 TLC327690:TLC327699 TUY327690:TUY327699 UEU327690:UEU327699 UOQ327690:UOQ327699 UYM327690:UYM327699 VII327690:VII327699 VSE327690:VSE327699 WCA327690:WCA327699 WLW327690:WLW327699 WVS327690:WVS327699 K393226:K393235 JG393226:JG393235 TC393226:TC393235 ACY393226:ACY393235 AMU393226:AMU393235 AWQ393226:AWQ393235 BGM393226:BGM393235 BQI393226:BQI393235 CAE393226:CAE393235 CKA393226:CKA393235 CTW393226:CTW393235 DDS393226:DDS393235 DNO393226:DNO393235 DXK393226:DXK393235 EHG393226:EHG393235 ERC393226:ERC393235 FAY393226:FAY393235 FKU393226:FKU393235 FUQ393226:FUQ393235 GEM393226:GEM393235 GOI393226:GOI393235 GYE393226:GYE393235 HIA393226:HIA393235 HRW393226:HRW393235 IBS393226:IBS393235 ILO393226:ILO393235 IVK393226:IVK393235 JFG393226:JFG393235 JPC393226:JPC393235 JYY393226:JYY393235 KIU393226:KIU393235 KSQ393226:KSQ393235 LCM393226:LCM393235 LMI393226:LMI393235 LWE393226:LWE393235 MGA393226:MGA393235 MPW393226:MPW393235 MZS393226:MZS393235 NJO393226:NJO393235 NTK393226:NTK393235 ODG393226:ODG393235 ONC393226:ONC393235 OWY393226:OWY393235 PGU393226:PGU393235 PQQ393226:PQQ393235 QAM393226:QAM393235 QKI393226:QKI393235 QUE393226:QUE393235 REA393226:REA393235 RNW393226:RNW393235 RXS393226:RXS393235 SHO393226:SHO393235 SRK393226:SRK393235 TBG393226:TBG393235 TLC393226:TLC393235 TUY393226:TUY393235 UEU393226:UEU393235 UOQ393226:UOQ393235 UYM393226:UYM393235 VII393226:VII393235 VSE393226:VSE393235 WCA393226:WCA393235 WLW393226:WLW393235 WVS393226:WVS393235 K458762:K458771 JG458762:JG458771 TC458762:TC458771 ACY458762:ACY458771 AMU458762:AMU458771 AWQ458762:AWQ458771 BGM458762:BGM458771 BQI458762:BQI458771 CAE458762:CAE458771 CKA458762:CKA458771 CTW458762:CTW458771 DDS458762:DDS458771 DNO458762:DNO458771 DXK458762:DXK458771 EHG458762:EHG458771 ERC458762:ERC458771 FAY458762:FAY458771 FKU458762:FKU458771 FUQ458762:FUQ458771 GEM458762:GEM458771 GOI458762:GOI458771 GYE458762:GYE458771 HIA458762:HIA458771 HRW458762:HRW458771 IBS458762:IBS458771 ILO458762:ILO458771 IVK458762:IVK458771 JFG458762:JFG458771 JPC458762:JPC458771 JYY458762:JYY458771 KIU458762:KIU458771 KSQ458762:KSQ458771 LCM458762:LCM458771 LMI458762:LMI458771 LWE458762:LWE458771 MGA458762:MGA458771 MPW458762:MPW458771 MZS458762:MZS458771 NJO458762:NJO458771 NTK458762:NTK458771 ODG458762:ODG458771 ONC458762:ONC458771 OWY458762:OWY458771 PGU458762:PGU458771 PQQ458762:PQQ458771 QAM458762:QAM458771 QKI458762:QKI458771 QUE458762:QUE458771 REA458762:REA458771 RNW458762:RNW458771 RXS458762:RXS458771 SHO458762:SHO458771 SRK458762:SRK458771 TBG458762:TBG458771 TLC458762:TLC458771 TUY458762:TUY458771 UEU458762:UEU458771 UOQ458762:UOQ458771 UYM458762:UYM458771 VII458762:VII458771 VSE458762:VSE458771 WCA458762:WCA458771 WLW458762:WLW458771 WVS458762:WVS458771 K524298:K524307 JG524298:JG524307 TC524298:TC524307 ACY524298:ACY524307 AMU524298:AMU524307 AWQ524298:AWQ524307 BGM524298:BGM524307 BQI524298:BQI524307 CAE524298:CAE524307 CKA524298:CKA524307 CTW524298:CTW524307 DDS524298:DDS524307 DNO524298:DNO524307 DXK524298:DXK524307 EHG524298:EHG524307 ERC524298:ERC524307 FAY524298:FAY524307 FKU524298:FKU524307 FUQ524298:FUQ524307 GEM524298:GEM524307 GOI524298:GOI524307 GYE524298:GYE524307 HIA524298:HIA524307 HRW524298:HRW524307 IBS524298:IBS524307 ILO524298:ILO524307 IVK524298:IVK524307 JFG524298:JFG524307 JPC524298:JPC524307 JYY524298:JYY524307 KIU524298:KIU524307 KSQ524298:KSQ524307 LCM524298:LCM524307 LMI524298:LMI524307 LWE524298:LWE524307 MGA524298:MGA524307 MPW524298:MPW524307 MZS524298:MZS524307 NJO524298:NJO524307 NTK524298:NTK524307 ODG524298:ODG524307 ONC524298:ONC524307 OWY524298:OWY524307 PGU524298:PGU524307 PQQ524298:PQQ524307 QAM524298:QAM524307 QKI524298:QKI524307 QUE524298:QUE524307 REA524298:REA524307 RNW524298:RNW524307 RXS524298:RXS524307 SHO524298:SHO524307 SRK524298:SRK524307 TBG524298:TBG524307 TLC524298:TLC524307 TUY524298:TUY524307 UEU524298:UEU524307 UOQ524298:UOQ524307 UYM524298:UYM524307 VII524298:VII524307 VSE524298:VSE524307 WCA524298:WCA524307 WLW524298:WLW524307 WVS524298:WVS524307 K589834:K589843 JG589834:JG589843 TC589834:TC589843 ACY589834:ACY589843 AMU589834:AMU589843 AWQ589834:AWQ589843 BGM589834:BGM589843 BQI589834:BQI589843 CAE589834:CAE589843 CKA589834:CKA589843 CTW589834:CTW589843 DDS589834:DDS589843 DNO589834:DNO589843 DXK589834:DXK589843 EHG589834:EHG589843 ERC589834:ERC589843 FAY589834:FAY589843 FKU589834:FKU589843 FUQ589834:FUQ589843 GEM589834:GEM589843 GOI589834:GOI589843 GYE589834:GYE589843 HIA589834:HIA589843 HRW589834:HRW589843 IBS589834:IBS589843 ILO589834:ILO589843 IVK589834:IVK589843 JFG589834:JFG589843 JPC589834:JPC589843 JYY589834:JYY589843 KIU589834:KIU589843 KSQ589834:KSQ589843 LCM589834:LCM589843 LMI589834:LMI589843 LWE589834:LWE589843 MGA589834:MGA589843 MPW589834:MPW589843 MZS589834:MZS589843 NJO589834:NJO589843 NTK589834:NTK589843 ODG589834:ODG589843 ONC589834:ONC589843 OWY589834:OWY589843 PGU589834:PGU589843 PQQ589834:PQQ589843 QAM589834:QAM589843 QKI589834:QKI589843 QUE589834:QUE589843 REA589834:REA589843 RNW589834:RNW589843 RXS589834:RXS589843 SHO589834:SHO589843 SRK589834:SRK589843 TBG589834:TBG589843 TLC589834:TLC589843 TUY589834:TUY589843 UEU589834:UEU589843 UOQ589834:UOQ589843 UYM589834:UYM589843 VII589834:VII589843 VSE589834:VSE589843 WCA589834:WCA589843 WLW589834:WLW589843 WVS589834:WVS589843 K655370:K655379 JG655370:JG655379 TC655370:TC655379 ACY655370:ACY655379 AMU655370:AMU655379 AWQ655370:AWQ655379 BGM655370:BGM655379 BQI655370:BQI655379 CAE655370:CAE655379 CKA655370:CKA655379 CTW655370:CTW655379 DDS655370:DDS655379 DNO655370:DNO655379 DXK655370:DXK655379 EHG655370:EHG655379 ERC655370:ERC655379 FAY655370:FAY655379 FKU655370:FKU655379 FUQ655370:FUQ655379 GEM655370:GEM655379 GOI655370:GOI655379 GYE655370:GYE655379 HIA655370:HIA655379 HRW655370:HRW655379 IBS655370:IBS655379 ILO655370:ILO655379 IVK655370:IVK655379 JFG655370:JFG655379 JPC655370:JPC655379 JYY655370:JYY655379 KIU655370:KIU655379 KSQ655370:KSQ655379 LCM655370:LCM655379 LMI655370:LMI655379 LWE655370:LWE655379 MGA655370:MGA655379 MPW655370:MPW655379 MZS655370:MZS655379 NJO655370:NJO655379 NTK655370:NTK655379 ODG655370:ODG655379 ONC655370:ONC655379 OWY655370:OWY655379 PGU655370:PGU655379 PQQ655370:PQQ655379 QAM655370:QAM655379 QKI655370:QKI655379 QUE655370:QUE655379 REA655370:REA655379 RNW655370:RNW655379 RXS655370:RXS655379 SHO655370:SHO655379 SRK655370:SRK655379 TBG655370:TBG655379 TLC655370:TLC655379 TUY655370:TUY655379 UEU655370:UEU655379 UOQ655370:UOQ655379 UYM655370:UYM655379 VII655370:VII655379 VSE655370:VSE655379 WCA655370:WCA655379 WLW655370:WLW655379 WVS655370:WVS655379 K720906:K720915 JG720906:JG720915 TC720906:TC720915 ACY720906:ACY720915 AMU720906:AMU720915 AWQ720906:AWQ720915 BGM720906:BGM720915 BQI720906:BQI720915 CAE720906:CAE720915 CKA720906:CKA720915 CTW720906:CTW720915 DDS720906:DDS720915 DNO720906:DNO720915 DXK720906:DXK720915 EHG720906:EHG720915 ERC720906:ERC720915 FAY720906:FAY720915 FKU720906:FKU720915 FUQ720906:FUQ720915 GEM720906:GEM720915 GOI720906:GOI720915 GYE720906:GYE720915 HIA720906:HIA720915 HRW720906:HRW720915 IBS720906:IBS720915 ILO720906:ILO720915 IVK720906:IVK720915 JFG720906:JFG720915 JPC720906:JPC720915 JYY720906:JYY720915 KIU720906:KIU720915 KSQ720906:KSQ720915 LCM720906:LCM720915 LMI720906:LMI720915 LWE720906:LWE720915 MGA720906:MGA720915 MPW720906:MPW720915 MZS720906:MZS720915 NJO720906:NJO720915 NTK720906:NTK720915 ODG720906:ODG720915 ONC720906:ONC720915 OWY720906:OWY720915 PGU720906:PGU720915 PQQ720906:PQQ720915 QAM720906:QAM720915 QKI720906:QKI720915 QUE720906:QUE720915 REA720906:REA720915 RNW720906:RNW720915 RXS720906:RXS720915 SHO720906:SHO720915 SRK720906:SRK720915 TBG720906:TBG720915 TLC720906:TLC720915 TUY720906:TUY720915 UEU720906:UEU720915 UOQ720906:UOQ720915 UYM720906:UYM720915 VII720906:VII720915 VSE720906:VSE720915 WCA720906:WCA720915 WLW720906:WLW720915 WVS720906:WVS720915 K786442:K786451 JG786442:JG786451 TC786442:TC786451 ACY786442:ACY786451 AMU786442:AMU786451 AWQ786442:AWQ786451 BGM786442:BGM786451 BQI786442:BQI786451 CAE786442:CAE786451 CKA786442:CKA786451 CTW786442:CTW786451 DDS786442:DDS786451 DNO786442:DNO786451 DXK786442:DXK786451 EHG786442:EHG786451 ERC786442:ERC786451 FAY786442:FAY786451 FKU786442:FKU786451 FUQ786442:FUQ786451 GEM786442:GEM786451 GOI786442:GOI786451 GYE786442:GYE786451 HIA786442:HIA786451 HRW786442:HRW786451 IBS786442:IBS786451 ILO786442:ILO786451 IVK786442:IVK786451 JFG786442:JFG786451 JPC786442:JPC786451 JYY786442:JYY786451 KIU786442:KIU786451 KSQ786442:KSQ786451 LCM786442:LCM786451 LMI786442:LMI786451 LWE786442:LWE786451 MGA786442:MGA786451 MPW786442:MPW786451 MZS786442:MZS786451 NJO786442:NJO786451 NTK786442:NTK786451 ODG786442:ODG786451 ONC786442:ONC786451 OWY786442:OWY786451 PGU786442:PGU786451 PQQ786442:PQQ786451 QAM786442:QAM786451 QKI786442:QKI786451 QUE786442:QUE786451 REA786442:REA786451 RNW786442:RNW786451 RXS786442:RXS786451 SHO786442:SHO786451 SRK786442:SRK786451 TBG786442:TBG786451 TLC786442:TLC786451 TUY786442:TUY786451 UEU786442:UEU786451 UOQ786442:UOQ786451 UYM786442:UYM786451 VII786442:VII786451 VSE786442:VSE786451 WCA786442:WCA786451 WLW786442:WLW786451 WVS786442:WVS786451 K851978:K851987 JG851978:JG851987 TC851978:TC851987 ACY851978:ACY851987 AMU851978:AMU851987 AWQ851978:AWQ851987 BGM851978:BGM851987 BQI851978:BQI851987 CAE851978:CAE851987 CKA851978:CKA851987 CTW851978:CTW851987 DDS851978:DDS851987 DNO851978:DNO851987 DXK851978:DXK851987 EHG851978:EHG851987 ERC851978:ERC851987 FAY851978:FAY851987 FKU851978:FKU851987 FUQ851978:FUQ851987 GEM851978:GEM851987 GOI851978:GOI851987 GYE851978:GYE851987 HIA851978:HIA851987 HRW851978:HRW851987 IBS851978:IBS851987 ILO851978:ILO851987 IVK851978:IVK851987 JFG851978:JFG851987 JPC851978:JPC851987 JYY851978:JYY851987 KIU851978:KIU851987 KSQ851978:KSQ851987 LCM851978:LCM851987 LMI851978:LMI851987 LWE851978:LWE851987 MGA851978:MGA851987 MPW851978:MPW851987 MZS851978:MZS851987 NJO851978:NJO851987 NTK851978:NTK851987 ODG851978:ODG851987 ONC851978:ONC851987 OWY851978:OWY851987 PGU851978:PGU851987 PQQ851978:PQQ851987 QAM851978:QAM851987 QKI851978:QKI851987 QUE851978:QUE851987 REA851978:REA851987 RNW851978:RNW851987 RXS851978:RXS851987 SHO851978:SHO851987 SRK851978:SRK851987 TBG851978:TBG851987 TLC851978:TLC851987 TUY851978:TUY851987 UEU851978:UEU851987 UOQ851978:UOQ851987 UYM851978:UYM851987 VII851978:VII851987 VSE851978:VSE851987 WCA851978:WCA851987 WLW851978:WLW851987 WVS851978:WVS851987 K917514:K917523 JG917514:JG917523 TC917514:TC917523 ACY917514:ACY917523 AMU917514:AMU917523 AWQ917514:AWQ917523 BGM917514:BGM917523 BQI917514:BQI917523 CAE917514:CAE917523 CKA917514:CKA917523 CTW917514:CTW917523 DDS917514:DDS917523 DNO917514:DNO917523 DXK917514:DXK917523 EHG917514:EHG917523 ERC917514:ERC917523 FAY917514:FAY917523 FKU917514:FKU917523 FUQ917514:FUQ917523 GEM917514:GEM917523 GOI917514:GOI917523 GYE917514:GYE917523 HIA917514:HIA917523 HRW917514:HRW917523 IBS917514:IBS917523 ILO917514:ILO917523 IVK917514:IVK917523 JFG917514:JFG917523 JPC917514:JPC917523 JYY917514:JYY917523 KIU917514:KIU917523 KSQ917514:KSQ917523 LCM917514:LCM917523 LMI917514:LMI917523 LWE917514:LWE917523 MGA917514:MGA917523 MPW917514:MPW917523 MZS917514:MZS917523 NJO917514:NJO917523 NTK917514:NTK917523 ODG917514:ODG917523 ONC917514:ONC917523 OWY917514:OWY917523 PGU917514:PGU917523 PQQ917514:PQQ917523 QAM917514:QAM917523 QKI917514:QKI917523 QUE917514:QUE917523 REA917514:REA917523 RNW917514:RNW917523 RXS917514:RXS917523 SHO917514:SHO917523 SRK917514:SRK917523 TBG917514:TBG917523 TLC917514:TLC917523 TUY917514:TUY917523 UEU917514:UEU917523 UOQ917514:UOQ917523 UYM917514:UYM917523 VII917514:VII917523 VSE917514:VSE917523 WCA917514:WCA917523 WLW917514:WLW917523 WVS917514:WVS917523 K983050:K983059 JG983050:JG983059 TC983050:TC983059 ACY983050:ACY983059 AMU983050:AMU983059 AWQ983050:AWQ983059 BGM983050:BGM983059 BQI983050:BQI983059 CAE983050:CAE983059 CKA983050:CKA983059 CTW983050:CTW983059 DDS983050:DDS983059 DNO983050:DNO983059 DXK983050:DXK983059 EHG983050:EHG983059 ERC983050:ERC983059 FAY983050:FAY983059 FKU983050:FKU983059 FUQ983050:FUQ983059 GEM983050:GEM983059 GOI983050:GOI983059 GYE983050:GYE983059 HIA983050:HIA983059 HRW983050:HRW983059 IBS983050:IBS983059 ILO983050:ILO983059 IVK983050:IVK983059 JFG983050:JFG983059 JPC983050:JPC983059 JYY983050:JYY983059 KIU983050:KIU983059 KSQ983050:KSQ983059 LCM983050:LCM983059 LMI983050:LMI983059 LWE983050:LWE983059 MGA983050:MGA983059 MPW983050:MPW983059 MZS983050:MZS983059 NJO983050:NJO983059 NTK983050:NTK983059 ODG983050:ODG983059 ONC983050:ONC983059 OWY983050:OWY983059 PGU983050:PGU983059 PQQ983050:PQQ983059 QAM983050:QAM983059 QKI983050:QKI983059 QUE983050:QUE983059 REA983050:REA983059 RNW983050:RNW983059 RXS983050:RXS983059 SHO983050:SHO983059 SRK983050:SRK983059 TBG983050:TBG983059 TLC983050:TLC983059 TUY983050:TUY983059 UEU983050:UEU983059 UOQ983050:UOQ983059 UYM983050:UYM983059 VII983050:VII983059 VSE983050:VSE983059 WCA983050:WCA983059 WLW983050:WLW983059" xr:uid="{1BD0AA27-EDDB-4D9B-8849-BB0FABF417AC}">
      <formula1>"一級,二級,木造"</formula1>
    </dataValidation>
    <dataValidation type="list" allowBlank="1" showInputMessage="1" sqref="WWH983069:WWH983078 JV29:JV38 TR29:TR38 ADN29:ADN38 ANJ29:ANJ38 AXF29:AXF38 BHB29:BHB38 BQX29:BQX38 CAT29:CAT38 CKP29:CKP38 CUL29:CUL38 DEH29:DEH38 DOD29:DOD38 DXZ29:DXZ38 EHV29:EHV38 ERR29:ERR38 FBN29:FBN38 FLJ29:FLJ38 FVF29:FVF38 GFB29:GFB38 GOX29:GOX38 GYT29:GYT38 HIP29:HIP38 HSL29:HSL38 ICH29:ICH38 IMD29:IMD38 IVZ29:IVZ38 JFV29:JFV38 JPR29:JPR38 JZN29:JZN38 KJJ29:KJJ38 KTF29:KTF38 LDB29:LDB38 LMX29:LMX38 LWT29:LWT38 MGP29:MGP38 MQL29:MQL38 NAH29:NAH38 NKD29:NKD38 NTZ29:NTZ38 ODV29:ODV38 ONR29:ONR38 OXN29:OXN38 PHJ29:PHJ38 PRF29:PRF38 QBB29:QBB38 QKX29:QKX38 QUT29:QUT38 REP29:REP38 ROL29:ROL38 RYH29:RYH38 SID29:SID38 SRZ29:SRZ38 TBV29:TBV38 TLR29:TLR38 TVN29:TVN38 UFJ29:UFJ38 UPF29:UPF38 UZB29:UZB38 VIX29:VIX38 VST29:VST38 WCP29:WCP38 WML29:WML38 WWH29:WWH38 Z65565:Z65574 JV65565:JV65574 TR65565:TR65574 ADN65565:ADN65574 ANJ65565:ANJ65574 AXF65565:AXF65574 BHB65565:BHB65574 BQX65565:BQX65574 CAT65565:CAT65574 CKP65565:CKP65574 CUL65565:CUL65574 DEH65565:DEH65574 DOD65565:DOD65574 DXZ65565:DXZ65574 EHV65565:EHV65574 ERR65565:ERR65574 FBN65565:FBN65574 FLJ65565:FLJ65574 FVF65565:FVF65574 GFB65565:GFB65574 GOX65565:GOX65574 GYT65565:GYT65574 HIP65565:HIP65574 HSL65565:HSL65574 ICH65565:ICH65574 IMD65565:IMD65574 IVZ65565:IVZ65574 JFV65565:JFV65574 JPR65565:JPR65574 JZN65565:JZN65574 KJJ65565:KJJ65574 KTF65565:KTF65574 LDB65565:LDB65574 LMX65565:LMX65574 LWT65565:LWT65574 MGP65565:MGP65574 MQL65565:MQL65574 NAH65565:NAH65574 NKD65565:NKD65574 NTZ65565:NTZ65574 ODV65565:ODV65574 ONR65565:ONR65574 OXN65565:OXN65574 PHJ65565:PHJ65574 PRF65565:PRF65574 QBB65565:QBB65574 QKX65565:QKX65574 QUT65565:QUT65574 REP65565:REP65574 ROL65565:ROL65574 RYH65565:RYH65574 SID65565:SID65574 SRZ65565:SRZ65574 TBV65565:TBV65574 TLR65565:TLR65574 TVN65565:TVN65574 UFJ65565:UFJ65574 UPF65565:UPF65574 UZB65565:UZB65574 VIX65565:VIX65574 VST65565:VST65574 WCP65565:WCP65574 WML65565:WML65574 WWH65565:WWH65574 Z131101:Z131110 JV131101:JV131110 TR131101:TR131110 ADN131101:ADN131110 ANJ131101:ANJ131110 AXF131101:AXF131110 BHB131101:BHB131110 BQX131101:BQX131110 CAT131101:CAT131110 CKP131101:CKP131110 CUL131101:CUL131110 DEH131101:DEH131110 DOD131101:DOD131110 DXZ131101:DXZ131110 EHV131101:EHV131110 ERR131101:ERR131110 FBN131101:FBN131110 FLJ131101:FLJ131110 FVF131101:FVF131110 GFB131101:GFB131110 GOX131101:GOX131110 GYT131101:GYT131110 HIP131101:HIP131110 HSL131101:HSL131110 ICH131101:ICH131110 IMD131101:IMD131110 IVZ131101:IVZ131110 JFV131101:JFV131110 JPR131101:JPR131110 JZN131101:JZN131110 KJJ131101:KJJ131110 KTF131101:KTF131110 LDB131101:LDB131110 LMX131101:LMX131110 LWT131101:LWT131110 MGP131101:MGP131110 MQL131101:MQL131110 NAH131101:NAH131110 NKD131101:NKD131110 NTZ131101:NTZ131110 ODV131101:ODV131110 ONR131101:ONR131110 OXN131101:OXN131110 PHJ131101:PHJ131110 PRF131101:PRF131110 QBB131101:QBB131110 QKX131101:QKX131110 QUT131101:QUT131110 REP131101:REP131110 ROL131101:ROL131110 RYH131101:RYH131110 SID131101:SID131110 SRZ131101:SRZ131110 TBV131101:TBV131110 TLR131101:TLR131110 TVN131101:TVN131110 UFJ131101:UFJ131110 UPF131101:UPF131110 UZB131101:UZB131110 VIX131101:VIX131110 VST131101:VST131110 WCP131101:WCP131110 WML131101:WML131110 WWH131101:WWH131110 Z196637:Z196646 JV196637:JV196646 TR196637:TR196646 ADN196637:ADN196646 ANJ196637:ANJ196646 AXF196637:AXF196646 BHB196637:BHB196646 BQX196637:BQX196646 CAT196637:CAT196646 CKP196637:CKP196646 CUL196637:CUL196646 DEH196637:DEH196646 DOD196637:DOD196646 DXZ196637:DXZ196646 EHV196637:EHV196646 ERR196637:ERR196646 FBN196637:FBN196646 FLJ196637:FLJ196646 FVF196637:FVF196646 GFB196637:GFB196646 GOX196637:GOX196646 GYT196637:GYT196646 HIP196637:HIP196646 HSL196637:HSL196646 ICH196637:ICH196646 IMD196637:IMD196646 IVZ196637:IVZ196646 JFV196637:JFV196646 JPR196637:JPR196646 JZN196637:JZN196646 KJJ196637:KJJ196646 KTF196637:KTF196646 LDB196637:LDB196646 LMX196637:LMX196646 LWT196637:LWT196646 MGP196637:MGP196646 MQL196637:MQL196646 NAH196637:NAH196646 NKD196637:NKD196646 NTZ196637:NTZ196646 ODV196637:ODV196646 ONR196637:ONR196646 OXN196637:OXN196646 PHJ196637:PHJ196646 PRF196637:PRF196646 QBB196637:QBB196646 QKX196637:QKX196646 QUT196637:QUT196646 REP196637:REP196646 ROL196637:ROL196646 RYH196637:RYH196646 SID196637:SID196646 SRZ196637:SRZ196646 TBV196637:TBV196646 TLR196637:TLR196646 TVN196637:TVN196646 UFJ196637:UFJ196646 UPF196637:UPF196646 UZB196637:UZB196646 VIX196637:VIX196646 VST196637:VST196646 WCP196637:WCP196646 WML196637:WML196646 WWH196637:WWH196646 Z262173:Z262182 JV262173:JV262182 TR262173:TR262182 ADN262173:ADN262182 ANJ262173:ANJ262182 AXF262173:AXF262182 BHB262173:BHB262182 BQX262173:BQX262182 CAT262173:CAT262182 CKP262173:CKP262182 CUL262173:CUL262182 DEH262173:DEH262182 DOD262173:DOD262182 DXZ262173:DXZ262182 EHV262173:EHV262182 ERR262173:ERR262182 FBN262173:FBN262182 FLJ262173:FLJ262182 FVF262173:FVF262182 GFB262173:GFB262182 GOX262173:GOX262182 GYT262173:GYT262182 HIP262173:HIP262182 HSL262173:HSL262182 ICH262173:ICH262182 IMD262173:IMD262182 IVZ262173:IVZ262182 JFV262173:JFV262182 JPR262173:JPR262182 JZN262173:JZN262182 KJJ262173:KJJ262182 KTF262173:KTF262182 LDB262173:LDB262182 LMX262173:LMX262182 LWT262173:LWT262182 MGP262173:MGP262182 MQL262173:MQL262182 NAH262173:NAH262182 NKD262173:NKD262182 NTZ262173:NTZ262182 ODV262173:ODV262182 ONR262173:ONR262182 OXN262173:OXN262182 PHJ262173:PHJ262182 PRF262173:PRF262182 QBB262173:QBB262182 QKX262173:QKX262182 QUT262173:QUT262182 REP262173:REP262182 ROL262173:ROL262182 RYH262173:RYH262182 SID262173:SID262182 SRZ262173:SRZ262182 TBV262173:TBV262182 TLR262173:TLR262182 TVN262173:TVN262182 UFJ262173:UFJ262182 UPF262173:UPF262182 UZB262173:UZB262182 VIX262173:VIX262182 VST262173:VST262182 WCP262173:WCP262182 WML262173:WML262182 WWH262173:WWH262182 Z327709:Z327718 JV327709:JV327718 TR327709:TR327718 ADN327709:ADN327718 ANJ327709:ANJ327718 AXF327709:AXF327718 BHB327709:BHB327718 BQX327709:BQX327718 CAT327709:CAT327718 CKP327709:CKP327718 CUL327709:CUL327718 DEH327709:DEH327718 DOD327709:DOD327718 DXZ327709:DXZ327718 EHV327709:EHV327718 ERR327709:ERR327718 FBN327709:FBN327718 FLJ327709:FLJ327718 FVF327709:FVF327718 GFB327709:GFB327718 GOX327709:GOX327718 GYT327709:GYT327718 HIP327709:HIP327718 HSL327709:HSL327718 ICH327709:ICH327718 IMD327709:IMD327718 IVZ327709:IVZ327718 JFV327709:JFV327718 JPR327709:JPR327718 JZN327709:JZN327718 KJJ327709:KJJ327718 KTF327709:KTF327718 LDB327709:LDB327718 LMX327709:LMX327718 LWT327709:LWT327718 MGP327709:MGP327718 MQL327709:MQL327718 NAH327709:NAH327718 NKD327709:NKD327718 NTZ327709:NTZ327718 ODV327709:ODV327718 ONR327709:ONR327718 OXN327709:OXN327718 PHJ327709:PHJ327718 PRF327709:PRF327718 QBB327709:QBB327718 QKX327709:QKX327718 QUT327709:QUT327718 REP327709:REP327718 ROL327709:ROL327718 RYH327709:RYH327718 SID327709:SID327718 SRZ327709:SRZ327718 TBV327709:TBV327718 TLR327709:TLR327718 TVN327709:TVN327718 UFJ327709:UFJ327718 UPF327709:UPF327718 UZB327709:UZB327718 VIX327709:VIX327718 VST327709:VST327718 WCP327709:WCP327718 WML327709:WML327718 WWH327709:WWH327718 Z393245:Z393254 JV393245:JV393254 TR393245:TR393254 ADN393245:ADN393254 ANJ393245:ANJ393254 AXF393245:AXF393254 BHB393245:BHB393254 BQX393245:BQX393254 CAT393245:CAT393254 CKP393245:CKP393254 CUL393245:CUL393254 DEH393245:DEH393254 DOD393245:DOD393254 DXZ393245:DXZ393254 EHV393245:EHV393254 ERR393245:ERR393254 FBN393245:FBN393254 FLJ393245:FLJ393254 FVF393245:FVF393254 GFB393245:GFB393254 GOX393245:GOX393254 GYT393245:GYT393254 HIP393245:HIP393254 HSL393245:HSL393254 ICH393245:ICH393254 IMD393245:IMD393254 IVZ393245:IVZ393254 JFV393245:JFV393254 JPR393245:JPR393254 JZN393245:JZN393254 KJJ393245:KJJ393254 KTF393245:KTF393254 LDB393245:LDB393254 LMX393245:LMX393254 LWT393245:LWT393254 MGP393245:MGP393254 MQL393245:MQL393254 NAH393245:NAH393254 NKD393245:NKD393254 NTZ393245:NTZ393254 ODV393245:ODV393254 ONR393245:ONR393254 OXN393245:OXN393254 PHJ393245:PHJ393254 PRF393245:PRF393254 QBB393245:QBB393254 QKX393245:QKX393254 QUT393245:QUT393254 REP393245:REP393254 ROL393245:ROL393254 RYH393245:RYH393254 SID393245:SID393254 SRZ393245:SRZ393254 TBV393245:TBV393254 TLR393245:TLR393254 TVN393245:TVN393254 UFJ393245:UFJ393254 UPF393245:UPF393254 UZB393245:UZB393254 VIX393245:VIX393254 VST393245:VST393254 WCP393245:WCP393254 WML393245:WML393254 WWH393245:WWH393254 Z458781:Z458790 JV458781:JV458790 TR458781:TR458790 ADN458781:ADN458790 ANJ458781:ANJ458790 AXF458781:AXF458790 BHB458781:BHB458790 BQX458781:BQX458790 CAT458781:CAT458790 CKP458781:CKP458790 CUL458781:CUL458790 DEH458781:DEH458790 DOD458781:DOD458790 DXZ458781:DXZ458790 EHV458781:EHV458790 ERR458781:ERR458790 FBN458781:FBN458790 FLJ458781:FLJ458790 FVF458781:FVF458790 GFB458781:GFB458790 GOX458781:GOX458790 GYT458781:GYT458790 HIP458781:HIP458790 HSL458781:HSL458790 ICH458781:ICH458790 IMD458781:IMD458790 IVZ458781:IVZ458790 JFV458781:JFV458790 JPR458781:JPR458790 JZN458781:JZN458790 KJJ458781:KJJ458790 KTF458781:KTF458790 LDB458781:LDB458790 LMX458781:LMX458790 LWT458781:LWT458790 MGP458781:MGP458790 MQL458781:MQL458790 NAH458781:NAH458790 NKD458781:NKD458790 NTZ458781:NTZ458790 ODV458781:ODV458790 ONR458781:ONR458790 OXN458781:OXN458790 PHJ458781:PHJ458790 PRF458781:PRF458790 QBB458781:QBB458790 QKX458781:QKX458790 QUT458781:QUT458790 REP458781:REP458790 ROL458781:ROL458790 RYH458781:RYH458790 SID458781:SID458790 SRZ458781:SRZ458790 TBV458781:TBV458790 TLR458781:TLR458790 TVN458781:TVN458790 UFJ458781:UFJ458790 UPF458781:UPF458790 UZB458781:UZB458790 VIX458781:VIX458790 VST458781:VST458790 WCP458781:WCP458790 WML458781:WML458790 WWH458781:WWH458790 Z524317:Z524326 JV524317:JV524326 TR524317:TR524326 ADN524317:ADN524326 ANJ524317:ANJ524326 AXF524317:AXF524326 BHB524317:BHB524326 BQX524317:BQX524326 CAT524317:CAT524326 CKP524317:CKP524326 CUL524317:CUL524326 DEH524317:DEH524326 DOD524317:DOD524326 DXZ524317:DXZ524326 EHV524317:EHV524326 ERR524317:ERR524326 FBN524317:FBN524326 FLJ524317:FLJ524326 FVF524317:FVF524326 GFB524317:GFB524326 GOX524317:GOX524326 GYT524317:GYT524326 HIP524317:HIP524326 HSL524317:HSL524326 ICH524317:ICH524326 IMD524317:IMD524326 IVZ524317:IVZ524326 JFV524317:JFV524326 JPR524317:JPR524326 JZN524317:JZN524326 KJJ524317:KJJ524326 KTF524317:KTF524326 LDB524317:LDB524326 LMX524317:LMX524326 LWT524317:LWT524326 MGP524317:MGP524326 MQL524317:MQL524326 NAH524317:NAH524326 NKD524317:NKD524326 NTZ524317:NTZ524326 ODV524317:ODV524326 ONR524317:ONR524326 OXN524317:OXN524326 PHJ524317:PHJ524326 PRF524317:PRF524326 QBB524317:QBB524326 QKX524317:QKX524326 QUT524317:QUT524326 REP524317:REP524326 ROL524317:ROL524326 RYH524317:RYH524326 SID524317:SID524326 SRZ524317:SRZ524326 TBV524317:TBV524326 TLR524317:TLR524326 TVN524317:TVN524326 UFJ524317:UFJ524326 UPF524317:UPF524326 UZB524317:UZB524326 VIX524317:VIX524326 VST524317:VST524326 WCP524317:WCP524326 WML524317:WML524326 WWH524317:WWH524326 Z589853:Z589862 JV589853:JV589862 TR589853:TR589862 ADN589853:ADN589862 ANJ589853:ANJ589862 AXF589853:AXF589862 BHB589853:BHB589862 BQX589853:BQX589862 CAT589853:CAT589862 CKP589853:CKP589862 CUL589853:CUL589862 DEH589853:DEH589862 DOD589853:DOD589862 DXZ589853:DXZ589862 EHV589853:EHV589862 ERR589853:ERR589862 FBN589853:FBN589862 FLJ589853:FLJ589862 FVF589853:FVF589862 GFB589853:GFB589862 GOX589853:GOX589862 GYT589853:GYT589862 HIP589853:HIP589862 HSL589853:HSL589862 ICH589853:ICH589862 IMD589853:IMD589862 IVZ589853:IVZ589862 JFV589853:JFV589862 JPR589853:JPR589862 JZN589853:JZN589862 KJJ589853:KJJ589862 KTF589853:KTF589862 LDB589853:LDB589862 LMX589853:LMX589862 LWT589853:LWT589862 MGP589853:MGP589862 MQL589853:MQL589862 NAH589853:NAH589862 NKD589853:NKD589862 NTZ589853:NTZ589862 ODV589853:ODV589862 ONR589853:ONR589862 OXN589853:OXN589862 PHJ589853:PHJ589862 PRF589853:PRF589862 QBB589853:QBB589862 QKX589853:QKX589862 QUT589853:QUT589862 REP589853:REP589862 ROL589853:ROL589862 RYH589853:RYH589862 SID589853:SID589862 SRZ589853:SRZ589862 TBV589853:TBV589862 TLR589853:TLR589862 TVN589853:TVN589862 UFJ589853:UFJ589862 UPF589853:UPF589862 UZB589853:UZB589862 VIX589853:VIX589862 VST589853:VST589862 WCP589853:WCP589862 WML589853:WML589862 WWH589853:WWH589862 Z655389:Z655398 JV655389:JV655398 TR655389:TR655398 ADN655389:ADN655398 ANJ655389:ANJ655398 AXF655389:AXF655398 BHB655389:BHB655398 BQX655389:BQX655398 CAT655389:CAT655398 CKP655389:CKP655398 CUL655389:CUL655398 DEH655389:DEH655398 DOD655389:DOD655398 DXZ655389:DXZ655398 EHV655389:EHV655398 ERR655389:ERR655398 FBN655389:FBN655398 FLJ655389:FLJ655398 FVF655389:FVF655398 GFB655389:GFB655398 GOX655389:GOX655398 GYT655389:GYT655398 HIP655389:HIP655398 HSL655389:HSL655398 ICH655389:ICH655398 IMD655389:IMD655398 IVZ655389:IVZ655398 JFV655389:JFV655398 JPR655389:JPR655398 JZN655389:JZN655398 KJJ655389:KJJ655398 KTF655389:KTF655398 LDB655389:LDB655398 LMX655389:LMX655398 LWT655389:LWT655398 MGP655389:MGP655398 MQL655389:MQL655398 NAH655389:NAH655398 NKD655389:NKD655398 NTZ655389:NTZ655398 ODV655389:ODV655398 ONR655389:ONR655398 OXN655389:OXN655398 PHJ655389:PHJ655398 PRF655389:PRF655398 QBB655389:QBB655398 QKX655389:QKX655398 QUT655389:QUT655398 REP655389:REP655398 ROL655389:ROL655398 RYH655389:RYH655398 SID655389:SID655398 SRZ655389:SRZ655398 TBV655389:TBV655398 TLR655389:TLR655398 TVN655389:TVN655398 UFJ655389:UFJ655398 UPF655389:UPF655398 UZB655389:UZB655398 VIX655389:VIX655398 VST655389:VST655398 WCP655389:WCP655398 WML655389:WML655398 WWH655389:WWH655398 Z720925:Z720934 JV720925:JV720934 TR720925:TR720934 ADN720925:ADN720934 ANJ720925:ANJ720934 AXF720925:AXF720934 BHB720925:BHB720934 BQX720925:BQX720934 CAT720925:CAT720934 CKP720925:CKP720934 CUL720925:CUL720934 DEH720925:DEH720934 DOD720925:DOD720934 DXZ720925:DXZ720934 EHV720925:EHV720934 ERR720925:ERR720934 FBN720925:FBN720934 FLJ720925:FLJ720934 FVF720925:FVF720934 GFB720925:GFB720934 GOX720925:GOX720934 GYT720925:GYT720934 HIP720925:HIP720934 HSL720925:HSL720934 ICH720925:ICH720934 IMD720925:IMD720934 IVZ720925:IVZ720934 JFV720925:JFV720934 JPR720925:JPR720934 JZN720925:JZN720934 KJJ720925:KJJ720934 KTF720925:KTF720934 LDB720925:LDB720934 LMX720925:LMX720934 LWT720925:LWT720934 MGP720925:MGP720934 MQL720925:MQL720934 NAH720925:NAH720934 NKD720925:NKD720934 NTZ720925:NTZ720934 ODV720925:ODV720934 ONR720925:ONR720934 OXN720925:OXN720934 PHJ720925:PHJ720934 PRF720925:PRF720934 QBB720925:QBB720934 QKX720925:QKX720934 QUT720925:QUT720934 REP720925:REP720934 ROL720925:ROL720934 RYH720925:RYH720934 SID720925:SID720934 SRZ720925:SRZ720934 TBV720925:TBV720934 TLR720925:TLR720934 TVN720925:TVN720934 UFJ720925:UFJ720934 UPF720925:UPF720934 UZB720925:UZB720934 VIX720925:VIX720934 VST720925:VST720934 WCP720925:WCP720934 WML720925:WML720934 WWH720925:WWH720934 Z786461:Z786470 JV786461:JV786470 TR786461:TR786470 ADN786461:ADN786470 ANJ786461:ANJ786470 AXF786461:AXF786470 BHB786461:BHB786470 BQX786461:BQX786470 CAT786461:CAT786470 CKP786461:CKP786470 CUL786461:CUL786470 DEH786461:DEH786470 DOD786461:DOD786470 DXZ786461:DXZ786470 EHV786461:EHV786470 ERR786461:ERR786470 FBN786461:FBN786470 FLJ786461:FLJ786470 FVF786461:FVF786470 GFB786461:GFB786470 GOX786461:GOX786470 GYT786461:GYT786470 HIP786461:HIP786470 HSL786461:HSL786470 ICH786461:ICH786470 IMD786461:IMD786470 IVZ786461:IVZ786470 JFV786461:JFV786470 JPR786461:JPR786470 JZN786461:JZN786470 KJJ786461:KJJ786470 KTF786461:KTF786470 LDB786461:LDB786470 LMX786461:LMX786470 LWT786461:LWT786470 MGP786461:MGP786470 MQL786461:MQL786470 NAH786461:NAH786470 NKD786461:NKD786470 NTZ786461:NTZ786470 ODV786461:ODV786470 ONR786461:ONR786470 OXN786461:OXN786470 PHJ786461:PHJ786470 PRF786461:PRF786470 QBB786461:QBB786470 QKX786461:QKX786470 QUT786461:QUT786470 REP786461:REP786470 ROL786461:ROL786470 RYH786461:RYH786470 SID786461:SID786470 SRZ786461:SRZ786470 TBV786461:TBV786470 TLR786461:TLR786470 TVN786461:TVN786470 UFJ786461:UFJ786470 UPF786461:UPF786470 UZB786461:UZB786470 VIX786461:VIX786470 VST786461:VST786470 WCP786461:WCP786470 WML786461:WML786470 WWH786461:WWH786470 Z851997:Z852006 JV851997:JV852006 TR851997:TR852006 ADN851997:ADN852006 ANJ851997:ANJ852006 AXF851997:AXF852006 BHB851997:BHB852006 BQX851997:BQX852006 CAT851997:CAT852006 CKP851997:CKP852006 CUL851997:CUL852006 DEH851997:DEH852006 DOD851997:DOD852006 DXZ851997:DXZ852006 EHV851997:EHV852006 ERR851997:ERR852006 FBN851997:FBN852006 FLJ851997:FLJ852006 FVF851997:FVF852006 GFB851997:GFB852006 GOX851997:GOX852006 GYT851997:GYT852006 HIP851997:HIP852006 HSL851997:HSL852006 ICH851997:ICH852006 IMD851997:IMD852006 IVZ851997:IVZ852006 JFV851997:JFV852006 JPR851997:JPR852006 JZN851997:JZN852006 KJJ851997:KJJ852006 KTF851997:KTF852006 LDB851997:LDB852006 LMX851997:LMX852006 LWT851997:LWT852006 MGP851997:MGP852006 MQL851997:MQL852006 NAH851997:NAH852006 NKD851997:NKD852006 NTZ851997:NTZ852006 ODV851997:ODV852006 ONR851997:ONR852006 OXN851997:OXN852006 PHJ851997:PHJ852006 PRF851997:PRF852006 QBB851997:QBB852006 QKX851997:QKX852006 QUT851997:QUT852006 REP851997:REP852006 ROL851997:ROL852006 RYH851997:RYH852006 SID851997:SID852006 SRZ851997:SRZ852006 TBV851997:TBV852006 TLR851997:TLR852006 TVN851997:TVN852006 UFJ851997:UFJ852006 UPF851997:UPF852006 UZB851997:UZB852006 VIX851997:VIX852006 VST851997:VST852006 WCP851997:WCP852006 WML851997:WML852006 WWH851997:WWH852006 Z917533:Z917542 JV917533:JV917542 TR917533:TR917542 ADN917533:ADN917542 ANJ917533:ANJ917542 AXF917533:AXF917542 BHB917533:BHB917542 BQX917533:BQX917542 CAT917533:CAT917542 CKP917533:CKP917542 CUL917533:CUL917542 DEH917533:DEH917542 DOD917533:DOD917542 DXZ917533:DXZ917542 EHV917533:EHV917542 ERR917533:ERR917542 FBN917533:FBN917542 FLJ917533:FLJ917542 FVF917533:FVF917542 GFB917533:GFB917542 GOX917533:GOX917542 GYT917533:GYT917542 HIP917533:HIP917542 HSL917533:HSL917542 ICH917533:ICH917542 IMD917533:IMD917542 IVZ917533:IVZ917542 JFV917533:JFV917542 JPR917533:JPR917542 JZN917533:JZN917542 KJJ917533:KJJ917542 KTF917533:KTF917542 LDB917533:LDB917542 LMX917533:LMX917542 LWT917533:LWT917542 MGP917533:MGP917542 MQL917533:MQL917542 NAH917533:NAH917542 NKD917533:NKD917542 NTZ917533:NTZ917542 ODV917533:ODV917542 ONR917533:ONR917542 OXN917533:OXN917542 PHJ917533:PHJ917542 PRF917533:PRF917542 QBB917533:QBB917542 QKX917533:QKX917542 QUT917533:QUT917542 REP917533:REP917542 ROL917533:ROL917542 RYH917533:RYH917542 SID917533:SID917542 SRZ917533:SRZ917542 TBV917533:TBV917542 TLR917533:TLR917542 TVN917533:TVN917542 UFJ917533:UFJ917542 UPF917533:UPF917542 UZB917533:UZB917542 VIX917533:VIX917542 VST917533:VST917542 WCP917533:WCP917542 WML917533:WML917542 WWH917533:WWH917542 Z983069:Z983078 JV983069:JV983078 TR983069:TR983078 ADN983069:ADN983078 ANJ983069:ANJ983078 AXF983069:AXF983078 BHB983069:BHB983078 BQX983069:BQX983078 CAT983069:CAT983078 CKP983069:CKP983078 CUL983069:CUL983078 DEH983069:DEH983078 DOD983069:DOD983078 DXZ983069:DXZ983078 EHV983069:EHV983078 ERR983069:ERR983078 FBN983069:FBN983078 FLJ983069:FLJ983078 FVF983069:FVF983078 GFB983069:GFB983078 GOX983069:GOX983078 GYT983069:GYT983078 HIP983069:HIP983078 HSL983069:HSL983078 ICH983069:ICH983078 IMD983069:IMD983078 IVZ983069:IVZ983078 JFV983069:JFV983078 JPR983069:JPR983078 JZN983069:JZN983078 KJJ983069:KJJ983078 KTF983069:KTF983078 LDB983069:LDB983078 LMX983069:LMX983078 LWT983069:LWT983078 MGP983069:MGP983078 MQL983069:MQL983078 NAH983069:NAH983078 NKD983069:NKD983078 NTZ983069:NTZ983078 ODV983069:ODV983078 ONR983069:ONR983078 OXN983069:OXN983078 PHJ983069:PHJ983078 PRF983069:PRF983078 QBB983069:QBB983078 QKX983069:QKX983078 QUT983069:QUT983078 REP983069:REP983078 ROL983069:ROL983078 RYH983069:RYH983078 SID983069:SID983078 SRZ983069:SRZ983078 TBV983069:TBV983078 TLR983069:TLR983078 TVN983069:TVN983078 UFJ983069:UFJ983078 UPF983069:UPF983078 UZB983069:UZB983078 VIX983069:VIX983078 VST983069:VST983078 WCP983069:WCP983078 WML983069:WML983078" xr:uid="{0576A82D-08C6-4B5F-9D65-E76B11567A7B}">
      <formula1>"特,般"</formula1>
    </dataValidation>
    <dataValidation type="list" allowBlank="1" showInputMessage="1" sqref="Z28:Z38" xr:uid="{D5EE8417-1728-4284-BB3E-1B62B970952A}">
      <formula1>"特,般,　"</formula1>
    </dataValidation>
    <dataValidation type="list" allowBlank="1" showInputMessage="1" showErrorMessage="1" sqref="K8:K18" xr:uid="{1DA3FED4-168C-47E2-927C-4E9E1E43C7BA}">
      <formula1>"　,一級,二級,木造"</formula1>
    </dataValidation>
    <dataValidation type="list" allowBlank="1" showInputMessage="1" sqref="G8:G18 WVO983050:WVO983059 WLS983050:WLS983059 WBW983050:WBW983059 VSA983050:VSA983059 VIE983050:VIE983059 UYI983050:UYI983059 UOM983050:UOM983059 UEQ983050:UEQ983059 TUU983050:TUU983059 TKY983050:TKY983059 TBC983050:TBC983059 SRG983050:SRG983059 SHK983050:SHK983059 RXO983050:RXO983059 RNS983050:RNS983059 RDW983050:RDW983059 QUA983050:QUA983059 QKE983050:QKE983059 QAI983050:QAI983059 PQM983050:PQM983059 PGQ983050:PGQ983059 OWU983050:OWU983059 OMY983050:OMY983059 ODC983050:ODC983059 NTG983050:NTG983059 NJK983050:NJK983059 MZO983050:MZO983059 MPS983050:MPS983059 MFW983050:MFW983059 LWA983050:LWA983059 LME983050:LME983059 LCI983050:LCI983059 KSM983050:KSM983059 KIQ983050:KIQ983059 JYU983050:JYU983059 JOY983050:JOY983059 JFC983050:JFC983059 IVG983050:IVG983059 ILK983050:ILK983059 IBO983050:IBO983059 HRS983050:HRS983059 HHW983050:HHW983059 GYA983050:GYA983059 GOE983050:GOE983059 GEI983050:GEI983059 FUM983050:FUM983059 FKQ983050:FKQ983059 FAU983050:FAU983059 EQY983050:EQY983059 EHC983050:EHC983059 DXG983050:DXG983059 DNK983050:DNK983059 DDO983050:DDO983059 CTS983050:CTS983059 CJW983050:CJW983059 CAA983050:CAA983059 BQE983050:BQE983059 BGI983050:BGI983059 AWM983050:AWM983059 AMQ983050:AMQ983059 ACU983050:ACU983059 SY983050:SY983059 JC983050:JC983059 G983050:G983059 WVO917514:WVO917523 WLS917514:WLS917523 WBW917514:WBW917523 VSA917514:VSA917523 VIE917514:VIE917523 UYI917514:UYI917523 UOM917514:UOM917523 UEQ917514:UEQ917523 TUU917514:TUU917523 TKY917514:TKY917523 TBC917514:TBC917523 SRG917514:SRG917523 SHK917514:SHK917523 RXO917514:RXO917523 RNS917514:RNS917523 RDW917514:RDW917523 QUA917514:QUA917523 QKE917514:QKE917523 QAI917514:QAI917523 PQM917514:PQM917523 PGQ917514:PGQ917523 OWU917514:OWU917523 OMY917514:OMY917523 ODC917514:ODC917523 NTG917514:NTG917523 NJK917514:NJK917523 MZO917514:MZO917523 MPS917514:MPS917523 MFW917514:MFW917523 LWA917514:LWA917523 LME917514:LME917523 LCI917514:LCI917523 KSM917514:KSM917523 KIQ917514:KIQ917523 JYU917514:JYU917523 JOY917514:JOY917523 JFC917514:JFC917523 IVG917514:IVG917523 ILK917514:ILK917523 IBO917514:IBO917523 HRS917514:HRS917523 HHW917514:HHW917523 GYA917514:GYA917523 GOE917514:GOE917523 GEI917514:GEI917523 FUM917514:FUM917523 FKQ917514:FKQ917523 FAU917514:FAU917523 EQY917514:EQY917523 EHC917514:EHC917523 DXG917514:DXG917523 DNK917514:DNK917523 DDO917514:DDO917523 CTS917514:CTS917523 CJW917514:CJW917523 CAA917514:CAA917523 BQE917514:BQE917523 BGI917514:BGI917523 AWM917514:AWM917523 AMQ917514:AMQ917523 ACU917514:ACU917523 SY917514:SY917523 JC917514:JC917523 G917514:G917523 WVO851978:WVO851987 WLS851978:WLS851987 WBW851978:WBW851987 VSA851978:VSA851987 VIE851978:VIE851987 UYI851978:UYI851987 UOM851978:UOM851987 UEQ851978:UEQ851987 TUU851978:TUU851987 TKY851978:TKY851987 TBC851978:TBC851987 SRG851978:SRG851987 SHK851978:SHK851987 RXO851978:RXO851987 RNS851978:RNS851987 RDW851978:RDW851987 QUA851978:QUA851987 QKE851978:QKE851987 QAI851978:QAI851987 PQM851978:PQM851987 PGQ851978:PGQ851987 OWU851978:OWU851987 OMY851978:OMY851987 ODC851978:ODC851987 NTG851978:NTG851987 NJK851978:NJK851987 MZO851978:MZO851987 MPS851978:MPS851987 MFW851978:MFW851987 LWA851978:LWA851987 LME851978:LME851987 LCI851978:LCI851987 KSM851978:KSM851987 KIQ851978:KIQ851987 JYU851978:JYU851987 JOY851978:JOY851987 JFC851978:JFC851987 IVG851978:IVG851987 ILK851978:ILK851987 IBO851978:IBO851987 HRS851978:HRS851987 HHW851978:HHW851987 GYA851978:GYA851987 GOE851978:GOE851987 GEI851978:GEI851987 FUM851978:FUM851987 FKQ851978:FKQ851987 FAU851978:FAU851987 EQY851978:EQY851987 EHC851978:EHC851987 DXG851978:DXG851987 DNK851978:DNK851987 DDO851978:DDO851987 CTS851978:CTS851987 CJW851978:CJW851987 CAA851978:CAA851987 BQE851978:BQE851987 BGI851978:BGI851987 AWM851978:AWM851987 AMQ851978:AMQ851987 ACU851978:ACU851987 SY851978:SY851987 JC851978:JC851987 G851978:G851987 WVO786442:WVO786451 WLS786442:WLS786451 WBW786442:WBW786451 VSA786442:VSA786451 VIE786442:VIE786451 UYI786442:UYI786451 UOM786442:UOM786451 UEQ786442:UEQ786451 TUU786442:TUU786451 TKY786442:TKY786451 TBC786442:TBC786451 SRG786442:SRG786451 SHK786442:SHK786451 RXO786442:RXO786451 RNS786442:RNS786451 RDW786442:RDW786451 QUA786442:QUA786451 QKE786442:QKE786451 QAI786442:QAI786451 PQM786442:PQM786451 PGQ786442:PGQ786451 OWU786442:OWU786451 OMY786442:OMY786451 ODC786442:ODC786451 NTG786442:NTG786451 NJK786442:NJK786451 MZO786442:MZO786451 MPS786442:MPS786451 MFW786442:MFW786451 LWA786442:LWA786451 LME786442:LME786451 LCI786442:LCI786451 KSM786442:KSM786451 KIQ786442:KIQ786451 JYU786442:JYU786451 JOY786442:JOY786451 JFC786442:JFC786451 IVG786442:IVG786451 ILK786442:ILK786451 IBO786442:IBO786451 HRS786442:HRS786451 HHW786442:HHW786451 GYA786442:GYA786451 GOE786442:GOE786451 GEI786442:GEI786451 FUM786442:FUM786451 FKQ786442:FKQ786451 FAU786442:FAU786451 EQY786442:EQY786451 EHC786442:EHC786451 DXG786442:DXG786451 DNK786442:DNK786451 DDO786442:DDO786451 CTS786442:CTS786451 CJW786442:CJW786451 CAA786442:CAA786451 BQE786442:BQE786451 BGI786442:BGI786451 AWM786442:AWM786451 AMQ786442:AMQ786451 ACU786442:ACU786451 SY786442:SY786451 JC786442:JC786451 G786442:G786451 WVO720906:WVO720915 WLS720906:WLS720915 WBW720906:WBW720915 VSA720906:VSA720915 VIE720906:VIE720915 UYI720906:UYI720915 UOM720906:UOM720915 UEQ720906:UEQ720915 TUU720906:TUU720915 TKY720906:TKY720915 TBC720906:TBC720915 SRG720906:SRG720915 SHK720906:SHK720915 RXO720906:RXO720915 RNS720906:RNS720915 RDW720906:RDW720915 QUA720906:QUA720915 QKE720906:QKE720915 QAI720906:QAI720915 PQM720906:PQM720915 PGQ720906:PGQ720915 OWU720906:OWU720915 OMY720906:OMY720915 ODC720906:ODC720915 NTG720906:NTG720915 NJK720906:NJK720915 MZO720906:MZO720915 MPS720906:MPS720915 MFW720906:MFW720915 LWA720906:LWA720915 LME720906:LME720915 LCI720906:LCI720915 KSM720906:KSM720915 KIQ720906:KIQ720915 JYU720906:JYU720915 JOY720906:JOY720915 JFC720906:JFC720915 IVG720906:IVG720915 ILK720906:ILK720915 IBO720906:IBO720915 HRS720906:HRS720915 HHW720906:HHW720915 GYA720906:GYA720915 GOE720906:GOE720915 GEI720906:GEI720915 FUM720906:FUM720915 FKQ720906:FKQ720915 FAU720906:FAU720915 EQY720906:EQY720915 EHC720906:EHC720915 DXG720906:DXG720915 DNK720906:DNK720915 DDO720906:DDO720915 CTS720906:CTS720915 CJW720906:CJW720915 CAA720906:CAA720915 BQE720906:BQE720915 BGI720906:BGI720915 AWM720906:AWM720915 AMQ720906:AMQ720915 ACU720906:ACU720915 SY720906:SY720915 JC720906:JC720915 G720906:G720915 WVO655370:WVO655379 WLS655370:WLS655379 WBW655370:WBW655379 VSA655370:VSA655379 VIE655370:VIE655379 UYI655370:UYI655379 UOM655370:UOM655379 UEQ655370:UEQ655379 TUU655370:TUU655379 TKY655370:TKY655379 TBC655370:TBC655379 SRG655370:SRG655379 SHK655370:SHK655379 RXO655370:RXO655379 RNS655370:RNS655379 RDW655370:RDW655379 QUA655370:QUA655379 QKE655370:QKE655379 QAI655370:QAI655379 PQM655370:PQM655379 PGQ655370:PGQ655379 OWU655370:OWU655379 OMY655370:OMY655379 ODC655370:ODC655379 NTG655370:NTG655379 NJK655370:NJK655379 MZO655370:MZO655379 MPS655370:MPS655379 MFW655370:MFW655379 LWA655370:LWA655379 LME655370:LME655379 LCI655370:LCI655379 KSM655370:KSM655379 KIQ655370:KIQ655379 JYU655370:JYU655379 JOY655370:JOY655379 JFC655370:JFC655379 IVG655370:IVG655379 ILK655370:ILK655379 IBO655370:IBO655379 HRS655370:HRS655379 HHW655370:HHW655379 GYA655370:GYA655379 GOE655370:GOE655379 GEI655370:GEI655379 FUM655370:FUM655379 FKQ655370:FKQ655379 FAU655370:FAU655379 EQY655370:EQY655379 EHC655370:EHC655379 DXG655370:DXG655379 DNK655370:DNK655379 DDO655370:DDO655379 CTS655370:CTS655379 CJW655370:CJW655379 CAA655370:CAA655379 BQE655370:BQE655379 BGI655370:BGI655379 AWM655370:AWM655379 AMQ655370:AMQ655379 ACU655370:ACU655379 SY655370:SY655379 JC655370:JC655379 G655370:G655379 WVO589834:WVO589843 WLS589834:WLS589843 WBW589834:WBW589843 VSA589834:VSA589843 VIE589834:VIE589843 UYI589834:UYI589843 UOM589834:UOM589843 UEQ589834:UEQ589843 TUU589834:TUU589843 TKY589834:TKY589843 TBC589834:TBC589843 SRG589834:SRG589843 SHK589834:SHK589843 RXO589834:RXO589843 RNS589834:RNS589843 RDW589834:RDW589843 QUA589834:QUA589843 QKE589834:QKE589843 QAI589834:QAI589843 PQM589834:PQM589843 PGQ589834:PGQ589843 OWU589834:OWU589843 OMY589834:OMY589843 ODC589834:ODC589843 NTG589834:NTG589843 NJK589834:NJK589843 MZO589834:MZO589843 MPS589834:MPS589843 MFW589834:MFW589843 LWA589834:LWA589843 LME589834:LME589843 LCI589834:LCI589843 KSM589834:KSM589843 KIQ589834:KIQ589843 JYU589834:JYU589843 JOY589834:JOY589843 JFC589834:JFC589843 IVG589834:IVG589843 ILK589834:ILK589843 IBO589834:IBO589843 HRS589834:HRS589843 HHW589834:HHW589843 GYA589834:GYA589843 GOE589834:GOE589843 GEI589834:GEI589843 FUM589834:FUM589843 FKQ589834:FKQ589843 FAU589834:FAU589843 EQY589834:EQY589843 EHC589834:EHC589843 DXG589834:DXG589843 DNK589834:DNK589843 DDO589834:DDO589843 CTS589834:CTS589843 CJW589834:CJW589843 CAA589834:CAA589843 BQE589834:BQE589843 BGI589834:BGI589843 AWM589834:AWM589843 AMQ589834:AMQ589843 ACU589834:ACU589843 SY589834:SY589843 JC589834:JC589843 G589834:G589843 WVO524298:WVO524307 WLS524298:WLS524307 WBW524298:WBW524307 VSA524298:VSA524307 VIE524298:VIE524307 UYI524298:UYI524307 UOM524298:UOM524307 UEQ524298:UEQ524307 TUU524298:TUU524307 TKY524298:TKY524307 TBC524298:TBC524307 SRG524298:SRG524307 SHK524298:SHK524307 RXO524298:RXO524307 RNS524298:RNS524307 RDW524298:RDW524307 QUA524298:QUA524307 QKE524298:QKE524307 QAI524298:QAI524307 PQM524298:PQM524307 PGQ524298:PGQ524307 OWU524298:OWU524307 OMY524298:OMY524307 ODC524298:ODC524307 NTG524298:NTG524307 NJK524298:NJK524307 MZO524298:MZO524307 MPS524298:MPS524307 MFW524298:MFW524307 LWA524298:LWA524307 LME524298:LME524307 LCI524298:LCI524307 KSM524298:KSM524307 KIQ524298:KIQ524307 JYU524298:JYU524307 JOY524298:JOY524307 JFC524298:JFC524307 IVG524298:IVG524307 ILK524298:ILK524307 IBO524298:IBO524307 HRS524298:HRS524307 HHW524298:HHW524307 GYA524298:GYA524307 GOE524298:GOE524307 GEI524298:GEI524307 FUM524298:FUM524307 FKQ524298:FKQ524307 FAU524298:FAU524307 EQY524298:EQY524307 EHC524298:EHC524307 DXG524298:DXG524307 DNK524298:DNK524307 DDO524298:DDO524307 CTS524298:CTS524307 CJW524298:CJW524307 CAA524298:CAA524307 BQE524298:BQE524307 BGI524298:BGI524307 AWM524298:AWM524307 AMQ524298:AMQ524307 ACU524298:ACU524307 SY524298:SY524307 JC524298:JC524307 G524298:G524307 WVO458762:WVO458771 WLS458762:WLS458771 WBW458762:WBW458771 VSA458762:VSA458771 VIE458762:VIE458771 UYI458762:UYI458771 UOM458762:UOM458771 UEQ458762:UEQ458771 TUU458762:TUU458771 TKY458762:TKY458771 TBC458762:TBC458771 SRG458762:SRG458771 SHK458762:SHK458771 RXO458762:RXO458771 RNS458762:RNS458771 RDW458762:RDW458771 QUA458762:QUA458771 QKE458762:QKE458771 QAI458762:QAI458771 PQM458762:PQM458771 PGQ458762:PGQ458771 OWU458762:OWU458771 OMY458762:OMY458771 ODC458762:ODC458771 NTG458762:NTG458771 NJK458762:NJK458771 MZO458762:MZO458771 MPS458762:MPS458771 MFW458762:MFW458771 LWA458762:LWA458771 LME458762:LME458771 LCI458762:LCI458771 KSM458762:KSM458771 KIQ458762:KIQ458771 JYU458762:JYU458771 JOY458762:JOY458771 JFC458762:JFC458771 IVG458762:IVG458771 ILK458762:ILK458771 IBO458762:IBO458771 HRS458762:HRS458771 HHW458762:HHW458771 GYA458762:GYA458771 GOE458762:GOE458771 GEI458762:GEI458771 FUM458762:FUM458771 FKQ458762:FKQ458771 FAU458762:FAU458771 EQY458762:EQY458771 EHC458762:EHC458771 DXG458762:DXG458771 DNK458762:DNK458771 DDO458762:DDO458771 CTS458762:CTS458771 CJW458762:CJW458771 CAA458762:CAA458771 BQE458762:BQE458771 BGI458762:BGI458771 AWM458762:AWM458771 AMQ458762:AMQ458771 ACU458762:ACU458771 SY458762:SY458771 JC458762:JC458771 G458762:G458771 WVO393226:WVO393235 WLS393226:WLS393235 WBW393226:WBW393235 VSA393226:VSA393235 VIE393226:VIE393235 UYI393226:UYI393235 UOM393226:UOM393235 UEQ393226:UEQ393235 TUU393226:TUU393235 TKY393226:TKY393235 TBC393226:TBC393235 SRG393226:SRG393235 SHK393226:SHK393235 RXO393226:RXO393235 RNS393226:RNS393235 RDW393226:RDW393235 QUA393226:QUA393235 QKE393226:QKE393235 QAI393226:QAI393235 PQM393226:PQM393235 PGQ393226:PGQ393235 OWU393226:OWU393235 OMY393226:OMY393235 ODC393226:ODC393235 NTG393226:NTG393235 NJK393226:NJK393235 MZO393226:MZO393235 MPS393226:MPS393235 MFW393226:MFW393235 LWA393226:LWA393235 LME393226:LME393235 LCI393226:LCI393235 KSM393226:KSM393235 KIQ393226:KIQ393235 JYU393226:JYU393235 JOY393226:JOY393235 JFC393226:JFC393235 IVG393226:IVG393235 ILK393226:ILK393235 IBO393226:IBO393235 HRS393226:HRS393235 HHW393226:HHW393235 GYA393226:GYA393235 GOE393226:GOE393235 GEI393226:GEI393235 FUM393226:FUM393235 FKQ393226:FKQ393235 FAU393226:FAU393235 EQY393226:EQY393235 EHC393226:EHC393235 DXG393226:DXG393235 DNK393226:DNK393235 DDO393226:DDO393235 CTS393226:CTS393235 CJW393226:CJW393235 CAA393226:CAA393235 BQE393226:BQE393235 BGI393226:BGI393235 AWM393226:AWM393235 AMQ393226:AMQ393235 ACU393226:ACU393235 SY393226:SY393235 JC393226:JC393235 G393226:G393235 WVO327690:WVO327699 WLS327690:WLS327699 WBW327690:WBW327699 VSA327690:VSA327699 VIE327690:VIE327699 UYI327690:UYI327699 UOM327690:UOM327699 UEQ327690:UEQ327699 TUU327690:TUU327699 TKY327690:TKY327699 TBC327690:TBC327699 SRG327690:SRG327699 SHK327690:SHK327699 RXO327690:RXO327699 RNS327690:RNS327699 RDW327690:RDW327699 QUA327690:QUA327699 QKE327690:QKE327699 QAI327690:QAI327699 PQM327690:PQM327699 PGQ327690:PGQ327699 OWU327690:OWU327699 OMY327690:OMY327699 ODC327690:ODC327699 NTG327690:NTG327699 NJK327690:NJK327699 MZO327690:MZO327699 MPS327690:MPS327699 MFW327690:MFW327699 LWA327690:LWA327699 LME327690:LME327699 LCI327690:LCI327699 KSM327690:KSM327699 KIQ327690:KIQ327699 JYU327690:JYU327699 JOY327690:JOY327699 JFC327690:JFC327699 IVG327690:IVG327699 ILK327690:ILK327699 IBO327690:IBO327699 HRS327690:HRS327699 HHW327690:HHW327699 GYA327690:GYA327699 GOE327690:GOE327699 GEI327690:GEI327699 FUM327690:FUM327699 FKQ327690:FKQ327699 FAU327690:FAU327699 EQY327690:EQY327699 EHC327690:EHC327699 DXG327690:DXG327699 DNK327690:DNK327699 DDO327690:DDO327699 CTS327690:CTS327699 CJW327690:CJW327699 CAA327690:CAA327699 BQE327690:BQE327699 BGI327690:BGI327699 AWM327690:AWM327699 AMQ327690:AMQ327699 ACU327690:ACU327699 SY327690:SY327699 JC327690:JC327699 G327690:G327699 WVO262154:WVO262163 WLS262154:WLS262163 WBW262154:WBW262163 VSA262154:VSA262163 VIE262154:VIE262163 UYI262154:UYI262163 UOM262154:UOM262163 UEQ262154:UEQ262163 TUU262154:TUU262163 TKY262154:TKY262163 TBC262154:TBC262163 SRG262154:SRG262163 SHK262154:SHK262163 RXO262154:RXO262163 RNS262154:RNS262163 RDW262154:RDW262163 QUA262154:QUA262163 QKE262154:QKE262163 QAI262154:QAI262163 PQM262154:PQM262163 PGQ262154:PGQ262163 OWU262154:OWU262163 OMY262154:OMY262163 ODC262154:ODC262163 NTG262154:NTG262163 NJK262154:NJK262163 MZO262154:MZO262163 MPS262154:MPS262163 MFW262154:MFW262163 LWA262154:LWA262163 LME262154:LME262163 LCI262154:LCI262163 KSM262154:KSM262163 KIQ262154:KIQ262163 JYU262154:JYU262163 JOY262154:JOY262163 JFC262154:JFC262163 IVG262154:IVG262163 ILK262154:ILK262163 IBO262154:IBO262163 HRS262154:HRS262163 HHW262154:HHW262163 GYA262154:GYA262163 GOE262154:GOE262163 GEI262154:GEI262163 FUM262154:FUM262163 FKQ262154:FKQ262163 FAU262154:FAU262163 EQY262154:EQY262163 EHC262154:EHC262163 DXG262154:DXG262163 DNK262154:DNK262163 DDO262154:DDO262163 CTS262154:CTS262163 CJW262154:CJW262163 CAA262154:CAA262163 BQE262154:BQE262163 BGI262154:BGI262163 AWM262154:AWM262163 AMQ262154:AMQ262163 ACU262154:ACU262163 SY262154:SY262163 JC262154:JC262163 G262154:G262163 WVO196618:WVO196627 WLS196618:WLS196627 WBW196618:WBW196627 VSA196618:VSA196627 VIE196618:VIE196627 UYI196618:UYI196627 UOM196618:UOM196627 UEQ196618:UEQ196627 TUU196618:TUU196627 TKY196618:TKY196627 TBC196618:TBC196627 SRG196618:SRG196627 SHK196618:SHK196627 RXO196618:RXO196627 RNS196618:RNS196627 RDW196618:RDW196627 QUA196618:QUA196627 QKE196618:QKE196627 QAI196618:QAI196627 PQM196618:PQM196627 PGQ196618:PGQ196627 OWU196618:OWU196627 OMY196618:OMY196627 ODC196618:ODC196627 NTG196618:NTG196627 NJK196618:NJK196627 MZO196618:MZO196627 MPS196618:MPS196627 MFW196618:MFW196627 LWA196618:LWA196627 LME196618:LME196627 LCI196618:LCI196627 KSM196618:KSM196627 KIQ196618:KIQ196627 JYU196618:JYU196627 JOY196618:JOY196627 JFC196618:JFC196627 IVG196618:IVG196627 ILK196618:ILK196627 IBO196618:IBO196627 HRS196618:HRS196627 HHW196618:HHW196627 GYA196618:GYA196627 GOE196618:GOE196627 GEI196618:GEI196627 FUM196618:FUM196627 FKQ196618:FKQ196627 FAU196618:FAU196627 EQY196618:EQY196627 EHC196618:EHC196627 DXG196618:DXG196627 DNK196618:DNK196627 DDO196618:DDO196627 CTS196618:CTS196627 CJW196618:CJW196627 CAA196618:CAA196627 BQE196618:BQE196627 BGI196618:BGI196627 AWM196618:AWM196627 AMQ196618:AMQ196627 ACU196618:ACU196627 SY196618:SY196627 JC196618:JC196627 G196618:G196627 WVO131082:WVO131091 WLS131082:WLS131091 WBW131082:WBW131091 VSA131082:VSA131091 VIE131082:VIE131091 UYI131082:UYI131091 UOM131082:UOM131091 UEQ131082:UEQ131091 TUU131082:TUU131091 TKY131082:TKY131091 TBC131082:TBC131091 SRG131082:SRG131091 SHK131082:SHK131091 RXO131082:RXO131091 RNS131082:RNS131091 RDW131082:RDW131091 QUA131082:QUA131091 QKE131082:QKE131091 QAI131082:QAI131091 PQM131082:PQM131091 PGQ131082:PGQ131091 OWU131082:OWU131091 OMY131082:OMY131091 ODC131082:ODC131091 NTG131082:NTG131091 NJK131082:NJK131091 MZO131082:MZO131091 MPS131082:MPS131091 MFW131082:MFW131091 LWA131082:LWA131091 LME131082:LME131091 LCI131082:LCI131091 KSM131082:KSM131091 KIQ131082:KIQ131091 JYU131082:JYU131091 JOY131082:JOY131091 JFC131082:JFC131091 IVG131082:IVG131091 ILK131082:ILK131091 IBO131082:IBO131091 HRS131082:HRS131091 HHW131082:HHW131091 GYA131082:GYA131091 GOE131082:GOE131091 GEI131082:GEI131091 FUM131082:FUM131091 FKQ131082:FKQ131091 FAU131082:FAU131091 EQY131082:EQY131091 EHC131082:EHC131091 DXG131082:DXG131091 DNK131082:DNK131091 DDO131082:DDO131091 CTS131082:CTS131091 CJW131082:CJW131091 CAA131082:CAA131091 BQE131082:BQE131091 BGI131082:BGI131091 AWM131082:AWM131091 AMQ131082:AMQ131091 ACU131082:ACU131091 SY131082:SY131091 JC131082:JC131091 G131082:G131091 WVO65546:WVO65555 WLS65546:WLS65555 WBW65546:WBW65555 VSA65546:VSA65555 VIE65546:VIE65555 UYI65546:UYI65555 UOM65546:UOM65555 UEQ65546:UEQ65555 TUU65546:TUU65555 TKY65546:TKY65555 TBC65546:TBC65555 SRG65546:SRG65555 SHK65546:SHK65555 RXO65546:RXO65555 RNS65546:RNS65555 RDW65546:RDW65555 QUA65546:QUA65555 QKE65546:QKE65555 QAI65546:QAI65555 PQM65546:PQM65555 PGQ65546:PGQ65555 OWU65546:OWU65555 OMY65546:OMY65555 ODC65546:ODC65555 NTG65546:NTG65555 NJK65546:NJK65555 MZO65546:MZO65555 MPS65546:MPS65555 MFW65546:MFW65555 LWA65546:LWA65555 LME65546:LME65555 LCI65546:LCI65555 KSM65546:KSM65555 KIQ65546:KIQ65555 JYU65546:JYU65555 JOY65546:JOY65555 JFC65546:JFC65555 IVG65546:IVG65555 ILK65546:ILK65555 IBO65546:IBO65555 HRS65546:HRS65555 HHW65546:HHW65555 GYA65546:GYA65555 GOE65546:GOE65555 GEI65546:GEI65555 FUM65546:FUM65555 FKQ65546:FKQ65555 FAU65546:FAU65555 EQY65546:EQY65555 EHC65546:EHC65555 DXG65546:DXG65555 DNK65546:DNK65555 DDO65546:DDO65555 CTS65546:CTS65555 CJW65546:CJW65555 CAA65546:CAA65555 BQE65546:BQE65555 BGI65546:BGI65555 AWM65546:AWM65555 AMQ65546:AMQ65555 ACU65546:ACU65555 SY65546:SY65555 JC65546:JC65555 G65546:G65555 WVO9:WVO18 WLS9:WLS18 WBW9:WBW18 VSA9:VSA18 VIE9:VIE18 UYI9:UYI18 UOM9:UOM18 UEQ9:UEQ18 TUU9:TUU18 TKY9:TKY18 TBC9:TBC18 SRG9:SRG18 SHK9:SHK18 RXO9:RXO18 RNS9:RNS18 RDW9:RDW18 QUA9:QUA18 QKE9:QKE18 QAI9:QAI18 PQM9:PQM18 PGQ9:PGQ18 OWU9:OWU18 OMY9:OMY18 ODC9:ODC18 NTG9:NTG18 NJK9:NJK18 MZO9:MZO18 MPS9:MPS18 MFW9:MFW18 LWA9:LWA18 LME9:LME18 LCI9:LCI18 KSM9:KSM18 KIQ9:KIQ18 JYU9:JYU18 JOY9:JOY18 JFC9:JFC18 IVG9:IVG18 ILK9:ILK18 IBO9:IBO18 HRS9:HRS18 HHW9:HHW18 GYA9:GYA18 GOE9:GOE18 GEI9:GEI18 FUM9:FUM18 FKQ9:FKQ18 FAU9:FAU18 EQY9:EQY18 EHC9:EHC18 DXG9:DXG18 DNK9:DNK18 DDO9:DDO18 CTS9:CTS18 CJW9:CJW18 CAA9:CAA18 BQE9:BQE18 BGI9:BGI18 AWM9:AWM18 AMQ9:AMQ18 ACU9:ACU18 SY9:SY18 JC9:JC18" xr:uid="{6B30DEDA-3E7E-438F-AF4D-71FF5764053B}">
      <formula1>$AJ$2:$AJ$19</formula1>
    </dataValidation>
    <dataValidation type="list" allowBlank="1" showInputMessage="1" sqref="WVT983050:WVT983059 WLX983050:WLX983059 WCB983050:WCB983059 VSF983050:VSF983059 VIJ983050:VIJ983059 UYN983050:UYN983059 UOR983050:UOR983059 UEV983050:UEV983059 TUZ983050:TUZ983059 TLD983050:TLD983059 TBH983050:TBH983059 SRL983050:SRL983059 SHP983050:SHP983059 RXT983050:RXT983059 RNX983050:RNX983059 REB983050:REB983059 QUF983050:QUF983059 QKJ983050:QKJ983059 QAN983050:QAN983059 PQR983050:PQR983059 PGV983050:PGV983059 OWZ983050:OWZ983059 OND983050:OND983059 ODH983050:ODH983059 NTL983050:NTL983059 NJP983050:NJP983059 MZT983050:MZT983059 MPX983050:MPX983059 MGB983050:MGB983059 LWF983050:LWF983059 LMJ983050:LMJ983059 LCN983050:LCN983059 KSR983050:KSR983059 KIV983050:KIV983059 JYZ983050:JYZ983059 JPD983050:JPD983059 JFH983050:JFH983059 IVL983050:IVL983059 ILP983050:ILP983059 IBT983050:IBT983059 HRX983050:HRX983059 HIB983050:HIB983059 GYF983050:GYF983059 GOJ983050:GOJ983059 GEN983050:GEN983059 FUR983050:FUR983059 FKV983050:FKV983059 FAZ983050:FAZ983059 ERD983050:ERD983059 EHH983050:EHH983059 DXL983050:DXL983059 DNP983050:DNP983059 DDT983050:DDT983059 CTX983050:CTX983059 CKB983050:CKB983059 CAF983050:CAF983059 BQJ983050:BQJ983059 BGN983050:BGN983059 AWR983050:AWR983059 AMV983050:AMV983059 ACZ983050:ACZ983059 TD983050:TD983059 JH983050:JH983059 L983050:L983059 WVT917514:WVT917523 WLX917514:WLX917523 WCB917514:WCB917523 VSF917514:VSF917523 VIJ917514:VIJ917523 UYN917514:UYN917523 UOR917514:UOR917523 UEV917514:UEV917523 TUZ917514:TUZ917523 TLD917514:TLD917523 TBH917514:TBH917523 SRL917514:SRL917523 SHP917514:SHP917523 RXT917514:RXT917523 RNX917514:RNX917523 REB917514:REB917523 QUF917514:QUF917523 QKJ917514:QKJ917523 QAN917514:QAN917523 PQR917514:PQR917523 PGV917514:PGV917523 OWZ917514:OWZ917523 OND917514:OND917523 ODH917514:ODH917523 NTL917514:NTL917523 NJP917514:NJP917523 MZT917514:MZT917523 MPX917514:MPX917523 MGB917514:MGB917523 LWF917514:LWF917523 LMJ917514:LMJ917523 LCN917514:LCN917523 KSR917514:KSR917523 KIV917514:KIV917523 JYZ917514:JYZ917523 JPD917514:JPD917523 JFH917514:JFH917523 IVL917514:IVL917523 ILP917514:ILP917523 IBT917514:IBT917523 HRX917514:HRX917523 HIB917514:HIB917523 GYF917514:GYF917523 GOJ917514:GOJ917523 GEN917514:GEN917523 FUR917514:FUR917523 FKV917514:FKV917523 FAZ917514:FAZ917523 ERD917514:ERD917523 EHH917514:EHH917523 DXL917514:DXL917523 DNP917514:DNP917523 DDT917514:DDT917523 CTX917514:CTX917523 CKB917514:CKB917523 CAF917514:CAF917523 BQJ917514:BQJ917523 BGN917514:BGN917523 AWR917514:AWR917523 AMV917514:AMV917523 ACZ917514:ACZ917523 TD917514:TD917523 JH917514:JH917523 L917514:L917523 WVT851978:WVT851987 WLX851978:WLX851987 WCB851978:WCB851987 VSF851978:VSF851987 VIJ851978:VIJ851987 UYN851978:UYN851987 UOR851978:UOR851987 UEV851978:UEV851987 TUZ851978:TUZ851987 TLD851978:TLD851987 TBH851978:TBH851987 SRL851978:SRL851987 SHP851978:SHP851987 RXT851978:RXT851987 RNX851978:RNX851987 REB851978:REB851987 QUF851978:QUF851987 QKJ851978:QKJ851987 QAN851978:QAN851987 PQR851978:PQR851987 PGV851978:PGV851987 OWZ851978:OWZ851987 OND851978:OND851987 ODH851978:ODH851987 NTL851978:NTL851987 NJP851978:NJP851987 MZT851978:MZT851987 MPX851978:MPX851987 MGB851978:MGB851987 LWF851978:LWF851987 LMJ851978:LMJ851987 LCN851978:LCN851987 KSR851978:KSR851987 KIV851978:KIV851987 JYZ851978:JYZ851987 JPD851978:JPD851987 JFH851978:JFH851987 IVL851978:IVL851987 ILP851978:ILP851987 IBT851978:IBT851987 HRX851978:HRX851987 HIB851978:HIB851987 GYF851978:GYF851987 GOJ851978:GOJ851987 GEN851978:GEN851987 FUR851978:FUR851987 FKV851978:FKV851987 FAZ851978:FAZ851987 ERD851978:ERD851987 EHH851978:EHH851987 DXL851978:DXL851987 DNP851978:DNP851987 DDT851978:DDT851987 CTX851978:CTX851987 CKB851978:CKB851987 CAF851978:CAF851987 BQJ851978:BQJ851987 BGN851978:BGN851987 AWR851978:AWR851987 AMV851978:AMV851987 ACZ851978:ACZ851987 TD851978:TD851987 JH851978:JH851987 L851978:L851987 WVT786442:WVT786451 WLX786442:WLX786451 WCB786442:WCB786451 VSF786442:VSF786451 VIJ786442:VIJ786451 UYN786442:UYN786451 UOR786442:UOR786451 UEV786442:UEV786451 TUZ786442:TUZ786451 TLD786442:TLD786451 TBH786442:TBH786451 SRL786442:SRL786451 SHP786442:SHP786451 RXT786442:RXT786451 RNX786442:RNX786451 REB786442:REB786451 QUF786442:QUF786451 QKJ786442:QKJ786451 QAN786442:QAN786451 PQR786442:PQR786451 PGV786442:PGV786451 OWZ786442:OWZ786451 OND786442:OND786451 ODH786442:ODH786451 NTL786442:NTL786451 NJP786442:NJP786451 MZT786442:MZT786451 MPX786442:MPX786451 MGB786442:MGB786451 LWF786442:LWF786451 LMJ786442:LMJ786451 LCN786442:LCN786451 KSR786442:KSR786451 KIV786442:KIV786451 JYZ786442:JYZ786451 JPD786442:JPD786451 JFH786442:JFH786451 IVL786442:IVL786451 ILP786442:ILP786451 IBT786442:IBT786451 HRX786442:HRX786451 HIB786442:HIB786451 GYF786442:GYF786451 GOJ786442:GOJ786451 GEN786442:GEN786451 FUR786442:FUR786451 FKV786442:FKV786451 FAZ786442:FAZ786451 ERD786442:ERD786451 EHH786442:EHH786451 DXL786442:DXL786451 DNP786442:DNP786451 DDT786442:DDT786451 CTX786442:CTX786451 CKB786442:CKB786451 CAF786442:CAF786451 BQJ786442:BQJ786451 BGN786442:BGN786451 AWR786442:AWR786451 AMV786442:AMV786451 ACZ786442:ACZ786451 TD786442:TD786451 JH786442:JH786451 L786442:L786451 WVT720906:WVT720915 WLX720906:WLX720915 WCB720906:WCB720915 VSF720906:VSF720915 VIJ720906:VIJ720915 UYN720906:UYN720915 UOR720906:UOR720915 UEV720906:UEV720915 TUZ720906:TUZ720915 TLD720906:TLD720915 TBH720906:TBH720915 SRL720906:SRL720915 SHP720906:SHP720915 RXT720906:RXT720915 RNX720906:RNX720915 REB720906:REB720915 QUF720906:QUF720915 QKJ720906:QKJ720915 QAN720906:QAN720915 PQR720906:PQR720915 PGV720906:PGV720915 OWZ720906:OWZ720915 OND720906:OND720915 ODH720906:ODH720915 NTL720906:NTL720915 NJP720906:NJP720915 MZT720906:MZT720915 MPX720906:MPX720915 MGB720906:MGB720915 LWF720906:LWF720915 LMJ720906:LMJ720915 LCN720906:LCN720915 KSR720906:KSR720915 KIV720906:KIV720915 JYZ720906:JYZ720915 JPD720906:JPD720915 JFH720906:JFH720915 IVL720906:IVL720915 ILP720906:ILP720915 IBT720906:IBT720915 HRX720906:HRX720915 HIB720906:HIB720915 GYF720906:GYF720915 GOJ720906:GOJ720915 GEN720906:GEN720915 FUR720906:FUR720915 FKV720906:FKV720915 FAZ720906:FAZ720915 ERD720906:ERD720915 EHH720906:EHH720915 DXL720906:DXL720915 DNP720906:DNP720915 DDT720906:DDT720915 CTX720906:CTX720915 CKB720906:CKB720915 CAF720906:CAF720915 BQJ720906:BQJ720915 BGN720906:BGN720915 AWR720906:AWR720915 AMV720906:AMV720915 ACZ720906:ACZ720915 TD720906:TD720915 JH720906:JH720915 L720906:L720915 WVT655370:WVT655379 WLX655370:WLX655379 WCB655370:WCB655379 VSF655370:VSF655379 VIJ655370:VIJ655379 UYN655370:UYN655379 UOR655370:UOR655379 UEV655370:UEV655379 TUZ655370:TUZ655379 TLD655370:TLD655379 TBH655370:TBH655379 SRL655370:SRL655379 SHP655370:SHP655379 RXT655370:RXT655379 RNX655370:RNX655379 REB655370:REB655379 QUF655370:QUF655379 QKJ655370:QKJ655379 QAN655370:QAN655379 PQR655370:PQR655379 PGV655370:PGV655379 OWZ655370:OWZ655379 OND655370:OND655379 ODH655370:ODH655379 NTL655370:NTL655379 NJP655370:NJP655379 MZT655370:MZT655379 MPX655370:MPX655379 MGB655370:MGB655379 LWF655370:LWF655379 LMJ655370:LMJ655379 LCN655370:LCN655379 KSR655370:KSR655379 KIV655370:KIV655379 JYZ655370:JYZ655379 JPD655370:JPD655379 JFH655370:JFH655379 IVL655370:IVL655379 ILP655370:ILP655379 IBT655370:IBT655379 HRX655370:HRX655379 HIB655370:HIB655379 GYF655370:GYF655379 GOJ655370:GOJ655379 GEN655370:GEN655379 FUR655370:FUR655379 FKV655370:FKV655379 FAZ655370:FAZ655379 ERD655370:ERD655379 EHH655370:EHH655379 DXL655370:DXL655379 DNP655370:DNP655379 DDT655370:DDT655379 CTX655370:CTX655379 CKB655370:CKB655379 CAF655370:CAF655379 BQJ655370:BQJ655379 BGN655370:BGN655379 AWR655370:AWR655379 AMV655370:AMV655379 ACZ655370:ACZ655379 TD655370:TD655379 JH655370:JH655379 L655370:L655379 WVT589834:WVT589843 WLX589834:WLX589843 WCB589834:WCB589843 VSF589834:VSF589843 VIJ589834:VIJ589843 UYN589834:UYN589843 UOR589834:UOR589843 UEV589834:UEV589843 TUZ589834:TUZ589843 TLD589834:TLD589843 TBH589834:TBH589843 SRL589834:SRL589843 SHP589834:SHP589843 RXT589834:RXT589843 RNX589834:RNX589843 REB589834:REB589843 QUF589834:QUF589843 QKJ589834:QKJ589843 QAN589834:QAN589843 PQR589834:PQR589843 PGV589834:PGV589843 OWZ589834:OWZ589843 OND589834:OND589843 ODH589834:ODH589843 NTL589834:NTL589843 NJP589834:NJP589843 MZT589834:MZT589843 MPX589834:MPX589843 MGB589834:MGB589843 LWF589834:LWF589843 LMJ589834:LMJ589843 LCN589834:LCN589843 KSR589834:KSR589843 KIV589834:KIV589843 JYZ589834:JYZ589843 JPD589834:JPD589843 JFH589834:JFH589843 IVL589834:IVL589843 ILP589834:ILP589843 IBT589834:IBT589843 HRX589834:HRX589843 HIB589834:HIB589843 GYF589834:GYF589843 GOJ589834:GOJ589843 GEN589834:GEN589843 FUR589834:FUR589843 FKV589834:FKV589843 FAZ589834:FAZ589843 ERD589834:ERD589843 EHH589834:EHH589843 DXL589834:DXL589843 DNP589834:DNP589843 DDT589834:DDT589843 CTX589834:CTX589843 CKB589834:CKB589843 CAF589834:CAF589843 BQJ589834:BQJ589843 BGN589834:BGN589843 AWR589834:AWR589843 AMV589834:AMV589843 ACZ589834:ACZ589843 TD589834:TD589843 JH589834:JH589843 L589834:L589843 WVT524298:WVT524307 WLX524298:WLX524307 WCB524298:WCB524307 VSF524298:VSF524307 VIJ524298:VIJ524307 UYN524298:UYN524307 UOR524298:UOR524307 UEV524298:UEV524307 TUZ524298:TUZ524307 TLD524298:TLD524307 TBH524298:TBH524307 SRL524298:SRL524307 SHP524298:SHP524307 RXT524298:RXT524307 RNX524298:RNX524307 REB524298:REB524307 QUF524298:QUF524307 QKJ524298:QKJ524307 QAN524298:QAN524307 PQR524298:PQR524307 PGV524298:PGV524307 OWZ524298:OWZ524307 OND524298:OND524307 ODH524298:ODH524307 NTL524298:NTL524307 NJP524298:NJP524307 MZT524298:MZT524307 MPX524298:MPX524307 MGB524298:MGB524307 LWF524298:LWF524307 LMJ524298:LMJ524307 LCN524298:LCN524307 KSR524298:KSR524307 KIV524298:KIV524307 JYZ524298:JYZ524307 JPD524298:JPD524307 JFH524298:JFH524307 IVL524298:IVL524307 ILP524298:ILP524307 IBT524298:IBT524307 HRX524298:HRX524307 HIB524298:HIB524307 GYF524298:GYF524307 GOJ524298:GOJ524307 GEN524298:GEN524307 FUR524298:FUR524307 FKV524298:FKV524307 FAZ524298:FAZ524307 ERD524298:ERD524307 EHH524298:EHH524307 DXL524298:DXL524307 DNP524298:DNP524307 DDT524298:DDT524307 CTX524298:CTX524307 CKB524298:CKB524307 CAF524298:CAF524307 BQJ524298:BQJ524307 BGN524298:BGN524307 AWR524298:AWR524307 AMV524298:AMV524307 ACZ524298:ACZ524307 TD524298:TD524307 JH524298:JH524307 L524298:L524307 WVT458762:WVT458771 WLX458762:WLX458771 WCB458762:WCB458771 VSF458762:VSF458771 VIJ458762:VIJ458771 UYN458762:UYN458771 UOR458762:UOR458771 UEV458762:UEV458771 TUZ458762:TUZ458771 TLD458762:TLD458771 TBH458762:TBH458771 SRL458762:SRL458771 SHP458762:SHP458771 RXT458762:RXT458771 RNX458762:RNX458771 REB458762:REB458771 QUF458762:QUF458771 QKJ458762:QKJ458771 QAN458762:QAN458771 PQR458762:PQR458771 PGV458762:PGV458771 OWZ458762:OWZ458771 OND458762:OND458771 ODH458762:ODH458771 NTL458762:NTL458771 NJP458762:NJP458771 MZT458762:MZT458771 MPX458762:MPX458771 MGB458762:MGB458771 LWF458762:LWF458771 LMJ458762:LMJ458771 LCN458762:LCN458771 KSR458762:KSR458771 KIV458762:KIV458771 JYZ458762:JYZ458771 JPD458762:JPD458771 JFH458762:JFH458771 IVL458762:IVL458771 ILP458762:ILP458771 IBT458762:IBT458771 HRX458762:HRX458771 HIB458762:HIB458771 GYF458762:GYF458771 GOJ458762:GOJ458771 GEN458762:GEN458771 FUR458762:FUR458771 FKV458762:FKV458771 FAZ458762:FAZ458771 ERD458762:ERD458771 EHH458762:EHH458771 DXL458762:DXL458771 DNP458762:DNP458771 DDT458762:DDT458771 CTX458762:CTX458771 CKB458762:CKB458771 CAF458762:CAF458771 BQJ458762:BQJ458771 BGN458762:BGN458771 AWR458762:AWR458771 AMV458762:AMV458771 ACZ458762:ACZ458771 TD458762:TD458771 JH458762:JH458771 L458762:L458771 WVT393226:WVT393235 WLX393226:WLX393235 WCB393226:WCB393235 VSF393226:VSF393235 VIJ393226:VIJ393235 UYN393226:UYN393235 UOR393226:UOR393235 UEV393226:UEV393235 TUZ393226:TUZ393235 TLD393226:TLD393235 TBH393226:TBH393235 SRL393226:SRL393235 SHP393226:SHP393235 RXT393226:RXT393235 RNX393226:RNX393235 REB393226:REB393235 QUF393226:QUF393235 QKJ393226:QKJ393235 QAN393226:QAN393235 PQR393226:PQR393235 PGV393226:PGV393235 OWZ393226:OWZ393235 OND393226:OND393235 ODH393226:ODH393235 NTL393226:NTL393235 NJP393226:NJP393235 MZT393226:MZT393235 MPX393226:MPX393235 MGB393226:MGB393235 LWF393226:LWF393235 LMJ393226:LMJ393235 LCN393226:LCN393235 KSR393226:KSR393235 KIV393226:KIV393235 JYZ393226:JYZ393235 JPD393226:JPD393235 JFH393226:JFH393235 IVL393226:IVL393235 ILP393226:ILP393235 IBT393226:IBT393235 HRX393226:HRX393235 HIB393226:HIB393235 GYF393226:GYF393235 GOJ393226:GOJ393235 GEN393226:GEN393235 FUR393226:FUR393235 FKV393226:FKV393235 FAZ393226:FAZ393235 ERD393226:ERD393235 EHH393226:EHH393235 DXL393226:DXL393235 DNP393226:DNP393235 DDT393226:DDT393235 CTX393226:CTX393235 CKB393226:CKB393235 CAF393226:CAF393235 BQJ393226:BQJ393235 BGN393226:BGN393235 AWR393226:AWR393235 AMV393226:AMV393235 ACZ393226:ACZ393235 TD393226:TD393235 JH393226:JH393235 L393226:L393235 WVT327690:WVT327699 WLX327690:WLX327699 WCB327690:WCB327699 VSF327690:VSF327699 VIJ327690:VIJ327699 UYN327690:UYN327699 UOR327690:UOR327699 UEV327690:UEV327699 TUZ327690:TUZ327699 TLD327690:TLD327699 TBH327690:TBH327699 SRL327690:SRL327699 SHP327690:SHP327699 RXT327690:RXT327699 RNX327690:RNX327699 REB327690:REB327699 QUF327690:QUF327699 QKJ327690:QKJ327699 QAN327690:QAN327699 PQR327690:PQR327699 PGV327690:PGV327699 OWZ327690:OWZ327699 OND327690:OND327699 ODH327690:ODH327699 NTL327690:NTL327699 NJP327690:NJP327699 MZT327690:MZT327699 MPX327690:MPX327699 MGB327690:MGB327699 LWF327690:LWF327699 LMJ327690:LMJ327699 LCN327690:LCN327699 KSR327690:KSR327699 KIV327690:KIV327699 JYZ327690:JYZ327699 JPD327690:JPD327699 JFH327690:JFH327699 IVL327690:IVL327699 ILP327690:ILP327699 IBT327690:IBT327699 HRX327690:HRX327699 HIB327690:HIB327699 GYF327690:GYF327699 GOJ327690:GOJ327699 GEN327690:GEN327699 FUR327690:FUR327699 FKV327690:FKV327699 FAZ327690:FAZ327699 ERD327690:ERD327699 EHH327690:EHH327699 DXL327690:DXL327699 DNP327690:DNP327699 DDT327690:DDT327699 CTX327690:CTX327699 CKB327690:CKB327699 CAF327690:CAF327699 BQJ327690:BQJ327699 BGN327690:BGN327699 AWR327690:AWR327699 AMV327690:AMV327699 ACZ327690:ACZ327699 TD327690:TD327699 JH327690:JH327699 L327690:L327699 WVT262154:WVT262163 WLX262154:WLX262163 WCB262154:WCB262163 VSF262154:VSF262163 VIJ262154:VIJ262163 UYN262154:UYN262163 UOR262154:UOR262163 UEV262154:UEV262163 TUZ262154:TUZ262163 TLD262154:TLD262163 TBH262154:TBH262163 SRL262154:SRL262163 SHP262154:SHP262163 RXT262154:RXT262163 RNX262154:RNX262163 REB262154:REB262163 QUF262154:QUF262163 QKJ262154:QKJ262163 QAN262154:QAN262163 PQR262154:PQR262163 PGV262154:PGV262163 OWZ262154:OWZ262163 OND262154:OND262163 ODH262154:ODH262163 NTL262154:NTL262163 NJP262154:NJP262163 MZT262154:MZT262163 MPX262154:MPX262163 MGB262154:MGB262163 LWF262154:LWF262163 LMJ262154:LMJ262163 LCN262154:LCN262163 KSR262154:KSR262163 KIV262154:KIV262163 JYZ262154:JYZ262163 JPD262154:JPD262163 JFH262154:JFH262163 IVL262154:IVL262163 ILP262154:ILP262163 IBT262154:IBT262163 HRX262154:HRX262163 HIB262154:HIB262163 GYF262154:GYF262163 GOJ262154:GOJ262163 GEN262154:GEN262163 FUR262154:FUR262163 FKV262154:FKV262163 FAZ262154:FAZ262163 ERD262154:ERD262163 EHH262154:EHH262163 DXL262154:DXL262163 DNP262154:DNP262163 DDT262154:DDT262163 CTX262154:CTX262163 CKB262154:CKB262163 CAF262154:CAF262163 BQJ262154:BQJ262163 BGN262154:BGN262163 AWR262154:AWR262163 AMV262154:AMV262163 ACZ262154:ACZ262163 TD262154:TD262163 JH262154:JH262163 L262154:L262163 WVT196618:WVT196627 WLX196618:WLX196627 WCB196618:WCB196627 VSF196618:VSF196627 VIJ196618:VIJ196627 UYN196618:UYN196627 UOR196618:UOR196627 UEV196618:UEV196627 TUZ196618:TUZ196627 TLD196618:TLD196627 TBH196618:TBH196627 SRL196618:SRL196627 SHP196618:SHP196627 RXT196618:RXT196627 RNX196618:RNX196627 REB196618:REB196627 QUF196618:QUF196627 QKJ196618:QKJ196627 QAN196618:QAN196627 PQR196618:PQR196627 PGV196618:PGV196627 OWZ196618:OWZ196627 OND196618:OND196627 ODH196618:ODH196627 NTL196618:NTL196627 NJP196618:NJP196627 MZT196618:MZT196627 MPX196618:MPX196627 MGB196618:MGB196627 LWF196618:LWF196627 LMJ196618:LMJ196627 LCN196618:LCN196627 KSR196618:KSR196627 KIV196618:KIV196627 JYZ196618:JYZ196627 JPD196618:JPD196627 JFH196618:JFH196627 IVL196618:IVL196627 ILP196618:ILP196627 IBT196618:IBT196627 HRX196618:HRX196627 HIB196618:HIB196627 GYF196618:GYF196627 GOJ196618:GOJ196627 GEN196618:GEN196627 FUR196618:FUR196627 FKV196618:FKV196627 FAZ196618:FAZ196627 ERD196618:ERD196627 EHH196618:EHH196627 DXL196618:DXL196627 DNP196618:DNP196627 DDT196618:DDT196627 CTX196618:CTX196627 CKB196618:CKB196627 CAF196618:CAF196627 BQJ196618:BQJ196627 BGN196618:BGN196627 AWR196618:AWR196627 AMV196618:AMV196627 ACZ196618:ACZ196627 TD196618:TD196627 JH196618:JH196627 L196618:L196627 WVT131082:WVT131091 WLX131082:WLX131091 WCB131082:WCB131091 VSF131082:VSF131091 VIJ131082:VIJ131091 UYN131082:UYN131091 UOR131082:UOR131091 UEV131082:UEV131091 TUZ131082:TUZ131091 TLD131082:TLD131091 TBH131082:TBH131091 SRL131082:SRL131091 SHP131082:SHP131091 RXT131082:RXT131091 RNX131082:RNX131091 REB131082:REB131091 QUF131082:QUF131091 QKJ131082:QKJ131091 QAN131082:QAN131091 PQR131082:PQR131091 PGV131082:PGV131091 OWZ131082:OWZ131091 OND131082:OND131091 ODH131082:ODH131091 NTL131082:NTL131091 NJP131082:NJP131091 MZT131082:MZT131091 MPX131082:MPX131091 MGB131082:MGB131091 LWF131082:LWF131091 LMJ131082:LMJ131091 LCN131082:LCN131091 KSR131082:KSR131091 KIV131082:KIV131091 JYZ131082:JYZ131091 JPD131082:JPD131091 JFH131082:JFH131091 IVL131082:IVL131091 ILP131082:ILP131091 IBT131082:IBT131091 HRX131082:HRX131091 HIB131082:HIB131091 GYF131082:GYF131091 GOJ131082:GOJ131091 GEN131082:GEN131091 FUR131082:FUR131091 FKV131082:FKV131091 FAZ131082:FAZ131091 ERD131082:ERD131091 EHH131082:EHH131091 DXL131082:DXL131091 DNP131082:DNP131091 DDT131082:DDT131091 CTX131082:CTX131091 CKB131082:CKB131091 CAF131082:CAF131091 BQJ131082:BQJ131091 BGN131082:BGN131091 AWR131082:AWR131091 AMV131082:AMV131091 ACZ131082:ACZ131091 TD131082:TD131091 JH131082:JH131091 L131082:L131091 WVT65546:WVT65555 WLX65546:WLX65555 WCB65546:WCB65555 VSF65546:VSF65555 VIJ65546:VIJ65555 UYN65546:UYN65555 UOR65546:UOR65555 UEV65546:UEV65555 TUZ65546:TUZ65555 TLD65546:TLD65555 TBH65546:TBH65555 SRL65546:SRL65555 SHP65546:SHP65555 RXT65546:RXT65555 RNX65546:RNX65555 REB65546:REB65555 QUF65546:QUF65555 QKJ65546:QKJ65555 QAN65546:QAN65555 PQR65546:PQR65555 PGV65546:PGV65555 OWZ65546:OWZ65555 OND65546:OND65555 ODH65546:ODH65555 NTL65546:NTL65555 NJP65546:NJP65555 MZT65546:MZT65555 MPX65546:MPX65555 MGB65546:MGB65555 LWF65546:LWF65555 LMJ65546:LMJ65555 LCN65546:LCN65555 KSR65546:KSR65555 KIV65546:KIV65555 JYZ65546:JYZ65555 JPD65546:JPD65555 JFH65546:JFH65555 IVL65546:IVL65555 ILP65546:ILP65555 IBT65546:IBT65555 HRX65546:HRX65555 HIB65546:HIB65555 GYF65546:GYF65555 GOJ65546:GOJ65555 GEN65546:GEN65555 FUR65546:FUR65555 FKV65546:FKV65555 FAZ65546:FAZ65555 ERD65546:ERD65555 EHH65546:EHH65555 DXL65546:DXL65555 DNP65546:DNP65555 DDT65546:DDT65555 CTX65546:CTX65555 CKB65546:CKB65555 CAF65546:CAF65555 BQJ65546:BQJ65555 BGN65546:BGN65555 AWR65546:AWR65555 AMV65546:AMV65555 ACZ65546:ACZ65555 TD65546:TD65555 JH65546:JH65555 L65546:L65555 WVT9:WVT18 WLX9:WLX18 WCB9:WCB18 VSF9:VSF18 VIJ9:VIJ18 UYN9:UYN18 UOR9:UOR18 UEV9:UEV18 TUZ9:TUZ18 TLD9:TLD18 TBH9:TBH18 SRL9:SRL18 SHP9:SHP18 RXT9:RXT18 RNX9:RNX18 REB9:REB18 QUF9:QUF18 QKJ9:QKJ18 QAN9:QAN18 PQR9:PQR18 PGV9:PGV18 OWZ9:OWZ18 OND9:OND18 ODH9:ODH18 NTL9:NTL18 NJP9:NJP18 MZT9:MZT18 MPX9:MPX18 MGB9:MGB18 LWF9:LWF18 LMJ9:LMJ18 LCN9:LCN18 KSR9:KSR18 KIV9:KIV18 JYZ9:JYZ18 JPD9:JPD18 JFH9:JFH18 IVL9:IVL18 ILP9:ILP18 IBT9:IBT18 HRX9:HRX18 HIB9:HIB18 GYF9:GYF18 GOJ9:GOJ18 GEN9:GEN18 FUR9:FUR18 FKV9:FKV18 FAZ9:FAZ18 ERD9:ERD18 EHH9:EHH18 DXL9:DXL18 DNP9:DNP18 DDT9:DDT18 CTX9:CTX18 CKB9:CKB18 CAF9:CAF18 BQJ9:BQJ18 BGN9:BGN18 AWR9:AWR18 AMV9:AMV18 ACZ9:ACZ18 TD9:TD18 JH9:JH18" xr:uid="{656D3896-A6A0-43FA-A947-8E7D9E80674B}">
      <formula1>$AI$2:$AI$19</formula1>
    </dataValidation>
    <dataValidation type="list" allowBlank="1" showInputMessage="1" showErrorMessage="1" sqref="WWF983069:WWF983078 WMJ983069:WMJ983078 WCN983069:WCN983078 VSR983069:VSR983078 VIV983069:VIV983078 UYZ983069:UYZ983078 UPD983069:UPD983078 UFH983069:UFH983078 TVL983069:TVL983078 TLP983069:TLP983078 TBT983069:TBT983078 SRX983069:SRX983078 SIB983069:SIB983078 RYF983069:RYF983078 ROJ983069:ROJ983078 REN983069:REN983078 QUR983069:QUR983078 QKV983069:QKV983078 QAZ983069:QAZ983078 PRD983069:PRD983078 PHH983069:PHH983078 OXL983069:OXL983078 ONP983069:ONP983078 ODT983069:ODT983078 NTX983069:NTX983078 NKB983069:NKB983078 NAF983069:NAF983078 MQJ983069:MQJ983078 MGN983069:MGN983078 LWR983069:LWR983078 LMV983069:LMV983078 LCZ983069:LCZ983078 KTD983069:KTD983078 KJH983069:KJH983078 JZL983069:JZL983078 JPP983069:JPP983078 JFT983069:JFT983078 IVX983069:IVX983078 IMB983069:IMB983078 ICF983069:ICF983078 HSJ983069:HSJ983078 HIN983069:HIN983078 GYR983069:GYR983078 GOV983069:GOV983078 GEZ983069:GEZ983078 FVD983069:FVD983078 FLH983069:FLH983078 FBL983069:FBL983078 ERP983069:ERP983078 EHT983069:EHT983078 DXX983069:DXX983078 DOB983069:DOB983078 DEF983069:DEF983078 CUJ983069:CUJ983078 CKN983069:CKN983078 CAR983069:CAR983078 BQV983069:BQV983078 BGZ983069:BGZ983078 AXD983069:AXD983078 ANH983069:ANH983078 ADL983069:ADL983078 TP983069:TP983078 JT983069:JT983078 X983069:X983078 WWF917533:WWF917542 WMJ917533:WMJ917542 WCN917533:WCN917542 VSR917533:VSR917542 VIV917533:VIV917542 UYZ917533:UYZ917542 UPD917533:UPD917542 UFH917533:UFH917542 TVL917533:TVL917542 TLP917533:TLP917542 TBT917533:TBT917542 SRX917533:SRX917542 SIB917533:SIB917542 RYF917533:RYF917542 ROJ917533:ROJ917542 REN917533:REN917542 QUR917533:QUR917542 QKV917533:QKV917542 QAZ917533:QAZ917542 PRD917533:PRD917542 PHH917533:PHH917542 OXL917533:OXL917542 ONP917533:ONP917542 ODT917533:ODT917542 NTX917533:NTX917542 NKB917533:NKB917542 NAF917533:NAF917542 MQJ917533:MQJ917542 MGN917533:MGN917542 LWR917533:LWR917542 LMV917533:LMV917542 LCZ917533:LCZ917542 KTD917533:KTD917542 KJH917533:KJH917542 JZL917533:JZL917542 JPP917533:JPP917542 JFT917533:JFT917542 IVX917533:IVX917542 IMB917533:IMB917542 ICF917533:ICF917542 HSJ917533:HSJ917542 HIN917533:HIN917542 GYR917533:GYR917542 GOV917533:GOV917542 GEZ917533:GEZ917542 FVD917533:FVD917542 FLH917533:FLH917542 FBL917533:FBL917542 ERP917533:ERP917542 EHT917533:EHT917542 DXX917533:DXX917542 DOB917533:DOB917542 DEF917533:DEF917542 CUJ917533:CUJ917542 CKN917533:CKN917542 CAR917533:CAR917542 BQV917533:BQV917542 BGZ917533:BGZ917542 AXD917533:AXD917542 ANH917533:ANH917542 ADL917533:ADL917542 TP917533:TP917542 JT917533:JT917542 X917533:X917542 WWF851997:WWF852006 WMJ851997:WMJ852006 WCN851997:WCN852006 VSR851997:VSR852006 VIV851997:VIV852006 UYZ851997:UYZ852006 UPD851997:UPD852006 UFH851997:UFH852006 TVL851997:TVL852006 TLP851997:TLP852006 TBT851997:TBT852006 SRX851997:SRX852006 SIB851997:SIB852006 RYF851997:RYF852006 ROJ851997:ROJ852006 REN851997:REN852006 QUR851997:QUR852006 QKV851997:QKV852006 QAZ851997:QAZ852006 PRD851997:PRD852006 PHH851997:PHH852006 OXL851997:OXL852006 ONP851997:ONP852006 ODT851997:ODT852006 NTX851997:NTX852006 NKB851997:NKB852006 NAF851997:NAF852006 MQJ851997:MQJ852006 MGN851997:MGN852006 LWR851997:LWR852006 LMV851997:LMV852006 LCZ851997:LCZ852006 KTD851997:KTD852006 KJH851997:KJH852006 JZL851997:JZL852006 JPP851997:JPP852006 JFT851997:JFT852006 IVX851997:IVX852006 IMB851997:IMB852006 ICF851997:ICF852006 HSJ851997:HSJ852006 HIN851997:HIN852006 GYR851997:GYR852006 GOV851997:GOV852006 GEZ851997:GEZ852006 FVD851997:FVD852006 FLH851997:FLH852006 FBL851997:FBL852006 ERP851997:ERP852006 EHT851997:EHT852006 DXX851997:DXX852006 DOB851997:DOB852006 DEF851997:DEF852006 CUJ851997:CUJ852006 CKN851997:CKN852006 CAR851997:CAR852006 BQV851997:BQV852006 BGZ851997:BGZ852006 AXD851997:AXD852006 ANH851997:ANH852006 ADL851997:ADL852006 TP851997:TP852006 JT851997:JT852006 X851997:X852006 WWF786461:WWF786470 WMJ786461:WMJ786470 WCN786461:WCN786470 VSR786461:VSR786470 VIV786461:VIV786470 UYZ786461:UYZ786470 UPD786461:UPD786470 UFH786461:UFH786470 TVL786461:TVL786470 TLP786461:TLP786470 TBT786461:TBT786470 SRX786461:SRX786470 SIB786461:SIB786470 RYF786461:RYF786470 ROJ786461:ROJ786470 REN786461:REN786470 QUR786461:QUR786470 QKV786461:QKV786470 QAZ786461:QAZ786470 PRD786461:PRD786470 PHH786461:PHH786470 OXL786461:OXL786470 ONP786461:ONP786470 ODT786461:ODT786470 NTX786461:NTX786470 NKB786461:NKB786470 NAF786461:NAF786470 MQJ786461:MQJ786470 MGN786461:MGN786470 LWR786461:LWR786470 LMV786461:LMV786470 LCZ786461:LCZ786470 KTD786461:KTD786470 KJH786461:KJH786470 JZL786461:JZL786470 JPP786461:JPP786470 JFT786461:JFT786470 IVX786461:IVX786470 IMB786461:IMB786470 ICF786461:ICF786470 HSJ786461:HSJ786470 HIN786461:HIN786470 GYR786461:GYR786470 GOV786461:GOV786470 GEZ786461:GEZ786470 FVD786461:FVD786470 FLH786461:FLH786470 FBL786461:FBL786470 ERP786461:ERP786470 EHT786461:EHT786470 DXX786461:DXX786470 DOB786461:DOB786470 DEF786461:DEF786470 CUJ786461:CUJ786470 CKN786461:CKN786470 CAR786461:CAR786470 BQV786461:BQV786470 BGZ786461:BGZ786470 AXD786461:AXD786470 ANH786461:ANH786470 ADL786461:ADL786470 TP786461:TP786470 JT786461:JT786470 X786461:X786470 WWF720925:WWF720934 WMJ720925:WMJ720934 WCN720925:WCN720934 VSR720925:VSR720934 VIV720925:VIV720934 UYZ720925:UYZ720934 UPD720925:UPD720934 UFH720925:UFH720934 TVL720925:TVL720934 TLP720925:TLP720934 TBT720925:TBT720934 SRX720925:SRX720934 SIB720925:SIB720934 RYF720925:RYF720934 ROJ720925:ROJ720934 REN720925:REN720934 QUR720925:QUR720934 QKV720925:QKV720934 QAZ720925:QAZ720934 PRD720925:PRD720934 PHH720925:PHH720934 OXL720925:OXL720934 ONP720925:ONP720934 ODT720925:ODT720934 NTX720925:NTX720934 NKB720925:NKB720934 NAF720925:NAF720934 MQJ720925:MQJ720934 MGN720925:MGN720934 LWR720925:LWR720934 LMV720925:LMV720934 LCZ720925:LCZ720934 KTD720925:KTD720934 KJH720925:KJH720934 JZL720925:JZL720934 JPP720925:JPP720934 JFT720925:JFT720934 IVX720925:IVX720934 IMB720925:IMB720934 ICF720925:ICF720934 HSJ720925:HSJ720934 HIN720925:HIN720934 GYR720925:GYR720934 GOV720925:GOV720934 GEZ720925:GEZ720934 FVD720925:FVD720934 FLH720925:FLH720934 FBL720925:FBL720934 ERP720925:ERP720934 EHT720925:EHT720934 DXX720925:DXX720934 DOB720925:DOB720934 DEF720925:DEF720934 CUJ720925:CUJ720934 CKN720925:CKN720934 CAR720925:CAR720934 BQV720925:BQV720934 BGZ720925:BGZ720934 AXD720925:AXD720934 ANH720925:ANH720934 ADL720925:ADL720934 TP720925:TP720934 JT720925:JT720934 X720925:X720934 WWF655389:WWF655398 WMJ655389:WMJ655398 WCN655389:WCN655398 VSR655389:VSR655398 VIV655389:VIV655398 UYZ655389:UYZ655398 UPD655389:UPD655398 UFH655389:UFH655398 TVL655389:TVL655398 TLP655389:TLP655398 TBT655389:TBT655398 SRX655389:SRX655398 SIB655389:SIB655398 RYF655389:RYF655398 ROJ655389:ROJ655398 REN655389:REN655398 QUR655389:QUR655398 QKV655389:QKV655398 QAZ655389:QAZ655398 PRD655389:PRD655398 PHH655389:PHH655398 OXL655389:OXL655398 ONP655389:ONP655398 ODT655389:ODT655398 NTX655389:NTX655398 NKB655389:NKB655398 NAF655389:NAF655398 MQJ655389:MQJ655398 MGN655389:MGN655398 LWR655389:LWR655398 LMV655389:LMV655398 LCZ655389:LCZ655398 KTD655389:KTD655398 KJH655389:KJH655398 JZL655389:JZL655398 JPP655389:JPP655398 JFT655389:JFT655398 IVX655389:IVX655398 IMB655389:IMB655398 ICF655389:ICF655398 HSJ655389:HSJ655398 HIN655389:HIN655398 GYR655389:GYR655398 GOV655389:GOV655398 GEZ655389:GEZ655398 FVD655389:FVD655398 FLH655389:FLH655398 FBL655389:FBL655398 ERP655389:ERP655398 EHT655389:EHT655398 DXX655389:DXX655398 DOB655389:DOB655398 DEF655389:DEF655398 CUJ655389:CUJ655398 CKN655389:CKN655398 CAR655389:CAR655398 BQV655389:BQV655398 BGZ655389:BGZ655398 AXD655389:AXD655398 ANH655389:ANH655398 ADL655389:ADL655398 TP655389:TP655398 JT655389:JT655398 X655389:X655398 WWF589853:WWF589862 WMJ589853:WMJ589862 WCN589853:WCN589862 VSR589853:VSR589862 VIV589853:VIV589862 UYZ589853:UYZ589862 UPD589853:UPD589862 UFH589853:UFH589862 TVL589853:TVL589862 TLP589853:TLP589862 TBT589853:TBT589862 SRX589853:SRX589862 SIB589853:SIB589862 RYF589853:RYF589862 ROJ589853:ROJ589862 REN589853:REN589862 QUR589853:QUR589862 QKV589853:QKV589862 QAZ589853:QAZ589862 PRD589853:PRD589862 PHH589853:PHH589862 OXL589853:OXL589862 ONP589853:ONP589862 ODT589853:ODT589862 NTX589853:NTX589862 NKB589853:NKB589862 NAF589853:NAF589862 MQJ589853:MQJ589862 MGN589853:MGN589862 LWR589853:LWR589862 LMV589853:LMV589862 LCZ589853:LCZ589862 KTD589853:KTD589862 KJH589853:KJH589862 JZL589853:JZL589862 JPP589853:JPP589862 JFT589853:JFT589862 IVX589853:IVX589862 IMB589853:IMB589862 ICF589853:ICF589862 HSJ589853:HSJ589862 HIN589853:HIN589862 GYR589853:GYR589862 GOV589853:GOV589862 GEZ589853:GEZ589862 FVD589853:FVD589862 FLH589853:FLH589862 FBL589853:FBL589862 ERP589853:ERP589862 EHT589853:EHT589862 DXX589853:DXX589862 DOB589853:DOB589862 DEF589853:DEF589862 CUJ589853:CUJ589862 CKN589853:CKN589862 CAR589853:CAR589862 BQV589853:BQV589862 BGZ589853:BGZ589862 AXD589853:AXD589862 ANH589853:ANH589862 ADL589853:ADL589862 TP589853:TP589862 JT589853:JT589862 X589853:X589862 WWF524317:WWF524326 WMJ524317:WMJ524326 WCN524317:WCN524326 VSR524317:VSR524326 VIV524317:VIV524326 UYZ524317:UYZ524326 UPD524317:UPD524326 UFH524317:UFH524326 TVL524317:TVL524326 TLP524317:TLP524326 TBT524317:TBT524326 SRX524317:SRX524326 SIB524317:SIB524326 RYF524317:RYF524326 ROJ524317:ROJ524326 REN524317:REN524326 QUR524317:QUR524326 QKV524317:QKV524326 QAZ524317:QAZ524326 PRD524317:PRD524326 PHH524317:PHH524326 OXL524317:OXL524326 ONP524317:ONP524326 ODT524317:ODT524326 NTX524317:NTX524326 NKB524317:NKB524326 NAF524317:NAF524326 MQJ524317:MQJ524326 MGN524317:MGN524326 LWR524317:LWR524326 LMV524317:LMV524326 LCZ524317:LCZ524326 KTD524317:KTD524326 KJH524317:KJH524326 JZL524317:JZL524326 JPP524317:JPP524326 JFT524317:JFT524326 IVX524317:IVX524326 IMB524317:IMB524326 ICF524317:ICF524326 HSJ524317:HSJ524326 HIN524317:HIN524326 GYR524317:GYR524326 GOV524317:GOV524326 GEZ524317:GEZ524326 FVD524317:FVD524326 FLH524317:FLH524326 FBL524317:FBL524326 ERP524317:ERP524326 EHT524317:EHT524326 DXX524317:DXX524326 DOB524317:DOB524326 DEF524317:DEF524326 CUJ524317:CUJ524326 CKN524317:CKN524326 CAR524317:CAR524326 BQV524317:BQV524326 BGZ524317:BGZ524326 AXD524317:AXD524326 ANH524317:ANH524326 ADL524317:ADL524326 TP524317:TP524326 JT524317:JT524326 X524317:X524326 WWF458781:WWF458790 WMJ458781:WMJ458790 WCN458781:WCN458790 VSR458781:VSR458790 VIV458781:VIV458790 UYZ458781:UYZ458790 UPD458781:UPD458790 UFH458781:UFH458790 TVL458781:TVL458790 TLP458781:TLP458790 TBT458781:TBT458790 SRX458781:SRX458790 SIB458781:SIB458790 RYF458781:RYF458790 ROJ458781:ROJ458790 REN458781:REN458790 QUR458781:QUR458790 QKV458781:QKV458790 QAZ458781:QAZ458790 PRD458781:PRD458790 PHH458781:PHH458790 OXL458781:OXL458790 ONP458781:ONP458790 ODT458781:ODT458790 NTX458781:NTX458790 NKB458781:NKB458790 NAF458781:NAF458790 MQJ458781:MQJ458790 MGN458781:MGN458790 LWR458781:LWR458790 LMV458781:LMV458790 LCZ458781:LCZ458790 KTD458781:KTD458790 KJH458781:KJH458790 JZL458781:JZL458790 JPP458781:JPP458790 JFT458781:JFT458790 IVX458781:IVX458790 IMB458781:IMB458790 ICF458781:ICF458790 HSJ458781:HSJ458790 HIN458781:HIN458790 GYR458781:GYR458790 GOV458781:GOV458790 GEZ458781:GEZ458790 FVD458781:FVD458790 FLH458781:FLH458790 FBL458781:FBL458790 ERP458781:ERP458790 EHT458781:EHT458790 DXX458781:DXX458790 DOB458781:DOB458790 DEF458781:DEF458790 CUJ458781:CUJ458790 CKN458781:CKN458790 CAR458781:CAR458790 BQV458781:BQV458790 BGZ458781:BGZ458790 AXD458781:AXD458790 ANH458781:ANH458790 ADL458781:ADL458790 TP458781:TP458790 JT458781:JT458790 X458781:X458790 WWF393245:WWF393254 WMJ393245:WMJ393254 WCN393245:WCN393254 VSR393245:VSR393254 VIV393245:VIV393254 UYZ393245:UYZ393254 UPD393245:UPD393254 UFH393245:UFH393254 TVL393245:TVL393254 TLP393245:TLP393254 TBT393245:TBT393254 SRX393245:SRX393254 SIB393245:SIB393254 RYF393245:RYF393254 ROJ393245:ROJ393254 REN393245:REN393254 QUR393245:QUR393254 QKV393245:QKV393254 QAZ393245:QAZ393254 PRD393245:PRD393254 PHH393245:PHH393254 OXL393245:OXL393254 ONP393245:ONP393254 ODT393245:ODT393254 NTX393245:NTX393254 NKB393245:NKB393254 NAF393245:NAF393254 MQJ393245:MQJ393254 MGN393245:MGN393254 LWR393245:LWR393254 LMV393245:LMV393254 LCZ393245:LCZ393254 KTD393245:KTD393254 KJH393245:KJH393254 JZL393245:JZL393254 JPP393245:JPP393254 JFT393245:JFT393254 IVX393245:IVX393254 IMB393245:IMB393254 ICF393245:ICF393254 HSJ393245:HSJ393254 HIN393245:HIN393254 GYR393245:GYR393254 GOV393245:GOV393254 GEZ393245:GEZ393254 FVD393245:FVD393254 FLH393245:FLH393254 FBL393245:FBL393254 ERP393245:ERP393254 EHT393245:EHT393254 DXX393245:DXX393254 DOB393245:DOB393254 DEF393245:DEF393254 CUJ393245:CUJ393254 CKN393245:CKN393254 CAR393245:CAR393254 BQV393245:BQV393254 BGZ393245:BGZ393254 AXD393245:AXD393254 ANH393245:ANH393254 ADL393245:ADL393254 TP393245:TP393254 JT393245:JT393254 X393245:X393254 WWF327709:WWF327718 WMJ327709:WMJ327718 WCN327709:WCN327718 VSR327709:VSR327718 VIV327709:VIV327718 UYZ327709:UYZ327718 UPD327709:UPD327718 UFH327709:UFH327718 TVL327709:TVL327718 TLP327709:TLP327718 TBT327709:TBT327718 SRX327709:SRX327718 SIB327709:SIB327718 RYF327709:RYF327718 ROJ327709:ROJ327718 REN327709:REN327718 QUR327709:QUR327718 QKV327709:QKV327718 QAZ327709:QAZ327718 PRD327709:PRD327718 PHH327709:PHH327718 OXL327709:OXL327718 ONP327709:ONP327718 ODT327709:ODT327718 NTX327709:NTX327718 NKB327709:NKB327718 NAF327709:NAF327718 MQJ327709:MQJ327718 MGN327709:MGN327718 LWR327709:LWR327718 LMV327709:LMV327718 LCZ327709:LCZ327718 KTD327709:KTD327718 KJH327709:KJH327718 JZL327709:JZL327718 JPP327709:JPP327718 JFT327709:JFT327718 IVX327709:IVX327718 IMB327709:IMB327718 ICF327709:ICF327718 HSJ327709:HSJ327718 HIN327709:HIN327718 GYR327709:GYR327718 GOV327709:GOV327718 GEZ327709:GEZ327718 FVD327709:FVD327718 FLH327709:FLH327718 FBL327709:FBL327718 ERP327709:ERP327718 EHT327709:EHT327718 DXX327709:DXX327718 DOB327709:DOB327718 DEF327709:DEF327718 CUJ327709:CUJ327718 CKN327709:CKN327718 CAR327709:CAR327718 BQV327709:BQV327718 BGZ327709:BGZ327718 AXD327709:AXD327718 ANH327709:ANH327718 ADL327709:ADL327718 TP327709:TP327718 JT327709:JT327718 X327709:X327718 WWF262173:WWF262182 WMJ262173:WMJ262182 WCN262173:WCN262182 VSR262173:VSR262182 VIV262173:VIV262182 UYZ262173:UYZ262182 UPD262173:UPD262182 UFH262173:UFH262182 TVL262173:TVL262182 TLP262173:TLP262182 TBT262173:TBT262182 SRX262173:SRX262182 SIB262173:SIB262182 RYF262173:RYF262182 ROJ262173:ROJ262182 REN262173:REN262182 QUR262173:QUR262182 QKV262173:QKV262182 QAZ262173:QAZ262182 PRD262173:PRD262182 PHH262173:PHH262182 OXL262173:OXL262182 ONP262173:ONP262182 ODT262173:ODT262182 NTX262173:NTX262182 NKB262173:NKB262182 NAF262173:NAF262182 MQJ262173:MQJ262182 MGN262173:MGN262182 LWR262173:LWR262182 LMV262173:LMV262182 LCZ262173:LCZ262182 KTD262173:KTD262182 KJH262173:KJH262182 JZL262173:JZL262182 JPP262173:JPP262182 JFT262173:JFT262182 IVX262173:IVX262182 IMB262173:IMB262182 ICF262173:ICF262182 HSJ262173:HSJ262182 HIN262173:HIN262182 GYR262173:GYR262182 GOV262173:GOV262182 GEZ262173:GEZ262182 FVD262173:FVD262182 FLH262173:FLH262182 FBL262173:FBL262182 ERP262173:ERP262182 EHT262173:EHT262182 DXX262173:DXX262182 DOB262173:DOB262182 DEF262173:DEF262182 CUJ262173:CUJ262182 CKN262173:CKN262182 CAR262173:CAR262182 BQV262173:BQV262182 BGZ262173:BGZ262182 AXD262173:AXD262182 ANH262173:ANH262182 ADL262173:ADL262182 TP262173:TP262182 JT262173:JT262182 X262173:X262182 WWF196637:WWF196646 WMJ196637:WMJ196646 WCN196637:WCN196646 VSR196637:VSR196646 VIV196637:VIV196646 UYZ196637:UYZ196646 UPD196637:UPD196646 UFH196637:UFH196646 TVL196637:TVL196646 TLP196637:TLP196646 TBT196637:TBT196646 SRX196637:SRX196646 SIB196637:SIB196646 RYF196637:RYF196646 ROJ196637:ROJ196646 REN196637:REN196646 QUR196637:QUR196646 QKV196637:QKV196646 QAZ196637:QAZ196646 PRD196637:PRD196646 PHH196637:PHH196646 OXL196637:OXL196646 ONP196637:ONP196646 ODT196637:ODT196646 NTX196637:NTX196646 NKB196637:NKB196646 NAF196637:NAF196646 MQJ196637:MQJ196646 MGN196637:MGN196646 LWR196637:LWR196646 LMV196637:LMV196646 LCZ196637:LCZ196646 KTD196637:KTD196646 KJH196637:KJH196646 JZL196637:JZL196646 JPP196637:JPP196646 JFT196637:JFT196646 IVX196637:IVX196646 IMB196637:IMB196646 ICF196637:ICF196646 HSJ196637:HSJ196646 HIN196637:HIN196646 GYR196637:GYR196646 GOV196637:GOV196646 GEZ196637:GEZ196646 FVD196637:FVD196646 FLH196637:FLH196646 FBL196637:FBL196646 ERP196637:ERP196646 EHT196637:EHT196646 DXX196637:DXX196646 DOB196637:DOB196646 DEF196637:DEF196646 CUJ196637:CUJ196646 CKN196637:CKN196646 CAR196637:CAR196646 BQV196637:BQV196646 BGZ196637:BGZ196646 AXD196637:AXD196646 ANH196637:ANH196646 ADL196637:ADL196646 TP196637:TP196646 JT196637:JT196646 X196637:X196646 WWF131101:WWF131110 WMJ131101:WMJ131110 WCN131101:WCN131110 VSR131101:VSR131110 VIV131101:VIV131110 UYZ131101:UYZ131110 UPD131101:UPD131110 UFH131101:UFH131110 TVL131101:TVL131110 TLP131101:TLP131110 TBT131101:TBT131110 SRX131101:SRX131110 SIB131101:SIB131110 RYF131101:RYF131110 ROJ131101:ROJ131110 REN131101:REN131110 QUR131101:QUR131110 QKV131101:QKV131110 QAZ131101:QAZ131110 PRD131101:PRD131110 PHH131101:PHH131110 OXL131101:OXL131110 ONP131101:ONP131110 ODT131101:ODT131110 NTX131101:NTX131110 NKB131101:NKB131110 NAF131101:NAF131110 MQJ131101:MQJ131110 MGN131101:MGN131110 LWR131101:LWR131110 LMV131101:LMV131110 LCZ131101:LCZ131110 KTD131101:KTD131110 KJH131101:KJH131110 JZL131101:JZL131110 JPP131101:JPP131110 JFT131101:JFT131110 IVX131101:IVX131110 IMB131101:IMB131110 ICF131101:ICF131110 HSJ131101:HSJ131110 HIN131101:HIN131110 GYR131101:GYR131110 GOV131101:GOV131110 GEZ131101:GEZ131110 FVD131101:FVD131110 FLH131101:FLH131110 FBL131101:FBL131110 ERP131101:ERP131110 EHT131101:EHT131110 DXX131101:DXX131110 DOB131101:DOB131110 DEF131101:DEF131110 CUJ131101:CUJ131110 CKN131101:CKN131110 CAR131101:CAR131110 BQV131101:BQV131110 BGZ131101:BGZ131110 AXD131101:AXD131110 ANH131101:ANH131110 ADL131101:ADL131110 TP131101:TP131110 JT131101:JT131110 X131101:X131110 WWF65565:WWF65574 WMJ65565:WMJ65574 WCN65565:WCN65574 VSR65565:VSR65574 VIV65565:VIV65574 UYZ65565:UYZ65574 UPD65565:UPD65574 UFH65565:UFH65574 TVL65565:TVL65574 TLP65565:TLP65574 TBT65565:TBT65574 SRX65565:SRX65574 SIB65565:SIB65574 RYF65565:RYF65574 ROJ65565:ROJ65574 REN65565:REN65574 QUR65565:QUR65574 QKV65565:QKV65574 QAZ65565:QAZ65574 PRD65565:PRD65574 PHH65565:PHH65574 OXL65565:OXL65574 ONP65565:ONP65574 ODT65565:ODT65574 NTX65565:NTX65574 NKB65565:NKB65574 NAF65565:NAF65574 MQJ65565:MQJ65574 MGN65565:MGN65574 LWR65565:LWR65574 LMV65565:LMV65574 LCZ65565:LCZ65574 KTD65565:KTD65574 KJH65565:KJH65574 JZL65565:JZL65574 JPP65565:JPP65574 JFT65565:JFT65574 IVX65565:IVX65574 IMB65565:IMB65574 ICF65565:ICF65574 HSJ65565:HSJ65574 HIN65565:HIN65574 GYR65565:GYR65574 GOV65565:GOV65574 GEZ65565:GEZ65574 FVD65565:FVD65574 FLH65565:FLH65574 FBL65565:FBL65574 ERP65565:ERP65574 EHT65565:EHT65574 DXX65565:DXX65574 DOB65565:DOB65574 DEF65565:DEF65574 CUJ65565:CUJ65574 CKN65565:CKN65574 CAR65565:CAR65574 BQV65565:BQV65574 BGZ65565:BGZ65574 AXD65565:AXD65574 ANH65565:ANH65574 ADL65565:ADL65574 TP65565:TP65574 JT65565:JT65574 X65565:X65574 WWF29:WWF38 WMJ29:WMJ38 WCN29:WCN38 VSR29:VSR38 VIV29:VIV38 UYZ29:UYZ38 UPD29:UPD38 UFH29:UFH38 TVL29:TVL38 TLP29:TLP38 TBT29:TBT38 SRX29:SRX38 SIB29:SIB38 RYF29:RYF38 ROJ29:ROJ38 REN29:REN38 QUR29:QUR38 QKV29:QKV38 QAZ29:QAZ38 PRD29:PRD38 PHH29:PHH38 OXL29:OXL38 ONP29:ONP38 ODT29:ODT38 NTX29:NTX38 NKB29:NKB38 NAF29:NAF38 MQJ29:MQJ38 MGN29:MGN38 LWR29:LWR38 LMV29:LMV38 LCZ29:LCZ38 KTD29:KTD38 KJH29:KJH38 JZL29:JZL38 JPP29:JPP38 JFT29:JFT38 IVX29:IVX38 IMB29:IMB38 ICF29:ICF38 HSJ29:HSJ38 HIN29:HIN38 GYR29:GYR38 GOV29:GOV38 GEZ29:GEZ38 FVD29:FVD38 FLH29:FLH38 FBL29:FBL38 ERP29:ERP38 EHT29:EHT38 DXX29:DXX38 DOB29:DOB38 DEF29:DEF38 CUJ29:CUJ38 CKN29:CKN38 CAR29:CAR38 BQV29:BQV38 BGZ29:BGZ38 AXD29:AXD38 ANH29:ANH38 ADL29:ADL38 TP29:TP38 JT29:JT38" xr:uid="{D0E2F795-69A4-4575-87CE-DB40624B863A}">
      <formula1>$AJ$2:$AJ$19</formula1>
    </dataValidation>
    <dataValidation type="list" allowBlank="1" showInputMessage="1" showErrorMessage="1" sqref="X28:Y38" xr:uid="{47065D2E-ACD8-47CC-9D79-4369866EA1B8}">
      <formula1>$AJ$1:$AJ$49</formula1>
    </dataValidation>
    <dataValidation type="list" allowBlank="1" showInputMessage="1" sqref="L8:M18" xr:uid="{9D0E5CBC-0B7A-4E4C-BC7E-4354EBAD8E6E}">
      <formula1>$AI$1:$AI$49</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imeMode="hiragana" allowBlank="1" showInputMessage="1" showErrorMessage="1" xr:uid="{D2A77435-9A94-4B1D-AD77-A7D067E60922}">
          <xm:sqref>UFR983044 KD18 TZ18 ADV18 ANR18 AXN18 BHJ18 BRF18 CBB18 CKX18 CUT18 DEP18 DOL18 DYH18 EID18 ERZ18 FBV18 FLR18 FVN18 GFJ18 GPF18 GZB18 HIX18 HST18 ICP18 IML18 IWH18 JGD18 JPZ18 JZV18 KJR18 KTN18 LDJ18 LNF18 LXB18 MGX18 MQT18 NAP18 NKL18 NUH18 OED18 ONZ18 OXV18 PHR18 PRN18 QBJ18 QLF18 QVB18 REX18 ROT18 RYP18 SIL18 SSH18 TCD18 TLZ18 TVV18 UFR18 UPN18 UZJ18 VJF18 VTB18 WCX18 WMT18 WWP18 AH65555 KD65555 TZ65555 ADV65555 ANR65555 AXN65555 BHJ65555 BRF65555 CBB65555 CKX65555 CUT65555 DEP65555 DOL65555 DYH65555 EID65555 ERZ65555 FBV65555 FLR65555 FVN65555 GFJ65555 GPF65555 GZB65555 HIX65555 HST65555 ICP65555 IML65555 IWH65555 JGD65555 JPZ65555 JZV65555 KJR65555 KTN65555 LDJ65555 LNF65555 LXB65555 MGX65555 MQT65555 NAP65555 NKL65555 NUH65555 OED65555 ONZ65555 OXV65555 PHR65555 PRN65555 QBJ65555 QLF65555 QVB65555 REX65555 ROT65555 RYP65555 SIL65555 SSH65555 TCD65555 TLZ65555 TVV65555 UFR65555 UPN65555 UZJ65555 VJF65555 VTB65555 WCX65555 WMT65555 WWP65555 AH131091 KD131091 TZ131091 ADV131091 ANR131091 AXN131091 BHJ131091 BRF131091 CBB131091 CKX131091 CUT131091 DEP131091 DOL131091 DYH131091 EID131091 ERZ131091 FBV131091 FLR131091 FVN131091 GFJ131091 GPF131091 GZB131091 HIX131091 HST131091 ICP131091 IML131091 IWH131091 JGD131091 JPZ131091 JZV131091 KJR131091 KTN131091 LDJ131091 LNF131091 LXB131091 MGX131091 MQT131091 NAP131091 NKL131091 NUH131091 OED131091 ONZ131091 OXV131091 PHR131091 PRN131091 QBJ131091 QLF131091 QVB131091 REX131091 ROT131091 RYP131091 SIL131091 SSH131091 TCD131091 TLZ131091 TVV131091 UFR131091 UPN131091 UZJ131091 VJF131091 VTB131091 WCX131091 WMT131091 WWP131091 AH196627 KD196627 TZ196627 ADV196627 ANR196627 AXN196627 BHJ196627 BRF196627 CBB196627 CKX196627 CUT196627 DEP196627 DOL196627 DYH196627 EID196627 ERZ196627 FBV196627 FLR196627 FVN196627 GFJ196627 GPF196627 GZB196627 HIX196627 HST196627 ICP196627 IML196627 IWH196627 JGD196627 JPZ196627 JZV196627 KJR196627 KTN196627 LDJ196627 LNF196627 LXB196627 MGX196627 MQT196627 NAP196627 NKL196627 NUH196627 OED196627 ONZ196627 OXV196627 PHR196627 PRN196627 QBJ196627 QLF196627 QVB196627 REX196627 ROT196627 RYP196627 SIL196627 SSH196627 TCD196627 TLZ196627 TVV196627 UFR196627 UPN196627 UZJ196627 VJF196627 VTB196627 WCX196627 WMT196627 WWP196627 AH262163 KD262163 TZ262163 ADV262163 ANR262163 AXN262163 BHJ262163 BRF262163 CBB262163 CKX262163 CUT262163 DEP262163 DOL262163 DYH262163 EID262163 ERZ262163 FBV262163 FLR262163 FVN262163 GFJ262163 GPF262163 GZB262163 HIX262163 HST262163 ICP262163 IML262163 IWH262163 JGD262163 JPZ262163 JZV262163 KJR262163 KTN262163 LDJ262163 LNF262163 LXB262163 MGX262163 MQT262163 NAP262163 NKL262163 NUH262163 OED262163 ONZ262163 OXV262163 PHR262163 PRN262163 QBJ262163 QLF262163 QVB262163 REX262163 ROT262163 RYP262163 SIL262163 SSH262163 TCD262163 TLZ262163 TVV262163 UFR262163 UPN262163 UZJ262163 VJF262163 VTB262163 WCX262163 WMT262163 WWP262163 AH327699 KD327699 TZ327699 ADV327699 ANR327699 AXN327699 BHJ327699 BRF327699 CBB327699 CKX327699 CUT327699 DEP327699 DOL327699 DYH327699 EID327699 ERZ327699 FBV327699 FLR327699 FVN327699 GFJ327699 GPF327699 GZB327699 HIX327699 HST327699 ICP327699 IML327699 IWH327699 JGD327699 JPZ327699 JZV327699 KJR327699 KTN327699 LDJ327699 LNF327699 LXB327699 MGX327699 MQT327699 NAP327699 NKL327699 NUH327699 OED327699 ONZ327699 OXV327699 PHR327699 PRN327699 QBJ327699 QLF327699 QVB327699 REX327699 ROT327699 RYP327699 SIL327699 SSH327699 TCD327699 TLZ327699 TVV327699 UFR327699 UPN327699 UZJ327699 VJF327699 VTB327699 WCX327699 WMT327699 WWP327699 AH393235 KD393235 TZ393235 ADV393235 ANR393235 AXN393235 BHJ393235 BRF393235 CBB393235 CKX393235 CUT393235 DEP393235 DOL393235 DYH393235 EID393235 ERZ393235 FBV393235 FLR393235 FVN393235 GFJ393235 GPF393235 GZB393235 HIX393235 HST393235 ICP393235 IML393235 IWH393235 JGD393235 JPZ393235 JZV393235 KJR393235 KTN393235 LDJ393235 LNF393235 LXB393235 MGX393235 MQT393235 NAP393235 NKL393235 NUH393235 OED393235 ONZ393235 OXV393235 PHR393235 PRN393235 QBJ393235 QLF393235 QVB393235 REX393235 ROT393235 RYP393235 SIL393235 SSH393235 TCD393235 TLZ393235 TVV393235 UFR393235 UPN393235 UZJ393235 VJF393235 VTB393235 WCX393235 WMT393235 WWP393235 AH458771 KD458771 TZ458771 ADV458771 ANR458771 AXN458771 BHJ458771 BRF458771 CBB458771 CKX458771 CUT458771 DEP458771 DOL458771 DYH458771 EID458771 ERZ458771 FBV458771 FLR458771 FVN458771 GFJ458771 GPF458771 GZB458771 HIX458771 HST458771 ICP458771 IML458771 IWH458771 JGD458771 JPZ458771 JZV458771 KJR458771 KTN458771 LDJ458771 LNF458771 LXB458771 MGX458771 MQT458771 NAP458771 NKL458771 NUH458771 OED458771 ONZ458771 OXV458771 PHR458771 PRN458771 QBJ458771 QLF458771 QVB458771 REX458771 ROT458771 RYP458771 SIL458771 SSH458771 TCD458771 TLZ458771 TVV458771 UFR458771 UPN458771 UZJ458771 VJF458771 VTB458771 WCX458771 WMT458771 WWP458771 AH524307 KD524307 TZ524307 ADV524307 ANR524307 AXN524307 BHJ524307 BRF524307 CBB524307 CKX524307 CUT524307 DEP524307 DOL524307 DYH524307 EID524307 ERZ524307 FBV524307 FLR524307 FVN524307 GFJ524307 GPF524307 GZB524307 HIX524307 HST524307 ICP524307 IML524307 IWH524307 JGD524307 JPZ524307 JZV524307 KJR524307 KTN524307 LDJ524307 LNF524307 LXB524307 MGX524307 MQT524307 NAP524307 NKL524307 NUH524307 OED524307 ONZ524307 OXV524307 PHR524307 PRN524307 QBJ524307 QLF524307 QVB524307 REX524307 ROT524307 RYP524307 SIL524307 SSH524307 TCD524307 TLZ524307 TVV524307 UFR524307 UPN524307 UZJ524307 VJF524307 VTB524307 WCX524307 WMT524307 WWP524307 AH589843 KD589843 TZ589843 ADV589843 ANR589843 AXN589843 BHJ589843 BRF589843 CBB589843 CKX589843 CUT589843 DEP589843 DOL589843 DYH589843 EID589843 ERZ589843 FBV589843 FLR589843 FVN589843 GFJ589843 GPF589843 GZB589843 HIX589843 HST589843 ICP589843 IML589843 IWH589843 JGD589843 JPZ589843 JZV589843 KJR589843 KTN589843 LDJ589843 LNF589843 LXB589843 MGX589843 MQT589843 NAP589843 NKL589843 NUH589843 OED589843 ONZ589843 OXV589843 PHR589843 PRN589843 QBJ589843 QLF589843 QVB589843 REX589843 ROT589843 RYP589843 SIL589843 SSH589843 TCD589843 TLZ589843 TVV589843 UFR589843 UPN589843 UZJ589843 VJF589843 VTB589843 WCX589843 WMT589843 WWP589843 AH655379 KD655379 TZ655379 ADV655379 ANR655379 AXN655379 BHJ655379 BRF655379 CBB655379 CKX655379 CUT655379 DEP655379 DOL655379 DYH655379 EID655379 ERZ655379 FBV655379 FLR655379 FVN655379 GFJ655379 GPF655379 GZB655379 HIX655379 HST655379 ICP655379 IML655379 IWH655379 JGD655379 JPZ655379 JZV655379 KJR655379 KTN655379 LDJ655379 LNF655379 LXB655379 MGX655379 MQT655379 NAP655379 NKL655379 NUH655379 OED655379 ONZ655379 OXV655379 PHR655379 PRN655379 QBJ655379 QLF655379 QVB655379 REX655379 ROT655379 RYP655379 SIL655379 SSH655379 TCD655379 TLZ655379 TVV655379 UFR655379 UPN655379 UZJ655379 VJF655379 VTB655379 WCX655379 WMT655379 WWP655379 AH720915 KD720915 TZ720915 ADV720915 ANR720915 AXN720915 BHJ720915 BRF720915 CBB720915 CKX720915 CUT720915 DEP720915 DOL720915 DYH720915 EID720915 ERZ720915 FBV720915 FLR720915 FVN720915 GFJ720915 GPF720915 GZB720915 HIX720915 HST720915 ICP720915 IML720915 IWH720915 JGD720915 JPZ720915 JZV720915 KJR720915 KTN720915 LDJ720915 LNF720915 LXB720915 MGX720915 MQT720915 NAP720915 NKL720915 NUH720915 OED720915 ONZ720915 OXV720915 PHR720915 PRN720915 QBJ720915 QLF720915 QVB720915 REX720915 ROT720915 RYP720915 SIL720915 SSH720915 TCD720915 TLZ720915 TVV720915 UFR720915 UPN720915 UZJ720915 VJF720915 VTB720915 WCX720915 WMT720915 WWP720915 AH786451 KD786451 TZ786451 ADV786451 ANR786451 AXN786451 BHJ786451 BRF786451 CBB786451 CKX786451 CUT786451 DEP786451 DOL786451 DYH786451 EID786451 ERZ786451 FBV786451 FLR786451 FVN786451 GFJ786451 GPF786451 GZB786451 HIX786451 HST786451 ICP786451 IML786451 IWH786451 JGD786451 JPZ786451 JZV786451 KJR786451 KTN786451 LDJ786451 LNF786451 LXB786451 MGX786451 MQT786451 NAP786451 NKL786451 NUH786451 OED786451 ONZ786451 OXV786451 PHR786451 PRN786451 QBJ786451 QLF786451 QVB786451 REX786451 ROT786451 RYP786451 SIL786451 SSH786451 TCD786451 TLZ786451 TVV786451 UFR786451 UPN786451 UZJ786451 VJF786451 VTB786451 WCX786451 WMT786451 WWP786451 AH851987 KD851987 TZ851987 ADV851987 ANR851987 AXN851987 BHJ851987 BRF851987 CBB851987 CKX851987 CUT851987 DEP851987 DOL851987 DYH851987 EID851987 ERZ851987 FBV851987 FLR851987 FVN851987 GFJ851987 GPF851987 GZB851987 HIX851987 HST851987 ICP851987 IML851987 IWH851987 JGD851987 JPZ851987 JZV851987 KJR851987 KTN851987 LDJ851987 LNF851987 LXB851987 MGX851987 MQT851987 NAP851987 NKL851987 NUH851987 OED851987 ONZ851987 OXV851987 PHR851987 PRN851987 QBJ851987 QLF851987 QVB851987 REX851987 ROT851987 RYP851987 SIL851987 SSH851987 TCD851987 TLZ851987 TVV851987 UFR851987 UPN851987 UZJ851987 VJF851987 VTB851987 WCX851987 WMT851987 WWP851987 AH917523 KD917523 TZ917523 ADV917523 ANR917523 AXN917523 BHJ917523 BRF917523 CBB917523 CKX917523 CUT917523 DEP917523 DOL917523 DYH917523 EID917523 ERZ917523 FBV917523 FLR917523 FVN917523 GFJ917523 GPF917523 GZB917523 HIX917523 HST917523 ICP917523 IML917523 IWH917523 JGD917523 JPZ917523 JZV917523 KJR917523 KTN917523 LDJ917523 LNF917523 LXB917523 MGX917523 MQT917523 NAP917523 NKL917523 NUH917523 OED917523 ONZ917523 OXV917523 PHR917523 PRN917523 QBJ917523 QLF917523 QVB917523 REX917523 ROT917523 RYP917523 SIL917523 SSH917523 TCD917523 TLZ917523 TVV917523 UFR917523 UPN917523 UZJ917523 VJF917523 VTB917523 WCX917523 WMT917523 WWP917523 AH983059 KD983059 TZ983059 ADV983059 ANR983059 AXN983059 BHJ983059 BRF983059 CBB983059 CKX983059 CUT983059 DEP983059 DOL983059 DYH983059 EID983059 ERZ983059 FBV983059 FLR983059 FVN983059 GFJ983059 GPF983059 GZB983059 HIX983059 HST983059 ICP983059 IML983059 IWH983059 JGD983059 JPZ983059 JZV983059 KJR983059 KTN983059 LDJ983059 LNF983059 LXB983059 MGX983059 MQT983059 NAP983059 NKL983059 NUH983059 OED983059 ONZ983059 OXV983059 PHR983059 PRN983059 QBJ983059 QLF983059 QVB983059 REX983059 ROT983059 RYP983059 SIL983059 SSH983059 TCD983059 TLZ983059 TVV983059 UFR983059 UPN983059 UZJ983059 VJF983059 VTB983059 WCX983059 WMT983059 WWP983059 UPN983044 KD16 TZ16 ADV16 ANR16 AXN16 BHJ16 BRF16 CBB16 CKX16 CUT16 DEP16 DOL16 DYH16 EID16 ERZ16 FBV16 FLR16 FVN16 GFJ16 GPF16 GZB16 HIX16 HST16 ICP16 IML16 IWH16 JGD16 JPZ16 JZV16 KJR16 KTN16 LDJ16 LNF16 LXB16 MGX16 MQT16 NAP16 NKL16 NUH16 OED16 ONZ16 OXV16 PHR16 PRN16 QBJ16 QLF16 QVB16 REX16 ROT16 RYP16 SIL16 SSH16 TCD16 TLZ16 TVV16 UFR16 UPN16 UZJ16 VJF16 VTB16 WCX16 WMT16 WWP16 AH65553 KD65553 TZ65553 ADV65553 ANR65553 AXN65553 BHJ65553 BRF65553 CBB65553 CKX65553 CUT65553 DEP65553 DOL65553 DYH65553 EID65553 ERZ65553 FBV65553 FLR65553 FVN65553 GFJ65553 GPF65553 GZB65553 HIX65553 HST65553 ICP65553 IML65553 IWH65553 JGD65553 JPZ65553 JZV65553 KJR65553 KTN65553 LDJ65553 LNF65553 LXB65553 MGX65553 MQT65553 NAP65553 NKL65553 NUH65553 OED65553 ONZ65553 OXV65553 PHR65553 PRN65553 QBJ65553 QLF65553 QVB65553 REX65553 ROT65553 RYP65553 SIL65553 SSH65553 TCD65553 TLZ65553 TVV65553 UFR65553 UPN65553 UZJ65553 VJF65553 VTB65553 WCX65553 WMT65553 WWP65553 AH131089 KD131089 TZ131089 ADV131089 ANR131089 AXN131089 BHJ131089 BRF131089 CBB131089 CKX131089 CUT131089 DEP131089 DOL131089 DYH131089 EID131089 ERZ131089 FBV131089 FLR131089 FVN131089 GFJ131089 GPF131089 GZB131089 HIX131089 HST131089 ICP131089 IML131089 IWH131089 JGD131089 JPZ131089 JZV131089 KJR131089 KTN131089 LDJ131089 LNF131089 LXB131089 MGX131089 MQT131089 NAP131089 NKL131089 NUH131089 OED131089 ONZ131089 OXV131089 PHR131089 PRN131089 QBJ131089 QLF131089 QVB131089 REX131089 ROT131089 RYP131089 SIL131089 SSH131089 TCD131089 TLZ131089 TVV131089 UFR131089 UPN131089 UZJ131089 VJF131089 VTB131089 WCX131089 WMT131089 WWP131089 AH196625 KD196625 TZ196625 ADV196625 ANR196625 AXN196625 BHJ196625 BRF196625 CBB196625 CKX196625 CUT196625 DEP196625 DOL196625 DYH196625 EID196625 ERZ196625 FBV196625 FLR196625 FVN196625 GFJ196625 GPF196625 GZB196625 HIX196625 HST196625 ICP196625 IML196625 IWH196625 JGD196625 JPZ196625 JZV196625 KJR196625 KTN196625 LDJ196625 LNF196625 LXB196625 MGX196625 MQT196625 NAP196625 NKL196625 NUH196625 OED196625 ONZ196625 OXV196625 PHR196625 PRN196625 QBJ196625 QLF196625 QVB196625 REX196625 ROT196625 RYP196625 SIL196625 SSH196625 TCD196625 TLZ196625 TVV196625 UFR196625 UPN196625 UZJ196625 VJF196625 VTB196625 WCX196625 WMT196625 WWP196625 AH262161 KD262161 TZ262161 ADV262161 ANR262161 AXN262161 BHJ262161 BRF262161 CBB262161 CKX262161 CUT262161 DEP262161 DOL262161 DYH262161 EID262161 ERZ262161 FBV262161 FLR262161 FVN262161 GFJ262161 GPF262161 GZB262161 HIX262161 HST262161 ICP262161 IML262161 IWH262161 JGD262161 JPZ262161 JZV262161 KJR262161 KTN262161 LDJ262161 LNF262161 LXB262161 MGX262161 MQT262161 NAP262161 NKL262161 NUH262161 OED262161 ONZ262161 OXV262161 PHR262161 PRN262161 QBJ262161 QLF262161 QVB262161 REX262161 ROT262161 RYP262161 SIL262161 SSH262161 TCD262161 TLZ262161 TVV262161 UFR262161 UPN262161 UZJ262161 VJF262161 VTB262161 WCX262161 WMT262161 WWP262161 AH327697 KD327697 TZ327697 ADV327697 ANR327697 AXN327697 BHJ327697 BRF327697 CBB327697 CKX327697 CUT327697 DEP327697 DOL327697 DYH327697 EID327697 ERZ327697 FBV327697 FLR327697 FVN327697 GFJ327697 GPF327697 GZB327697 HIX327697 HST327697 ICP327697 IML327697 IWH327697 JGD327697 JPZ327697 JZV327697 KJR327697 KTN327697 LDJ327697 LNF327697 LXB327697 MGX327697 MQT327697 NAP327697 NKL327697 NUH327697 OED327697 ONZ327697 OXV327697 PHR327697 PRN327697 QBJ327697 QLF327697 QVB327697 REX327697 ROT327697 RYP327697 SIL327697 SSH327697 TCD327697 TLZ327697 TVV327697 UFR327697 UPN327697 UZJ327697 VJF327697 VTB327697 WCX327697 WMT327697 WWP327697 AH393233 KD393233 TZ393233 ADV393233 ANR393233 AXN393233 BHJ393233 BRF393233 CBB393233 CKX393233 CUT393233 DEP393233 DOL393233 DYH393233 EID393233 ERZ393233 FBV393233 FLR393233 FVN393233 GFJ393233 GPF393233 GZB393233 HIX393233 HST393233 ICP393233 IML393233 IWH393233 JGD393233 JPZ393233 JZV393233 KJR393233 KTN393233 LDJ393233 LNF393233 LXB393233 MGX393233 MQT393233 NAP393233 NKL393233 NUH393233 OED393233 ONZ393233 OXV393233 PHR393233 PRN393233 QBJ393233 QLF393233 QVB393233 REX393233 ROT393233 RYP393233 SIL393233 SSH393233 TCD393233 TLZ393233 TVV393233 UFR393233 UPN393233 UZJ393233 VJF393233 VTB393233 WCX393233 WMT393233 WWP393233 AH458769 KD458769 TZ458769 ADV458769 ANR458769 AXN458769 BHJ458769 BRF458769 CBB458769 CKX458769 CUT458769 DEP458769 DOL458769 DYH458769 EID458769 ERZ458769 FBV458769 FLR458769 FVN458769 GFJ458769 GPF458769 GZB458769 HIX458769 HST458769 ICP458769 IML458769 IWH458769 JGD458769 JPZ458769 JZV458769 KJR458769 KTN458769 LDJ458769 LNF458769 LXB458769 MGX458769 MQT458769 NAP458769 NKL458769 NUH458769 OED458769 ONZ458769 OXV458769 PHR458769 PRN458769 QBJ458769 QLF458769 QVB458769 REX458769 ROT458769 RYP458769 SIL458769 SSH458769 TCD458769 TLZ458769 TVV458769 UFR458769 UPN458769 UZJ458769 VJF458769 VTB458769 WCX458769 WMT458769 WWP458769 AH524305 KD524305 TZ524305 ADV524305 ANR524305 AXN524305 BHJ524305 BRF524305 CBB524305 CKX524305 CUT524305 DEP524305 DOL524305 DYH524305 EID524305 ERZ524305 FBV524305 FLR524305 FVN524305 GFJ524305 GPF524305 GZB524305 HIX524305 HST524305 ICP524305 IML524305 IWH524305 JGD524305 JPZ524305 JZV524305 KJR524305 KTN524305 LDJ524305 LNF524305 LXB524305 MGX524305 MQT524305 NAP524305 NKL524305 NUH524305 OED524305 ONZ524305 OXV524305 PHR524305 PRN524305 QBJ524305 QLF524305 QVB524305 REX524305 ROT524305 RYP524305 SIL524305 SSH524305 TCD524305 TLZ524305 TVV524305 UFR524305 UPN524305 UZJ524305 VJF524305 VTB524305 WCX524305 WMT524305 WWP524305 AH589841 KD589841 TZ589841 ADV589841 ANR589841 AXN589841 BHJ589841 BRF589841 CBB589841 CKX589841 CUT589841 DEP589841 DOL589841 DYH589841 EID589841 ERZ589841 FBV589841 FLR589841 FVN589841 GFJ589841 GPF589841 GZB589841 HIX589841 HST589841 ICP589841 IML589841 IWH589841 JGD589841 JPZ589841 JZV589841 KJR589841 KTN589841 LDJ589841 LNF589841 LXB589841 MGX589841 MQT589841 NAP589841 NKL589841 NUH589841 OED589841 ONZ589841 OXV589841 PHR589841 PRN589841 QBJ589841 QLF589841 QVB589841 REX589841 ROT589841 RYP589841 SIL589841 SSH589841 TCD589841 TLZ589841 TVV589841 UFR589841 UPN589841 UZJ589841 VJF589841 VTB589841 WCX589841 WMT589841 WWP589841 AH655377 KD655377 TZ655377 ADV655377 ANR655377 AXN655377 BHJ655377 BRF655377 CBB655377 CKX655377 CUT655377 DEP655377 DOL655377 DYH655377 EID655377 ERZ655377 FBV655377 FLR655377 FVN655377 GFJ655377 GPF655377 GZB655377 HIX655377 HST655377 ICP655377 IML655377 IWH655377 JGD655377 JPZ655377 JZV655377 KJR655377 KTN655377 LDJ655377 LNF655377 LXB655377 MGX655377 MQT655377 NAP655377 NKL655377 NUH655377 OED655377 ONZ655377 OXV655377 PHR655377 PRN655377 QBJ655377 QLF655377 QVB655377 REX655377 ROT655377 RYP655377 SIL655377 SSH655377 TCD655377 TLZ655377 TVV655377 UFR655377 UPN655377 UZJ655377 VJF655377 VTB655377 WCX655377 WMT655377 WWP655377 AH720913 KD720913 TZ720913 ADV720913 ANR720913 AXN720913 BHJ720913 BRF720913 CBB720913 CKX720913 CUT720913 DEP720913 DOL720913 DYH720913 EID720913 ERZ720913 FBV720913 FLR720913 FVN720913 GFJ720913 GPF720913 GZB720913 HIX720913 HST720913 ICP720913 IML720913 IWH720913 JGD720913 JPZ720913 JZV720913 KJR720913 KTN720913 LDJ720913 LNF720913 LXB720913 MGX720913 MQT720913 NAP720913 NKL720913 NUH720913 OED720913 ONZ720913 OXV720913 PHR720913 PRN720913 QBJ720913 QLF720913 QVB720913 REX720913 ROT720913 RYP720913 SIL720913 SSH720913 TCD720913 TLZ720913 TVV720913 UFR720913 UPN720913 UZJ720913 VJF720913 VTB720913 WCX720913 WMT720913 WWP720913 AH786449 KD786449 TZ786449 ADV786449 ANR786449 AXN786449 BHJ786449 BRF786449 CBB786449 CKX786449 CUT786449 DEP786449 DOL786449 DYH786449 EID786449 ERZ786449 FBV786449 FLR786449 FVN786449 GFJ786449 GPF786449 GZB786449 HIX786449 HST786449 ICP786449 IML786449 IWH786449 JGD786449 JPZ786449 JZV786449 KJR786449 KTN786449 LDJ786449 LNF786449 LXB786449 MGX786449 MQT786449 NAP786449 NKL786449 NUH786449 OED786449 ONZ786449 OXV786449 PHR786449 PRN786449 QBJ786449 QLF786449 QVB786449 REX786449 ROT786449 RYP786449 SIL786449 SSH786449 TCD786449 TLZ786449 TVV786449 UFR786449 UPN786449 UZJ786449 VJF786449 VTB786449 WCX786449 WMT786449 WWP786449 AH851985 KD851985 TZ851985 ADV851985 ANR851985 AXN851985 BHJ851985 BRF851985 CBB851985 CKX851985 CUT851985 DEP851985 DOL851985 DYH851985 EID851985 ERZ851985 FBV851985 FLR851985 FVN851985 GFJ851985 GPF851985 GZB851985 HIX851985 HST851985 ICP851985 IML851985 IWH851985 JGD851985 JPZ851985 JZV851985 KJR851985 KTN851985 LDJ851985 LNF851985 LXB851985 MGX851985 MQT851985 NAP851985 NKL851985 NUH851985 OED851985 ONZ851985 OXV851985 PHR851985 PRN851985 QBJ851985 QLF851985 QVB851985 REX851985 ROT851985 RYP851985 SIL851985 SSH851985 TCD851985 TLZ851985 TVV851985 UFR851985 UPN851985 UZJ851985 VJF851985 VTB851985 WCX851985 WMT851985 WWP851985 AH917521 KD917521 TZ917521 ADV917521 ANR917521 AXN917521 BHJ917521 BRF917521 CBB917521 CKX917521 CUT917521 DEP917521 DOL917521 DYH917521 EID917521 ERZ917521 FBV917521 FLR917521 FVN917521 GFJ917521 GPF917521 GZB917521 HIX917521 HST917521 ICP917521 IML917521 IWH917521 JGD917521 JPZ917521 JZV917521 KJR917521 KTN917521 LDJ917521 LNF917521 LXB917521 MGX917521 MQT917521 NAP917521 NKL917521 NUH917521 OED917521 ONZ917521 OXV917521 PHR917521 PRN917521 QBJ917521 QLF917521 QVB917521 REX917521 ROT917521 RYP917521 SIL917521 SSH917521 TCD917521 TLZ917521 TVV917521 UFR917521 UPN917521 UZJ917521 VJF917521 VTB917521 WCX917521 WMT917521 WWP917521 AH983057 KD983057 TZ983057 ADV983057 ANR983057 AXN983057 BHJ983057 BRF983057 CBB983057 CKX983057 CUT983057 DEP983057 DOL983057 DYH983057 EID983057 ERZ983057 FBV983057 FLR983057 FVN983057 GFJ983057 GPF983057 GZB983057 HIX983057 HST983057 ICP983057 IML983057 IWH983057 JGD983057 JPZ983057 JZV983057 KJR983057 KTN983057 LDJ983057 LNF983057 LXB983057 MGX983057 MQT983057 NAP983057 NKL983057 NUH983057 OED983057 ONZ983057 OXV983057 PHR983057 PRN983057 QBJ983057 QLF983057 QVB983057 REX983057 ROT983057 RYP983057 SIL983057 SSH983057 TCD983057 TLZ983057 TVV983057 UFR983057 UPN983057 UZJ983057 VJF983057 VTB983057 WCX983057 WMT983057 WWP983057 UZJ983044 KD14 TZ14 ADV14 ANR14 AXN14 BHJ14 BRF14 CBB14 CKX14 CUT14 DEP14 DOL14 DYH14 EID14 ERZ14 FBV14 FLR14 FVN14 GFJ14 GPF14 GZB14 HIX14 HST14 ICP14 IML14 IWH14 JGD14 JPZ14 JZV14 KJR14 KTN14 LDJ14 LNF14 LXB14 MGX14 MQT14 NAP14 NKL14 NUH14 OED14 ONZ14 OXV14 PHR14 PRN14 QBJ14 QLF14 QVB14 REX14 ROT14 RYP14 SIL14 SSH14 TCD14 TLZ14 TVV14 UFR14 UPN14 UZJ14 VJF14 VTB14 WCX14 WMT14 WWP14 AH65551 KD65551 TZ65551 ADV65551 ANR65551 AXN65551 BHJ65551 BRF65551 CBB65551 CKX65551 CUT65551 DEP65551 DOL65551 DYH65551 EID65551 ERZ65551 FBV65551 FLR65551 FVN65551 GFJ65551 GPF65551 GZB65551 HIX65551 HST65551 ICP65551 IML65551 IWH65551 JGD65551 JPZ65551 JZV65551 KJR65551 KTN65551 LDJ65551 LNF65551 LXB65551 MGX65551 MQT65551 NAP65551 NKL65551 NUH65551 OED65551 ONZ65551 OXV65551 PHR65551 PRN65551 QBJ65551 QLF65551 QVB65551 REX65551 ROT65551 RYP65551 SIL65551 SSH65551 TCD65551 TLZ65551 TVV65551 UFR65551 UPN65551 UZJ65551 VJF65551 VTB65551 WCX65551 WMT65551 WWP65551 AH131087 KD131087 TZ131087 ADV131087 ANR131087 AXN131087 BHJ131087 BRF131087 CBB131087 CKX131087 CUT131087 DEP131087 DOL131087 DYH131087 EID131087 ERZ131087 FBV131087 FLR131087 FVN131087 GFJ131087 GPF131087 GZB131087 HIX131087 HST131087 ICP131087 IML131087 IWH131087 JGD131087 JPZ131087 JZV131087 KJR131087 KTN131087 LDJ131087 LNF131087 LXB131087 MGX131087 MQT131087 NAP131087 NKL131087 NUH131087 OED131087 ONZ131087 OXV131087 PHR131087 PRN131087 QBJ131087 QLF131087 QVB131087 REX131087 ROT131087 RYP131087 SIL131087 SSH131087 TCD131087 TLZ131087 TVV131087 UFR131087 UPN131087 UZJ131087 VJF131087 VTB131087 WCX131087 WMT131087 WWP131087 AH196623 KD196623 TZ196623 ADV196623 ANR196623 AXN196623 BHJ196623 BRF196623 CBB196623 CKX196623 CUT196623 DEP196623 DOL196623 DYH196623 EID196623 ERZ196623 FBV196623 FLR196623 FVN196623 GFJ196623 GPF196623 GZB196623 HIX196623 HST196623 ICP196623 IML196623 IWH196623 JGD196623 JPZ196623 JZV196623 KJR196623 KTN196623 LDJ196623 LNF196623 LXB196623 MGX196623 MQT196623 NAP196623 NKL196623 NUH196623 OED196623 ONZ196623 OXV196623 PHR196623 PRN196623 QBJ196623 QLF196623 QVB196623 REX196623 ROT196623 RYP196623 SIL196623 SSH196623 TCD196623 TLZ196623 TVV196623 UFR196623 UPN196623 UZJ196623 VJF196623 VTB196623 WCX196623 WMT196623 WWP196623 AH262159 KD262159 TZ262159 ADV262159 ANR262159 AXN262159 BHJ262159 BRF262159 CBB262159 CKX262159 CUT262159 DEP262159 DOL262159 DYH262159 EID262159 ERZ262159 FBV262159 FLR262159 FVN262159 GFJ262159 GPF262159 GZB262159 HIX262159 HST262159 ICP262159 IML262159 IWH262159 JGD262159 JPZ262159 JZV262159 KJR262159 KTN262159 LDJ262159 LNF262159 LXB262159 MGX262159 MQT262159 NAP262159 NKL262159 NUH262159 OED262159 ONZ262159 OXV262159 PHR262159 PRN262159 QBJ262159 QLF262159 QVB262159 REX262159 ROT262159 RYP262159 SIL262159 SSH262159 TCD262159 TLZ262159 TVV262159 UFR262159 UPN262159 UZJ262159 VJF262159 VTB262159 WCX262159 WMT262159 WWP262159 AH327695 KD327695 TZ327695 ADV327695 ANR327695 AXN327695 BHJ327695 BRF327695 CBB327695 CKX327695 CUT327695 DEP327695 DOL327695 DYH327695 EID327695 ERZ327695 FBV327695 FLR327695 FVN327695 GFJ327695 GPF327695 GZB327695 HIX327695 HST327695 ICP327695 IML327695 IWH327695 JGD327695 JPZ327695 JZV327695 KJR327695 KTN327695 LDJ327695 LNF327695 LXB327695 MGX327695 MQT327695 NAP327695 NKL327695 NUH327695 OED327695 ONZ327695 OXV327695 PHR327695 PRN327695 QBJ327695 QLF327695 QVB327695 REX327695 ROT327695 RYP327695 SIL327695 SSH327695 TCD327695 TLZ327695 TVV327695 UFR327695 UPN327695 UZJ327695 VJF327695 VTB327695 WCX327695 WMT327695 WWP327695 AH393231 KD393231 TZ393231 ADV393231 ANR393231 AXN393231 BHJ393231 BRF393231 CBB393231 CKX393231 CUT393231 DEP393231 DOL393231 DYH393231 EID393231 ERZ393231 FBV393231 FLR393231 FVN393231 GFJ393231 GPF393231 GZB393231 HIX393231 HST393231 ICP393231 IML393231 IWH393231 JGD393231 JPZ393231 JZV393231 KJR393231 KTN393231 LDJ393231 LNF393231 LXB393231 MGX393231 MQT393231 NAP393231 NKL393231 NUH393231 OED393231 ONZ393231 OXV393231 PHR393231 PRN393231 QBJ393231 QLF393231 QVB393231 REX393231 ROT393231 RYP393231 SIL393231 SSH393231 TCD393231 TLZ393231 TVV393231 UFR393231 UPN393231 UZJ393231 VJF393231 VTB393231 WCX393231 WMT393231 WWP393231 AH458767 KD458767 TZ458767 ADV458767 ANR458767 AXN458767 BHJ458767 BRF458767 CBB458767 CKX458767 CUT458767 DEP458767 DOL458767 DYH458767 EID458767 ERZ458767 FBV458767 FLR458767 FVN458767 GFJ458767 GPF458767 GZB458767 HIX458767 HST458767 ICP458767 IML458767 IWH458767 JGD458767 JPZ458767 JZV458767 KJR458767 KTN458767 LDJ458767 LNF458767 LXB458767 MGX458767 MQT458767 NAP458767 NKL458767 NUH458767 OED458767 ONZ458767 OXV458767 PHR458767 PRN458767 QBJ458767 QLF458767 QVB458767 REX458767 ROT458767 RYP458767 SIL458767 SSH458767 TCD458767 TLZ458767 TVV458767 UFR458767 UPN458767 UZJ458767 VJF458767 VTB458767 WCX458767 WMT458767 WWP458767 AH524303 KD524303 TZ524303 ADV524303 ANR524303 AXN524303 BHJ524303 BRF524303 CBB524303 CKX524303 CUT524303 DEP524303 DOL524303 DYH524303 EID524303 ERZ524303 FBV524303 FLR524303 FVN524303 GFJ524303 GPF524303 GZB524303 HIX524303 HST524303 ICP524303 IML524303 IWH524303 JGD524303 JPZ524303 JZV524303 KJR524303 KTN524303 LDJ524303 LNF524303 LXB524303 MGX524303 MQT524303 NAP524303 NKL524303 NUH524303 OED524303 ONZ524303 OXV524303 PHR524303 PRN524303 QBJ524303 QLF524303 QVB524303 REX524303 ROT524303 RYP524303 SIL524303 SSH524303 TCD524303 TLZ524303 TVV524303 UFR524303 UPN524303 UZJ524303 VJF524303 VTB524303 WCX524303 WMT524303 WWP524303 AH589839 KD589839 TZ589839 ADV589839 ANR589839 AXN589839 BHJ589839 BRF589839 CBB589839 CKX589839 CUT589839 DEP589839 DOL589839 DYH589839 EID589839 ERZ589839 FBV589839 FLR589839 FVN589839 GFJ589839 GPF589839 GZB589839 HIX589839 HST589839 ICP589839 IML589839 IWH589839 JGD589839 JPZ589839 JZV589839 KJR589839 KTN589839 LDJ589839 LNF589839 LXB589839 MGX589839 MQT589839 NAP589839 NKL589839 NUH589839 OED589839 ONZ589839 OXV589839 PHR589839 PRN589839 QBJ589839 QLF589839 QVB589839 REX589839 ROT589839 RYP589839 SIL589839 SSH589839 TCD589839 TLZ589839 TVV589839 UFR589839 UPN589839 UZJ589839 VJF589839 VTB589839 WCX589839 WMT589839 WWP589839 AH655375 KD655375 TZ655375 ADV655375 ANR655375 AXN655375 BHJ655375 BRF655375 CBB655375 CKX655375 CUT655375 DEP655375 DOL655375 DYH655375 EID655375 ERZ655375 FBV655375 FLR655375 FVN655375 GFJ655375 GPF655375 GZB655375 HIX655375 HST655375 ICP655375 IML655375 IWH655375 JGD655375 JPZ655375 JZV655375 KJR655375 KTN655375 LDJ655375 LNF655375 LXB655375 MGX655375 MQT655375 NAP655375 NKL655375 NUH655375 OED655375 ONZ655375 OXV655375 PHR655375 PRN655375 QBJ655375 QLF655375 QVB655375 REX655375 ROT655375 RYP655375 SIL655375 SSH655375 TCD655375 TLZ655375 TVV655375 UFR655375 UPN655375 UZJ655375 VJF655375 VTB655375 WCX655375 WMT655375 WWP655375 AH720911 KD720911 TZ720911 ADV720911 ANR720911 AXN720911 BHJ720911 BRF720911 CBB720911 CKX720911 CUT720911 DEP720911 DOL720911 DYH720911 EID720911 ERZ720911 FBV720911 FLR720911 FVN720911 GFJ720911 GPF720911 GZB720911 HIX720911 HST720911 ICP720911 IML720911 IWH720911 JGD720911 JPZ720911 JZV720911 KJR720911 KTN720911 LDJ720911 LNF720911 LXB720911 MGX720911 MQT720911 NAP720911 NKL720911 NUH720911 OED720911 ONZ720911 OXV720911 PHR720911 PRN720911 QBJ720911 QLF720911 QVB720911 REX720911 ROT720911 RYP720911 SIL720911 SSH720911 TCD720911 TLZ720911 TVV720911 UFR720911 UPN720911 UZJ720911 VJF720911 VTB720911 WCX720911 WMT720911 WWP720911 AH786447 KD786447 TZ786447 ADV786447 ANR786447 AXN786447 BHJ786447 BRF786447 CBB786447 CKX786447 CUT786447 DEP786447 DOL786447 DYH786447 EID786447 ERZ786447 FBV786447 FLR786447 FVN786447 GFJ786447 GPF786447 GZB786447 HIX786447 HST786447 ICP786447 IML786447 IWH786447 JGD786447 JPZ786447 JZV786447 KJR786447 KTN786447 LDJ786447 LNF786447 LXB786447 MGX786447 MQT786447 NAP786447 NKL786447 NUH786447 OED786447 ONZ786447 OXV786447 PHR786447 PRN786447 QBJ786447 QLF786447 QVB786447 REX786447 ROT786447 RYP786447 SIL786447 SSH786447 TCD786447 TLZ786447 TVV786447 UFR786447 UPN786447 UZJ786447 VJF786447 VTB786447 WCX786447 WMT786447 WWP786447 AH851983 KD851983 TZ851983 ADV851983 ANR851983 AXN851983 BHJ851983 BRF851983 CBB851983 CKX851983 CUT851983 DEP851983 DOL851983 DYH851983 EID851983 ERZ851983 FBV851983 FLR851983 FVN851983 GFJ851983 GPF851983 GZB851983 HIX851983 HST851983 ICP851983 IML851983 IWH851983 JGD851983 JPZ851983 JZV851983 KJR851983 KTN851983 LDJ851983 LNF851983 LXB851983 MGX851983 MQT851983 NAP851983 NKL851983 NUH851983 OED851983 ONZ851983 OXV851983 PHR851983 PRN851983 QBJ851983 QLF851983 QVB851983 REX851983 ROT851983 RYP851983 SIL851983 SSH851983 TCD851983 TLZ851983 TVV851983 UFR851983 UPN851983 UZJ851983 VJF851983 VTB851983 WCX851983 WMT851983 WWP851983 AH917519 KD917519 TZ917519 ADV917519 ANR917519 AXN917519 BHJ917519 BRF917519 CBB917519 CKX917519 CUT917519 DEP917519 DOL917519 DYH917519 EID917519 ERZ917519 FBV917519 FLR917519 FVN917519 GFJ917519 GPF917519 GZB917519 HIX917519 HST917519 ICP917519 IML917519 IWH917519 JGD917519 JPZ917519 JZV917519 KJR917519 KTN917519 LDJ917519 LNF917519 LXB917519 MGX917519 MQT917519 NAP917519 NKL917519 NUH917519 OED917519 ONZ917519 OXV917519 PHR917519 PRN917519 QBJ917519 QLF917519 QVB917519 REX917519 ROT917519 RYP917519 SIL917519 SSH917519 TCD917519 TLZ917519 TVV917519 UFR917519 UPN917519 UZJ917519 VJF917519 VTB917519 WCX917519 WMT917519 WWP917519 AH983055 KD983055 TZ983055 ADV983055 ANR983055 AXN983055 BHJ983055 BRF983055 CBB983055 CKX983055 CUT983055 DEP983055 DOL983055 DYH983055 EID983055 ERZ983055 FBV983055 FLR983055 FVN983055 GFJ983055 GPF983055 GZB983055 HIX983055 HST983055 ICP983055 IML983055 IWH983055 JGD983055 JPZ983055 JZV983055 KJR983055 KTN983055 LDJ983055 LNF983055 LXB983055 MGX983055 MQT983055 NAP983055 NKL983055 NUH983055 OED983055 ONZ983055 OXV983055 PHR983055 PRN983055 QBJ983055 QLF983055 QVB983055 REX983055 ROT983055 RYP983055 SIL983055 SSH983055 TCD983055 TLZ983055 TVV983055 UFR983055 UPN983055 UZJ983055 VJF983055 VTB983055 WCX983055 WMT983055 WWP983055 VJF983044 KD12 TZ12 ADV12 ANR12 AXN12 BHJ12 BRF12 CBB12 CKX12 CUT12 DEP12 DOL12 DYH12 EID12 ERZ12 FBV12 FLR12 FVN12 GFJ12 GPF12 GZB12 HIX12 HST12 ICP12 IML12 IWH12 JGD12 JPZ12 JZV12 KJR12 KTN12 LDJ12 LNF12 LXB12 MGX12 MQT12 NAP12 NKL12 NUH12 OED12 ONZ12 OXV12 PHR12 PRN12 QBJ12 QLF12 QVB12 REX12 ROT12 RYP12 SIL12 SSH12 TCD12 TLZ12 TVV12 UFR12 UPN12 UZJ12 VJF12 VTB12 WCX12 WMT12 WWP12 AH65549 KD65549 TZ65549 ADV65549 ANR65549 AXN65549 BHJ65549 BRF65549 CBB65549 CKX65549 CUT65549 DEP65549 DOL65549 DYH65549 EID65549 ERZ65549 FBV65549 FLR65549 FVN65549 GFJ65549 GPF65549 GZB65549 HIX65549 HST65549 ICP65549 IML65549 IWH65549 JGD65549 JPZ65549 JZV65549 KJR65549 KTN65549 LDJ65549 LNF65549 LXB65549 MGX65549 MQT65549 NAP65549 NKL65549 NUH65549 OED65549 ONZ65549 OXV65549 PHR65549 PRN65549 QBJ65549 QLF65549 QVB65549 REX65549 ROT65549 RYP65549 SIL65549 SSH65549 TCD65549 TLZ65549 TVV65549 UFR65549 UPN65549 UZJ65549 VJF65549 VTB65549 WCX65549 WMT65549 WWP65549 AH131085 KD131085 TZ131085 ADV131085 ANR131085 AXN131085 BHJ131085 BRF131085 CBB131085 CKX131085 CUT131085 DEP131085 DOL131085 DYH131085 EID131085 ERZ131085 FBV131085 FLR131085 FVN131085 GFJ131085 GPF131085 GZB131085 HIX131085 HST131085 ICP131085 IML131085 IWH131085 JGD131085 JPZ131085 JZV131085 KJR131085 KTN131085 LDJ131085 LNF131085 LXB131085 MGX131085 MQT131085 NAP131085 NKL131085 NUH131085 OED131085 ONZ131085 OXV131085 PHR131085 PRN131085 QBJ131085 QLF131085 QVB131085 REX131085 ROT131085 RYP131085 SIL131085 SSH131085 TCD131085 TLZ131085 TVV131085 UFR131085 UPN131085 UZJ131085 VJF131085 VTB131085 WCX131085 WMT131085 WWP131085 AH196621 KD196621 TZ196621 ADV196621 ANR196621 AXN196621 BHJ196621 BRF196621 CBB196621 CKX196621 CUT196621 DEP196621 DOL196621 DYH196621 EID196621 ERZ196621 FBV196621 FLR196621 FVN196621 GFJ196621 GPF196621 GZB196621 HIX196621 HST196621 ICP196621 IML196621 IWH196621 JGD196621 JPZ196621 JZV196621 KJR196621 KTN196621 LDJ196621 LNF196621 LXB196621 MGX196621 MQT196621 NAP196621 NKL196621 NUH196621 OED196621 ONZ196621 OXV196621 PHR196621 PRN196621 QBJ196621 QLF196621 QVB196621 REX196621 ROT196621 RYP196621 SIL196621 SSH196621 TCD196621 TLZ196621 TVV196621 UFR196621 UPN196621 UZJ196621 VJF196621 VTB196621 WCX196621 WMT196621 WWP196621 AH262157 KD262157 TZ262157 ADV262157 ANR262157 AXN262157 BHJ262157 BRF262157 CBB262157 CKX262157 CUT262157 DEP262157 DOL262157 DYH262157 EID262157 ERZ262157 FBV262157 FLR262157 FVN262157 GFJ262157 GPF262157 GZB262157 HIX262157 HST262157 ICP262157 IML262157 IWH262157 JGD262157 JPZ262157 JZV262157 KJR262157 KTN262157 LDJ262157 LNF262157 LXB262157 MGX262157 MQT262157 NAP262157 NKL262157 NUH262157 OED262157 ONZ262157 OXV262157 PHR262157 PRN262157 QBJ262157 QLF262157 QVB262157 REX262157 ROT262157 RYP262157 SIL262157 SSH262157 TCD262157 TLZ262157 TVV262157 UFR262157 UPN262157 UZJ262157 VJF262157 VTB262157 WCX262157 WMT262157 WWP262157 AH327693 KD327693 TZ327693 ADV327693 ANR327693 AXN327693 BHJ327693 BRF327693 CBB327693 CKX327693 CUT327693 DEP327693 DOL327693 DYH327693 EID327693 ERZ327693 FBV327693 FLR327693 FVN327693 GFJ327693 GPF327693 GZB327693 HIX327693 HST327693 ICP327693 IML327693 IWH327693 JGD327693 JPZ327693 JZV327693 KJR327693 KTN327693 LDJ327693 LNF327693 LXB327693 MGX327693 MQT327693 NAP327693 NKL327693 NUH327693 OED327693 ONZ327693 OXV327693 PHR327693 PRN327693 QBJ327693 QLF327693 QVB327693 REX327693 ROT327693 RYP327693 SIL327693 SSH327693 TCD327693 TLZ327693 TVV327693 UFR327693 UPN327693 UZJ327693 VJF327693 VTB327693 WCX327693 WMT327693 WWP327693 AH393229 KD393229 TZ393229 ADV393229 ANR393229 AXN393229 BHJ393229 BRF393229 CBB393229 CKX393229 CUT393229 DEP393229 DOL393229 DYH393229 EID393229 ERZ393229 FBV393229 FLR393229 FVN393229 GFJ393229 GPF393229 GZB393229 HIX393229 HST393229 ICP393229 IML393229 IWH393229 JGD393229 JPZ393229 JZV393229 KJR393229 KTN393229 LDJ393229 LNF393229 LXB393229 MGX393229 MQT393229 NAP393229 NKL393229 NUH393229 OED393229 ONZ393229 OXV393229 PHR393229 PRN393229 QBJ393229 QLF393229 QVB393229 REX393229 ROT393229 RYP393229 SIL393229 SSH393229 TCD393229 TLZ393229 TVV393229 UFR393229 UPN393229 UZJ393229 VJF393229 VTB393229 WCX393229 WMT393229 WWP393229 AH458765 KD458765 TZ458765 ADV458765 ANR458765 AXN458765 BHJ458765 BRF458765 CBB458765 CKX458765 CUT458765 DEP458765 DOL458765 DYH458765 EID458765 ERZ458765 FBV458765 FLR458765 FVN458765 GFJ458765 GPF458765 GZB458765 HIX458765 HST458765 ICP458765 IML458765 IWH458765 JGD458765 JPZ458765 JZV458765 KJR458765 KTN458765 LDJ458765 LNF458765 LXB458765 MGX458765 MQT458765 NAP458765 NKL458765 NUH458765 OED458765 ONZ458765 OXV458765 PHR458765 PRN458765 QBJ458765 QLF458765 QVB458765 REX458765 ROT458765 RYP458765 SIL458765 SSH458765 TCD458765 TLZ458765 TVV458765 UFR458765 UPN458765 UZJ458765 VJF458765 VTB458765 WCX458765 WMT458765 WWP458765 AH524301 KD524301 TZ524301 ADV524301 ANR524301 AXN524301 BHJ524301 BRF524301 CBB524301 CKX524301 CUT524301 DEP524301 DOL524301 DYH524301 EID524301 ERZ524301 FBV524301 FLR524301 FVN524301 GFJ524301 GPF524301 GZB524301 HIX524301 HST524301 ICP524301 IML524301 IWH524301 JGD524301 JPZ524301 JZV524301 KJR524301 KTN524301 LDJ524301 LNF524301 LXB524301 MGX524301 MQT524301 NAP524301 NKL524301 NUH524301 OED524301 ONZ524301 OXV524301 PHR524301 PRN524301 QBJ524301 QLF524301 QVB524301 REX524301 ROT524301 RYP524301 SIL524301 SSH524301 TCD524301 TLZ524301 TVV524301 UFR524301 UPN524301 UZJ524301 VJF524301 VTB524301 WCX524301 WMT524301 WWP524301 AH589837 KD589837 TZ589837 ADV589837 ANR589837 AXN589837 BHJ589837 BRF589837 CBB589837 CKX589837 CUT589837 DEP589837 DOL589837 DYH589837 EID589837 ERZ589837 FBV589837 FLR589837 FVN589837 GFJ589837 GPF589837 GZB589837 HIX589837 HST589837 ICP589837 IML589837 IWH589837 JGD589837 JPZ589837 JZV589837 KJR589837 KTN589837 LDJ589837 LNF589837 LXB589837 MGX589837 MQT589837 NAP589837 NKL589837 NUH589837 OED589837 ONZ589837 OXV589837 PHR589837 PRN589837 QBJ589837 QLF589837 QVB589837 REX589837 ROT589837 RYP589837 SIL589837 SSH589837 TCD589837 TLZ589837 TVV589837 UFR589837 UPN589837 UZJ589837 VJF589837 VTB589837 WCX589837 WMT589837 WWP589837 AH655373 KD655373 TZ655373 ADV655373 ANR655373 AXN655373 BHJ655373 BRF655373 CBB655373 CKX655373 CUT655373 DEP655373 DOL655373 DYH655373 EID655373 ERZ655373 FBV655373 FLR655373 FVN655373 GFJ655373 GPF655373 GZB655373 HIX655373 HST655373 ICP655373 IML655373 IWH655373 JGD655373 JPZ655373 JZV655373 KJR655373 KTN655373 LDJ655373 LNF655373 LXB655373 MGX655373 MQT655373 NAP655373 NKL655373 NUH655373 OED655373 ONZ655373 OXV655373 PHR655373 PRN655373 QBJ655373 QLF655373 QVB655373 REX655373 ROT655373 RYP655373 SIL655373 SSH655373 TCD655373 TLZ655373 TVV655373 UFR655373 UPN655373 UZJ655373 VJF655373 VTB655373 WCX655373 WMT655373 WWP655373 AH720909 KD720909 TZ720909 ADV720909 ANR720909 AXN720909 BHJ720909 BRF720909 CBB720909 CKX720909 CUT720909 DEP720909 DOL720909 DYH720909 EID720909 ERZ720909 FBV720909 FLR720909 FVN720909 GFJ720909 GPF720909 GZB720909 HIX720909 HST720909 ICP720909 IML720909 IWH720909 JGD720909 JPZ720909 JZV720909 KJR720909 KTN720909 LDJ720909 LNF720909 LXB720909 MGX720909 MQT720909 NAP720909 NKL720909 NUH720909 OED720909 ONZ720909 OXV720909 PHR720909 PRN720909 QBJ720909 QLF720909 QVB720909 REX720909 ROT720909 RYP720909 SIL720909 SSH720909 TCD720909 TLZ720909 TVV720909 UFR720909 UPN720909 UZJ720909 VJF720909 VTB720909 WCX720909 WMT720909 WWP720909 AH786445 KD786445 TZ786445 ADV786445 ANR786445 AXN786445 BHJ786445 BRF786445 CBB786445 CKX786445 CUT786445 DEP786445 DOL786445 DYH786445 EID786445 ERZ786445 FBV786445 FLR786445 FVN786445 GFJ786445 GPF786445 GZB786445 HIX786445 HST786445 ICP786445 IML786445 IWH786445 JGD786445 JPZ786445 JZV786445 KJR786445 KTN786445 LDJ786445 LNF786445 LXB786445 MGX786445 MQT786445 NAP786445 NKL786445 NUH786445 OED786445 ONZ786445 OXV786445 PHR786445 PRN786445 QBJ786445 QLF786445 QVB786445 REX786445 ROT786445 RYP786445 SIL786445 SSH786445 TCD786445 TLZ786445 TVV786445 UFR786445 UPN786445 UZJ786445 VJF786445 VTB786445 WCX786445 WMT786445 WWP786445 AH851981 KD851981 TZ851981 ADV851981 ANR851981 AXN851981 BHJ851981 BRF851981 CBB851981 CKX851981 CUT851981 DEP851981 DOL851981 DYH851981 EID851981 ERZ851981 FBV851981 FLR851981 FVN851981 GFJ851981 GPF851981 GZB851981 HIX851981 HST851981 ICP851981 IML851981 IWH851981 JGD851981 JPZ851981 JZV851981 KJR851981 KTN851981 LDJ851981 LNF851981 LXB851981 MGX851981 MQT851981 NAP851981 NKL851981 NUH851981 OED851981 ONZ851981 OXV851981 PHR851981 PRN851981 QBJ851981 QLF851981 QVB851981 REX851981 ROT851981 RYP851981 SIL851981 SSH851981 TCD851981 TLZ851981 TVV851981 UFR851981 UPN851981 UZJ851981 VJF851981 VTB851981 WCX851981 WMT851981 WWP851981 AH917517 KD917517 TZ917517 ADV917517 ANR917517 AXN917517 BHJ917517 BRF917517 CBB917517 CKX917517 CUT917517 DEP917517 DOL917517 DYH917517 EID917517 ERZ917517 FBV917517 FLR917517 FVN917517 GFJ917517 GPF917517 GZB917517 HIX917517 HST917517 ICP917517 IML917517 IWH917517 JGD917517 JPZ917517 JZV917517 KJR917517 KTN917517 LDJ917517 LNF917517 LXB917517 MGX917517 MQT917517 NAP917517 NKL917517 NUH917517 OED917517 ONZ917517 OXV917517 PHR917517 PRN917517 QBJ917517 QLF917517 QVB917517 REX917517 ROT917517 RYP917517 SIL917517 SSH917517 TCD917517 TLZ917517 TVV917517 UFR917517 UPN917517 UZJ917517 VJF917517 VTB917517 WCX917517 WMT917517 WWP917517 AH983053 KD983053 TZ983053 ADV983053 ANR983053 AXN983053 BHJ983053 BRF983053 CBB983053 CKX983053 CUT983053 DEP983053 DOL983053 DYH983053 EID983053 ERZ983053 FBV983053 FLR983053 FVN983053 GFJ983053 GPF983053 GZB983053 HIX983053 HST983053 ICP983053 IML983053 IWH983053 JGD983053 JPZ983053 JZV983053 KJR983053 KTN983053 LDJ983053 LNF983053 LXB983053 MGX983053 MQT983053 NAP983053 NKL983053 NUH983053 OED983053 ONZ983053 OXV983053 PHR983053 PRN983053 QBJ983053 QLF983053 QVB983053 REX983053 ROT983053 RYP983053 SIL983053 SSH983053 TCD983053 TLZ983053 TVV983053 UFR983053 UPN983053 UZJ983053 VJF983053 VTB983053 WCX983053 WMT983053 WWP983053 VTB983044 KD10 TZ10 ADV10 ANR10 AXN10 BHJ10 BRF10 CBB10 CKX10 CUT10 DEP10 DOL10 DYH10 EID10 ERZ10 FBV10 FLR10 FVN10 GFJ10 GPF10 GZB10 HIX10 HST10 ICP10 IML10 IWH10 JGD10 JPZ10 JZV10 KJR10 KTN10 LDJ10 LNF10 LXB10 MGX10 MQT10 NAP10 NKL10 NUH10 OED10 ONZ10 OXV10 PHR10 PRN10 QBJ10 QLF10 QVB10 REX10 ROT10 RYP10 SIL10 SSH10 TCD10 TLZ10 TVV10 UFR10 UPN10 UZJ10 VJF10 VTB10 WCX10 WMT10 WWP10 AH65547 KD65547 TZ65547 ADV65547 ANR65547 AXN65547 BHJ65547 BRF65547 CBB65547 CKX65547 CUT65547 DEP65547 DOL65547 DYH65547 EID65547 ERZ65547 FBV65547 FLR65547 FVN65547 GFJ65547 GPF65547 GZB65547 HIX65547 HST65547 ICP65547 IML65547 IWH65547 JGD65547 JPZ65547 JZV65547 KJR65547 KTN65547 LDJ65547 LNF65547 LXB65547 MGX65547 MQT65547 NAP65547 NKL65547 NUH65547 OED65547 ONZ65547 OXV65547 PHR65547 PRN65547 QBJ65547 QLF65547 QVB65547 REX65547 ROT65547 RYP65547 SIL65547 SSH65547 TCD65547 TLZ65547 TVV65547 UFR65547 UPN65547 UZJ65547 VJF65547 VTB65547 WCX65547 WMT65547 WWP65547 AH131083 KD131083 TZ131083 ADV131083 ANR131083 AXN131083 BHJ131083 BRF131083 CBB131083 CKX131083 CUT131083 DEP131083 DOL131083 DYH131083 EID131083 ERZ131083 FBV131083 FLR131083 FVN131083 GFJ131083 GPF131083 GZB131083 HIX131083 HST131083 ICP131083 IML131083 IWH131083 JGD131083 JPZ131083 JZV131083 KJR131083 KTN131083 LDJ131083 LNF131083 LXB131083 MGX131083 MQT131083 NAP131083 NKL131083 NUH131083 OED131083 ONZ131083 OXV131083 PHR131083 PRN131083 QBJ131083 QLF131083 QVB131083 REX131083 ROT131083 RYP131083 SIL131083 SSH131083 TCD131083 TLZ131083 TVV131083 UFR131083 UPN131083 UZJ131083 VJF131083 VTB131083 WCX131083 WMT131083 WWP131083 AH196619 KD196619 TZ196619 ADV196619 ANR196619 AXN196619 BHJ196619 BRF196619 CBB196619 CKX196619 CUT196619 DEP196619 DOL196619 DYH196619 EID196619 ERZ196619 FBV196619 FLR196619 FVN196619 GFJ196619 GPF196619 GZB196619 HIX196619 HST196619 ICP196619 IML196619 IWH196619 JGD196619 JPZ196619 JZV196619 KJR196619 KTN196619 LDJ196619 LNF196619 LXB196619 MGX196619 MQT196619 NAP196619 NKL196619 NUH196619 OED196619 ONZ196619 OXV196619 PHR196619 PRN196619 QBJ196619 QLF196619 QVB196619 REX196619 ROT196619 RYP196619 SIL196619 SSH196619 TCD196619 TLZ196619 TVV196619 UFR196619 UPN196619 UZJ196619 VJF196619 VTB196619 WCX196619 WMT196619 WWP196619 AH262155 KD262155 TZ262155 ADV262155 ANR262155 AXN262155 BHJ262155 BRF262155 CBB262155 CKX262155 CUT262155 DEP262155 DOL262155 DYH262155 EID262155 ERZ262155 FBV262155 FLR262155 FVN262155 GFJ262155 GPF262155 GZB262155 HIX262155 HST262155 ICP262155 IML262155 IWH262155 JGD262155 JPZ262155 JZV262155 KJR262155 KTN262155 LDJ262155 LNF262155 LXB262155 MGX262155 MQT262155 NAP262155 NKL262155 NUH262155 OED262155 ONZ262155 OXV262155 PHR262155 PRN262155 QBJ262155 QLF262155 QVB262155 REX262155 ROT262155 RYP262155 SIL262155 SSH262155 TCD262155 TLZ262155 TVV262155 UFR262155 UPN262155 UZJ262155 VJF262155 VTB262155 WCX262155 WMT262155 WWP262155 AH327691 KD327691 TZ327691 ADV327691 ANR327691 AXN327691 BHJ327691 BRF327691 CBB327691 CKX327691 CUT327691 DEP327691 DOL327691 DYH327691 EID327691 ERZ327691 FBV327691 FLR327691 FVN327691 GFJ327691 GPF327691 GZB327691 HIX327691 HST327691 ICP327691 IML327691 IWH327691 JGD327691 JPZ327691 JZV327691 KJR327691 KTN327691 LDJ327691 LNF327691 LXB327691 MGX327691 MQT327691 NAP327691 NKL327691 NUH327691 OED327691 ONZ327691 OXV327691 PHR327691 PRN327691 QBJ327691 QLF327691 QVB327691 REX327691 ROT327691 RYP327691 SIL327691 SSH327691 TCD327691 TLZ327691 TVV327691 UFR327691 UPN327691 UZJ327691 VJF327691 VTB327691 WCX327691 WMT327691 WWP327691 AH393227 KD393227 TZ393227 ADV393227 ANR393227 AXN393227 BHJ393227 BRF393227 CBB393227 CKX393227 CUT393227 DEP393227 DOL393227 DYH393227 EID393227 ERZ393227 FBV393227 FLR393227 FVN393227 GFJ393227 GPF393227 GZB393227 HIX393227 HST393227 ICP393227 IML393227 IWH393227 JGD393227 JPZ393227 JZV393227 KJR393227 KTN393227 LDJ393227 LNF393227 LXB393227 MGX393227 MQT393227 NAP393227 NKL393227 NUH393227 OED393227 ONZ393227 OXV393227 PHR393227 PRN393227 QBJ393227 QLF393227 QVB393227 REX393227 ROT393227 RYP393227 SIL393227 SSH393227 TCD393227 TLZ393227 TVV393227 UFR393227 UPN393227 UZJ393227 VJF393227 VTB393227 WCX393227 WMT393227 WWP393227 AH458763 KD458763 TZ458763 ADV458763 ANR458763 AXN458763 BHJ458763 BRF458763 CBB458763 CKX458763 CUT458763 DEP458763 DOL458763 DYH458763 EID458763 ERZ458763 FBV458763 FLR458763 FVN458763 GFJ458763 GPF458763 GZB458763 HIX458763 HST458763 ICP458763 IML458763 IWH458763 JGD458763 JPZ458763 JZV458763 KJR458763 KTN458763 LDJ458763 LNF458763 LXB458763 MGX458763 MQT458763 NAP458763 NKL458763 NUH458763 OED458763 ONZ458763 OXV458763 PHR458763 PRN458763 QBJ458763 QLF458763 QVB458763 REX458763 ROT458763 RYP458763 SIL458763 SSH458763 TCD458763 TLZ458763 TVV458763 UFR458763 UPN458763 UZJ458763 VJF458763 VTB458763 WCX458763 WMT458763 WWP458763 AH524299 KD524299 TZ524299 ADV524299 ANR524299 AXN524299 BHJ524299 BRF524299 CBB524299 CKX524299 CUT524299 DEP524299 DOL524299 DYH524299 EID524299 ERZ524299 FBV524299 FLR524299 FVN524299 GFJ524299 GPF524299 GZB524299 HIX524299 HST524299 ICP524299 IML524299 IWH524299 JGD524299 JPZ524299 JZV524299 KJR524299 KTN524299 LDJ524299 LNF524299 LXB524299 MGX524299 MQT524299 NAP524299 NKL524299 NUH524299 OED524299 ONZ524299 OXV524299 PHR524299 PRN524299 QBJ524299 QLF524299 QVB524299 REX524299 ROT524299 RYP524299 SIL524299 SSH524299 TCD524299 TLZ524299 TVV524299 UFR524299 UPN524299 UZJ524299 VJF524299 VTB524299 WCX524299 WMT524299 WWP524299 AH589835 KD589835 TZ589835 ADV589835 ANR589835 AXN589835 BHJ589835 BRF589835 CBB589835 CKX589835 CUT589835 DEP589835 DOL589835 DYH589835 EID589835 ERZ589835 FBV589835 FLR589835 FVN589835 GFJ589835 GPF589835 GZB589835 HIX589835 HST589835 ICP589835 IML589835 IWH589835 JGD589835 JPZ589835 JZV589835 KJR589835 KTN589835 LDJ589835 LNF589835 LXB589835 MGX589835 MQT589835 NAP589835 NKL589835 NUH589835 OED589835 ONZ589835 OXV589835 PHR589835 PRN589835 QBJ589835 QLF589835 QVB589835 REX589835 ROT589835 RYP589835 SIL589835 SSH589835 TCD589835 TLZ589835 TVV589835 UFR589835 UPN589835 UZJ589835 VJF589835 VTB589835 WCX589835 WMT589835 WWP589835 AH655371 KD655371 TZ655371 ADV655371 ANR655371 AXN655371 BHJ655371 BRF655371 CBB655371 CKX655371 CUT655371 DEP655371 DOL655371 DYH655371 EID655371 ERZ655371 FBV655371 FLR655371 FVN655371 GFJ655371 GPF655371 GZB655371 HIX655371 HST655371 ICP655371 IML655371 IWH655371 JGD655371 JPZ655371 JZV655371 KJR655371 KTN655371 LDJ655371 LNF655371 LXB655371 MGX655371 MQT655371 NAP655371 NKL655371 NUH655371 OED655371 ONZ655371 OXV655371 PHR655371 PRN655371 QBJ655371 QLF655371 QVB655371 REX655371 ROT655371 RYP655371 SIL655371 SSH655371 TCD655371 TLZ655371 TVV655371 UFR655371 UPN655371 UZJ655371 VJF655371 VTB655371 WCX655371 WMT655371 WWP655371 AH720907 KD720907 TZ720907 ADV720907 ANR720907 AXN720907 BHJ720907 BRF720907 CBB720907 CKX720907 CUT720907 DEP720907 DOL720907 DYH720907 EID720907 ERZ720907 FBV720907 FLR720907 FVN720907 GFJ720907 GPF720907 GZB720907 HIX720907 HST720907 ICP720907 IML720907 IWH720907 JGD720907 JPZ720907 JZV720907 KJR720907 KTN720907 LDJ720907 LNF720907 LXB720907 MGX720907 MQT720907 NAP720907 NKL720907 NUH720907 OED720907 ONZ720907 OXV720907 PHR720907 PRN720907 QBJ720907 QLF720907 QVB720907 REX720907 ROT720907 RYP720907 SIL720907 SSH720907 TCD720907 TLZ720907 TVV720907 UFR720907 UPN720907 UZJ720907 VJF720907 VTB720907 WCX720907 WMT720907 WWP720907 AH786443 KD786443 TZ786443 ADV786443 ANR786443 AXN786443 BHJ786443 BRF786443 CBB786443 CKX786443 CUT786443 DEP786443 DOL786443 DYH786443 EID786443 ERZ786443 FBV786443 FLR786443 FVN786443 GFJ786443 GPF786443 GZB786443 HIX786443 HST786443 ICP786443 IML786443 IWH786443 JGD786443 JPZ786443 JZV786443 KJR786443 KTN786443 LDJ786443 LNF786443 LXB786443 MGX786443 MQT786443 NAP786443 NKL786443 NUH786443 OED786443 ONZ786443 OXV786443 PHR786443 PRN786443 QBJ786443 QLF786443 QVB786443 REX786443 ROT786443 RYP786443 SIL786443 SSH786443 TCD786443 TLZ786443 TVV786443 UFR786443 UPN786443 UZJ786443 VJF786443 VTB786443 WCX786443 WMT786443 WWP786443 AH851979 KD851979 TZ851979 ADV851979 ANR851979 AXN851979 BHJ851979 BRF851979 CBB851979 CKX851979 CUT851979 DEP851979 DOL851979 DYH851979 EID851979 ERZ851979 FBV851979 FLR851979 FVN851979 GFJ851979 GPF851979 GZB851979 HIX851979 HST851979 ICP851979 IML851979 IWH851979 JGD851979 JPZ851979 JZV851979 KJR851979 KTN851979 LDJ851979 LNF851979 LXB851979 MGX851979 MQT851979 NAP851979 NKL851979 NUH851979 OED851979 ONZ851979 OXV851979 PHR851979 PRN851979 QBJ851979 QLF851979 QVB851979 REX851979 ROT851979 RYP851979 SIL851979 SSH851979 TCD851979 TLZ851979 TVV851979 UFR851979 UPN851979 UZJ851979 VJF851979 VTB851979 WCX851979 WMT851979 WWP851979 AH917515 KD917515 TZ917515 ADV917515 ANR917515 AXN917515 BHJ917515 BRF917515 CBB917515 CKX917515 CUT917515 DEP917515 DOL917515 DYH917515 EID917515 ERZ917515 FBV917515 FLR917515 FVN917515 GFJ917515 GPF917515 GZB917515 HIX917515 HST917515 ICP917515 IML917515 IWH917515 JGD917515 JPZ917515 JZV917515 KJR917515 KTN917515 LDJ917515 LNF917515 LXB917515 MGX917515 MQT917515 NAP917515 NKL917515 NUH917515 OED917515 ONZ917515 OXV917515 PHR917515 PRN917515 QBJ917515 QLF917515 QVB917515 REX917515 ROT917515 RYP917515 SIL917515 SSH917515 TCD917515 TLZ917515 TVV917515 UFR917515 UPN917515 UZJ917515 VJF917515 VTB917515 WCX917515 WMT917515 WWP917515 AH983051 KD983051 TZ983051 ADV983051 ANR983051 AXN983051 BHJ983051 BRF983051 CBB983051 CKX983051 CUT983051 DEP983051 DOL983051 DYH983051 EID983051 ERZ983051 FBV983051 FLR983051 FVN983051 GFJ983051 GPF983051 GZB983051 HIX983051 HST983051 ICP983051 IML983051 IWH983051 JGD983051 JPZ983051 JZV983051 KJR983051 KTN983051 LDJ983051 LNF983051 LXB983051 MGX983051 MQT983051 NAP983051 NKL983051 NUH983051 OED983051 ONZ983051 OXV983051 PHR983051 PRN983051 QBJ983051 QLF983051 QVB983051 REX983051 ROT983051 RYP983051 SIL983051 SSH983051 TCD983051 TLZ983051 TVV983051 UFR983051 UPN983051 UZJ983051 VJF983051 VTB983051 WCX983051 WMT983051 WWP983051 WCX983044 KD7:KD8 TZ7:TZ8 ADV7:ADV8 ANR7:ANR8 AXN7:AXN8 BHJ7:BHJ8 BRF7:BRF8 CBB7:CBB8 CKX7:CKX8 CUT7:CUT8 DEP7:DEP8 DOL7:DOL8 DYH7:DYH8 EID7:EID8 ERZ7:ERZ8 FBV7:FBV8 FLR7:FLR8 FVN7:FVN8 GFJ7:GFJ8 GPF7:GPF8 GZB7:GZB8 HIX7:HIX8 HST7:HST8 ICP7:ICP8 IML7:IML8 IWH7:IWH8 JGD7:JGD8 JPZ7:JPZ8 JZV7:JZV8 KJR7:KJR8 KTN7:KTN8 LDJ7:LDJ8 LNF7:LNF8 LXB7:LXB8 MGX7:MGX8 MQT7:MQT8 NAP7:NAP8 NKL7:NKL8 NUH7:NUH8 OED7:OED8 ONZ7:ONZ8 OXV7:OXV8 PHR7:PHR8 PRN7:PRN8 QBJ7:QBJ8 QLF7:QLF8 QVB7:QVB8 REX7:REX8 ROT7:ROT8 RYP7:RYP8 SIL7:SIL8 SSH7:SSH8 TCD7:TCD8 TLZ7:TLZ8 TVV7:TVV8 UFR7:UFR8 UPN7:UPN8 UZJ7:UZJ8 VJF7:VJF8 VTB7:VTB8 WCX7:WCX8 WMT7:WMT8 WWP7:WWP8 AH65545 KD65545 TZ65545 ADV65545 ANR65545 AXN65545 BHJ65545 BRF65545 CBB65545 CKX65545 CUT65545 DEP65545 DOL65545 DYH65545 EID65545 ERZ65545 FBV65545 FLR65545 FVN65545 GFJ65545 GPF65545 GZB65545 HIX65545 HST65545 ICP65545 IML65545 IWH65545 JGD65545 JPZ65545 JZV65545 KJR65545 KTN65545 LDJ65545 LNF65545 LXB65545 MGX65545 MQT65545 NAP65545 NKL65545 NUH65545 OED65545 ONZ65545 OXV65545 PHR65545 PRN65545 QBJ65545 QLF65545 QVB65545 REX65545 ROT65545 RYP65545 SIL65545 SSH65545 TCD65545 TLZ65545 TVV65545 UFR65545 UPN65545 UZJ65545 VJF65545 VTB65545 WCX65545 WMT65545 WWP65545 AH131081 KD131081 TZ131081 ADV131081 ANR131081 AXN131081 BHJ131081 BRF131081 CBB131081 CKX131081 CUT131081 DEP131081 DOL131081 DYH131081 EID131081 ERZ131081 FBV131081 FLR131081 FVN131081 GFJ131081 GPF131081 GZB131081 HIX131081 HST131081 ICP131081 IML131081 IWH131081 JGD131081 JPZ131081 JZV131081 KJR131081 KTN131081 LDJ131081 LNF131081 LXB131081 MGX131081 MQT131081 NAP131081 NKL131081 NUH131081 OED131081 ONZ131081 OXV131081 PHR131081 PRN131081 QBJ131081 QLF131081 QVB131081 REX131081 ROT131081 RYP131081 SIL131081 SSH131081 TCD131081 TLZ131081 TVV131081 UFR131081 UPN131081 UZJ131081 VJF131081 VTB131081 WCX131081 WMT131081 WWP131081 AH196617 KD196617 TZ196617 ADV196617 ANR196617 AXN196617 BHJ196617 BRF196617 CBB196617 CKX196617 CUT196617 DEP196617 DOL196617 DYH196617 EID196617 ERZ196617 FBV196617 FLR196617 FVN196617 GFJ196617 GPF196617 GZB196617 HIX196617 HST196617 ICP196617 IML196617 IWH196617 JGD196617 JPZ196617 JZV196617 KJR196617 KTN196617 LDJ196617 LNF196617 LXB196617 MGX196617 MQT196617 NAP196617 NKL196617 NUH196617 OED196617 ONZ196617 OXV196617 PHR196617 PRN196617 QBJ196617 QLF196617 QVB196617 REX196617 ROT196617 RYP196617 SIL196617 SSH196617 TCD196617 TLZ196617 TVV196617 UFR196617 UPN196617 UZJ196617 VJF196617 VTB196617 WCX196617 WMT196617 WWP196617 AH262153 KD262153 TZ262153 ADV262153 ANR262153 AXN262153 BHJ262153 BRF262153 CBB262153 CKX262153 CUT262153 DEP262153 DOL262153 DYH262153 EID262153 ERZ262153 FBV262153 FLR262153 FVN262153 GFJ262153 GPF262153 GZB262153 HIX262153 HST262153 ICP262153 IML262153 IWH262153 JGD262153 JPZ262153 JZV262153 KJR262153 KTN262153 LDJ262153 LNF262153 LXB262153 MGX262153 MQT262153 NAP262153 NKL262153 NUH262153 OED262153 ONZ262153 OXV262153 PHR262153 PRN262153 QBJ262153 QLF262153 QVB262153 REX262153 ROT262153 RYP262153 SIL262153 SSH262153 TCD262153 TLZ262153 TVV262153 UFR262153 UPN262153 UZJ262153 VJF262153 VTB262153 WCX262153 WMT262153 WWP262153 AH327689 KD327689 TZ327689 ADV327689 ANR327689 AXN327689 BHJ327689 BRF327689 CBB327689 CKX327689 CUT327689 DEP327689 DOL327689 DYH327689 EID327689 ERZ327689 FBV327689 FLR327689 FVN327689 GFJ327689 GPF327689 GZB327689 HIX327689 HST327689 ICP327689 IML327689 IWH327689 JGD327689 JPZ327689 JZV327689 KJR327689 KTN327689 LDJ327689 LNF327689 LXB327689 MGX327689 MQT327689 NAP327689 NKL327689 NUH327689 OED327689 ONZ327689 OXV327689 PHR327689 PRN327689 QBJ327689 QLF327689 QVB327689 REX327689 ROT327689 RYP327689 SIL327689 SSH327689 TCD327689 TLZ327689 TVV327689 UFR327689 UPN327689 UZJ327689 VJF327689 VTB327689 WCX327689 WMT327689 WWP327689 AH393225 KD393225 TZ393225 ADV393225 ANR393225 AXN393225 BHJ393225 BRF393225 CBB393225 CKX393225 CUT393225 DEP393225 DOL393225 DYH393225 EID393225 ERZ393225 FBV393225 FLR393225 FVN393225 GFJ393225 GPF393225 GZB393225 HIX393225 HST393225 ICP393225 IML393225 IWH393225 JGD393225 JPZ393225 JZV393225 KJR393225 KTN393225 LDJ393225 LNF393225 LXB393225 MGX393225 MQT393225 NAP393225 NKL393225 NUH393225 OED393225 ONZ393225 OXV393225 PHR393225 PRN393225 QBJ393225 QLF393225 QVB393225 REX393225 ROT393225 RYP393225 SIL393225 SSH393225 TCD393225 TLZ393225 TVV393225 UFR393225 UPN393225 UZJ393225 VJF393225 VTB393225 WCX393225 WMT393225 WWP393225 AH458761 KD458761 TZ458761 ADV458761 ANR458761 AXN458761 BHJ458761 BRF458761 CBB458761 CKX458761 CUT458761 DEP458761 DOL458761 DYH458761 EID458761 ERZ458761 FBV458761 FLR458761 FVN458761 GFJ458761 GPF458761 GZB458761 HIX458761 HST458761 ICP458761 IML458761 IWH458761 JGD458761 JPZ458761 JZV458761 KJR458761 KTN458761 LDJ458761 LNF458761 LXB458761 MGX458761 MQT458761 NAP458761 NKL458761 NUH458761 OED458761 ONZ458761 OXV458761 PHR458761 PRN458761 QBJ458761 QLF458761 QVB458761 REX458761 ROT458761 RYP458761 SIL458761 SSH458761 TCD458761 TLZ458761 TVV458761 UFR458761 UPN458761 UZJ458761 VJF458761 VTB458761 WCX458761 WMT458761 WWP458761 AH524297 KD524297 TZ524297 ADV524297 ANR524297 AXN524297 BHJ524297 BRF524297 CBB524297 CKX524297 CUT524297 DEP524297 DOL524297 DYH524297 EID524297 ERZ524297 FBV524297 FLR524297 FVN524297 GFJ524297 GPF524297 GZB524297 HIX524297 HST524297 ICP524297 IML524297 IWH524297 JGD524297 JPZ524297 JZV524297 KJR524297 KTN524297 LDJ524297 LNF524297 LXB524297 MGX524297 MQT524297 NAP524297 NKL524297 NUH524297 OED524297 ONZ524297 OXV524297 PHR524297 PRN524297 QBJ524297 QLF524297 QVB524297 REX524297 ROT524297 RYP524297 SIL524297 SSH524297 TCD524297 TLZ524297 TVV524297 UFR524297 UPN524297 UZJ524297 VJF524297 VTB524297 WCX524297 WMT524297 WWP524297 AH589833 KD589833 TZ589833 ADV589833 ANR589833 AXN589833 BHJ589833 BRF589833 CBB589833 CKX589833 CUT589833 DEP589833 DOL589833 DYH589833 EID589833 ERZ589833 FBV589833 FLR589833 FVN589833 GFJ589833 GPF589833 GZB589833 HIX589833 HST589833 ICP589833 IML589833 IWH589833 JGD589833 JPZ589833 JZV589833 KJR589833 KTN589833 LDJ589833 LNF589833 LXB589833 MGX589833 MQT589833 NAP589833 NKL589833 NUH589833 OED589833 ONZ589833 OXV589833 PHR589833 PRN589833 QBJ589833 QLF589833 QVB589833 REX589833 ROT589833 RYP589833 SIL589833 SSH589833 TCD589833 TLZ589833 TVV589833 UFR589833 UPN589833 UZJ589833 VJF589833 VTB589833 WCX589833 WMT589833 WWP589833 AH655369 KD655369 TZ655369 ADV655369 ANR655369 AXN655369 BHJ655369 BRF655369 CBB655369 CKX655369 CUT655369 DEP655369 DOL655369 DYH655369 EID655369 ERZ655369 FBV655369 FLR655369 FVN655369 GFJ655369 GPF655369 GZB655369 HIX655369 HST655369 ICP655369 IML655369 IWH655369 JGD655369 JPZ655369 JZV655369 KJR655369 KTN655369 LDJ655369 LNF655369 LXB655369 MGX655369 MQT655369 NAP655369 NKL655369 NUH655369 OED655369 ONZ655369 OXV655369 PHR655369 PRN655369 QBJ655369 QLF655369 QVB655369 REX655369 ROT655369 RYP655369 SIL655369 SSH655369 TCD655369 TLZ655369 TVV655369 UFR655369 UPN655369 UZJ655369 VJF655369 VTB655369 WCX655369 WMT655369 WWP655369 AH720905 KD720905 TZ720905 ADV720905 ANR720905 AXN720905 BHJ720905 BRF720905 CBB720905 CKX720905 CUT720905 DEP720905 DOL720905 DYH720905 EID720905 ERZ720905 FBV720905 FLR720905 FVN720905 GFJ720905 GPF720905 GZB720905 HIX720905 HST720905 ICP720905 IML720905 IWH720905 JGD720905 JPZ720905 JZV720905 KJR720905 KTN720905 LDJ720905 LNF720905 LXB720905 MGX720905 MQT720905 NAP720905 NKL720905 NUH720905 OED720905 ONZ720905 OXV720905 PHR720905 PRN720905 QBJ720905 QLF720905 QVB720905 REX720905 ROT720905 RYP720905 SIL720905 SSH720905 TCD720905 TLZ720905 TVV720905 UFR720905 UPN720905 UZJ720905 VJF720905 VTB720905 WCX720905 WMT720905 WWP720905 AH786441 KD786441 TZ786441 ADV786441 ANR786441 AXN786441 BHJ786441 BRF786441 CBB786441 CKX786441 CUT786441 DEP786441 DOL786441 DYH786441 EID786441 ERZ786441 FBV786441 FLR786441 FVN786441 GFJ786441 GPF786441 GZB786441 HIX786441 HST786441 ICP786441 IML786441 IWH786441 JGD786441 JPZ786441 JZV786441 KJR786441 KTN786441 LDJ786441 LNF786441 LXB786441 MGX786441 MQT786441 NAP786441 NKL786441 NUH786441 OED786441 ONZ786441 OXV786441 PHR786441 PRN786441 QBJ786441 QLF786441 QVB786441 REX786441 ROT786441 RYP786441 SIL786441 SSH786441 TCD786441 TLZ786441 TVV786441 UFR786441 UPN786441 UZJ786441 VJF786441 VTB786441 WCX786441 WMT786441 WWP786441 AH851977 KD851977 TZ851977 ADV851977 ANR851977 AXN851977 BHJ851977 BRF851977 CBB851977 CKX851977 CUT851977 DEP851977 DOL851977 DYH851977 EID851977 ERZ851977 FBV851977 FLR851977 FVN851977 GFJ851977 GPF851977 GZB851977 HIX851977 HST851977 ICP851977 IML851977 IWH851977 JGD851977 JPZ851977 JZV851977 KJR851977 KTN851977 LDJ851977 LNF851977 LXB851977 MGX851977 MQT851977 NAP851977 NKL851977 NUH851977 OED851977 ONZ851977 OXV851977 PHR851977 PRN851977 QBJ851977 QLF851977 QVB851977 REX851977 ROT851977 RYP851977 SIL851977 SSH851977 TCD851977 TLZ851977 TVV851977 UFR851977 UPN851977 UZJ851977 VJF851977 VTB851977 WCX851977 WMT851977 WWP851977 AH917513 KD917513 TZ917513 ADV917513 ANR917513 AXN917513 BHJ917513 BRF917513 CBB917513 CKX917513 CUT917513 DEP917513 DOL917513 DYH917513 EID917513 ERZ917513 FBV917513 FLR917513 FVN917513 GFJ917513 GPF917513 GZB917513 HIX917513 HST917513 ICP917513 IML917513 IWH917513 JGD917513 JPZ917513 JZV917513 KJR917513 KTN917513 LDJ917513 LNF917513 LXB917513 MGX917513 MQT917513 NAP917513 NKL917513 NUH917513 OED917513 ONZ917513 OXV917513 PHR917513 PRN917513 QBJ917513 QLF917513 QVB917513 REX917513 ROT917513 RYP917513 SIL917513 SSH917513 TCD917513 TLZ917513 TVV917513 UFR917513 UPN917513 UZJ917513 VJF917513 VTB917513 WCX917513 WMT917513 WWP917513 AH983049 KD983049 TZ983049 ADV983049 ANR983049 AXN983049 BHJ983049 BRF983049 CBB983049 CKX983049 CUT983049 DEP983049 DOL983049 DYH983049 EID983049 ERZ983049 FBV983049 FLR983049 FVN983049 GFJ983049 GPF983049 GZB983049 HIX983049 HST983049 ICP983049 IML983049 IWH983049 JGD983049 JPZ983049 JZV983049 KJR983049 KTN983049 LDJ983049 LNF983049 LXB983049 MGX983049 MQT983049 NAP983049 NKL983049 NUH983049 OED983049 ONZ983049 OXV983049 PHR983049 PRN983049 QBJ983049 QLF983049 QVB983049 REX983049 ROT983049 RYP983049 SIL983049 SSH983049 TCD983049 TLZ983049 TVV983049 UFR983049 UPN983049 UZJ983049 VJF983049 VTB983049 WCX983049 WMT983049 WWP983049 WMT983044 KD5 TZ5 ADV5 ANR5 AXN5 BHJ5 BRF5 CBB5 CKX5 CUT5 DEP5 DOL5 DYH5 EID5 ERZ5 FBV5 FLR5 FVN5 GFJ5 GPF5 GZB5 HIX5 HST5 ICP5 IML5 IWH5 JGD5 JPZ5 JZV5 KJR5 KTN5 LDJ5 LNF5 LXB5 MGX5 MQT5 NAP5 NKL5 NUH5 OED5 ONZ5 OXV5 PHR5 PRN5 QBJ5 QLF5 QVB5 REX5 ROT5 RYP5 SIL5 SSH5 TCD5 TLZ5 TVV5 UFR5 UPN5 UZJ5 VJF5 VTB5 WCX5 WMT5 WWP5 AH65543 KD65543 TZ65543 ADV65543 ANR65543 AXN65543 BHJ65543 BRF65543 CBB65543 CKX65543 CUT65543 DEP65543 DOL65543 DYH65543 EID65543 ERZ65543 FBV65543 FLR65543 FVN65543 GFJ65543 GPF65543 GZB65543 HIX65543 HST65543 ICP65543 IML65543 IWH65543 JGD65543 JPZ65543 JZV65543 KJR65543 KTN65543 LDJ65543 LNF65543 LXB65543 MGX65543 MQT65543 NAP65543 NKL65543 NUH65543 OED65543 ONZ65543 OXV65543 PHR65543 PRN65543 QBJ65543 QLF65543 QVB65543 REX65543 ROT65543 RYP65543 SIL65543 SSH65543 TCD65543 TLZ65543 TVV65543 UFR65543 UPN65543 UZJ65543 VJF65543 VTB65543 WCX65543 WMT65543 WWP65543 AH131079 KD131079 TZ131079 ADV131079 ANR131079 AXN131079 BHJ131079 BRF131079 CBB131079 CKX131079 CUT131079 DEP131079 DOL131079 DYH131079 EID131079 ERZ131079 FBV131079 FLR131079 FVN131079 GFJ131079 GPF131079 GZB131079 HIX131079 HST131079 ICP131079 IML131079 IWH131079 JGD131079 JPZ131079 JZV131079 KJR131079 KTN131079 LDJ131079 LNF131079 LXB131079 MGX131079 MQT131079 NAP131079 NKL131079 NUH131079 OED131079 ONZ131079 OXV131079 PHR131079 PRN131079 QBJ131079 QLF131079 QVB131079 REX131079 ROT131079 RYP131079 SIL131079 SSH131079 TCD131079 TLZ131079 TVV131079 UFR131079 UPN131079 UZJ131079 VJF131079 VTB131079 WCX131079 WMT131079 WWP131079 AH196615 KD196615 TZ196615 ADV196615 ANR196615 AXN196615 BHJ196615 BRF196615 CBB196615 CKX196615 CUT196615 DEP196615 DOL196615 DYH196615 EID196615 ERZ196615 FBV196615 FLR196615 FVN196615 GFJ196615 GPF196615 GZB196615 HIX196615 HST196615 ICP196615 IML196615 IWH196615 JGD196615 JPZ196615 JZV196615 KJR196615 KTN196615 LDJ196615 LNF196615 LXB196615 MGX196615 MQT196615 NAP196615 NKL196615 NUH196615 OED196615 ONZ196615 OXV196615 PHR196615 PRN196615 QBJ196615 QLF196615 QVB196615 REX196615 ROT196615 RYP196615 SIL196615 SSH196615 TCD196615 TLZ196615 TVV196615 UFR196615 UPN196615 UZJ196615 VJF196615 VTB196615 WCX196615 WMT196615 WWP196615 AH262151 KD262151 TZ262151 ADV262151 ANR262151 AXN262151 BHJ262151 BRF262151 CBB262151 CKX262151 CUT262151 DEP262151 DOL262151 DYH262151 EID262151 ERZ262151 FBV262151 FLR262151 FVN262151 GFJ262151 GPF262151 GZB262151 HIX262151 HST262151 ICP262151 IML262151 IWH262151 JGD262151 JPZ262151 JZV262151 KJR262151 KTN262151 LDJ262151 LNF262151 LXB262151 MGX262151 MQT262151 NAP262151 NKL262151 NUH262151 OED262151 ONZ262151 OXV262151 PHR262151 PRN262151 QBJ262151 QLF262151 QVB262151 REX262151 ROT262151 RYP262151 SIL262151 SSH262151 TCD262151 TLZ262151 TVV262151 UFR262151 UPN262151 UZJ262151 VJF262151 VTB262151 WCX262151 WMT262151 WWP262151 AH327687 KD327687 TZ327687 ADV327687 ANR327687 AXN327687 BHJ327687 BRF327687 CBB327687 CKX327687 CUT327687 DEP327687 DOL327687 DYH327687 EID327687 ERZ327687 FBV327687 FLR327687 FVN327687 GFJ327687 GPF327687 GZB327687 HIX327687 HST327687 ICP327687 IML327687 IWH327687 JGD327687 JPZ327687 JZV327687 KJR327687 KTN327687 LDJ327687 LNF327687 LXB327687 MGX327687 MQT327687 NAP327687 NKL327687 NUH327687 OED327687 ONZ327687 OXV327687 PHR327687 PRN327687 QBJ327687 QLF327687 QVB327687 REX327687 ROT327687 RYP327687 SIL327687 SSH327687 TCD327687 TLZ327687 TVV327687 UFR327687 UPN327687 UZJ327687 VJF327687 VTB327687 WCX327687 WMT327687 WWP327687 AH393223 KD393223 TZ393223 ADV393223 ANR393223 AXN393223 BHJ393223 BRF393223 CBB393223 CKX393223 CUT393223 DEP393223 DOL393223 DYH393223 EID393223 ERZ393223 FBV393223 FLR393223 FVN393223 GFJ393223 GPF393223 GZB393223 HIX393223 HST393223 ICP393223 IML393223 IWH393223 JGD393223 JPZ393223 JZV393223 KJR393223 KTN393223 LDJ393223 LNF393223 LXB393223 MGX393223 MQT393223 NAP393223 NKL393223 NUH393223 OED393223 ONZ393223 OXV393223 PHR393223 PRN393223 QBJ393223 QLF393223 QVB393223 REX393223 ROT393223 RYP393223 SIL393223 SSH393223 TCD393223 TLZ393223 TVV393223 UFR393223 UPN393223 UZJ393223 VJF393223 VTB393223 WCX393223 WMT393223 WWP393223 AH458759 KD458759 TZ458759 ADV458759 ANR458759 AXN458759 BHJ458759 BRF458759 CBB458759 CKX458759 CUT458759 DEP458759 DOL458759 DYH458759 EID458759 ERZ458759 FBV458759 FLR458759 FVN458759 GFJ458759 GPF458759 GZB458759 HIX458759 HST458759 ICP458759 IML458759 IWH458759 JGD458759 JPZ458759 JZV458759 KJR458759 KTN458759 LDJ458759 LNF458759 LXB458759 MGX458759 MQT458759 NAP458759 NKL458759 NUH458759 OED458759 ONZ458759 OXV458759 PHR458759 PRN458759 QBJ458759 QLF458759 QVB458759 REX458759 ROT458759 RYP458759 SIL458759 SSH458759 TCD458759 TLZ458759 TVV458759 UFR458759 UPN458759 UZJ458759 VJF458759 VTB458759 WCX458759 WMT458759 WWP458759 AH524295 KD524295 TZ524295 ADV524295 ANR524295 AXN524295 BHJ524295 BRF524295 CBB524295 CKX524295 CUT524295 DEP524295 DOL524295 DYH524295 EID524295 ERZ524295 FBV524295 FLR524295 FVN524295 GFJ524295 GPF524295 GZB524295 HIX524295 HST524295 ICP524295 IML524295 IWH524295 JGD524295 JPZ524295 JZV524295 KJR524295 KTN524295 LDJ524295 LNF524295 LXB524295 MGX524295 MQT524295 NAP524295 NKL524295 NUH524295 OED524295 ONZ524295 OXV524295 PHR524295 PRN524295 QBJ524295 QLF524295 QVB524295 REX524295 ROT524295 RYP524295 SIL524295 SSH524295 TCD524295 TLZ524295 TVV524295 UFR524295 UPN524295 UZJ524295 VJF524295 VTB524295 WCX524295 WMT524295 WWP524295 AH589831 KD589831 TZ589831 ADV589831 ANR589831 AXN589831 BHJ589831 BRF589831 CBB589831 CKX589831 CUT589831 DEP589831 DOL589831 DYH589831 EID589831 ERZ589831 FBV589831 FLR589831 FVN589831 GFJ589831 GPF589831 GZB589831 HIX589831 HST589831 ICP589831 IML589831 IWH589831 JGD589831 JPZ589831 JZV589831 KJR589831 KTN589831 LDJ589831 LNF589831 LXB589831 MGX589831 MQT589831 NAP589831 NKL589831 NUH589831 OED589831 ONZ589831 OXV589831 PHR589831 PRN589831 QBJ589831 QLF589831 QVB589831 REX589831 ROT589831 RYP589831 SIL589831 SSH589831 TCD589831 TLZ589831 TVV589831 UFR589831 UPN589831 UZJ589831 VJF589831 VTB589831 WCX589831 WMT589831 WWP589831 AH655367 KD655367 TZ655367 ADV655367 ANR655367 AXN655367 BHJ655367 BRF655367 CBB655367 CKX655367 CUT655367 DEP655367 DOL655367 DYH655367 EID655367 ERZ655367 FBV655367 FLR655367 FVN655367 GFJ655367 GPF655367 GZB655367 HIX655367 HST655367 ICP655367 IML655367 IWH655367 JGD655367 JPZ655367 JZV655367 KJR655367 KTN655367 LDJ655367 LNF655367 LXB655367 MGX655367 MQT655367 NAP655367 NKL655367 NUH655367 OED655367 ONZ655367 OXV655367 PHR655367 PRN655367 QBJ655367 QLF655367 QVB655367 REX655367 ROT655367 RYP655367 SIL655367 SSH655367 TCD655367 TLZ655367 TVV655367 UFR655367 UPN655367 UZJ655367 VJF655367 VTB655367 WCX655367 WMT655367 WWP655367 AH720903 KD720903 TZ720903 ADV720903 ANR720903 AXN720903 BHJ720903 BRF720903 CBB720903 CKX720903 CUT720903 DEP720903 DOL720903 DYH720903 EID720903 ERZ720903 FBV720903 FLR720903 FVN720903 GFJ720903 GPF720903 GZB720903 HIX720903 HST720903 ICP720903 IML720903 IWH720903 JGD720903 JPZ720903 JZV720903 KJR720903 KTN720903 LDJ720903 LNF720903 LXB720903 MGX720903 MQT720903 NAP720903 NKL720903 NUH720903 OED720903 ONZ720903 OXV720903 PHR720903 PRN720903 QBJ720903 QLF720903 QVB720903 REX720903 ROT720903 RYP720903 SIL720903 SSH720903 TCD720903 TLZ720903 TVV720903 UFR720903 UPN720903 UZJ720903 VJF720903 VTB720903 WCX720903 WMT720903 WWP720903 AH786439 KD786439 TZ786439 ADV786439 ANR786439 AXN786439 BHJ786439 BRF786439 CBB786439 CKX786439 CUT786439 DEP786439 DOL786439 DYH786439 EID786439 ERZ786439 FBV786439 FLR786439 FVN786439 GFJ786439 GPF786439 GZB786439 HIX786439 HST786439 ICP786439 IML786439 IWH786439 JGD786439 JPZ786439 JZV786439 KJR786439 KTN786439 LDJ786439 LNF786439 LXB786439 MGX786439 MQT786439 NAP786439 NKL786439 NUH786439 OED786439 ONZ786439 OXV786439 PHR786439 PRN786439 QBJ786439 QLF786439 QVB786439 REX786439 ROT786439 RYP786439 SIL786439 SSH786439 TCD786439 TLZ786439 TVV786439 UFR786439 UPN786439 UZJ786439 VJF786439 VTB786439 WCX786439 WMT786439 WWP786439 AH851975 KD851975 TZ851975 ADV851975 ANR851975 AXN851975 BHJ851975 BRF851975 CBB851975 CKX851975 CUT851975 DEP851975 DOL851975 DYH851975 EID851975 ERZ851975 FBV851975 FLR851975 FVN851975 GFJ851975 GPF851975 GZB851975 HIX851975 HST851975 ICP851975 IML851975 IWH851975 JGD851975 JPZ851975 JZV851975 KJR851975 KTN851975 LDJ851975 LNF851975 LXB851975 MGX851975 MQT851975 NAP851975 NKL851975 NUH851975 OED851975 ONZ851975 OXV851975 PHR851975 PRN851975 QBJ851975 QLF851975 QVB851975 REX851975 ROT851975 RYP851975 SIL851975 SSH851975 TCD851975 TLZ851975 TVV851975 UFR851975 UPN851975 UZJ851975 VJF851975 VTB851975 WCX851975 WMT851975 WWP851975 AH917511 KD917511 TZ917511 ADV917511 ANR917511 AXN917511 BHJ917511 BRF917511 CBB917511 CKX917511 CUT917511 DEP917511 DOL917511 DYH917511 EID917511 ERZ917511 FBV917511 FLR917511 FVN917511 GFJ917511 GPF917511 GZB917511 HIX917511 HST917511 ICP917511 IML917511 IWH917511 JGD917511 JPZ917511 JZV917511 KJR917511 KTN917511 LDJ917511 LNF917511 LXB917511 MGX917511 MQT917511 NAP917511 NKL917511 NUH917511 OED917511 ONZ917511 OXV917511 PHR917511 PRN917511 QBJ917511 QLF917511 QVB917511 REX917511 ROT917511 RYP917511 SIL917511 SSH917511 TCD917511 TLZ917511 TVV917511 UFR917511 UPN917511 UZJ917511 VJF917511 VTB917511 WCX917511 WMT917511 WWP917511 AH983047 KD983047 TZ983047 ADV983047 ANR983047 AXN983047 BHJ983047 BRF983047 CBB983047 CKX983047 CUT983047 DEP983047 DOL983047 DYH983047 EID983047 ERZ983047 FBV983047 FLR983047 FVN983047 GFJ983047 GPF983047 GZB983047 HIX983047 HST983047 ICP983047 IML983047 IWH983047 JGD983047 JPZ983047 JZV983047 KJR983047 KTN983047 LDJ983047 LNF983047 LXB983047 MGX983047 MQT983047 NAP983047 NKL983047 NUH983047 OED983047 ONZ983047 OXV983047 PHR983047 PRN983047 QBJ983047 QLF983047 QVB983047 REX983047 ROT983047 RYP983047 SIL983047 SSH983047 TCD983047 TLZ983047 TVV983047 UFR983047 UPN983047 UZJ983047 VJF983047 VTB983047 WCX983047 WMT983047 WWP983047 WWP983044 KD2 TZ2 ADV2 ANR2 AXN2 BHJ2 BRF2 CBB2 CKX2 CUT2 DEP2 DOL2 DYH2 EID2 ERZ2 FBV2 FLR2 FVN2 GFJ2 GPF2 GZB2 HIX2 HST2 ICP2 IML2 IWH2 JGD2 JPZ2 JZV2 KJR2 KTN2 LDJ2 LNF2 LXB2 MGX2 MQT2 NAP2 NKL2 NUH2 OED2 ONZ2 OXV2 PHR2 PRN2 QBJ2 QLF2 QVB2 REX2 ROT2 RYP2 SIL2 SSH2 TCD2 TLZ2 TVV2 UFR2 UPN2 UZJ2 VJF2 VTB2 WCX2 WMT2 WWP2 AH65540 KD65540 TZ65540 ADV65540 ANR65540 AXN65540 BHJ65540 BRF65540 CBB65540 CKX65540 CUT65540 DEP65540 DOL65540 DYH65540 EID65540 ERZ65540 FBV65540 FLR65540 FVN65540 GFJ65540 GPF65540 GZB65540 HIX65540 HST65540 ICP65540 IML65540 IWH65540 JGD65540 JPZ65540 JZV65540 KJR65540 KTN65540 LDJ65540 LNF65540 LXB65540 MGX65540 MQT65540 NAP65540 NKL65540 NUH65540 OED65540 ONZ65540 OXV65540 PHR65540 PRN65540 QBJ65540 QLF65540 QVB65540 REX65540 ROT65540 RYP65540 SIL65540 SSH65540 TCD65540 TLZ65540 TVV65540 UFR65540 UPN65540 UZJ65540 VJF65540 VTB65540 WCX65540 WMT65540 WWP65540 AH131076 KD131076 TZ131076 ADV131076 ANR131076 AXN131076 BHJ131076 BRF131076 CBB131076 CKX131076 CUT131076 DEP131076 DOL131076 DYH131076 EID131076 ERZ131076 FBV131076 FLR131076 FVN131076 GFJ131076 GPF131076 GZB131076 HIX131076 HST131076 ICP131076 IML131076 IWH131076 JGD131076 JPZ131076 JZV131076 KJR131076 KTN131076 LDJ131076 LNF131076 LXB131076 MGX131076 MQT131076 NAP131076 NKL131076 NUH131076 OED131076 ONZ131076 OXV131076 PHR131076 PRN131076 QBJ131076 QLF131076 QVB131076 REX131076 ROT131076 RYP131076 SIL131076 SSH131076 TCD131076 TLZ131076 TVV131076 UFR131076 UPN131076 UZJ131076 VJF131076 VTB131076 WCX131076 WMT131076 WWP131076 AH196612 KD196612 TZ196612 ADV196612 ANR196612 AXN196612 BHJ196612 BRF196612 CBB196612 CKX196612 CUT196612 DEP196612 DOL196612 DYH196612 EID196612 ERZ196612 FBV196612 FLR196612 FVN196612 GFJ196612 GPF196612 GZB196612 HIX196612 HST196612 ICP196612 IML196612 IWH196612 JGD196612 JPZ196612 JZV196612 KJR196612 KTN196612 LDJ196612 LNF196612 LXB196612 MGX196612 MQT196612 NAP196612 NKL196612 NUH196612 OED196612 ONZ196612 OXV196612 PHR196612 PRN196612 QBJ196612 QLF196612 QVB196612 REX196612 ROT196612 RYP196612 SIL196612 SSH196612 TCD196612 TLZ196612 TVV196612 UFR196612 UPN196612 UZJ196612 VJF196612 VTB196612 WCX196612 WMT196612 WWP196612 AH262148 KD262148 TZ262148 ADV262148 ANR262148 AXN262148 BHJ262148 BRF262148 CBB262148 CKX262148 CUT262148 DEP262148 DOL262148 DYH262148 EID262148 ERZ262148 FBV262148 FLR262148 FVN262148 GFJ262148 GPF262148 GZB262148 HIX262148 HST262148 ICP262148 IML262148 IWH262148 JGD262148 JPZ262148 JZV262148 KJR262148 KTN262148 LDJ262148 LNF262148 LXB262148 MGX262148 MQT262148 NAP262148 NKL262148 NUH262148 OED262148 ONZ262148 OXV262148 PHR262148 PRN262148 QBJ262148 QLF262148 QVB262148 REX262148 ROT262148 RYP262148 SIL262148 SSH262148 TCD262148 TLZ262148 TVV262148 UFR262148 UPN262148 UZJ262148 VJF262148 VTB262148 WCX262148 WMT262148 WWP262148 AH327684 KD327684 TZ327684 ADV327684 ANR327684 AXN327684 BHJ327684 BRF327684 CBB327684 CKX327684 CUT327684 DEP327684 DOL327684 DYH327684 EID327684 ERZ327684 FBV327684 FLR327684 FVN327684 GFJ327684 GPF327684 GZB327684 HIX327684 HST327684 ICP327684 IML327684 IWH327684 JGD327684 JPZ327684 JZV327684 KJR327684 KTN327684 LDJ327684 LNF327684 LXB327684 MGX327684 MQT327684 NAP327684 NKL327684 NUH327684 OED327684 ONZ327684 OXV327684 PHR327684 PRN327684 QBJ327684 QLF327684 QVB327684 REX327684 ROT327684 RYP327684 SIL327684 SSH327684 TCD327684 TLZ327684 TVV327684 UFR327684 UPN327684 UZJ327684 VJF327684 VTB327684 WCX327684 WMT327684 WWP327684 AH393220 KD393220 TZ393220 ADV393220 ANR393220 AXN393220 BHJ393220 BRF393220 CBB393220 CKX393220 CUT393220 DEP393220 DOL393220 DYH393220 EID393220 ERZ393220 FBV393220 FLR393220 FVN393220 GFJ393220 GPF393220 GZB393220 HIX393220 HST393220 ICP393220 IML393220 IWH393220 JGD393220 JPZ393220 JZV393220 KJR393220 KTN393220 LDJ393220 LNF393220 LXB393220 MGX393220 MQT393220 NAP393220 NKL393220 NUH393220 OED393220 ONZ393220 OXV393220 PHR393220 PRN393220 QBJ393220 QLF393220 QVB393220 REX393220 ROT393220 RYP393220 SIL393220 SSH393220 TCD393220 TLZ393220 TVV393220 UFR393220 UPN393220 UZJ393220 VJF393220 VTB393220 WCX393220 WMT393220 WWP393220 AH458756 KD458756 TZ458756 ADV458756 ANR458756 AXN458756 BHJ458756 BRF458756 CBB458756 CKX458756 CUT458756 DEP458756 DOL458756 DYH458756 EID458756 ERZ458756 FBV458756 FLR458756 FVN458756 GFJ458756 GPF458756 GZB458756 HIX458756 HST458756 ICP458756 IML458756 IWH458756 JGD458756 JPZ458756 JZV458756 KJR458756 KTN458756 LDJ458756 LNF458756 LXB458756 MGX458756 MQT458756 NAP458756 NKL458756 NUH458756 OED458756 ONZ458756 OXV458756 PHR458756 PRN458756 QBJ458756 QLF458756 QVB458756 REX458756 ROT458756 RYP458756 SIL458756 SSH458756 TCD458756 TLZ458756 TVV458756 UFR458756 UPN458756 UZJ458756 VJF458756 VTB458756 WCX458756 WMT458756 WWP458756 AH524292 KD524292 TZ524292 ADV524292 ANR524292 AXN524292 BHJ524292 BRF524292 CBB524292 CKX524292 CUT524292 DEP524292 DOL524292 DYH524292 EID524292 ERZ524292 FBV524292 FLR524292 FVN524292 GFJ524292 GPF524292 GZB524292 HIX524292 HST524292 ICP524292 IML524292 IWH524292 JGD524292 JPZ524292 JZV524292 KJR524292 KTN524292 LDJ524292 LNF524292 LXB524292 MGX524292 MQT524292 NAP524292 NKL524292 NUH524292 OED524292 ONZ524292 OXV524292 PHR524292 PRN524292 QBJ524292 QLF524292 QVB524292 REX524292 ROT524292 RYP524292 SIL524292 SSH524292 TCD524292 TLZ524292 TVV524292 UFR524292 UPN524292 UZJ524292 VJF524292 VTB524292 WCX524292 WMT524292 WWP524292 AH589828 KD589828 TZ589828 ADV589828 ANR589828 AXN589828 BHJ589828 BRF589828 CBB589828 CKX589828 CUT589828 DEP589828 DOL589828 DYH589828 EID589828 ERZ589828 FBV589828 FLR589828 FVN589828 GFJ589828 GPF589828 GZB589828 HIX589828 HST589828 ICP589828 IML589828 IWH589828 JGD589828 JPZ589828 JZV589828 KJR589828 KTN589828 LDJ589828 LNF589828 LXB589828 MGX589828 MQT589828 NAP589828 NKL589828 NUH589828 OED589828 ONZ589828 OXV589828 PHR589828 PRN589828 QBJ589828 QLF589828 QVB589828 REX589828 ROT589828 RYP589828 SIL589828 SSH589828 TCD589828 TLZ589828 TVV589828 UFR589828 UPN589828 UZJ589828 VJF589828 VTB589828 WCX589828 WMT589828 WWP589828 AH655364 KD655364 TZ655364 ADV655364 ANR655364 AXN655364 BHJ655364 BRF655364 CBB655364 CKX655364 CUT655364 DEP655364 DOL655364 DYH655364 EID655364 ERZ655364 FBV655364 FLR655364 FVN655364 GFJ655364 GPF655364 GZB655364 HIX655364 HST655364 ICP655364 IML655364 IWH655364 JGD655364 JPZ655364 JZV655364 KJR655364 KTN655364 LDJ655364 LNF655364 LXB655364 MGX655364 MQT655364 NAP655364 NKL655364 NUH655364 OED655364 ONZ655364 OXV655364 PHR655364 PRN655364 QBJ655364 QLF655364 QVB655364 REX655364 ROT655364 RYP655364 SIL655364 SSH655364 TCD655364 TLZ655364 TVV655364 UFR655364 UPN655364 UZJ655364 VJF655364 VTB655364 WCX655364 WMT655364 WWP655364 AH720900 KD720900 TZ720900 ADV720900 ANR720900 AXN720900 BHJ720900 BRF720900 CBB720900 CKX720900 CUT720900 DEP720900 DOL720900 DYH720900 EID720900 ERZ720900 FBV720900 FLR720900 FVN720900 GFJ720900 GPF720900 GZB720900 HIX720900 HST720900 ICP720900 IML720900 IWH720900 JGD720900 JPZ720900 JZV720900 KJR720900 KTN720900 LDJ720900 LNF720900 LXB720900 MGX720900 MQT720900 NAP720900 NKL720900 NUH720900 OED720900 ONZ720900 OXV720900 PHR720900 PRN720900 QBJ720900 QLF720900 QVB720900 REX720900 ROT720900 RYP720900 SIL720900 SSH720900 TCD720900 TLZ720900 TVV720900 UFR720900 UPN720900 UZJ720900 VJF720900 VTB720900 WCX720900 WMT720900 WWP720900 AH786436 KD786436 TZ786436 ADV786436 ANR786436 AXN786436 BHJ786436 BRF786436 CBB786436 CKX786436 CUT786436 DEP786436 DOL786436 DYH786436 EID786436 ERZ786436 FBV786436 FLR786436 FVN786436 GFJ786436 GPF786436 GZB786436 HIX786436 HST786436 ICP786436 IML786436 IWH786436 JGD786436 JPZ786436 JZV786436 KJR786436 KTN786436 LDJ786436 LNF786436 LXB786436 MGX786436 MQT786436 NAP786436 NKL786436 NUH786436 OED786436 ONZ786436 OXV786436 PHR786436 PRN786436 QBJ786436 QLF786436 QVB786436 REX786436 ROT786436 RYP786436 SIL786436 SSH786436 TCD786436 TLZ786436 TVV786436 UFR786436 UPN786436 UZJ786436 VJF786436 VTB786436 WCX786436 WMT786436 WWP786436 AH851972 KD851972 TZ851972 ADV851972 ANR851972 AXN851972 BHJ851972 BRF851972 CBB851972 CKX851972 CUT851972 DEP851972 DOL851972 DYH851972 EID851972 ERZ851972 FBV851972 FLR851972 FVN851972 GFJ851972 GPF851972 GZB851972 HIX851972 HST851972 ICP851972 IML851972 IWH851972 JGD851972 JPZ851972 JZV851972 KJR851972 KTN851972 LDJ851972 LNF851972 LXB851972 MGX851972 MQT851972 NAP851972 NKL851972 NUH851972 OED851972 ONZ851972 OXV851972 PHR851972 PRN851972 QBJ851972 QLF851972 QVB851972 REX851972 ROT851972 RYP851972 SIL851972 SSH851972 TCD851972 TLZ851972 TVV851972 UFR851972 UPN851972 UZJ851972 VJF851972 VTB851972 WCX851972 WMT851972 WWP851972 AH917508 KD917508 TZ917508 ADV917508 ANR917508 AXN917508 BHJ917508 BRF917508 CBB917508 CKX917508 CUT917508 DEP917508 DOL917508 DYH917508 EID917508 ERZ917508 FBV917508 FLR917508 FVN917508 GFJ917508 GPF917508 GZB917508 HIX917508 HST917508 ICP917508 IML917508 IWH917508 JGD917508 JPZ917508 JZV917508 KJR917508 KTN917508 LDJ917508 LNF917508 LXB917508 MGX917508 MQT917508 NAP917508 NKL917508 NUH917508 OED917508 ONZ917508 OXV917508 PHR917508 PRN917508 QBJ917508 QLF917508 QVB917508 REX917508 ROT917508 RYP917508 SIL917508 SSH917508 TCD917508 TLZ917508 TVV917508 UFR917508 UPN917508 UZJ917508 VJF917508 VTB917508 WCX917508 WMT917508 WWP917508 AH983044 KD983044 TZ983044 ADV983044 ANR983044 AXN983044 BHJ983044 BRF983044 CBB983044 CKX983044 CUT983044 DEP983044 DOL983044 DYH983044 EID983044 ERZ983044 FBV983044 FLR983044 FVN983044 GFJ983044 GPF983044 GZB983044 HIX983044 HST983044 ICP983044 IML983044 IWH983044 JGD983044 JPZ983044 JZV983044 KJR983044 KTN983044 LDJ983044 LNF983044 LXB983044 MGX983044 MQT983044 NAP983044 NKL983044 NUH983044 OED983044 ONZ983044 OXV983044 PHR983044 PRN983044 QBJ983044 QLF983044 QVB983044 REX983044 ROT983044 RYP983044 SIL983044 SSH983044 TCD983044 TLZ983044 TVV983044 AH4 AH6 AH10 AH8 AH12 AH14 AH16 AH18 AH20 AH22 AH24 AH26 AH28 AH30 AH32 AH34 AH36 AH38 AH40 AH42 AH44 AH46 AH48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8B6F1-AF91-47F2-B930-7E5F2A51C693}">
  <dimension ref="A1:AJ60"/>
  <sheetViews>
    <sheetView view="pageBreakPreview" zoomScaleNormal="100" zoomScaleSheetLayoutView="100" workbookViewId="0">
      <selection sqref="A1:AG2"/>
    </sheetView>
  </sheetViews>
  <sheetFormatPr defaultRowHeight="13.2"/>
  <cols>
    <col min="1" max="35" width="2.77734375" style="558" customWidth="1"/>
    <col min="36" max="253" width="8.88671875" style="558"/>
    <col min="254" max="291" width="2.77734375" style="558" customWidth="1"/>
    <col min="292" max="509" width="8.88671875" style="558"/>
    <col min="510" max="547" width="2.77734375" style="558" customWidth="1"/>
    <col min="548" max="765" width="8.88671875" style="558"/>
    <col min="766" max="803" width="2.77734375" style="558" customWidth="1"/>
    <col min="804" max="1021" width="8.88671875" style="558"/>
    <col min="1022" max="1059" width="2.77734375" style="558" customWidth="1"/>
    <col min="1060" max="1277" width="8.88671875" style="558"/>
    <col min="1278" max="1315" width="2.77734375" style="558" customWidth="1"/>
    <col min="1316" max="1533" width="8.88671875" style="558"/>
    <col min="1534" max="1571" width="2.77734375" style="558" customWidth="1"/>
    <col min="1572" max="1789" width="8.88671875" style="558"/>
    <col min="1790" max="1827" width="2.77734375" style="558" customWidth="1"/>
    <col min="1828" max="2045" width="8.88671875" style="558"/>
    <col min="2046" max="2083" width="2.77734375" style="558" customWidth="1"/>
    <col min="2084" max="2301" width="8.88671875" style="558"/>
    <col min="2302" max="2339" width="2.77734375" style="558" customWidth="1"/>
    <col min="2340" max="2557" width="8.88671875" style="558"/>
    <col min="2558" max="2595" width="2.77734375" style="558" customWidth="1"/>
    <col min="2596" max="2813" width="8.88671875" style="558"/>
    <col min="2814" max="2851" width="2.77734375" style="558" customWidth="1"/>
    <col min="2852" max="3069" width="8.88671875" style="558"/>
    <col min="3070" max="3107" width="2.77734375" style="558" customWidth="1"/>
    <col min="3108" max="3325" width="8.88671875" style="558"/>
    <col min="3326" max="3363" width="2.77734375" style="558" customWidth="1"/>
    <col min="3364" max="3581" width="8.88671875" style="558"/>
    <col min="3582" max="3619" width="2.77734375" style="558" customWidth="1"/>
    <col min="3620" max="3837" width="8.88671875" style="558"/>
    <col min="3838" max="3875" width="2.77734375" style="558" customWidth="1"/>
    <col min="3876" max="4093" width="8.88671875" style="558"/>
    <col min="4094" max="4131" width="2.77734375" style="558" customWidth="1"/>
    <col min="4132" max="4349" width="8.88671875" style="558"/>
    <col min="4350" max="4387" width="2.77734375" style="558" customWidth="1"/>
    <col min="4388" max="4605" width="8.88671875" style="558"/>
    <col min="4606" max="4643" width="2.77734375" style="558" customWidth="1"/>
    <col min="4644" max="4861" width="8.88671875" style="558"/>
    <col min="4862" max="4899" width="2.77734375" style="558" customWidth="1"/>
    <col min="4900" max="5117" width="8.88671875" style="558"/>
    <col min="5118" max="5155" width="2.77734375" style="558" customWidth="1"/>
    <col min="5156" max="5373" width="8.88671875" style="558"/>
    <col min="5374" max="5411" width="2.77734375" style="558" customWidth="1"/>
    <col min="5412" max="5629" width="8.88671875" style="558"/>
    <col min="5630" max="5667" width="2.77734375" style="558" customWidth="1"/>
    <col min="5668" max="5885" width="8.88671875" style="558"/>
    <col min="5886" max="5923" width="2.77734375" style="558" customWidth="1"/>
    <col min="5924" max="6141" width="8.88671875" style="558"/>
    <col min="6142" max="6179" width="2.77734375" style="558" customWidth="1"/>
    <col min="6180" max="6397" width="8.88671875" style="558"/>
    <col min="6398" max="6435" width="2.77734375" style="558" customWidth="1"/>
    <col min="6436" max="6653" width="8.88671875" style="558"/>
    <col min="6654" max="6691" width="2.77734375" style="558" customWidth="1"/>
    <col min="6692" max="6909" width="8.88671875" style="558"/>
    <col min="6910" max="6947" width="2.77734375" style="558" customWidth="1"/>
    <col min="6948" max="7165" width="8.88671875" style="558"/>
    <col min="7166" max="7203" width="2.77734375" style="558" customWidth="1"/>
    <col min="7204" max="7421" width="8.88671875" style="558"/>
    <col min="7422" max="7459" width="2.77734375" style="558" customWidth="1"/>
    <col min="7460" max="7677" width="8.88671875" style="558"/>
    <col min="7678" max="7715" width="2.77734375" style="558" customWidth="1"/>
    <col min="7716" max="7933" width="8.88671875" style="558"/>
    <col min="7934" max="7971" width="2.77734375" style="558" customWidth="1"/>
    <col min="7972" max="8189" width="8.88671875" style="558"/>
    <col min="8190" max="8227" width="2.77734375" style="558" customWidth="1"/>
    <col min="8228" max="8445" width="8.88671875" style="558"/>
    <col min="8446" max="8483" width="2.77734375" style="558" customWidth="1"/>
    <col min="8484" max="8701" width="8.88671875" style="558"/>
    <col min="8702" max="8739" width="2.77734375" style="558" customWidth="1"/>
    <col min="8740" max="8957" width="8.88671875" style="558"/>
    <col min="8958" max="8995" width="2.77734375" style="558" customWidth="1"/>
    <col min="8996" max="9213" width="8.88671875" style="558"/>
    <col min="9214" max="9251" width="2.77734375" style="558" customWidth="1"/>
    <col min="9252" max="9469" width="8.88671875" style="558"/>
    <col min="9470" max="9507" width="2.77734375" style="558" customWidth="1"/>
    <col min="9508" max="9725" width="8.88671875" style="558"/>
    <col min="9726" max="9763" width="2.77734375" style="558" customWidth="1"/>
    <col min="9764" max="9981" width="8.88671875" style="558"/>
    <col min="9982" max="10019" width="2.77734375" style="558" customWidth="1"/>
    <col min="10020" max="10237" width="8.88671875" style="558"/>
    <col min="10238" max="10275" width="2.77734375" style="558" customWidth="1"/>
    <col min="10276" max="10493" width="8.88671875" style="558"/>
    <col min="10494" max="10531" width="2.77734375" style="558" customWidth="1"/>
    <col min="10532" max="10749" width="8.88671875" style="558"/>
    <col min="10750" max="10787" width="2.77734375" style="558" customWidth="1"/>
    <col min="10788" max="11005" width="8.88671875" style="558"/>
    <col min="11006" max="11043" width="2.77734375" style="558" customWidth="1"/>
    <col min="11044" max="11261" width="8.88671875" style="558"/>
    <col min="11262" max="11299" width="2.77734375" style="558" customWidth="1"/>
    <col min="11300" max="11517" width="8.88671875" style="558"/>
    <col min="11518" max="11555" width="2.77734375" style="558" customWidth="1"/>
    <col min="11556" max="11773" width="8.88671875" style="558"/>
    <col min="11774" max="11811" width="2.77734375" style="558" customWidth="1"/>
    <col min="11812" max="12029" width="8.88671875" style="558"/>
    <col min="12030" max="12067" width="2.77734375" style="558" customWidth="1"/>
    <col min="12068" max="12285" width="8.88671875" style="558"/>
    <col min="12286" max="12323" width="2.77734375" style="558" customWidth="1"/>
    <col min="12324" max="12541" width="8.88671875" style="558"/>
    <col min="12542" max="12579" width="2.77734375" style="558" customWidth="1"/>
    <col min="12580" max="12797" width="8.88671875" style="558"/>
    <col min="12798" max="12835" width="2.77734375" style="558" customWidth="1"/>
    <col min="12836" max="13053" width="8.88671875" style="558"/>
    <col min="13054" max="13091" width="2.77734375" style="558" customWidth="1"/>
    <col min="13092" max="13309" width="8.88671875" style="558"/>
    <col min="13310" max="13347" width="2.77734375" style="558" customWidth="1"/>
    <col min="13348" max="13565" width="8.88671875" style="558"/>
    <col min="13566" max="13603" width="2.77734375" style="558" customWidth="1"/>
    <col min="13604" max="13821" width="8.88671875" style="558"/>
    <col min="13822" max="13859" width="2.77734375" style="558" customWidth="1"/>
    <col min="13860" max="14077" width="8.88671875" style="558"/>
    <col min="14078" max="14115" width="2.77734375" style="558" customWidth="1"/>
    <col min="14116" max="14333" width="8.88671875" style="558"/>
    <col min="14334" max="14371" width="2.77734375" style="558" customWidth="1"/>
    <col min="14372" max="14589" width="8.88671875" style="558"/>
    <col min="14590" max="14627" width="2.77734375" style="558" customWidth="1"/>
    <col min="14628" max="14845" width="8.88671875" style="558"/>
    <col min="14846" max="14883" width="2.77734375" style="558" customWidth="1"/>
    <col min="14884" max="15101" width="8.88671875" style="558"/>
    <col min="15102" max="15139" width="2.77734375" style="558" customWidth="1"/>
    <col min="15140" max="15357" width="8.88671875" style="558"/>
    <col min="15358" max="15395" width="2.77734375" style="558" customWidth="1"/>
    <col min="15396" max="15613" width="8.88671875" style="558"/>
    <col min="15614" max="15651" width="2.77734375" style="558" customWidth="1"/>
    <col min="15652" max="15869" width="8.88671875" style="558"/>
    <col min="15870" max="15907" width="2.77734375" style="558" customWidth="1"/>
    <col min="15908" max="16125" width="8.88671875" style="558"/>
    <col min="16126" max="16163" width="2.77734375" style="558" customWidth="1"/>
    <col min="16164" max="16384" width="8.88671875" style="558"/>
  </cols>
  <sheetData>
    <row r="1" spans="1:33">
      <c r="A1" s="1018" t="s">
        <v>1350</v>
      </c>
      <c r="B1" s="1018"/>
      <c r="C1" s="1018"/>
      <c r="D1" s="1018"/>
      <c r="E1" s="1018"/>
      <c r="F1" s="1018"/>
      <c r="G1" s="1018"/>
      <c r="H1" s="1018"/>
      <c r="I1" s="1018"/>
      <c r="J1" s="1018"/>
      <c r="K1" s="1018"/>
      <c r="L1" s="1018"/>
      <c r="M1" s="1018"/>
      <c r="N1" s="1018"/>
      <c r="O1" s="1018"/>
      <c r="P1" s="1018"/>
      <c r="Q1" s="1018"/>
      <c r="R1" s="1018"/>
      <c r="S1" s="1018"/>
      <c r="T1" s="1018"/>
      <c r="U1" s="1018"/>
      <c r="V1" s="1018"/>
      <c r="W1" s="1018"/>
      <c r="X1" s="1018"/>
      <c r="Y1" s="1018"/>
      <c r="Z1" s="1018"/>
      <c r="AA1" s="1018"/>
      <c r="AB1" s="1018"/>
      <c r="AC1" s="1018"/>
      <c r="AD1" s="1018"/>
      <c r="AE1" s="1018"/>
      <c r="AF1" s="1018"/>
      <c r="AG1" s="1018"/>
    </row>
    <row r="2" spans="1:33">
      <c r="A2" s="1018"/>
      <c r="B2" s="1018"/>
      <c r="C2" s="1018"/>
      <c r="D2" s="1018"/>
      <c r="E2" s="1018"/>
      <c r="F2" s="1018"/>
      <c r="G2" s="1018"/>
      <c r="H2" s="1018"/>
      <c r="I2" s="1018"/>
      <c r="J2" s="1018"/>
      <c r="K2" s="1018"/>
      <c r="L2" s="1018"/>
      <c r="M2" s="1018"/>
      <c r="N2" s="1018"/>
      <c r="O2" s="1018"/>
      <c r="P2" s="1018"/>
      <c r="Q2" s="1018"/>
      <c r="R2" s="1018"/>
      <c r="S2" s="1018"/>
      <c r="T2" s="1018"/>
      <c r="U2" s="1018"/>
      <c r="V2" s="1018"/>
      <c r="W2" s="1018"/>
      <c r="X2" s="1018"/>
      <c r="Y2" s="1018"/>
      <c r="Z2" s="1018"/>
      <c r="AA2" s="1018"/>
      <c r="AB2" s="1018"/>
      <c r="AC2" s="1018"/>
      <c r="AD2" s="1018"/>
      <c r="AE2" s="1018"/>
      <c r="AF2" s="1018"/>
      <c r="AG2" s="1018"/>
    </row>
    <row r="4" spans="1:33">
      <c r="V4" s="1019" t="s">
        <v>1351</v>
      </c>
      <c r="W4" s="1019"/>
      <c r="X4" s="1019"/>
      <c r="Y4" s="1019"/>
      <c r="Z4" s="558" t="s">
        <v>1352</v>
      </c>
      <c r="AA4" s="1019"/>
      <c r="AB4" s="1019"/>
      <c r="AC4" s="558" t="s">
        <v>926</v>
      </c>
      <c r="AD4" s="1019"/>
      <c r="AE4" s="1019"/>
      <c r="AF4" s="558" t="s">
        <v>927</v>
      </c>
    </row>
    <row r="5" spans="1:33" s="560" customFormat="1" ht="12"/>
    <row r="6" spans="1:33" s="560" customFormat="1" ht="12"/>
    <row r="7" spans="1:33">
      <c r="B7" s="558" t="s">
        <v>1353</v>
      </c>
    </row>
    <row r="8" spans="1:33">
      <c r="C8" s="558" t="s">
        <v>1354</v>
      </c>
    </row>
    <row r="10" spans="1:33">
      <c r="N10" s="558" t="s">
        <v>1355</v>
      </c>
      <c r="Q10" s="561" t="s">
        <v>1356</v>
      </c>
      <c r="U10" s="1017" t="str">
        <f>確２面!$K$18</f>
        <v/>
      </c>
      <c r="V10" s="1017"/>
      <c r="W10" s="1017"/>
      <c r="X10" s="1017"/>
      <c r="Y10" s="1017"/>
      <c r="Z10" s="1017"/>
      <c r="AA10" s="1017"/>
      <c r="AB10" s="1017"/>
      <c r="AC10" s="1017"/>
      <c r="AD10" s="1017"/>
      <c r="AE10" s="1017"/>
      <c r="AF10" s="1017"/>
      <c r="AG10" s="1017"/>
    </row>
    <row r="11" spans="1:33">
      <c r="Q11" s="561"/>
      <c r="U11" s="561"/>
      <c r="V11" s="561"/>
      <c r="W11" s="561"/>
      <c r="X11" s="561"/>
      <c r="Y11" s="561"/>
      <c r="Z11" s="561"/>
      <c r="AA11" s="561"/>
      <c r="AB11" s="561"/>
      <c r="AC11" s="561"/>
      <c r="AD11" s="561"/>
      <c r="AE11" s="561"/>
      <c r="AF11" s="561"/>
      <c r="AG11" s="561"/>
    </row>
    <row r="12" spans="1:33">
      <c r="Q12" s="558" t="s">
        <v>1357</v>
      </c>
      <c r="U12" s="1034" t="str">
        <f>確２面!$K$16</f>
        <v/>
      </c>
      <c r="V12" s="1034"/>
      <c r="W12" s="1034"/>
      <c r="X12" s="1034"/>
      <c r="Y12" s="1034"/>
      <c r="Z12" s="1034"/>
      <c r="AA12" s="1034"/>
      <c r="AB12" s="1034"/>
      <c r="AC12" s="1034"/>
      <c r="AD12" s="1034"/>
      <c r="AE12" s="1034"/>
      <c r="AF12" s="1034"/>
      <c r="AG12" s="1034"/>
    </row>
    <row r="14" spans="1:33">
      <c r="B14" s="558" t="s">
        <v>1358</v>
      </c>
    </row>
    <row r="15" spans="1:33">
      <c r="B15" s="558" t="s">
        <v>1359</v>
      </c>
    </row>
    <row r="17" spans="1:36">
      <c r="A17" s="558" t="s">
        <v>1360</v>
      </c>
      <c r="H17" s="1035"/>
      <c r="I17" s="1035"/>
      <c r="J17" s="1035"/>
      <c r="K17" s="1035"/>
      <c r="L17" s="1035"/>
      <c r="M17" s="1035"/>
      <c r="N17" s="1035"/>
      <c r="O17" s="1035"/>
      <c r="P17" s="1035"/>
      <c r="Q17" s="1035"/>
      <c r="R17" s="1035"/>
      <c r="S17" s="1035"/>
      <c r="T17" s="1035"/>
    </row>
    <row r="19" spans="1:36">
      <c r="A19" s="558" t="s">
        <v>1361</v>
      </c>
      <c r="H19" s="1017">
        <f>確２面!$K$8</f>
        <v>0</v>
      </c>
      <c r="I19" s="1017"/>
      <c r="J19" s="1017"/>
      <c r="K19" s="1017"/>
      <c r="L19" s="1017"/>
      <c r="M19" s="1017"/>
      <c r="N19" s="1017"/>
      <c r="O19" s="1017"/>
      <c r="P19" s="1017"/>
      <c r="Q19" s="1017"/>
      <c r="R19" s="1017"/>
      <c r="S19" s="1017"/>
      <c r="T19" s="1017" t="s">
        <v>1418</v>
      </c>
      <c r="U19" s="1017"/>
      <c r="V19" s="1017"/>
      <c r="W19" s="1017"/>
      <c r="X19" s="1017"/>
      <c r="Y19" s="1017"/>
      <c r="Z19" s="1017"/>
      <c r="AA19" s="1017"/>
      <c r="AB19" s="1017"/>
      <c r="AC19" s="1017"/>
      <c r="AD19" s="1017"/>
      <c r="AE19" s="1017"/>
      <c r="AF19" s="1017"/>
    </row>
    <row r="20" spans="1:36">
      <c r="H20" s="562"/>
      <c r="I20" s="562"/>
      <c r="J20" s="562"/>
      <c r="K20" s="562"/>
      <c r="L20" s="562"/>
      <c r="M20" s="562"/>
      <c r="N20" s="562"/>
      <c r="O20" s="562"/>
      <c r="P20" s="562"/>
      <c r="Q20" s="562"/>
      <c r="R20" s="562"/>
      <c r="S20" s="562"/>
      <c r="T20" s="562"/>
      <c r="U20" s="562"/>
      <c r="V20" s="562"/>
      <c r="W20" s="562"/>
      <c r="X20" s="562"/>
      <c r="Y20" s="562"/>
      <c r="Z20" s="562"/>
      <c r="AA20" s="562"/>
      <c r="AB20" s="562"/>
      <c r="AC20" s="562"/>
      <c r="AD20" s="562"/>
      <c r="AE20" s="562"/>
      <c r="AF20" s="562"/>
    </row>
    <row r="21" spans="1:36">
      <c r="A21" s="558" t="s">
        <v>1362</v>
      </c>
      <c r="H21" s="1036">
        <f>確３面!$H$6</f>
        <v>0</v>
      </c>
      <c r="I21" s="1036"/>
      <c r="J21" s="1036"/>
      <c r="K21" s="1036"/>
      <c r="L21" s="1036"/>
      <c r="M21" s="1036"/>
      <c r="N21" s="1036"/>
      <c r="O21" s="1036"/>
      <c r="P21" s="1036"/>
      <c r="Q21" s="1036"/>
      <c r="R21" s="1036"/>
      <c r="S21" s="1036"/>
      <c r="T21" s="1036"/>
      <c r="U21" s="1036"/>
      <c r="V21" s="1036"/>
      <c r="W21" s="1036"/>
      <c r="X21" s="1036"/>
      <c r="Y21" s="1036"/>
      <c r="Z21" s="1036"/>
      <c r="AA21" s="1036"/>
      <c r="AB21" s="1036"/>
      <c r="AC21" s="1036"/>
      <c r="AD21" s="1036"/>
      <c r="AE21" s="1036"/>
      <c r="AF21" s="1036"/>
      <c r="AJ21" s="558" t="s">
        <v>1363</v>
      </c>
    </row>
    <row r="22" spans="1:36">
      <c r="H22" s="1036"/>
      <c r="I22" s="1036"/>
      <c r="J22" s="1036"/>
      <c r="K22" s="1036"/>
      <c r="L22" s="1036"/>
      <c r="M22" s="1036"/>
      <c r="N22" s="1036"/>
      <c r="O22" s="1036"/>
      <c r="P22" s="1036"/>
      <c r="Q22" s="1036"/>
      <c r="R22" s="1036"/>
      <c r="S22" s="1036"/>
      <c r="T22" s="1036"/>
      <c r="U22" s="1036"/>
      <c r="V22" s="1036"/>
      <c r="W22" s="1036"/>
      <c r="X22" s="1036"/>
      <c r="Y22" s="1036"/>
      <c r="Z22" s="1036"/>
      <c r="AA22" s="1036"/>
      <c r="AB22" s="1036"/>
      <c r="AC22" s="1036"/>
      <c r="AD22" s="1036"/>
      <c r="AE22" s="1036"/>
      <c r="AF22" s="1036"/>
    </row>
    <row r="23" spans="1:36">
      <c r="H23" s="1036"/>
      <c r="I23" s="1036"/>
      <c r="J23" s="1036"/>
      <c r="K23" s="1036"/>
      <c r="L23" s="1036"/>
      <c r="M23" s="1036"/>
      <c r="N23" s="1036"/>
      <c r="O23" s="1036"/>
      <c r="P23" s="1036"/>
      <c r="Q23" s="1036"/>
      <c r="R23" s="1036"/>
      <c r="S23" s="1036"/>
      <c r="T23" s="1036"/>
      <c r="U23" s="1036"/>
      <c r="V23" s="1036"/>
      <c r="W23" s="1036"/>
      <c r="X23" s="1036"/>
      <c r="Y23" s="1036"/>
      <c r="Z23" s="1036"/>
      <c r="AA23" s="1036"/>
      <c r="AB23" s="1036"/>
      <c r="AC23" s="1036"/>
      <c r="AD23" s="1036"/>
      <c r="AE23" s="1036"/>
      <c r="AF23" s="1036"/>
    </row>
    <row r="24" spans="1:36">
      <c r="B24" s="561"/>
    </row>
    <row r="25" spans="1:36">
      <c r="A25" s="563"/>
      <c r="B25" s="1037" t="s">
        <v>1364</v>
      </c>
      <c r="C25" s="1038"/>
      <c r="D25" s="1038"/>
      <c r="E25" s="1038"/>
      <c r="F25" s="1038"/>
      <c r="G25" s="1037" t="s">
        <v>1365</v>
      </c>
      <c r="H25" s="1038"/>
      <c r="I25" s="1038"/>
      <c r="J25" s="1038"/>
      <c r="K25" s="1038"/>
      <c r="L25" s="1038"/>
      <c r="M25" s="1038"/>
      <c r="N25" s="1038"/>
      <c r="O25" s="1038"/>
      <c r="P25" s="1038"/>
      <c r="Q25" s="1038"/>
      <c r="R25" s="1038"/>
      <c r="S25" s="1038"/>
      <c r="T25" s="1038"/>
      <c r="U25" s="1038"/>
      <c r="V25" s="1038"/>
      <c r="W25" s="1038"/>
      <c r="X25" s="1038"/>
      <c r="Y25" s="1038"/>
      <c r="Z25" s="1038"/>
      <c r="AA25" s="1038"/>
      <c r="AB25" s="1038"/>
      <c r="AC25" s="1038"/>
      <c r="AD25" s="1038"/>
      <c r="AE25" s="1038"/>
      <c r="AF25" s="1038"/>
      <c r="AG25" s="1039"/>
    </row>
    <row r="26" spans="1:36">
      <c r="A26" s="1020"/>
      <c r="B26" s="1041" t="s">
        <v>1366</v>
      </c>
      <c r="C26" s="1042"/>
      <c r="D26" s="1042"/>
      <c r="E26" s="1042"/>
      <c r="F26" s="1042"/>
      <c r="G26" s="1047" t="s">
        <v>1367</v>
      </c>
      <c r="H26" s="1048"/>
      <c r="I26" s="1048"/>
      <c r="J26" s="1048"/>
      <c r="K26" s="1048"/>
      <c r="L26" s="1048"/>
      <c r="M26" s="1048"/>
      <c r="N26" s="1048"/>
      <c r="O26" s="1048"/>
      <c r="P26" s="1048"/>
      <c r="Q26" s="1048"/>
      <c r="R26" s="1048"/>
      <c r="S26" s="1048"/>
      <c r="T26" s="1048"/>
      <c r="U26" s="1048"/>
      <c r="V26" s="1048"/>
      <c r="W26" s="1048"/>
      <c r="X26" s="1048"/>
      <c r="Y26" s="1048"/>
      <c r="Z26" s="1048"/>
      <c r="AA26" s="1048"/>
      <c r="AB26" s="1048"/>
      <c r="AC26" s="1048"/>
      <c r="AD26" s="1048"/>
      <c r="AE26" s="1048"/>
      <c r="AF26" s="1048"/>
      <c r="AG26" s="1049"/>
    </row>
    <row r="27" spans="1:36">
      <c r="A27" s="1021"/>
      <c r="B27" s="1043"/>
      <c r="C27" s="1044"/>
      <c r="D27" s="1044"/>
      <c r="E27" s="1044"/>
      <c r="F27" s="1044"/>
      <c r="G27" s="1050"/>
      <c r="H27" s="1051"/>
      <c r="I27" s="1051"/>
      <c r="J27" s="1051"/>
      <c r="K27" s="1051"/>
      <c r="L27" s="1051"/>
      <c r="M27" s="1051"/>
      <c r="N27" s="1051"/>
      <c r="O27" s="1051"/>
      <c r="P27" s="1051"/>
      <c r="Q27" s="1051"/>
      <c r="R27" s="1051"/>
      <c r="S27" s="1051"/>
      <c r="T27" s="1051"/>
      <c r="U27" s="1051"/>
      <c r="V27" s="1051"/>
      <c r="W27" s="1051"/>
      <c r="X27" s="1051"/>
      <c r="Y27" s="1051"/>
      <c r="Z27" s="1051"/>
      <c r="AA27" s="1051"/>
      <c r="AB27" s="1051"/>
      <c r="AC27" s="1051"/>
      <c r="AD27" s="1051"/>
      <c r="AE27" s="1051"/>
      <c r="AF27" s="1051"/>
      <c r="AG27" s="1052"/>
    </row>
    <row r="28" spans="1:36">
      <c r="A28" s="1040"/>
      <c r="B28" s="1045"/>
      <c r="C28" s="1046"/>
      <c r="D28" s="1046"/>
      <c r="E28" s="1046"/>
      <c r="F28" s="1046"/>
      <c r="G28" s="1053"/>
      <c r="H28" s="1054"/>
      <c r="I28" s="1054"/>
      <c r="J28" s="1054"/>
      <c r="K28" s="1054"/>
      <c r="L28" s="1054"/>
      <c r="M28" s="1054"/>
      <c r="N28" s="1054"/>
      <c r="O28" s="1054"/>
      <c r="P28" s="1054"/>
      <c r="Q28" s="1054"/>
      <c r="R28" s="1054"/>
      <c r="S28" s="1054"/>
      <c r="T28" s="1054"/>
      <c r="U28" s="1054"/>
      <c r="V28" s="1054"/>
      <c r="W28" s="1054"/>
      <c r="X28" s="1054"/>
      <c r="Y28" s="1054"/>
      <c r="Z28" s="1054"/>
      <c r="AA28" s="1054"/>
      <c r="AB28" s="1054"/>
      <c r="AC28" s="1054"/>
      <c r="AD28" s="1054"/>
      <c r="AE28" s="1054"/>
      <c r="AF28" s="1054"/>
      <c r="AG28" s="1055"/>
    </row>
    <row r="29" spans="1:36">
      <c r="A29" s="564"/>
      <c r="B29" s="565"/>
      <c r="C29" s="565"/>
      <c r="D29" s="565"/>
      <c r="E29" s="565"/>
      <c r="F29" s="565"/>
      <c r="G29" s="566"/>
      <c r="H29" s="566"/>
      <c r="I29" s="566"/>
      <c r="J29" s="566"/>
      <c r="K29" s="566"/>
      <c r="L29" s="566"/>
      <c r="M29" s="566"/>
      <c r="N29" s="566"/>
      <c r="O29" s="566"/>
      <c r="P29" s="566"/>
      <c r="Q29" s="566"/>
      <c r="R29" s="566"/>
      <c r="S29" s="566"/>
      <c r="T29" s="566"/>
      <c r="U29" s="566"/>
      <c r="V29" s="566"/>
      <c r="W29" s="566"/>
      <c r="X29" s="566"/>
      <c r="Y29" s="566"/>
      <c r="Z29" s="566"/>
      <c r="AA29" s="566"/>
      <c r="AB29" s="566"/>
      <c r="AC29" s="566"/>
      <c r="AD29" s="566"/>
      <c r="AE29" s="566"/>
      <c r="AF29" s="566"/>
      <c r="AG29" s="566"/>
    </row>
    <row r="30" spans="1:36">
      <c r="B30" s="567"/>
      <c r="C30" s="567"/>
      <c r="D30" s="567"/>
      <c r="E30" s="567"/>
      <c r="F30" s="567"/>
      <c r="G30" s="568"/>
      <c r="H30" s="568"/>
      <c r="I30" s="568"/>
      <c r="J30" s="568"/>
      <c r="K30" s="568"/>
      <c r="L30" s="568"/>
      <c r="M30" s="568"/>
      <c r="N30" s="568"/>
      <c r="O30" s="568"/>
      <c r="P30" s="568"/>
      <c r="Q30" s="568"/>
      <c r="R30" s="568"/>
      <c r="S30" s="568"/>
      <c r="T30" s="568"/>
      <c r="U30" s="568"/>
      <c r="V30" s="568"/>
      <c r="W30" s="568"/>
      <c r="X30" s="568"/>
      <c r="Y30" s="568"/>
      <c r="Z30" s="568"/>
      <c r="AA30" s="568"/>
      <c r="AB30" s="568"/>
      <c r="AC30" s="568"/>
      <c r="AD30" s="568"/>
      <c r="AE30" s="568"/>
      <c r="AF30" s="568"/>
      <c r="AG30" s="568"/>
    </row>
    <row r="31" spans="1:36">
      <c r="A31" s="563"/>
      <c r="B31" s="1037" t="s">
        <v>1364</v>
      </c>
      <c r="C31" s="1038"/>
      <c r="D31" s="1038"/>
      <c r="E31" s="1038"/>
      <c r="F31" s="1038"/>
      <c r="G31" s="1037" t="s">
        <v>1365</v>
      </c>
      <c r="H31" s="1038"/>
      <c r="I31" s="1038"/>
      <c r="J31" s="1038"/>
      <c r="K31" s="1038"/>
      <c r="L31" s="1038"/>
      <c r="M31" s="1038"/>
      <c r="N31" s="1038"/>
      <c r="O31" s="1038"/>
      <c r="P31" s="1038"/>
      <c r="Q31" s="1038"/>
      <c r="R31" s="1038"/>
      <c r="S31" s="1038"/>
      <c r="T31" s="1038"/>
      <c r="U31" s="1038"/>
      <c r="V31" s="1038"/>
      <c r="W31" s="1038"/>
      <c r="X31" s="1038"/>
      <c r="Y31" s="1038"/>
      <c r="Z31" s="1038"/>
      <c r="AA31" s="1038"/>
      <c r="AB31" s="1038"/>
      <c r="AC31" s="1038"/>
      <c r="AD31" s="1038"/>
      <c r="AE31" s="1038"/>
      <c r="AF31" s="1038"/>
      <c r="AG31" s="1039"/>
    </row>
    <row r="32" spans="1:36">
      <c r="A32" s="1020">
        <v>1</v>
      </c>
      <c r="B32" s="1022"/>
      <c r="C32" s="1023"/>
      <c r="D32" s="1023"/>
      <c r="E32" s="1023"/>
      <c r="F32" s="1024"/>
      <c r="G32" s="1028"/>
      <c r="H32" s="1029"/>
      <c r="I32" s="1029"/>
      <c r="J32" s="1029"/>
      <c r="K32" s="1029"/>
      <c r="L32" s="1029"/>
      <c r="M32" s="1029"/>
      <c r="N32" s="1029"/>
      <c r="O32" s="1029"/>
      <c r="P32" s="1029"/>
      <c r="Q32" s="1029"/>
      <c r="R32" s="1029"/>
      <c r="S32" s="1029"/>
      <c r="T32" s="1029"/>
      <c r="U32" s="1029"/>
      <c r="V32" s="1029"/>
      <c r="W32" s="1029"/>
      <c r="X32" s="1029"/>
      <c r="Y32" s="1029"/>
      <c r="Z32" s="1029"/>
      <c r="AA32" s="1029"/>
      <c r="AB32" s="1029"/>
      <c r="AC32" s="1029"/>
      <c r="AD32" s="1029"/>
      <c r="AE32" s="1029"/>
      <c r="AF32" s="1029"/>
      <c r="AG32" s="1030"/>
      <c r="AJ32" s="558" t="s">
        <v>1368</v>
      </c>
    </row>
    <row r="33" spans="1:33">
      <c r="A33" s="1021"/>
      <c r="B33" s="1025"/>
      <c r="C33" s="1026"/>
      <c r="D33" s="1026"/>
      <c r="E33" s="1026"/>
      <c r="F33" s="1027"/>
      <c r="G33" s="1031"/>
      <c r="H33" s="1032"/>
      <c r="I33" s="1032"/>
      <c r="J33" s="1032"/>
      <c r="K33" s="1032"/>
      <c r="L33" s="1032"/>
      <c r="M33" s="1032"/>
      <c r="N33" s="1032"/>
      <c r="O33" s="1032"/>
      <c r="P33" s="1032"/>
      <c r="Q33" s="1032"/>
      <c r="R33" s="1032"/>
      <c r="S33" s="1032"/>
      <c r="T33" s="1032"/>
      <c r="U33" s="1032"/>
      <c r="V33" s="1032"/>
      <c r="W33" s="1032"/>
      <c r="X33" s="1032"/>
      <c r="Y33" s="1032"/>
      <c r="Z33" s="1032"/>
      <c r="AA33" s="1032"/>
      <c r="AB33" s="1032"/>
      <c r="AC33" s="1032"/>
      <c r="AD33" s="1032"/>
      <c r="AE33" s="1032"/>
      <c r="AF33" s="1032"/>
      <c r="AG33" s="1033"/>
    </row>
    <row r="34" spans="1:33">
      <c r="A34" s="1021"/>
      <c r="B34" s="1025"/>
      <c r="C34" s="1026"/>
      <c r="D34" s="1026"/>
      <c r="E34" s="1026"/>
      <c r="F34" s="1027"/>
      <c r="G34" s="1031"/>
      <c r="H34" s="1032"/>
      <c r="I34" s="1032"/>
      <c r="J34" s="1032"/>
      <c r="K34" s="1032"/>
      <c r="L34" s="1032"/>
      <c r="M34" s="1032"/>
      <c r="N34" s="1032"/>
      <c r="O34" s="1032"/>
      <c r="P34" s="1032"/>
      <c r="Q34" s="1032"/>
      <c r="R34" s="1032"/>
      <c r="S34" s="1032"/>
      <c r="T34" s="1032"/>
      <c r="U34" s="1032"/>
      <c r="V34" s="1032"/>
      <c r="W34" s="1032"/>
      <c r="X34" s="1032"/>
      <c r="Y34" s="1032"/>
      <c r="Z34" s="1032"/>
      <c r="AA34" s="1032"/>
      <c r="AB34" s="1032"/>
      <c r="AC34" s="1032"/>
      <c r="AD34" s="1032"/>
      <c r="AE34" s="1032"/>
      <c r="AF34" s="1032"/>
      <c r="AG34" s="1033"/>
    </row>
    <row r="35" spans="1:33">
      <c r="A35" s="1021"/>
      <c r="B35" s="1025"/>
      <c r="C35" s="1026"/>
      <c r="D35" s="1026"/>
      <c r="E35" s="1026"/>
      <c r="F35" s="1027"/>
      <c r="G35" s="1031"/>
      <c r="H35" s="1032"/>
      <c r="I35" s="1032"/>
      <c r="J35" s="1032"/>
      <c r="K35" s="1032"/>
      <c r="L35" s="1032"/>
      <c r="M35" s="1032"/>
      <c r="N35" s="1032"/>
      <c r="O35" s="1032"/>
      <c r="P35" s="1032"/>
      <c r="Q35" s="1032"/>
      <c r="R35" s="1032"/>
      <c r="S35" s="1032"/>
      <c r="T35" s="1032"/>
      <c r="U35" s="1032"/>
      <c r="V35" s="1032"/>
      <c r="W35" s="1032"/>
      <c r="X35" s="1032"/>
      <c r="Y35" s="1032"/>
      <c r="Z35" s="1032"/>
      <c r="AA35" s="1032"/>
      <c r="AB35" s="1032"/>
      <c r="AC35" s="1032"/>
      <c r="AD35" s="1032"/>
      <c r="AE35" s="1032"/>
      <c r="AF35" s="1032"/>
      <c r="AG35" s="1033"/>
    </row>
    <row r="36" spans="1:33">
      <c r="A36" s="1020">
        <v>2</v>
      </c>
      <c r="B36" s="1022"/>
      <c r="C36" s="1023"/>
      <c r="D36" s="1023"/>
      <c r="E36" s="1023"/>
      <c r="F36" s="1024"/>
      <c r="G36" s="1028"/>
      <c r="H36" s="1029"/>
      <c r="I36" s="1029"/>
      <c r="J36" s="1029"/>
      <c r="K36" s="1029"/>
      <c r="L36" s="1029"/>
      <c r="M36" s="1029"/>
      <c r="N36" s="1029"/>
      <c r="O36" s="1029"/>
      <c r="P36" s="1029"/>
      <c r="Q36" s="1029"/>
      <c r="R36" s="1029"/>
      <c r="S36" s="1029"/>
      <c r="T36" s="1029"/>
      <c r="U36" s="1029"/>
      <c r="V36" s="1029"/>
      <c r="W36" s="1029"/>
      <c r="X36" s="1029"/>
      <c r="Y36" s="1029"/>
      <c r="Z36" s="1029"/>
      <c r="AA36" s="1029"/>
      <c r="AB36" s="1029"/>
      <c r="AC36" s="1029"/>
      <c r="AD36" s="1029"/>
      <c r="AE36" s="1029"/>
      <c r="AF36" s="1029"/>
      <c r="AG36" s="1030"/>
    </row>
    <row r="37" spans="1:33">
      <c r="A37" s="1021"/>
      <c r="B37" s="1025"/>
      <c r="C37" s="1026"/>
      <c r="D37" s="1026"/>
      <c r="E37" s="1026"/>
      <c r="F37" s="1027"/>
      <c r="G37" s="1031"/>
      <c r="H37" s="1032"/>
      <c r="I37" s="1032"/>
      <c r="J37" s="1032"/>
      <c r="K37" s="1032"/>
      <c r="L37" s="1032"/>
      <c r="M37" s="1032"/>
      <c r="N37" s="1032"/>
      <c r="O37" s="1032"/>
      <c r="P37" s="1032"/>
      <c r="Q37" s="1032"/>
      <c r="R37" s="1032"/>
      <c r="S37" s="1032"/>
      <c r="T37" s="1032"/>
      <c r="U37" s="1032"/>
      <c r="V37" s="1032"/>
      <c r="W37" s="1032"/>
      <c r="X37" s="1032"/>
      <c r="Y37" s="1032"/>
      <c r="Z37" s="1032"/>
      <c r="AA37" s="1032"/>
      <c r="AB37" s="1032"/>
      <c r="AC37" s="1032"/>
      <c r="AD37" s="1032"/>
      <c r="AE37" s="1032"/>
      <c r="AF37" s="1032"/>
      <c r="AG37" s="1033"/>
    </row>
    <row r="38" spans="1:33">
      <c r="A38" s="1021"/>
      <c r="B38" s="1025"/>
      <c r="C38" s="1026"/>
      <c r="D38" s="1026"/>
      <c r="E38" s="1026"/>
      <c r="F38" s="1027"/>
      <c r="G38" s="1031"/>
      <c r="H38" s="1032"/>
      <c r="I38" s="1032"/>
      <c r="J38" s="1032"/>
      <c r="K38" s="1032"/>
      <c r="L38" s="1032"/>
      <c r="M38" s="1032"/>
      <c r="N38" s="1032"/>
      <c r="O38" s="1032"/>
      <c r="P38" s="1032"/>
      <c r="Q38" s="1032"/>
      <c r="R38" s="1032"/>
      <c r="S38" s="1032"/>
      <c r="T38" s="1032"/>
      <c r="U38" s="1032"/>
      <c r="V38" s="1032"/>
      <c r="W38" s="1032"/>
      <c r="X38" s="1032"/>
      <c r="Y38" s="1032"/>
      <c r="Z38" s="1032"/>
      <c r="AA38" s="1032"/>
      <c r="AB38" s="1032"/>
      <c r="AC38" s="1032"/>
      <c r="AD38" s="1032"/>
      <c r="AE38" s="1032"/>
      <c r="AF38" s="1032"/>
      <c r="AG38" s="1033"/>
    </row>
    <row r="39" spans="1:33">
      <c r="A39" s="1021"/>
      <c r="B39" s="1025"/>
      <c r="C39" s="1026"/>
      <c r="D39" s="1026"/>
      <c r="E39" s="1026"/>
      <c r="F39" s="1027"/>
      <c r="G39" s="1031"/>
      <c r="H39" s="1032"/>
      <c r="I39" s="1032"/>
      <c r="J39" s="1032"/>
      <c r="K39" s="1032"/>
      <c r="L39" s="1032"/>
      <c r="M39" s="1032"/>
      <c r="N39" s="1032"/>
      <c r="O39" s="1032"/>
      <c r="P39" s="1032"/>
      <c r="Q39" s="1032"/>
      <c r="R39" s="1032"/>
      <c r="S39" s="1032"/>
      <c r="T39" s="1032"/>
      <c r="U39" s="1032"/>
      <c r="V39" s="1032"/>
      <c r="W39" s="1032"/>
      <c r="X39" s="1032"/>
      <c r="Y39" s="1032"/>
      <c r="Z39" s="1032"/>
      <c r="AA39" s="1032"/>
      <c r="AB39" s="1032"/>
      <c r="AC39" s="1032"/>
      <c r="AD39" s="1032"/>
      <c r="AE39" s="1032"/>
      <c r="AF39" s="1032"/>
      <c r="AG39" s="1033"/>
    </row>
    <row r="40" spans="1:33">
      <c r="A40" s="1020">
        <v>3</v>
      </c>
      <c r="B40" s="1022"/>
      <c r="C40" s="1023"/>
      <c r="D40" s="1023"/>
      <c r="E40" s="1023"/>
      <c r="F40" s="1024"/>
      <c r="G40" s="1028"/>
      <c r="H40" s="1029"/>
      <c r="I40" s="1029"/>
      <c r="J40" s="1029"/>
      <c r="K40" s="1029"/>
      <c r="L40" s="1029"/>
      <c r="M40" s="1029"/>
      <c r="N40" s="1029"/>
      <c r="O40" s="1029"/>
      <c r="P40" s="1029"/>
      <c r="Q40" s="1029"/>
      <c r="R40" s="1029"/>
      <c r="S40" s="1029"/>
      <c r="T40" s="1029"/>
      <c r="U40" s="1029"/>
      <c r="V40" s="1029"/>
      <c r="W40" s="1029"/>
      <c r="X40" s="1029"/>
      <c r="Y40" s="1029"/>
      <c r="Z40" s="1029"/>
      <c r="AA40" s="1029"/>
      <c r="AB40" s="1029"/>
      <c r="AC40" s="1029"/>
      <c r="AD40" s="1029"/>
      <c r="AE40" s="1029"/>
      <c r="AF40" s="1029"/>
      <c r="AG40" s="1030"/>
    </row>
    <row r="41" spans="1:33">
      <c r="A41" s="1021"/>
      <c r="B41" s="1025"/>
      <c r="C41" s="1026"/>
      <c r="D41" s="1026"/>
      <c r="E41" s="1026"/>
      <c r="F41" s="1027"/>
      <c r="G41" s="1031"/>
      <c r="H41" s="1032"/>
      <c r="I41" s="1032"/>
      <c r="J41" s="1032"/>
      <c r="K41" s="1032"/>
      <c r="L41" s="1032"/>
      <c r="M41" s="1032"/>
      <c r="N41" s="1032"/>
      <c r="O41" s="1032"/>
      <c r="P41" s="1032"/>
      <c r="Q41" s="1032"/>
      <c r="R41" s="1032"/>
      <c r="S41" s="1032"/>
      <c r="T41" s="1032"/>
      <c r="U41" s="1032"/>
      <c r="V41" s="1032"/>
      <c r="W41" s="1032"/>
      <c r="X41" s="1032"/>
      <c r="Y41" s="1032"/>
      <c r="Z41" s="1032"/>
      <c r="AA41" s="1032"/>
      <c r="AB41" s="1032"/>
      <c r="AC41" s="1032"/>
      <c r="AD41" s="1032"/>
      <c r="AE41" s="1032"/>
      <c r="AF41" s="1032"/>
      <c r="AG41" s="1033"/>
    </row>
    <row r="42" spans="1:33">
      <c r="A42" s="1021"/>
      <c r="B42" s="1025"/>
      <c r="C42" s="1026"/>
      <c r="D42" s="1026"/>
      <c r="E42" s="1026"/>
      <c r="F42" s="1027"/>
      <c r="G42" s="1031"/>
      <c r="H42" s="1032"/>
      <c r="I42" s="1032"/>
      <c r="J42" s="1032"/>
      <c r="K42" s="1032"/>
      <c r="L42" s="1032"/>
      <c r="M42" s="1032"/>
      <c r="N42" s="1032"/>
      <c r="O42" s="1032"/>
      <c r="P42" s="1032"/>
      <c r="Q42" s="1032"/>
      <c r="R42" s="1032"/>
      <c r="S42" s="1032"/>
      <c r="T42" s="1032"/>
      <c r="U42" s="1032"/>
      <c r="V42" s="1032"/>
      <c r="W42" s="1032"/>
      <c r="X42" s="1032"/>
      <c r="Y42" s="1032"/>
      <c r="Z42" s="1032"/>
      <c r="AA42" s="1032"/>
      <c r="AB42" s="1032"/>
      <c r="AC42" s="1032"/>
      <c r="AD42" s="1032"/>
      <c r="AE42" s="1032"/>
      <c r="AF42" s="1032"/>
      <c r="AG42" s="1033"/>
    </row>
    <row r="43" spans="1:33">
      <c r="A43" s="1021"/>
      <c r="B43" s="1025"/>
      <c r="C43" s="1026"/>
      <c r="D43" s="1026"/>
      <c r="E43" s="1026"/>
      <c r="F43" s="1027"/>
      <c r="G43" s="1031"/>
      <c r="H43" s="1032"/>
      <c r="I43" s="1032"/>
      <c r="J43" s="1032"/>
      <c r="K43" s="1032"/>
      <c r="L43" s="1032"/>
      <c r="M43" s="1032"/>
      <c r="N43" s="1032"/>
      <c r="O43" s="1032"/>
      <c r="P43" s="1032"/>
      <c r="Q43" s="1032"/>
      <c r="R43" s="1032"/>
      <c r="S43" s="1032"/>
      <c r="T43" s="1032"/>
      <c r="U43" s="1032"/>
      <c r="V43" s="1032"/>
      <c r="W43" s="1032"/>
      <c r="X43" s="1032"/>
      <c r="Y43" s="1032"/>
      <c r="Z43" s="1032"/>
      <c r="AA43" s="1032"/>
      <c r="AB43" s="1032"/>
      <c r="AC43" s="1032"/>
      <c r="AD43" s="1032"/>
      <c r="AE43" s="1032"/>
      <c r="AF43" s="1032"/>
      <c r="AG43" s="1033"/>
    </row>
    <row r="44" spans="1:33">
      <c r="A44" s="1020">
        <v>4</v>
      </c>
      <c r="B44" s="1022"/>
      <c r="C44" s="1023"/>
      <c r="D44" s="1023"/>
      <c r="E44" s="1023"/>
      <c r="F44" s="1024"/>
      <c r="G44" s="1028"/>
      <c r="H44" s="1029"/>
      <c r="I44" s="1029"/>
      <c r="J44" s="1029"/>
      <c r="K44" s="1029"/>
      <c r="L44" s="1029"/>
      <c r="M44" s="1029"/>
      <c r="N44" s="1029"/>
      <c r="O44" s="1029"/>
      <c r="P44" s="1029"/>
      <c r="Q44" s="1029"/>
      <c r="R44" s="1029"/>
      <c r="S44" s="1029"/>
      <c r="T44" s="1029"/>
      <c r="U44" s="1029"/>
      <c r="V44" s="1029"/>
      <c r="W44" s="1029"/>
      <c r="X44" s="1029"/>
      <c r="Y44" s="1029"/>
      <c r="Z44" s="1029"/>
      <c r="AA44" s="1029"/>
      <c r="AB44" s="1029"/>
      <c r="AC44" s="1029"/>
      <c r="AD44" s="1029"/>
      <c r="AE44" s="1029"/>
      <c r="AF44" s="1029"/>
      <c r="AG44" s="1030"/>
    </row>
    <row r="45" spans="1:33">
      <c r="A45" s="1021"/>
      <c r="B45" s="1025"/>
      <c r="C45" s="1026"/>
      <c r="D45" s="1026"/>
      <c r="E45" s="1026"/>
      <c r="F45" s="1027"/>
      <c r="G45" s="1031"/>
      <c r="H45" s="1032"/>
      <c r="I45" s="1032"/>
      <c r="J45" s="1032"/>
      <c r="K45" s="1032"/>
      <c r="L45" s="1032"/>
      <c r="M45" s="1032"/>
      <c r="N45" s="1032"/>
      <c r="O45" s="1032"/>
      <c r="P45" s="1032"/>
      <c r="Q45" s="1032"/>
      <c r="R45" s="1032"/>
      <c r="S45" s="1032"/>
      <c r="T45" s="1032"/>
      <c r="U45" s="1032"/>
      <c r="V45" s="1032"/>
      <c r="W45" s="1032"/>
      <c r="X45" s="1032"/>
      <c r="Y45" s="1032"/>
      <c r="Z45" s="1032"/>
      <c r="AA45" s="1032"/>
      <c r="AB45" s="1032"/>
      <c r="AC45" s="1032"/>
      <c r="AD45" s="1032"/>
      <c r="AE45" s="1032"/>
      <c r="AF45" s="1032"/>
      <c r="AG45" s="1033"/>
    </row>
    <row r="46" spans="1:33">
      <c r="A46" s="1021"/>
      <c r="B46" s="1025"/>
      <c r="C46" s="1026"/>
      <c r="D46" s="1026"/>
      <c r="E46" s="1026"/>
      <c r="F46" s="1027"/>
      <c r="G46" s="1031"/>
      <c r="H46" s="1032"/>
      <c r="I46" s="1032"/>
      <c r="J46" s="1032"/>
      <c r="K46" s="1032"/>
      <c r="L46" s="1032"/>
      <c r="M46" s="1032"/>
      <c r="N46" s="1032"/>
      <c r="O46" s="1032"/>
      <c r="P46" s="1032"/>
      <c r="Q46" s="1032"/>
      <c r="R46" s="1032"/>
      <c r="S46" s="1032"/>
      <c r="T46" s="1032"/>
      <c r="U46" s="1032"/>
      <c r="V46" s="1032"/>
      <c r="W46" s="1032"/>
      <c r="X46" s="1032"/>
      <c r="Y46" s="1032"/>
      <c r="Z46" s="1032"/>
      <c r="AA46" s="1032"/>
      <c r="AB46" s="1032"/>
      <c r="AC46" s="1032"/>
      <c r="AD46" s="1032"/>
      <c r="AE46" s="1032"/>
      <c r="AF46" s="1032"/>
      <c r="AG46" s="1033"/>
    </row>
    <row r="47" spans="1:33">
      <c r="A47" s="1021"/>
      <c r="B47" s="1025"/>
      <c r="C47" s="1026"/>
      <c r="D47" s="1026"/>
      <c r="E47" s="1026"/>
      <c r="F47" s="1027"/>
      <c r="G47" s="1031"/>
      <c r="H47" s="1032"/>
      <c r="I47" s="1032"/>
      <c r="J47" s="1032"/>
      <c r="K47" s="1032"/>
      <c r="L47" s="1032"/>
      <c r="M47" s="1032"/>
      <c r="N47" s="1032"/>
      <c r="O47" s="1032"/>
      <c r="P47" s="1032"/>
      <c r="Q47" s="1032"/>
      <c r="R47" s="1032"/>
      <c r="S47" s="1032"/>
      <c r="T47" s="1032"/>
      <c r="U47" s="1032"/>
      <c r="V47" s="1032"/>
      <c r="W47" s="1032"/>
      <c r="X47" s="1032"/>
      <c r="Y47" s="1032"/>
      <c r="Z47" s="1032"/>
      <c r="AA47" s="1032"/>
      <c r="AB47" s="1032"/>
      <c r="AC47" s="1032"/>
      <c r="AD47" s="1032"/>
      <c r="AE47" s="1032"/>
      <c r="AF47" s="1032"/>
      <c r="AG47" s="1033"/>
    </row>
    <row r="48" spans="1:33">
      <c r="A48" s="1020">
        <v>5</v>
      </c>
      <c r="B48" s="1022"/>
      <c r="C48" s="1023"/>
      <c r="D48" s="1023"/>
      <c r="E48" s="1023"/>
      <c r="F48" s="1024"/>
      <c r="G48" s="1028"/>
      <c r="H48" s="1029"/>
      <c r="I48" s="1029"/>
      <c r="J48" s="1029"/>
      <c r="K48" s="1029"/>
      <c r="L48" s="1029"/>
      <c r="M48" s="1029"/>
      <c r="N48" s="1029"/>
      <c r="O48" s="1029"/>
      <c r="P48" s="1029"/>
      <c r="Q48" s="1029"/>
      <c r="R48" s="1029"/>
      <c r="S48" s="1029"/>
      <c r="T48" s="1029"/>
      <c r="U48" s="1029"/>
      <c r="V48" s="1029"/>
      <c r="W48" s="1029"/>
      <c r="X48" s="1029"/>
      <c r="Y48" s="1029"/>
      <c r="Z48" s="1029"/>
      <c r="AA48" s="1029"/>
      <c r="AB48" s="1029"/>
      <c r="AC48" s="1029"/>
      <c r="AD48" s="1029"/>
      <c r="AE48" s="1029"/>
      <c r="AF48" s="1029"/>
      <c r="AG48" s="1030"/>
    </row>
    <row r="49" spans="1:33">
      <c r="A49" s="1021"/>
      <c r="B49" s="1025"/>
      <c r="C49" s="1026"/>
      <c r="D49" s="1026"/>
      <c r="E49" s="1026"/>
      <c r="F49" s="1027"/>
      <c r="G49" s="1031"/>
      <c r="H49" s="1032"/>
      <c r="I49" s="1032"/>
      <c r="J49" s="1032"/>
      <c r="K49" s="1032"/>
      <c r="L49" s="1032"/>
      <c r="M49" s="1032"/>
      <c r="N49" s="1032"/>
      <c r="O49" s="1032"/>
      <c r="P49" s="1032"/>
      <c r="Q49" s="1032"/>
      <c r="R49" s="1032"/>
      <c r="S49" s="1032"/>
      <c r="T49" s="1032"/>
      <c r="U49" s="1032"/>
      <c r="V49" s="1032"/>
      <c r="W49" s="1032"/>
      <c r="X49" s="1032"/>
      <c r="Y49" s="1032"/>
      <c r="Z49" s="1032"/>
      <c r="AA49" s="1032"/>
      <c r="AB49" s="1032"/>
      <c r="AC49" s="1032"/>
      <c r="AD49" s="1032"/>
      <c r="AE49" s="1032"/>
      <c r="AF49" s="1032"/>
      <c r="AG49" s="1033"/>
    </row>
    <row r="50" spans="1:33">
      <c r="A50" s="1021"/>
      <c r="B50" s="1025"/>
      <c r="C50" s="1026"/>
      <c r="D50" s="1026"/>
      <c r="E50" s="1026"/>
      <c r="F50" s="1027"/>
      <c r="G50" s="1031"/>
      <c r="H50" s="1032"/>
      <c r="I50" s="1032"/>
      <c r="J50" s="1032"/>
      <c r="K50" s="1032"/>
      <c r="L50" s="1032"/>
      <c r="M50" s="1032"/>
      <c r="N50" s="1032"/>
      <c r="O50" s="1032"/>
      <c r="P50" s="1032"/>
      <c r="Q50" s="1032"/>
      <c r="R50" s="1032"/>
      <c r="S50" s="1032"/>
      <c r="T50" s="1032"/>
      <c r="U50" s="1032"/>
      <c r="V50" s="1032"/>
      <c r="W50" s="1032"/>
      <c r="X50" s="1032"/>
      <c r="Y50" s="1032"/>
      <c r="Z50" s="1032"/>
      <c r="AA50" s="1032"/>
      <c r="AB50" s="1032"/>
      <c r="AC50" s="1032"/>
      <c r="AD50" s="1032"/>
      <c r="AE50" s="1032"/>
      <c r="AF50" s="1032"/>
      <c r="AG50" s="1033"/>
    </row>
    <row r="51" spans="1:33">
      <c r="A51" s="1021"/>
      <c r="B51" s="1025"/>
      <c r="C51" s="1026"/>
      <c r="D51" s="1026"/>
      <c r="E51" s="1026"/>
      <c r="F51" s="1027"/>
      <c r="G51" s="1031"/>
      <c r="H51" s="1032"/>
      <c r="I51" s="1032"/>
      <c r="J51" s="1032"/>
      <c r="K51" s="1032"/>
      <c r="L51" s="1032"/>
      <c r="M51" s="1032"/>
      <c r="N51" s="1032"/>
      <c r="O51" s="1032"/>
      <c r="P51" s="1032"/>
      <c r="Q51" s="1032"/>
      <c r="R51" s="1032"/>
      <c r="S51" s="1032"/>
      <c r="T51" s="1032"/>
      <c r="U51" s="1032"/>
      <c r="V51" s="1032"/>
      <c r="W51" s="1032"/>
      <c r="X51" s="1032"/>
      <c r="Y51" s="1032"/>
      <c r="Z51" s="1032"/>
      <c r="AA51" s="1032"/>
      <c r="AB51" s="1032"/>
      <c r="AC51" s="1032"/>
      <c r="AD51" s="1032"/>
      <c r="AE51" s="1032"/>
      <c r="AF51" s="1032"/>
      <c r="AG51" s="1033"/>
    </row>
    <row r="52" spans="1:33">
      <c r="A52" s="564"/>
      <c r="B52" s="565"/>
      <c r="C52" s="565"/>
      <c r="D52" s="565"/>
      <c r="E52" s="565"/>
      <c r="F52" s="565"/>
      <c r="G52" s="566"/>
      <c r="H52" s="566"/>
      <c r="I52" s="566"/>
      <c r="J52" s="566"/>
      <c r="K52" s="566"/>
      <c r="L52" s="566"/>
      <c r="M52" s="566"/>
      <c r="N52" s="566"/>
      <c r="O52" s="566"/>
      <c r="P52" s="566"/>
      <c r="Q52" s="566"/>
      <c r="R52" s="566"/>
      <c r="S52" s="566"/>
      <c r="T52" s="566"/>
      <c r="U52" s="566"/>
      <c r="V52" s="566"/>
      <c r="W52" s="566"/>
      <c r="X52" s="566"/>
      <c r="Y52" s="566"/>
      <c r="Z52" s="566"/>
      <c r="AA52" s="566"/>
      <c r="AB52" s="566"/>
      <c r="AC52" s="566"/>
      <c r="AD52" s="566"/>
      <c r="AE52" s="566"/>
      <c r="AF52" s="566"/>
      <c r="AG52" s="566"/>
    </row>
    <row r="53" spans="1:33">
      <c r="B53" s="567"/>
      <c r="C53" s="567"/>
      <c r="D53" s="567"/>
      <c r="E53" s="567"/>
      <c r="F53" s="567"/>
      <c r="G53" s="568"/>
      <c r="H53" s="568"/>
      <c r="I53" s="568"/>
      <c r="J53" s="568"/>
      <c r="K53" s="568"/>
      <c r="L53" s="568"/>
      <c r="M53" s="568"/>
      <c r="N53" s="568"/>
      <c r="O53" s="568"/>
      <c r="P53" s="568"/>
      <c r="Q53" s="568"/>
      <c r="R53" s="568"/>
      <c r="S53" s="568"/>
      <c r="T53" s="568"/>
      <c r="U53" s="568"/>
      <c r="V53" s="568"/>
      <c r="W53" s="568"/>
      <c r="X53" s="568"/>
      <c r="Y53" s="568"/>
      <c r="Z53" s="568"/>
      <c r="AA53" s="568"/>
      <c r="AB53" s="568"/>
      <c r="AC53" s="568"/>
      <c r="AD53" s="568"/>
      <c r="AE53" s="568"/>
      <c r="AF53" s="568"/>
      <c r="AG53" s="568"/>
    </row>
    <row r="54" spans="1:33">
      <c r="B54" s="567"/>
      <c r="C54" s="567"/>
      <c r="D54" s="567"/>
      <c r="E54" s="567"/>
      <c r="F54" s="567"/>
      <c r="G54" s="568"/>
      <c r="H54" s="568"/>
      <c r="I54" s="568"/>
      <c r="J54" s="568"/>
      <c r="K54" s="568"/>
      <c r="L54" s="568"/>
      <c r="M54" s="568"/>
      <c r="N54" s="568"/>
      <c r="O54" s="568"/>
      <c r="P54" s="568"/>
      <c r="Q54" s="568"/>
      <c r="R54" s="568"/>
      <c r="S54" s="568"/>
      <c r="T54" s="568"/>
      <c r="U54" s="568"/>
      <c r="V54" s="568"/>
      <c r="W54" s="568"/>
      <c r="X54" s="568"/>
      <c r="Y54" s="568"/>
      <c r="Z54" s="568"/>
      <c r="AA54" s="568"/>
      <c r="AB54" s="568"/>
      <c r="AC54" s="568"/>
      <c r="AD54" s="568"/>
      <c r="AE54" s="568"/>
      <c r="AF54" s="568"/>
      <c r="AG54" s="568"/>
    </row>
    <row r="55" spans="1:33">
      <c r="B55" s="567"/>
      <c r="C55" s="567"/>
      <c r="D55" s="567"/>
      <c r="E55" s="567"/>
      <c r="F55" s="567"/>
      <c r="G55" s="568"/>
      <c r="H55" s="568"/>
      <c r="I55" s="568"/>
      <c r="J55" s="568"/>
      <c r="K55" s="568"/>
      <c r="L55" s="568"/>
      <c r="M55" s="568"/>
      <c r="N55" s="568"/>
      <c r="O55" s="568"/>
      <c r="P55" s="568"/>
      <c r="Q55" s="568"/>
      <c r="R55" s="568"/>
      <c r="S55" s="568"/>
      <c r="T55" s="568"/>
      <c r="U55" s="568"/>
      <c r="V55" s="568"/>
      <c r="W55" s="568"/>
      <c r="X55" s="568"/>
      <c r="Y55" s="568"/>
      <c r="Z55" s="568"/>
      <c r="AA55" s="568"/>
      <c r="AB55" s="568"/>
      <c r="AC55" s="568"/>
      <c r="AD55" s="568"/>
      <c r="AE55" s="568"/>
      <c r="AF55" s="568"/>
      <c r="AG55" s="568"/>
    </row>
    <row r="56" spans="1:33">
      <c r="A56" s="559"/>
      <c r="B56" s="567"/>
      <c r="C56" s="567"/>
      <c r="D56" s="567"/>
      <c r="E56" s="567"/>
      <c r="F56" s="567"/>
      <c r="G56" s="568"/>
      <c r="H56" s="568"/>
      <c r="I56" s="568"/>
      <c r="J56" s="568"/>
      <c r="K56" s="568"/>
      <c r="L56" s="568"/>
      <c r="M56" s="568"/>
      <c r="N56" s="568"/>
      <c r="O56" s="568"/>
      <c r="P56" s="568"/>
      <c r="Q56" s="568"/>
      <c r="R56" s="568"/>
      <c r="S56" s="568"/>
      <c r="T56" s="568"/>
      <c r="U56" s="568"/>
      <c r="V56" s="568"/>
      <c r="W56" s="568"/>
      <c r="X56" s="568"/>
      <c r="Y56" s="568"/>
      <c r="Z56" s="568"/>
      <c r="AA56" s="568"/>
      <c r="AB56" s="568"/>
      <c r="AC56" s="568"/>
      <c r="AD56" s="568"/>
      <c r="AE56" s="568"/>
      <c r="AF56" s="568"/>
      <c r="AG56" s="568"/>
    </row>
    <row r="57" spans="1:33">
      <c r="A57" s="559"/>
      <c r="B57" s="567"/>
      <c r="C57" s="567"/>
      <c r="D57" s="567"/>
      <c r="E57" s="567"/>
      <c r="F57" s="567"/>
      <c r="G57" s="568"/>
      <c r="H57" s="568"/>
      <c r="I57" s="568"/>
      <c r="J57" s="568"/>
      <c r="K57" s="568"/>
      <c r="L57" s="568"/>
      <c r="M57" s="568"/>
      <c r="N57" s="568"/>
      <c r="O57" s="568"/>
      <c r="P57" s="568"/>
      <c r="Q57" s="568"/>
      <c r="R57" s="568"/>
      <c r="S57" s="568"/>
      <c r="T57" s="568"/>
      <c r="U57" s="568"/>
      <c r="V57" s="568"/>
      <c r="W57" s="568"/>
      <c r="X57" s="568"/>
      <c r="Y57" s="568"/>
      <c r="Z57" s="568"/>
      <c r="AA57" s="568"/>
      <c r="AB57" s="568"/>
      <c r="AC57" s="568"/>
      <c r="AD57" s="568"/>
      <c r="AE57" s="568"/>
      <c r="AF57" s="568"/>
      <c r="AG57" s="568"/>
    </row>
    <row r="58" spans="1:33">
      <c r="A58" s="559"/>
      <c r="B58" s="567"/>
      <c r="C58" s="567"/>
      <c r="D58" s="567"/>
      <c r="E58" s="567"/>
      <c r="F58" s="567"/>
      <c r="G58" s="568"/>
      <c r="H58" s="568"/>
      <c r="I58" s="568"/>
      <c r="J58" s="568"/>
      <c r="K58" s="568"/>
      <c r="L58" s="568"/>
      <c r="M58" s="568"/>
      <c r="N58" s="568"/>
      <c r="O58" s="568"/>
      <c r="P58" s="568"/>
      <c r="Q58" s="568"/>
      <c r="R58" s="568"/>
      <c r="S58" s="568"/>
      <c r="T58" s="568"/>
      <c r="U58" s="568"/>
      <c r="V58" s="568"/>
      <c r="W58" s="568"/>
      <c r="X58" s="568"/>
      <c r="Y58" s="568"/>
      <c r="Z58" s="568"/>
      <c r="AA58" s="568"/>
      <c r="AB58" s="568"/>
      <c r="AC58" s="568"/>
      <c r="AD58" s="568"/>
      <c r="AE58" s="568"/>
      <c r="AF58" s="568"/>
      <c r="AG58" s="568"/>
    </row>
    <row r="59" spans="1:33">
      <c r="A59" s="559"/>
      <c r="B59" s="567"/>
      <c r="C59" s="567"/>
      <c r="D59" s="567"/>
      <c r="E59" s="567"/>
      <c r="F59" s="567"/>
      <c r="G59" s="568"/>
      <c r="H59" s="568"/>
      <c r="I59" s="568"/>
      <c r="J59" s="568"/>
      <c r="K59" s="568"/>
      <c r="L59" s="568"/>
      <c r="M59" s="568"/>
      <c r="N59" s="568"/>
      <c r="O59" s="568"/>
      <c r="P59" s="568"/>
      <c r="Q59" s="568"/>
      <c r="R59" s="568"/>
      <c r="S59" s="568"/>
      <c r="T59" s="568"/>
      <c r="U59" s="568"/>
      <c r="V59" s="568"/>
      <c r="W59" s="568"/>
      <c r="X59" s="568"/>
      <c r="Y59" s="568"/>
      <c r="Z59" s="568"/>
      <c r="AA59" s="568"/>
      <c r="AB59" s="568"/>
      <c r="AC59" s="568"/>
      <c r="AD59" s="568"/>
      <c r="AE59" s="568"/>
      <c r="AF59" s="568"/>
      <c r="AG59" s="568"/>
    </row>
    <row r="60" spans="1:33">
      <c r="C60" s="558" t="s">
        <v>1369</v>
      </c>
    </row>
  </sheetData>
  <sheetProtection algorithmName="SHA-512" hashValue="J34/aRgof8ePYhpLGYIuMltcK9ItefqCM66Ugp9EVSd1PLMLnaEU8UFFHE2nd1EwFDnbu1eqUQacOKdaqJ1NNw==" saltValue="NN7OeQ0k3rXRWW+20M/4Kw==" spinCount="100000" sheet="1" objects="1" scenarios="1"/>
  <protectedRanges>
    <protectedRange sqref="B32:AG51" name="範囲2"/>
    <protectedRange sqref="X4 AA4 AD4 H17" name="範囲1"/>
  </protectedRanges>
  <mergeCells count="33">
    <mergeCell ref="A44:A47"/>
    <mergeCell ref="B44:F47"/>
    <mergeCell ref="G44:AG47"/>
    <mergeCell ref="A48:A51"/>
    <mergeCell ref="B48:F51"/>
    <mergeCell ref="G48:AG51"/>
    <mergeCell ref="A36:A39"/>
    <mergeCell ref="B36:F39"/>
    <mergeCell ref="G36:AG39"/>
    <mergeCell ref="A40:A43"/>
    <mergeCell ref="B40:F43"/>
    <mergeCell ref="G40:AG43"/>
    <mergeCell ref="A32:A35"/>
    <mergeCell ref="B32:F35"/>
    <mergeCell ref="G32:AG35"/>
    <mergeCell ref="U12:AG12"/>
    <mergeCell ref="H17:T17"/>
    <mergeCell ref="H19:S19"/>
    <mergeCell ref="T19:AF19"/>
    <mergeCell ref="H21:AF23"/>
    <mergeCell ref="B25:F25"/>
    <mergeCell ref="G25:AG25"/>
    <mergeCell ref="A26:A28"/>
    <mergeCell ref="B26:F28"/>
    <mergeCell ref="G26:AG28"/>
    <mergeCell ref="B31:F31"/>
    <mergeCell ref="G31:AG31"/>
    <mergeCell ref="U10:AG10"/>
    <mergeCell ref="A1:AG2"/>
    <mergeCell ref="V4:W4"/>
    <mergeCell ref="X4:Y4"/>
    <mergeCell ref="AA4:AB4"/>
    <mergeCell ref="AD4:AE4"/>
  </mergeCells>
  <phoneticPr fontId="2"/>
  <printOptions horizontalCentered="1"/>
  <pageMargins left="0.78740157480314965" right="0.39370078740157483" top="0.39370078740157483" bottom="0.3937007874015748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W44"/>
  <sheetViews>
    <sheetView view="pageBreakPreview" zoomScaleNormal="100" zoomScaleSheetLayoutView="100" workbookViewId="0">
      <selection sqref="A1:N1"/>
    </sheetView>
  </sheetViews>
  <sheetFormatPr defaultColWidth="9" defaultRowHeight="13.2"/>
  <cols>
    <col min="1" max="16" width="5.6640625" style="384" customWidth="1"/>
    <col min="17" max="17" width="5.109375" style="384" customWidth="1"/>
    <col min="18" max="18" width="4.88671875" style="384" customWidth="1"/>
    <col min="19" max="19" width="9" style="384"/>
    <col min="20" max="20" width="9" style="384" customWidth="1"/>
    <col min="21" max="23" width="9" style="384" hidden="1" customWidth="1"/>
    <col min="24" max="16384" width="9" style="384"/>
  </cols>
  <sheetData>
    <row r="1" spans="1:23" ht="19.5" customHeight="1">
      <c r="A1" s="1059" t="s">
        <v>911</v>
      </c>
      <c r="B1" s="1059"/>
      <c r="C1" s="1059"/>
      <c r="D1" s="1059"/>
      <c r="E1" s="1059"/>
      <c r="F1" s="1059"/>
      <c r="G1" s="1059"/>
      <c r="H1" s="1059"/>
      <c r="I1" s="1059"/>
      <c r="J1" s="1059"/>
      <c r="K1" s="1059"/>
      <c r="L1" s="1059"/>
      <c r="M1" s="1059"/>
      <c r="N1" s="1059"/>
      <c r="O1" s="383"/>
    </row>
    <row r="2" spans="1:23" ht="15" customHeight="1">
      <c r="A2" s="385"/>
      <c r="B2" s="385"/>
      <c r="C2" s="385"/>
      <c r="D2" s="385"/>
      <c r="E2" s="385"/>
      <c r="F2" s="385"/>
      <c r="G2" s="385"/>
      <c r="H2" s="385"/>
      <c r="I2" s="385"/>
      <c r="J2" s="385"/>
      <c r="K2" s="385"/>
      <c r="L2" s="385"/>
      <c r="M2" s="385"/>
      <c r="N2" s="385"/>
      <c r="O2" s="385"/>
    </row>
    <row r="3" spans="1:23" ht="15.75" customHeight="1">
      <c r="A3" s="386"/>
      <c r="B3" s="385"/>
      <c r="C3" s="385"/>
      <c r="D3" s="385"/>
      <c r="E3" s="385"/>
      <c r="F3" s="385"/>
      <c r="G3" s="385"/>
      <c r="H3" s="385"/>
      <c r="I3" s="385"/>
      <c r="J3" s="385"/>
      <c r="K3" s="385"/>
      <c r="L3" s="385"/>
      <c r="M3" s="385"/>
      <c r="N3" s="385"/>
    </row>
    <row r="4" spans="1:23">
      <c r="A4" s="386"/>
    </row>
    <row r="5" spans="1:23" ht="18" customHeight="1">
      <c r="A5" s="387"/>
      <c r="B5" s="388" t="s">
        <v>912</v>
      </c>
      <c r="C5" s="1082"/>
      <c r="D5" s="1082"/>
      <c r="E5" s="1082"/>
      <c r="F5" s="1082"/>
      <c r="G5" s="1082"/>
      <c r="H5" s="389" t="s">
        <v>913</v>
      </c>
      <c r="P5" s="384" t="s">
        <v>1348</v>
      </c>
    </row>
    <row r="6" spans="1:23">
      <c r="P6" s="384" t="s">
        <v>1274</v>
      </c>
    </row>
    <row r="7" spans="1:23" ht="17.25" customHeight="1">
      <c r="A7" s="387"/>
      <c r="B7" s="390" t="s">
        <v>1273</v>
      </c>
      <c r="C7" s="1083"/>
      <c r="D7" s="1083"/>
      <c r="E7" s="1083"/>
      <c r="F7" s="1083"/>
      <c r="G7" s="1083"/>
    </row>
    <row r="8" spans="1:23">
      <c r="P8" s="384" t="s">
        <v>951</v>
      </c>
    </row>
    <row r="9" spans="1:23" ht="16.2" thickBot="1">
      <c r="J9" s="391" t="s">
        <v>914</v>
      </c>
    </row>
    <row r="10" spans="1:23" ht="16.5" customHeight="1" thickBot="1">
      <c r="K10" s="389" t="str">
        <f>VLOOKUP($Q$10,$R$10:$W$12,4)</f>
        <v>群馬事業所</v>
      </c>
      <c r="Q10" s="392">
        <v>1</v>
      </c>
      <c r="R10" s="393">
        <v>1</v>
      </c>
      <c r="S10" s="384" t="s">
        <v>943</v>
      </c>
      <c r="U10" s="384" t="s">
        <v>944</v>
      </c>
      <c r="V10" s="384" t="s">
        <v>947</v>
      </c>
      <c r="W10" s="384" t="s">
        <v>948</v>
      </c>
    </row>
    <row r="11" spans="1:23">
      <c r="K11" s="394" t="s">
        <v>915</v>
      </c>
      <c r="L11" s="384" t="str">
        <f>VLOOKUP($Q$10,$R$10:$W$12,5)</f>
        <v>027-212-7575</v>
      </c>
      <c r="R11" s="393">
        <v>2</v>
      </c>
      <c r="S11" s="384" t="s">
        <v>1080</v>
      </c>
      <c r="U11" s="384" t="s">
        <v>945</v>
      </c>
      <c r="V11" s="384" t="s">
        <v>1133</v>
      </c>
      <c r="W11" s="384" t="s">
        <v>1134</v>
      </c>
    </row>
    <row r="12" spans="1:23">
      <c r="K12" s="394" t="s">
        <v>916</v>
      </c>
      <c r="L12" s="384" t="str">
        <f>VLOOKUP($Q$10,$R$10:$W$12,6)</f>
        <v>027-212-7576</v>
      </c>
      <c r="R12" s="393"/>
      <c r="U12" s="384" t="s">
        <v>946</v>
      </c>
      <c r="V12" s="384" t="s">
        <v>949</v>
      </c>
      <c r="W12" s="384" t="s">
        <v>950</v>
      </c>
    </row>
    <row r="13" spans="1:23">
      <c r="J13" s="395"/>
    </row>
    <row r="14" spans="1:23">
      <c r="J14" s="395"/>
    </row>
    <row r="15" spans="1:23">
      <c r="B15" s="384" t="s">
        <v>917</v>
      </c>
      <c r="J15" s="395"/>
    </row>
    <row r="16" spans="1:23">
      <c r="J16" s="395"/>
    </row>
    <row r="18" spans="2:16" ht="35.1" customHeight="1">
      <c r="B18" s="1060" t="s">
        <v>918</v>
      </c>
      <c r="C18" s="1061"/>
      <c r="D18" s="1062"/>
      <c r="E18" s="1077" t="str">
        <f>IF(確２面!K8="","",確２面!K8)</f>
        <v/>
      </c>
      <c r="F18" s="1078"/>
      <c r="G18" s="1078"/>
      <c r="H18" s="1078"/>
      <c r="I18" s="1078"/>
      <c r="J18" s="1078"/>
      <c r="K18" s="1078"/>
      <c r="L18" s="396" t="s">
        <v>913</v>
      </c>
      <c r="M18" s="397"/>
    </row>
    <row r="19" spans="2:16" ht="34.5" customHeight="1">
      <c r="B19" s="1063" t="s">
        <v>919</v>
      </c>
      <c r="C19" s="1064"/>
      <c r="D19" s="1065"/>
      <c r="E19" s="1079" t="str">
        <f>IF(確３面!H6="","",確３面!H6)</f>
        <v/>
      </c>
      <c r="F19" s="1080"/>
      <c r="G19" s="1080"/>
      <c r="H19" s="1080"/>
      <c r="I19" s="1080"/>
      <c r="J19" s="1080"/>
      <c r="K19" s="1080"/>
      <c r="L19" s="1080"/>
      <c r="M19" s="1081"/>
    </row>
    <row r="20" spans="2:16">
      <c r="B20" s="398"/>
      <c r="C20" s="398"/>
      <c r="D20" s="398"/>
    </row>
    <row r="21" spans="2:16" ht="35.1" customHeight="1">
      <c r="B21" s="1071" t="s">
        <v>920</v>
      </c>
      <c r="C21" s="1072"/>
      <c r="D21" s="1073"/>
      <c r="E21" s="399"/>
      <c r="F21" s="399" t="s">
        <v>921</v>
      </c>
      <c r="G21" s="399"/>
      <c r="H21" s="399" t="s">
        <v>922</v>
      </c>
      <c r="I21" s="399"/>
      <c r="J21" s="399" t="s">
        <v>923</v>
      </c>
      <c r="K21" s="399"/>
      <c r="L21" s="399" t="s">
        <v>924</v>
      </c>
      <c r="M21" s="400"/>
    </row>
    <row r="22" spans="2:16" ht="35.1" customHeight="1">
      <c r="B22" s="1074" t="s">
        <v>925</v>
      </c>
      <c r="C22" s="1075"/>
      <c r="D22" s="1076"/>
      <c r="E22" s="401"/>
      <c r="F22" s="401"/>
      <c r="G22" s="402"/>
      <c r="H22" s="402" t="s">
        <v>926</v>
      </c>
      <c r="I22" s="402"/>
      <c r="J22" s="402" t="s">
        <v>927</v>
      </c>
      <c r="K22" s="403" t="s">
        <v>928</v>
      </c>
      <c r="L22" s="401"/>
      <c r="M22" s="404"/>
    </row>
    <row r="23" spans="2:16" ht="18.75" customHeight="1">
      <c r="B23" s="1066" t="s">
        <v>929</v>
      </c>
      <c r="C23" s="1067"/>
      <c r="D23" s="1068"/>
      <c r="E23" s="405"/>
      <c r="F23" s="406" t="s">
        <v>930</v>
      </c>
      <c r="H23" s="1069" t="s">
        <v>931</v>
      </c>
      <c r="J23" s="1069" t="s">
        <v>932</v>
      </c>
      <c r="K23" s="1069" t="s">
        <v>933</v>
      </c>
      <c r="L23" s="1069"/>
      <c r="M23" s="407"/>
    </row>
    <row r="24" spans="2:16" ht="18.75" customHeight="1">
      <c r="B24" s="1063"/>
      <c r="C24" s="1064"/>
      <c r="D24" s="1065"/>
      <c r="E24" s="408"/>
      <c r="F24" s="409" t="s">
        <v>934</v>
      </c>
      <c r="G24" s="409"/>
      <c r="H24" s="1070"/>
      <c r="I24" s="409"/>
      <c r="J24" s="1070"/>
      <c r="K24" s="1070"/>
      <c r="L24" s="1070"/>
      <c r="M24" s="410"/>
    </row>
    <row r="25" spans="2:16" ht="17.25" customHeight="1">
      <c r="B25" s="411"/>
      <c r="C25" s="411"/>
      <c r="D25" s="411"/>
      <c r="E25" s="412"/>
      <c r="F25" s="412"/>
      <c r="G25" s="413"/>
      <c r="H25" s="412"/>
      <c r="I25" s="413"/>
      <c r="J25" s="413"/>
      <c r="K25" s="412"/>
      <c r="L25" s="412"/>
      <c r="M25" s="413"/>
    </row>
    <row r="26" spans="2:16" ht="30" customHeight="1">
      <c r="B26" s="1056" t="s">
        <v>935</v>
      </c>
      <c r="C26" s="1057"/>
      <c r="D26" s="1058"/>
      <c r="E26" s="414"/>
      <c r="F26" s="413"/>
      <c r="G26" s="413"/>
      <c r="H26" s="413"/>
      <c r="I26" s="413"/>
      <c r="J26" s="415" t="s">
        <v>936</v>
      </c>
      <c r="K26" s="415"/>
      <c r="L26" s="416"/>
      <c r="M26" s="417"/>
    </row>
    <row r="29" spans="2:16">
      <c r="B29" s="418" t="s">
        <v>937</v>
      </c>
    </row>
    <row r="31" spans="2:16" ht="16.2">
      <c r="B31" s="419" t="s">
        <v>938</v>
      </c>
      <c r="C31" s="384" t="s">
        <v>939</v>
      </c>
    </row>
    <row r="32" spans="2:16" ht="16.2">
      <c r="B32" s="419" t="s">
        <v>938</v>
      </c>
      <c r="C32" s="384" t="s">
        <v>940</v>
      </c>
      <c r="P32" s="384" t="s">
        <v>1328</v>
      </c>
    </row>
    <row r="33" spans="1:15" ht="16.2">
      <c r="B33" s="419" t="s">
        <v>938</v>
      </c>
      <c r="C33" s="384" t="s">
        <v>1140</v>
      </c>
      <c r="I33" s="469" t="s">
        <v>1136</v>
      </c>
    </row>
    <row r="34" spans="1:15" ht="16.2">
      <c r="B34" s="419" t="s">
        <v>938</v>
      </c>
    </row>
    <row r="35" spans="1:15" ht="16.2">
      <c r="B35" s="419" t="s">
        <v>938</v>
      </c>
    </row>
    <row r="36" spans="1:15" ht="16.2">
      <c r="B36" s="419" t="s">
        <v>938</v>
      </c>
    </row>
    <row r="37" spans="1:15" ht="16.2">
      <c r="B37" s="420"/>
    </row>
    <row r="38" spans="1:15" ht="16.2">
      <c r="A38" s="418" t="s">
        <v>1152</v>
      </c>
      <c r="B38" s="420"/>
    </row>
    <row r="39" spans="1:15" ht="16.2">
      <c r="A39" s="418" t="s">
        <v>1137</v>
      </c>
      <c r="B39" s="420"/>
    </row>
    <row r="40" spans="1:15" ht="16.2">
      <c r="A40" s="418" t="s">
        <v>1138</v>
      </c>
      <c r="B40" s="420"/>
    </row>
    <row r="41" spans="1:15" ht="16.2">
      <c r="A41" s="418" t="s">
        <v>1139</v>
      </c>
      <c r="B41" s="420"/>
    </row>
    <row r="42" spans="1:15" ht="13.8" thickBot="1"/>
    <row r="43" spans="1:15" ht="13.8" thickTop="1">
      <c r="O43" s="421"/>
    </row>
    <row r="44" spans="1:15">
      <c r="O44" s="422"/>
    </row>
  </sheetData>
  <sheetProtection algorithmName="SHA-512" hashValue="69dza1qdZw2Yf7+azN8qJzDVqYGakDlgGhgjXEILajMJXvYxcEzruYLqrr0kO4Rhql150b2lcAdPU9oQGDC+sA==" saltValue="ePG44ALm6HAkOZBMK5McAA==" spinCount="100000" sheet="1"/>
  <protectedRanges>
    <protectedRange sqref="C5 C7 Q10" name="範囲1"/>
  </protectedRanges>
  <mergeCells count="15">
    <mergeCell ref="B26:D26"/>
    <mergeCell ref="A1:N1"/>
    <mergeCell ref="B18:D18"/>
    <mergeCell ref="B19:D19"/>
    <mergeCell ref="B23:D24"/>
    <mergeCell ref="H23:H24"/>
    <mergeCell ref="J23:J24"/>
    <mergeCell ref="K23:K24"/>
    <mergeCell ref="L23:L24"/>
    <mergeCell ref="B21:D21"/>
    <mergeCell ref="B22:D22"/>
    <mergeCell ref="E18:K18"/>
    <mergeCell ref="E19:M19"/>
    <mergeCell ref="C5:G5"/>
    <mergeCell ref="C7:G7"/>
  </mergeCells>
  <phoneticPr fontId="2"/>
  <conditionalFormatting sqref="C5:G5">
    <cfRule type="containsBlanks" dxfId="9" priority="3" stopIfTrue="1">
      <formula>LEN(TRIM(C5))=0</formula>
    </cfRule>
  </conditionalFormatting>
  <conditionalFormatting sqref="C7:G7">
    <cfRule type="containsBlanks" dxfId="8" priority="1" stopIfTrue="1">
      <formula>LEN(TRIM(C7))=0</formula>
    </cfRule>
  </conditionalFormatting>
  <dataValidations count="3">
    <dataValidation type="list" allowBlank="1" showInputMessage="1" showErrorMessage="1" sqref="K13:K16" xr:uid="{00000000-0002-0000-1A00-000000000000}">
      <formula1>"027-212-7576,0285-37-9212,029-886-8965"</formula1>
    </dataValidation>
    <dataValidation type="list" allowBlank="1" showInputMessage="1" showErrorMessage="1" sqref="J10" xr:uid="{00000000-0002-0000-1A00-000001000000}">
      <formula1>"群馬事業所,栃木事業所,茨城事業所"</formula1>
    </dataValidation>
    <dataValidation type="list" allowBlank="1" showInputMessage="1" showErrorMessage="1" sqref="B7" xr:uid="{D257DE27-C353-44C1-AB63-8AC31F5F4203}">
      <formula1>"(FAX),(Email),(TEL)"</formula1>
    </dataValidation>
  </dataValidations>
  <printOptions horizontalCentered="1"/>
  <pageMargins left="0.70866141732283472" right="0.70866141732283472" top="1.3385826771653544" bottom="0.74803149606299213" header="0.31496062992125984" footer="0.31496062992125984"/>
  <pageSetup paperSize="9" orientation="portrait" r:id="rId1"/>
  <headerFooter>
    <oddFooter>&amp;L&amp;"ＭＳ Ｐ明朝,標準"&amp;9㈱北関東建築検査機構&amp;C&amp;9NKBI-04henkou Ver.20.5&amp;R&amp;9(R050401)</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AN72"/>
  <sheetViews>
    <sheetView view="pageBreakPreview" zoomScaleNormal="100" zoomScaleSheetLayoutView="100" workbookViewId="0">
      <selection activeCell="A3" sqref="A3:AI5"/>
    </sheetView>
  </sheetViews>
  <sheetFormatPr defaultColWidth="3.6640625" defaultRowHeight="18" customHeight="1"/>
  <cols>
    <col min="1" max="45" width="2.6640625" style="116" customWidth="1"/>
    <col min="46" max="16384" width="3.6640625" style="116"/>
  </cols>
  <sheetData>
    <row r="1" spans="1:35" ht="13.5" customHeight="1">
      <c r="A1" s="499" t="s">
        <v>309</v>
      </c>
      <c r="B1" s="248"/>
      <c r="C1" s="248"/>
      <c r="D1" s="248"/>
      <c r="E1" s="248"/>
      <c r="F1" s="248"/>
      <c r="G1" s="248"/>
    </row>
    <row r="2" spans="1:35" ht="13.5" customHeight="1"/>
    <row r="3" spans="1:35" ht="13.5" customHeight="1">
      <c r="A3" s="1089" t="s">
        <v>150</v>
      </c>
      <c r="B3" s="1089"/>
      <c r="C3" s="1089"/>
      <c r="D3" s="1089"/>
      <c r="E3" s="1089"/>
      <c r="F3" s="1089"/>
      <c r="G3" s="1089"/>
      <c r="H3" s="1089"/>
      <c r="I3" s="1089"/>
      <c r="J3" s="1089"/>
      <c r="K3" s="1089"/>
      <c r="L3" s="1089"/>
      <c r="M3" s="1089"/>
      <c r="N3" s="1089"/>
      <c r="O3" s="1089"/>
      <c r="P3" s="1089"/>
      <c r="Q3" s="1089"/>
      <c r="R3" s="1089"/>
      <c r="S3" s="1089"/>
      <c r="T3" s="1089"/>
      <c r="U3" s="1089"/>
      <c r="V3" s="1089"/>
      <c r="W3" s="1089"/>
      <c r="X3" s="1089"/>
      <c r="Y3" s="1089"/>
      <c r="Z3" s="1089"/>
      <c r="AA3" s="1089"/>
      <c r="AB3" s="1089"/>
      <c r="AC3" s="1089"/>
      <c r="AD3" s="1089"/>
      <c r="AE3" s="1089"/>
      <c r="AF3" s="1089"/>
      <c r="AG3" s="1089"/>
      <c r="AH3" s="1089"/>
      <c r="AI3" s="1089"/>
    </row>
    <row r="4" spans="1:35" ht="13.5" customHeight="1">
      <c r="A4" s="1089"/>
      <c r="B4" s="1089"/>
      <c r="C4" s="1089"/>
      <c r="D4" s="1089"/>
      <c r="E4" s="1089"/>
      <c r="F4" s="1089"/>
      <c r="G4" s="1089"/>
      <c r="H4" s="1089"/>
      <c r="I4" s="1089"/>
      <c r="J4" s="1089"/>
      <c r="K4" s="1089"/>
      <c r="L4" s="1089"/>
      <c r="M4" s="1089"/>
      <c r="N4" s="1089"/>
      <c r="O4" s="1089"/>
      <c r="P4" s="1089"/>
      <c r="Q4" s="1089"/>
      <c r="R4" s="1089"/>
      <c r="S4" s="1089"/>
      <c r="T4" s="1089"/>
      <c r="U4" s="1089"/>
      <c r="V4" s="1089"/>
      <c r="W4" s="1089"/>
      <c r="X4" s="1089"/>
      <c r="Y4" s="1089"/>
      <c r="Z4" s="1089"/>
      <c r="AA4" s="1089"/>
      <c r="AB4" s="1089"/>
      <c r="AC4" s="1089"/>
      <c r="AD4" s="1089"/>
      <c r="AE4" s="1089"/>
      <c r="AF4" s="1089"/>
      <c r="AG4" s="1089"/>
      <c r="AH4" s="1089"/>
      <c r="AI4" s="1089"/>
    </row>
    <row r="5" spans="1:35" ht="13.5" customHeight="1">
      <c r="A5" s="1089"/>
      <c r="B5" s="1089"/>
      <c r="C5" s="1089"/>
      <c r="D5" s="1089"/>
      <c r="E5" s="1089"/>
      <c r="F5" s="1089"/>
      <c r="G5" s="1089"/>
      <c r="H5" s="1089"/>
      <c r="I5" s="1089"/>
      <c r="J5" s="1089"/>
      <c r="K5" s="1089"/>
      <c r="L5" s="1089"/>
      <c r="M5" s="1089"/>
      <c r="N5" s="1089"/>
      <c r="O5" s="1089"/>
      <c r="P5" s="1089"/>
      <c r="Q5" s="1089"/>
      <c r="R5" s="1089"/>
      <c r="S5" s="1089"/>
      <c r="T5" s="1089"/>
      <c r="U5" s="1089"/>
      <c r="V5" s="1089"/>
      <c r="W5" s="1089"/>
      <c r="X5" s="1089"/>
      <c r="Y5" s="1089"/>
      <c r="Z5" s="1089"/>
      <c r="AA5" s="1089"/>
      <c r="AB5" s="1089"/>
      <c r="AC5" s="1089"/>
      <c r="AD5" s="1089"/>
      <c r="AE5" s="1089"/>
      <c r="AF5" s="1089"/>
      <c r="AG5" s="1089"/>
      <c r="AH5" s="1089"/>
      <c r="AI5" s="1089"/>
    </row>
    <row r="6" spans="1:35" ht="13.5" customHeight="1">
      <c r="A6" s="1087" t="s">
        <v>65</v>
      </c>
      <c r="B6" s="1087"/>
      <c r="C6" s="1087"/>
      <c r="D6" s="1087"/>
      <c r="E6" s="1087"/>
      <c r="F6" s="1087"/>
      <c r="G6" s="1087"/>
      <c r="H6" s="1087"/>
      <c r="I6" s="1087"/>
      <c r="J6" s="1087"/>
      <c r="K6" s="1087"/>
      <c r="L6" s="1087"/>
      <c r="M6" s="1087"/>
      <c r="N6" s="1087"/>
      <c r="O6" s="1087"/>
      <c r="P6" s="1087"/>
      <c r="Q6" s="1087"/>
      <c r="R6" s="1087"/>
      <c r="S6" s="1087"/>
      <c r="T6" s="1087"/>
      <c r="U6" s="1087"/>
      <c r="V6" s="1087"/>
      <c r="W6" s="1087"/>
      <c r="X6" s="1087"/>
      <c r="Y6" s="1087"/>
      <c r="Z6" s="1087"/>
      <c r="AA6" s="1087"/>
      <c r="AB6" s="1087"/>
      <c r="AC6" s="1087"/>
      <c r="AD6" s="1087"/>
      <c r="AE6" s="1087"/>
      <c r="AF6" s="1087"/>
      <c r="AG6" s="1087"/>
      <c r="AH6" s="1087"/>
      <c r="AI6" s="1087"/>
    </row>
    <row r="7" spans="1:35" ht="13.5" customHeight="1"/>
    <row r="8" spans="1:35" ht="13.5" customHeight="1">
      <c r="A8" s="164" t="s">
        <v>1148</v>
      </c>
      <c r="C8" s="164"/>
      <c r="D8" s="164"/>
      <c r="E8" s="164"/>
      <c r="F8" s="164"/>
      <c r="G8" s="164"/>
      <c r="H8" s="164"/>
      <c r="I8" s="164"/>
      <c r="J8" s="164"/>
      <c r="K8" s="164"/>
      <c r="L8" s="164"/>
      <c r="M8" s="164"/>
      <c r="N8" s="164"/>
      <c r="O8" s="164"/>
      <c r="P8" s="164"/>
      <c r="Q8" s="164"/>
      <c r="R8" s="164"/>
      <c r="S8" s="164"/>
      <c r="T8" s="164"/>
      <c r="U8" s="164"/>
      <c r="V8" s="164"/>
      <c r="W8" s="164"/>
      <c r="X8" s="162"/>
      <c r="Y8" s="162"/>
      <c r="Z8" s="164"/>
      <c r="AA8" s="164"/>
      <c r="AB8" s="164"/>
      <c r="AC8" s="164"/>
      <c r="AD8" s="164"/>
      <c r="AE8" s="164"/>
      <c r="AF8" s="164"/>
      <c r="AG8" s="164"/>
      <c r="AH8" s="164"/>
      <c r="AI8" s="164"/>
    </row>
    <row r="9" spans="1:35" ht="6.75" customHeight="1">
      <c r="A9" s="164"/>
      <c r="C9" s="164"/>
      <c r="D9" s="164"/>
      <c r="E9" s="164"/>
      <c r="F9" s="164"/>
      <c r="G9" s="164"/>
      <c r="H9" s="164"/>
      <c r="I9" s="164"/>
      <c r="J9" s="164"/>
      <c r="K9" s="164"/>
      <c r="L9" s="164"/>
      <c r="M9" s="164"/>
      <c r="N9" s="164"/>
      <c r="O9" s="164"/>
      <c r="P9" s="164"/>
      <c r="Q9" s="164"/>
      <c r="R9" s="164"/>
      <c r="S9" s="164"/>
      <c r="T9" s="164"/>
      <c r="U9" s="164"/>
      <c r="V9" s="164"/>
      <c r="W9" s="164"/>
      <c r="X9" s="162"/>
      <c r="Y9" s="162"/>
      <c r="Z9" s="164"/>
      <c r="AA9" s="164"/>
      <c r="AB9" s="164"/>
      <c r="AC9" s="164"/>
      <c r="AD9" s="164"/>
      <c r="AE9" s="164"/>
      <c r="AF9" s="164"/>
      <c r="AG9" s="164"/>
      <c r="AH9" s="164"/>
      <c r="AI9" s="164"/>
    </row>
    <row r="10" spans="1:35" ht="13.5" customHeight="1">
      <c r="A10" s="164" t="s">
        <v>1142</v>
      </c>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row>
    <row r="11" spans="1:35" ht="6.75" customHeight="1">
      <c r="A11" s="164"/>
      <c r="C11" s="164"/>
      <c r="D11" s="164"/>
      <c r="E11" s="164"/>
      <c r="F11" s="164"/>
      <c r="G11" s="164"/>
      <c r="H11" s="164"/>
      <c r="I11" s="164"/>
      <c r="J11" s="164"/>
      <c r="K11" s="164"/>
      <c r="L11" s="164"/>
      <c r="M11" s="164"/>
      <c r="N11" s="164"/>
      <c r="O11" s="164"/>
      <c r="P11" s="164"/>
      <c r="Q11" s="164"/>
      <c r="R11" s="164"/>
      <c r="S11" s="164"/>
      <c r="T11" s="164"/>
      <c r="U11" s="164"/>
      <c r="V11" s="164"/>
      <c r="W11" s="164"/>
      <c r="X11" s="162"/>
      <c r="Y11" s="162"/>
      <c r="Z11" s="164"/>
      <c r="AA11" s="164"/>
      <c r="AB11" s="164"/>
      <c r="AC11" s="164"/>
      <c r="AD11" s="164"/>
      <c r="AE11" s="164"/>
      <c r="AF11" s="164"/>
      <c r="AG11" s="164"/>
      <c r="AH11" s="164"/>
      <c r="AI11" s="164"/>
    </row>
    <row r="12" spans="1:35" ht="13.5" customHeight="1">
      <c r="A12" s="164" t="s">
        <v>34</v>
      </c>
      <c r="C12" s="164"/>
      <c r="D12" s="164"/>
      <c r="E12" s="164"/>
      <c r="F12" s="164"/>
      <c r="G12" s="164"/>
      <c r="H12" s="164"/>
      <c r="I12" s="164"/>
      <c r="J12" s="164"/>
      <c r="K12" s="164"/>
      <c r="L12" s="164"/>
      <c r="M12" s="164"/>
      <c r="N12" s="164"/>
      <c r="O12" s="164"/>
      <c r="P12" s="164"/>
      <c r="Q12" s="164"/>
      <c r="R12" s="164"/>
      <c r="S12" s="164"/>
      <c r="T12" s="164"/>
      <c r="U12" s="164"/>
      <c r="V12" s="164"/>
      <c r="W12" s="164"/>
      <c r="X12" s="162"/>
      <c r="Y12" s="162"/>
      <c r="Z12" s="164"/>
      <c r="AA12" s="164"/>
      <c r="AB12" s="164"/>
      <c r="AC12" s="164"/>
      <c r="AD12" s="164"/>
      <c r="AE12" s="164"/>
      <c r="AF12" s="164"/>
      <c r="AG12" s="164"/>
      <c r="AH12" s="164"/>
      <c r="AI12" s="164"/>
    </row>
    <row r="13" spans="1:35" ht="6.75" customHeight="1">
      <c r="A13" s="164"/>
      <c r="C13" s="164"/>
      <c r="D13" s="164"/>
      <c r="E13" s="164"/>
      <c r="F13" s="164"/>
      <c r="G13" s="164"/>
      <c r="H13" s="164"/>
      <c r="I13" s="164"/>
      <c r="J13" s="164"/>
      <c r="K13" s="164"/>
      <c r="L13" s="164"/>
      <c r="M13" s="164"/>
      <c r="N13" s="164"/>
      <c r="O13" s="164"/>
      <c r="P13" s="164"/>
      <c r="Q13" s="164"/>
      <c r="R13" s="164"/>
      <c r="S13" s="164"/>
      <c r="T13" s="164"/>
      <c r="U13" s="164"/>
      <c r="V13" s="164"/>
      <c r="W13" s="164"/>
      <c r="X13" s="162"/>
      <c r="Y13" s="162"/>
      <c r="Z13" s="164"/>
      <c r="AA13" s="164"/>
      <c r="AB13" s="164"/>
      <c r="AC13" s="164"/>
      <c r="AD13" s="164"/>
      <c r="AE13" s="164"/>
      <c r="AF13" s="164"/>
      <c r="AG13" s="164"/>
      <c r="AH13" s="164"/>
      <c r="AI13" s="164"/>
    </row>
    <row r="14" spans="1:35" ht="13.5" customHeight="1">
      <c r="A14" s="164" t="s">
        <v>266</v>
      </c>
      <c r="C14" s="164"/>
      <c r="D14" s="164"/>
      <c r="E14" s="164"/>
      <c r="F14" s="164"/>
      <c r="G14" s="164"/>
      <c r="H14" s="164"/>
      <c r="I14" s="164"/>
      <c r="J14" s="164"/>
      <c r="K14" s="164"/>
      <c r="L14" s="164"/>
      <c r="M14" s="164"/>
      <c r="N14" s="164"/>
      <c r="O14" s="164"/>
      <c r="P14" s="164"/>
      <c r="Q14" s="164"/>
      <c r="R14" s="164"/>
      <c r="S14" s="164"/>
      <c r="T14" s="164"/>
      <c r="U14" s="164"/>
      <c r="V14" s="164"/>
      <c r="W14" s="164"/>
      <c r="X14" s="162"/>
      <c r="Y14" s="162"/>
      <c r="Z14" s="164"/>
      <c r="AA14" s="164"/>
      <c r="AB14" s="164"/>
      <c r="AC14" s="164"/>
      <c r="AD14" s="164"/>
      <c r="AE14" s="164"/>
      <c r="AF14" s="164"/>
      <c r="AG14" s="164"/>
      <c r="AH14" s="164"/>
      <c r="AI14" s="164"/>
    </row>
    <row r="15" spans="1:35" ht="13.5" customHeight="1">
      <c r="A15" s="164"/>
      <c r="B15" s="164"/>
      <c r="C15" s="164"/>
      <c r="D15" s="499"/>
      <c r="E15" s="499"/>
      <c r="F15" s="164"/>
      <c r="G15" s="164"/>
      <c r="H15" s="164"/>
      <c r="I15" s="164"/>
      <c r="J15" s="164"/>
      <c r="K15" s="164"/>
      <c r="L15" s="164"/>
      <c r="M15" s="164"/>
      <c r="N15" s="164"/>
      <c r="O15" s="164"/>
      <c r="P15" s="164"/>
      <c r="Q15" s="164"/>
      <c r="R15" s="164"/>
      <c r="S15" s="164"/>
      <c r="T15" s="164"/>
      <c r="U15" s="164"/>
      <c r="V15" s="164"/>
      <c r="W15" s="164"/>
      <c r="X15" s="162"/>
      <c r="Y15" s="162"/>
      <c r="Z15" s="164"/>
      <c r="AA15" s="164"/>
      <c r="AB15" s="164"/>
      <c r="AC15" s="164"/>
      <c r="AD15" s="164"/>
      <c r="AE15" s="164"/>
      <c r="AF15" s="164"/>
      <c r="AG15" s="164"/>
      <c r="AH15" s="164"/>
      <c r="AI15" s="164"/>
    </row>
    <row r="16" spans="1:35" ht="13.5" customHeight="1">
      <c r="A16" s="164"/>
      <c r="B16" s="164"/>
      <c r="C16" s="164"/>
      <c r="D16" s="499"/>
      <c r="E16" s="499"/>
      <c r="F16" s="164"/>
      <c r="G16" s="164"/>
      <c r="H16" s="164"/>
      <c r="I16" s="164"/>
      <c r="J16" s="164"/>
      <c r="K16" s="164"/>
      <c r="L16" s="164"/>
      <c r="M16" s="164"/>
      <c r="N16" s="164"/>
      <c r="O16" s="164"/>
      <c r="P16" s="164"/>
      <c r="Q16" s="164"/>
      <c r="R16" s="164"/>
      <c r="S16" s="164"/>
      <c r="T16" s="164"/>
      <c r="U16" s="164"/>
      <c r="V16" s="164"/>
      <c r="W16" s="164"/>
      <c r="X16" s="162"/>
      <c r="Y16" s="162"/>
      <c r="Z16" s="164"/>
      <c r="AA16" s="164"/>
      <c r="AB16" s="164"/>
      <c r="AC16" s="164"/>
      <c r="AD16" s="164"/>
      <c r="AE16" s="164"/>
      <c r="AF16" s="164"/>
      <c r="AG16" s="164"/>
      <c r="AH16" s="164"/>
      <c r="AI16" s="164"/>
    </row>
    <row r="17" spans="1:40" ht="13.5" customHeight="1">
      <c r="A17" s="164"/>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row>
    <row r="18" spans="1:40" ht="13.5" customHeight="1">
      <c r="A18" s="164"/>
      <c r="B18" s="164"/>
      <c r="C18" s="164" t="s">
        <v>267</v>
      </c>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M18" s="470" t="s">
        <v>1151</v>
      </c>
    </row>
    <row r="19" spans="1:40" ht="6.75" customHeight="1">
      <c r="A19" s="164"/>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row>
    <row r="20" spans="1:40" ht="13.5" customHeight="1">
      <c r="A20" s="164"/>
      <c r="B20" s="164"/>
      <c r="C20" s="164"/>
      <c r="D20" s="164" t="s">
        <v>877</v>
      </c>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row>
    <row r="21" spans="1:40" ht="13.5" customHeight="1">
      <c r="A21" s="164"/>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row>
    <row r="22" spans="1:40" ht="13.5" customHeight="1">
      <c r="A22" s="164"/>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M22" s="109"/>
      <c r="AN22" s="109"/>
    </row>
    <row r="23" spans="1:40" ht="13.5" customHeight="1">
      <c r="A23" s="164"/>
      <c r="B23" s="164"/>
      <c r="C23" s="164"/>
      <c r="D23" s="164"/>
      <c r="E23" s="164"/>
      <c r="F23" s="164"/>
      <c r="G23" s="164"/>
      <c r="H23" s="164"/>
      <c r="I23" s="164"/>
      <c r="J23" s="164"/>
      <c r="K23" s="164"/>
      <c r="L23" s="164"/>
      <c r="M23" s="164"/>
      <c r="N23" s="164"/>
      <c r="O23" s="164"/>
      <c r="P23" s="164"/>
      <c r="Q23" s="287"/>
      <c r="R23" s="287"/>
      <c r="S23" s="287"/>
      <c r="T23" s="287"/>
      <c r="U23" s="287"/>
      <c r="V23" s="805" t="s">
        <v>1050</v>
      </c>
      <c r="W23" s="805"/>
      <c r="X23" s="806"/>
      <c r="Y23" s="806"/>
      <c r="Z23" s="110" t="s">
        <v>211</v>
      </c>
      <c r="AA23" s="806"/>
      <c r="AB23" s="806"/>
      <c r="AC23" s="110" t="s">
        <v>123</v>
      </c>
      <c r="AD23" s="806"/>
      <c r="AE23" s="806"/>
      <c r="AF23" s="110" t="s">
        <v>213</v>
      </c>
      <c r="AG23" s="164"/>
      <c r="AH23" s="164"/>
      <c r="AI23" s="164"/>
      <c r="AM23" s="109" t="s">
        <v>1272</v>
      </c>
      <c r="AN23" s="109"/>
    </row>
    <row r="24" spans="1:40" ht="13.5" customHeight="1">
      <c r="A24" s="164"/>
      <c r="B24" s="164"/>
      <c r="C24" s="164"/>
      <c r="D24" s="164"/>
      <c r="E24" s="164"/>
      <c r="F24" s="164"/>
      <c r="G24" s="164"/>
      <c r="H24" s="164"/>
      <c r="I24" s="164"/>
      <c r="J24" s="164"/>
      <c r="K24" s="164"/>
      <c r="L24" s="164"/>
      <c r="M24" s="164"/>
      <c r="N24" s="164"/>
      <c r="O24" s="164"/>
      <c r="P24" s="164"/>
      <c r="Q24" s="163"/>
      <c r="R24" s="163"/>
      <c r="S24" s="164"/>
      <c r="T24" s="162"/>
      <c r="U24" s="162"/>
      <c r="V24" s="164"/>
      <c r="W24" s="162"/>
      <c r="X24" s="162"/>
      <c r="Y24" s="164"/>
      <c r="Z24" s="164"/>
      <c r="AA24" s="164"/>
      <c r="AB24" s="164"/>
      <c r="AC24" s="164"/>
      <c r="AD24" s="164"/>
      <c r="AE24" s="164"/>
      <c r="AF24" s="164"/>
      <c r="AG24" s="164"/>
      <c r="AH24" s="164"/>
      <c r="AI24" s="164"/>
    </row>
    <row r="25" spans="1:40" ht="13.5" customHeight="1">
      <c r="A25" s="164"/>
      <c r="B25" s="164"/>
      <c r="C25" s="164"/>
      <c r="D25" s="164"/>
      <c r="E25" s="164"/>
      <c r="F25" s="164"/>
      <c r="G25" s="164"/>
      <c r="H25" s="164"/>
      <c r="I25" s="164"/>
      <c r="J25" s="164"/>
      <c r="K25" s="164"/>
      <c r="L25" s="164"/>
      <c r="M25" s="164"/>
      <c r="N25" s="164"/>
      <c r="O25" s="162"/>
      <c r="P25" s="162"/>
      <c r="Q25" s="162"/>
      <c r="R25" s="162"/>
      <c r="S25" s="162"/>
      <c r="T25" s="162"/>
      <c r="U25" s="162"/>
      <c r="V25" s="1091"/>
      <c r="W25" s="1091"/>
      <c r="X25" s="1091"/>
      <c r="Y25" s="1091"/>
      <c r="Z25" s="1091"/>
      <c r="AA25" s="1091"/>
      <c r="AB25" s="1091"/>
      <c r="AC25" s="1091"/>
      <c r="AD25" s="1091"/>
      <c r="AE25" s="1091"/>
      <c r="AF25" s="1091"/>
      <c r="AG25" s="1091"/>
      <c r="AH25" s="1091"/>
      <c r="AI25" s="1091"/>
      <c r="AM25" s="428"/>
    </row>
    <row r="26" spans="1:40" ht="13.5" customHeight="1">
      <c r="A26" s="164"/>
      <c r="B26" s="164"/>
      <c r="C26" s="164"/>
      <c r="D26" s="164"/>
      <c r="E26" s="164"/>
      <c r="F26" s="164"/>
      <c r="G26" s="164"/>
      <c r="H26" s="164"/>
      <c r="I26" s="164"/>
      <c r="J26" s="164"/>
      <c r="K26" s="164"/>
      <c r="L26" s="164"/>
      <c r="M26" s="164"/>
      <c r="N26" s="164"/>
      <c r="O26" s="164"/>
      <c r="P26" s="164"/>
      <c r="R26" s="164"/>
      <c r="S26" s="164"/>
      <c r="T26" s="163" t="s">
        <v>8</v>
      </c>
      <c r="U26" s="164"/>
      <c r="V26" s="1091" t="str">
        <f>変確１面!V23</f>
        <v/>
      </c>
      <c r="W26" s="1091"/>
      <c r="X26" s="1091"/>
      <c r="Y26" s="1091"/>
      <c r="Z26" s="1091"/>
      <c r="AA26" s="1091"/>
      <c r="AB26" s="1091"/>
      <c r="AC26" s="1091"/>
      <c r="AD26" s="1091"/>
      <c r="AE26" s="1091"/>
      <c r="AF26" s="1091"/>
      <c r="AG26" s="1091"/>
      <c r="AH26" s="1091"/>
      <c r="AI26" s="1091"/>
      <c r="AM26" s="116" t="s">
        <v>1052</v>
      </c>
    </row>
    <row r="27" spans="1:40" ht="6" customHeight="1">
      <c r="A27" s="164"/>
      <c r="B27" s="164"/>
      <c r="C27" s="164"/>
      <c r="D27" s="164"/>
      <c r="E27" s="164"/>
      <c r="F27" s="164"/>
      <c r="G27" s="164"/>
      <c r="H27" s="164"/>
      <c r="I27" s="164"/>
      <c r="J27" s="164"/>
      <c r="K27" s="164"/>
      <c r="L27" s="164"/>
      <c r="M27" s="164"/>
      <c r="N27" s="164"/>
      <c r="O27" s="164"/>
      <c r="P27" s="164"/>
      <c r="Q27" s="164"/>
      <c r="R27" s="162"/>
      <c r="S27" s="162"/>
      <c r="T27" s="162"/>
      <c r="U27" s="162"/>
      <c r="V27" s="210"/>
      <c r="W27" s="210"/>
      <c r="X27" s="210"/>
      <c r="Y27" s="210"/>
      <c r="Z27" s="210"/>
      <c r="AA27" s="210"/>
      <c r="AB27" s="210"/>
      <c r="AC27" s="210"/>
      <c r="AD27" s="211"/>
      <c r="AE27" s="212"/>
      <c r="AF27" s="212"/>
      <c r="AG27" s="164"/>
      <c r="AH27" s="164"/>
      <c r="AI27" s="164"/>
    </row>
    <row r="28" spans="1:40" ht="13.5" customHeight="1">
      <c r="A28" s="164"/>
      <c r="B28" s="164"/>
      <c r="C28" s="164"/>
      <c r="D28" s="164"/>
      <c r="E28" s="164"/>
      <c r="F28" s="164"/>
      <c r="G28" s="164"/>
      <c r="H28" s="164"/>
      <c r="I28" s="164"/>
      <c r="J28" s="164"/>
      <c r="K28" s="164"/>
      <c r="L28" s="164"/>
      <c r="M28" s="164"/>
      <c r="N28" s="164"/>
      <c r="O28" s="164"/>
      <c r="P28" s="164"/>
      <c r="Q28" s="164"/>
      <c r="R28" s="164"/>
      <c r="S28" s="164"/>
      <c r="T28" s="164"/>
      <c r="U28" s="164"/>
      <c r="V28" s="1091" t="str">
        <f>変確１面!V25</f>
        <v/>
      </c>
      <c r="W28" s="1091"/>
      <c r="X28" s="1091"/>
      <c r="Y28" s="1091"/>
      <c r="Z28" s="1091"/>
      <c r="AA28" s="1091"/>
      <c r="AB28" s="1091"/>
      <c r="AC28" s="1091"/>
      <c r="AD28" s="1091"/>
      <c r="AE28" s="1091"/>
      <c r="AF28" s="1091"/>
      <c r="AG28" s="1091"/>
      <c r="AH28" s="1091"/>
      <c r="AI28" s="1091"/>
    </row>
    <row r="29" spans="1:40" ht="6" customHeight="1">
      <c r="A29" s="164"/>
      <c r="B29" s="164"/>
      <c r="C29" s="164"/>
      <c r="D29" s="164"/>
      <c r="E29" s="164"/>
      <c r="F29" s="164"/>
      <c r="G29" s="164"/>
      <c r="H29" s="164"/>
      <c r="I29" s="164"/>
      <c r="J29" s="164"/>
      <c r="K29" s="164"/>
      <c r="L29" s="164"/>
      <c r="M29" s="164"/>
      <c r="N29" s="164"/>
      <c r="O29" s="164"/>
      <c r="P29" s="164"/>
      <c r="Q29" s="164"/>
      <c r="R29" s="162"/>
      <c r="S29" s="162"/>
      <c r="T29" s="162"/>
      <c r="U29" s="162"/>
      <c r="V29" s="210"/>
      <c r="W29" s="210"/>
      <c r="X29" s="210"/>
      <c r="Y29" s="210"/>
      <c r="Z29" s="210"/>
      <c r="AA29" s="210"/>
      <c r="AB29" s="210"/>
      <c r="AC29" s="210"/>
      <c r="AD29" s="211"/>
      <c r="AE29" s="212"/>
      <c r="AF29" s="212"/>
      <c r="AG29" s="164"/>
      <c r="AH29" s="164"/>
      <c r="AI29" s="164"/>
    </row>
    <row r="30" spans="1:40" ht="13.5" customHeight="1">
      <c r="A30" s="164"/>
      <c r="B30" s="164"/>
      <c r="C30" s="164"/>
      <c r="D30" s="164"/>
      <c r="E30" s="164"/>
      <c r="F30" s="164"/>
      <c r="G30" s="164"/>
      <c r="H30" s="164"/>
      <c r="I30" s="164"/>
      <c r="J30" s="164"/>
      <c r="K30" s="164"/>
      <c r="L30" s="164"/>
      <c r="M30" s="164"/>
      <c r="N30" s="164"/>
      <c r="O30" s="164"/>
      <c r="P30" s="164"/>
      <c r="Q30" s="164"/>
      <c r="R30" s="164"/>
      <c r="S30" s="164"/>
      <c r="T30" s="164"/>
      <c r="U30" s="164"/>
      <c r="V30" s="1091" t="str">
        <f>変確１面!V27</f>
        <v/>
      </c>
      <c r="W30" s="1091"/>
      <c r="X30" s="1091"/>
      <c r="Y30" s="1091"/>
      <c r="Z30" s="1091"/>
      <c r="AA30" s="1091"/>
      <c r="AB30" s="1091"/>
      <c r="AC30" s="1091"/>
      <c r="AD30" s="1091"/>
      <c r="AE30" s="1091"/>
      <c r="AF30" s="1091"/>
      <c r="AG30" s="1091"/>
      <c r="AH30" s="1091"/>
      <c r="AI30" s="1091"/>
    </row>
    <row r="31" spans="1:40" ht="6" customHeight="1">
      <c r="A31" s="164"/>
      <c r="B31" s="164"/>
      <c r="C31" s="164"/>
      <c r="D31" s="164"/>
      <c r="E31" s="164"/>
      <c r="F31" s="164"/>
      <c r="G31" s="164"/>
      <c r="H31" s="164"/>
      <c r="I31" s="164"/>
      <c r="J31" s="164"/>
      <c r="K31" s="164"/>
      <c r="L31" s="164"/>
      <c r="M31" s="164"/>
      <c r="N31" s="164"/>
      <c r="O31" s="164"/>
      <c r="P31" s="164"/>
      <c r="Q31" s="164"/>
      <c r="R31" s="162"/>
      <c r="S31" s="162"/>
      <c r="T31" s="162"/>
      <c r="U31" s="162"/>
      <c r="V31" s="210"/>
      <c r="W31" s="210"/>
      <c r="X31" s="210"/>
      <c r="Y31" s="210"/>
      <c r="Z31" s="210"/>
      <c r="AA31" s="210"/>
      <c r="AB31" s="210"/>
      <c r="AC31" s="210"/>
      <c r="AD31" s="211"/>
      <c r="AE31" s="212"/>
      <c r="AF31" s="212"/>
      <c r="AG31" s="164"/>
      <c r="AH31" s="164"/>
      <c r="AI31" s="164"/>
    </row>
    <row r="32" spans="1:40" ht="12.75" customHeight="1">
      <c r="A32" s="164"/>
      <c r="B32" s="164"/>
      <c r="C32" s="164"/>
      <c r="D32" s="164"/>
      <c r="E32" s="164"/>
      <c r="F32" s="164"/>
      <c r="G32" s="164"/>
      <c r="H32" s="164"/>
      <c r="I32" s="164"/>
      <c r="J32" s="164"/>
      <c r="K32" s="164"/>
      <c r="L32" s="164"/>
      <c r="M32" s="164"/>
      <c r="N32" s="164"/>
      <c r="O32" s="164"/>
      <c r="P32" s="164"/>
      <c r="Q32" s="164"/>
      <c r="R32" s="162"/>
      <c r="S32" s="162"/>
      <c r="T32" s="162"/>
      <c r="U32" s="162"/>
      <c r="V32" s="1091" t="str">
        <f>変確１面!V29</f>
        <v/>
      </c>
      <c r="W32" s="1091"/>
      <c r="X32" s="1091"/>
      <c r="Y32" s="1091"/>
      <c r="Z32" s="1091"/>
      <c r="AA32" s="1091"/>
      <c r="AB32" s="1091"/>
      <c r="AC32" s="1091"/>
      <c r="AD32" s="1091"/>
      <c r="AE32" s="1091"/>
      <c r="AF32" s="1091"/>
      <c r="AG32" s="1091"/>
      <c r="AH32" s="1091"/>
      <c r="AI32" s="1091"/>
    </row>
    <row r="33" spans="1:39" ht="6" customHeight="1">
      <c r="A33" s="164"/>
      <c r="B33" s="164"/>
      <c r="C33" s="164"/>
      <c r="D33" s="164"/>
      <c r="E33" s="164"/>
      <c r="F33" s="164"/>
      <c r="G33" s="164"/>
      <c r="H33" s="164"/>
      <c r="I33" s="164"/>
      <c r="J33" s="164"/>
      <c r="K33" s="164"/>
      <c r="L33" s="164"/>
      <c r="M33" s="164"/>
      <c r="N33" s="164"/>
      <c r="O33" s="164"/>
      <c r="P33" s="164"/>
      <c r="Q33" s="164"/>
      <c r="R33" s="162"/>
      <c r="S33" s="162"/>
      <c r="T33" s="162"/>
      <c r="U33" s="162"/>
      <c r="V33" s="162"/>
      <c r="W33" s="162"/>
      <c r="X33" s="162"/>
      <c r="Y33" s="162"/>
      <c r="Z33" s="162"/>
      <c r="AA33" s="162"/>
      <c r="AB33" s="162"/>
      <c r="AC33" s="162"/>
      <c r="AD33" s="163"/>
      <c r="AE33" s="164"/>
      <c r="AF33" s="164"/>
      <c r="AG33" s="164"/>
      <c r="AH33" s="164"/>
      <c r="AI33" s="164"/>
    </row>
    <row r="34" spans="1:39" ht="6.75" customHeight="1">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row>
    <row r="35" spans="1:39" ht="13.5" customHeight="1">
      <c r="A35" s="164"/>
      <c r="B35" s="164" t="s">
        <v>35</v>
      </c>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row>
    <row r="36" spans="1:39" ht="6.75" customHeight="1">
      <c r="A36" s="164"/>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row>
    <row r="37" spans="1:39" ht="13.5" customHeight="1">
      <c r="A37" s="164"/>
      <c r="B37" s="164"/>
      <c r="C37" s="164"/>
      <c r="D37" s="164"/>
      <c r="E37" s="164"/>
      <c r="F37" s="164"/>
      <c r="G37" s="164"/>
      <c r="H37" s="164"/>
      <c r="I37" s="164"/>
      <c r="J37" s="164"/>
      <c r="K37" s="164"/>
      <c r="L37" s="164"/>
      <c r="M37" s="164"/>
      <c r="N37" s="164"/>
      <c r="O37" s="164"/>
      <c r="P37" s="164"/>
      <c r="Q37" s="186"/>
      <c r="R37" s="186"/>
      <c r="S37" s="186"/>
      <c r="T37" s="112" t="s">
        <v>36</v>
      </c>
      <c r="U37" s="164"/>
      <c r="V37" s="1084" t="str">
        <f>IF(確２面!K139="","",確２面!K139)</f>
        <v/>
      </c>
      <c r="W37" s="1084"/>
      <c r="X37" s="1084"/>
      <c r="Y37" s="1084"/>
      <c r="Z37" s="1084"/>
      <c r="AA37" s="1084"/>
      <c r="AB37" s="1084"/>
      <c r="AC37" s="1084"/>
      <c r="AD37" s="1084"/>
      <c r="AE37" s="1084"/>
      <c r="AF37" s="1084"/>
      <c r="AG37" s="163"/>
      <c r="AH37" s="164"/>
      <c r="AI37" s="164"/>
      <c r="AM37" s="116" t="s">
        <v>1052</v>
      </c>
    </row>
    <row r="38" spans="1:39" ht="6.75" customHeight="1">
      <c r="A38" s="501"/>
      <c r="B38" s="501"/>
      <c r="C38" s="501"/>
      <c r="D38" s="501"/>
      <c r="E38" s="501"/>
      <c r="F38" s="501"/>
      <c r="G38" s="501"/>
      <c r="H38" s="501"/>
      <c r="I38" s="501"/>
      <c r="J38" s="501"/>
      <c r="K38" s="501"/>
      <c r="L38" s="501"/>
      <c r="M38" s="501"/>
      <c r="N38" s="501"/>
      <c r="O38" s="501"/>
      <c r="P38" s="501"/>
      <c r="Q38" s="501"/>
      <c r="R38" s="501"/>
      <c r="S38" s="501"/>
      <c r="T38" s="501"/>
      <c r="U38" s="501"/>
      <c r="V38" s="501"/>
      <c r="W38" s="501"/>
      <c r="X38" s="501"/>
      <c r="Y38" s="501"/>
      <c r="Z38" s="501"/>
      <c r="AA38" s="501"/>
      <c r="AB38" s="501"/>
      <c r="AC38" s="501"/>
      <c r="AD38" s="501"/>
      <c r="AE38" s="501"/>
      <c r="AF38" s="501"/>
      <c r="AG38" s="501"/>
      <c r="AH38" s="501"/>
      <c r="AI38" s="501"/>
    </row>
    <row r="39" spans="1:39" ht="6.75" customHeight="1">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row>
    <row r="40" spans="1:39" ht="12.75" customHeight="1">
      <c r="A40" s="164"/>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row>
    <row r="41" spans="1:39" ht="13.5" customHeight="1">
      <c r="A41" s="164"/>
      <c r="B41" s="502" t="s">
        <v>37</v>
      </c>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row>
    <row r="42" spans="1:39" ht="6.75" customHeight="1">
      <c r="A42" s="164"/>
      <c r="B42" s="164"/>
      <c r="C42" s="164"/>
      <c r="D42" s="502"/>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row>
    <row r="43" spans="1:39" ht="13.5" customHeight="1">
      <c r="A43" s="502"/>
      <c r="B43" s="502"/>
      <c r="C43" s="164"/>
      <c r="D43" s="164"/>
      <c r="E43" s="164"/>
      <c r="F43" s="162" t="s">
        <v>137</v>
      </c>
      <c r="G43" s="164" t="s">
        <v>39</v>
      </c>
      <c r="H43" s="164"/>
      <c r="I43" s="164"/>
      <c r="J43" s="164"/>
      <c r="K43" s="164"/>
      <c r="L43" s="164"/>
      <c r="M43" s="164"/>
      <c r="N43" s="164"/>
      <c r="O43" s="164"/>
      <c r="P43" s="164"/>
      <c r="Q43" s="164"/>
      <c r="R43" s="164"/>
      <c r="S43" s="503" t="s">
        <v>16</v>
      </c>
      <c r="T43" s="164" t="s">
        <v>40</v>
      </c>
      <c r="U43" s="164"/>
      <c r="V43" s="164"/>
      <c r="W43" s="164"/>
      <c r="X43" s="164"/>
      <c r="Y43" s="164"/>
      <c r="Z43" s="162"/>
      <c r="AA43" s="164"/>
      <c r="AB43" s="164"/>
      <c r="AC43" s="164"/>
      <c r="AD43" s="164"/>
      <c r="AE43" s="164"/>
      <c r="AF43" s="164"/>
      <c r="AG43" s="164"/>
      <c r="AH43" s="164"/>
      <c r="AI43" s="164"/>
    </row>
    <row r="44" spans="1:39" ht="6.75" customHeight="1">
      <c r="A44" s="502"/>
      <c r="B44" s="502"/>
      <c r="C44" s="164"/>
      <c r="D44" s="164"/>
      <c r="E44" s="164"/>
      <c r="F44" s="164"/>
      <c r="G44" s="164"/>
      <c r="H44" s="164"/>
      <c r="I44" s="164"/>
      <c r="J44" s="164"/>
      <c r="K44" s="164"/>
      <c r="L44" s="164"/>
      <c r="M44" s="164"/>
      <c r="N44" s="164"/>
      <c r="O44" s="164"/>
      <c r="P44" s="164"/>
      <c r="Q44" s="164"/>
      <c r="R44" s="164"/>
      <c r="S44" s="164"/>
      <c r="T44" s="164"/>
      <c r="U44" s="164"/>
      <c r="V44" s="164"/>
      <c r="W44" s="164"/>
      <c r="X44" s="162"/>
      <c r="Y44" s="164"/>
      <c r="Z44" s="164"/>
      <c r="AA44" s="164"/>
      <c r="AB44" s="164"/>
      <c r="AC44" s="164"/>
      <c r="AD44" s="164"/>
      <c r="AE44" s="164"/>
      <c r="AF44" s="164"/>
      <c r="AG44" s="164"/>
      <c r="AH44" s="164"/>
      <c r="AI44" s="164"/>
    </row>
    <row r="45" spans="1:39" ht="13.5" customHeight="1">
      <c r="A45" s="502"/>
      <c r="B45" s="502"/>
      <c r="C45" s="164"/>
      <c r="D45" s="164"/>
      <c r="E45" s="164"/>
      <c r="F45" s="503" t="s">
        <v>16</v>
      </c>
      <c r="G45" s="164" t="s">
        <v>41</v>
      </c>
      <c r="H45" s="164"/>
      <c r="I45" s="164"/>
      <c r="J45" s="164"/>
      <c r="K45" s="164"/>
      <c r="L45" s="164"/>
      <c r="M45" s="164"/>
      <c r="N45" s="164"/>
      <c r="O45" s="1090"/>
      <c r="P45" s="1090"/>
      <c r="Q45" s="1090"/>
      <c r="R45" s="164"/>
      <c r="S45" s="503" t="s">
        <v>16</v>
      </c>
      <c r="T45" s="499" t="s">
        <v>42</v>
      </c>
      <c r="U45" s="162"/>
      <c r="V45" s="164"/>
      <c r="W45" s="162"/>
      <c r="X45" s="164"/>
      <c r="Y45" s="164"/>
      <c r="Z45" s="162"/>
      <c r="AA45" s="164"/>
      <c r="AB45" s="164"/>
      <c r="AC45" s="164"/>
      <c r="AD45" s="164"/>
      <c r="AE45" s="164"/>
      <c r="AF45" s="164"/>
      <c r="AG45" s="164"/>
      <c r="AH45" s="164"/>
      <c r="AI45" s="164"/>
    </row>
    <row r="46" spans="1:39" ht="6.75" customHeight="1">
      <c r="A46" s="502"/>
      <c r="B46" s="502"/>
      <c r="C46" s="164"/>
      <c r="D46" s="164"/>
      <c r="E46" s="164"/>
      <c r="F46" s="164"/>
      <c r="G46" s="164"/>
      <c r="H46" s="164"/>
      <c r="I46" s="164"/>
      <c r="J46" s="164"/>
      <c r="K46" s="164"/>
      <c r="L46" s="164"/>
      <c r="M46" s="164"/>
      <c r="N46" s="164"/>
      <c r="O46" s="164"/>
      <c r="P46" s="164"/>
      <c r="Q46" s="164"/>
      <c r="R46" s="164"/>
      <c r="S46" s="162"/>
      <c r="T46" s="162"/>
      <c r="U46" s="162"/>
      <c r="V46" s="162"/>
      <c r="W46" s="162"/>
      <c r="X46" s="162"/>
      <c r="Y46" s="164"/>
      <c r="Z46" s="164"/>
      <c r="AA46" s="164"/>
      <c r="AB46" s="164"/>
      <c r="AC46" s="164"/>
      <c r="AD46" s="164"/>
      <c r="AE46" s="164"/>
      <c r="AF46" s="164"/>
      <c r="AG46" s="164"/>
      <c r="AH46" s="164"/>
      <c r="AI46" s="164"/>
    </row>
    <row r="47" spans="1:39" ht="13.5" customHeight="1">
      <c r="A47" s="502"/>
      <c r="B47" s="502"/>
      <c r="C47" s="164"/>
      <c r="D47" s="164"/>
      <c r="E47" s="164"/>
      <c r="F47" s="503" t="s">
        <v>16</v>
      </c>
      <c r="G47" s="164" t="s">
        <v>43</v>
      </c>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row>
    <row r="48" spans="1:39" ht="13.5" customHeight="1">
      <c r="A48" s="502"/>
      <c r="B48" s="5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row>
    <row r="49" spans="1:35" ht="13.5" customHeight="1">
      <c r="A49" s="502"/>
      <c r="B49" s="502"/>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row>
    <row r="50" spans="1:35" ht="13.5" customHeight="1">
      <c r="A50" s="502"/>
      <c r="B50" s="502"/>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row>
    <row r="51" spans="1:35" ht="13.5" customHeight="1">
      <c r="A51" s="502"/>
      <c r="B51" s="502"/>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row>
    <row r="52" spans="1:35" ht="13.5" customHeight="1">
      <c r="A52" s="253" t="s">
        <v>256</v>
      </c>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166"/>
      <c r="AF52" s="166"/>
      <c r="AG52" s="166"/>
      <c r="AH52" s="166"/>
      <c r="AI52" s="504"/>
    </row>
    <row r="53" spans="1:35" ht="13.5" customHeight="1">
      <c r="A53" s="505"/>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64"/>
      <c r="AF53" s="164"/>
      <c r="AG53" s="164"/>
      <c r="AH53" s="164"/>
      <c r="AI53" s="506"/>
    </row>
    <row r="54" spans="1:35" ht="13.5" customHeight="1">
      <c r="A54" s="505"/>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64"/>
      <c r="AF54" s="164"/>
      <c r="AG54" s="164"/>
      <c r="AH54" s="164"/>
      <c r="AI54" s="506"/>
    </row>
    <row r="55" spans="1:35" ht="13.5" customHeight="1">
      <c r="A55" s="507"/>
      <c r="B55" s="263"/>
      <c r="C55" s="263"/>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3"/>
      <c r="AE55" s="501"/>
      <c r="AF55" s="501"/>
      <c r="AG55" s="501"/>
      <c r="AH55" s="501"/>
      <c r="AI55" s="508"/>
    </row>
    <row r="56" spans="1:35" ht="13.5" customHeight="1">
      <c r="A56" s="253" t="s">
        <v>9</v>
      </c>
      <c r="B56" s="254"/>
      <c r="C56" s="254"/>
      <c r="D56" s="254"/>
      <c r="E56" s="254"/>
      <c r="F56" s="254"/>
      <c r="G56" s="254"/>
      <c r="H56" s="262"/>
      <c r="I56" s="254" t="s">
        <v>44</v>
      </c>
      <c r="J56" s="254"/>
      <c r="K56" s="254"/>
      <c r="L56" s="254"/>
      <c r="M56" s="254"/>
      <c r="N56" s="504"/>
      <c r="O56" s="254" t="s">
        <v>45</v>
      </c>
      <c r="P56" s="254"/>
      <c r="Q56" s="254"/>
      <c r="R56" s="254"/>
      <c r="S56" s="166"/>
      <c r="T56" s="254"/>
      <c r="U56" s="262"/>
      <c r="V56" s="254" t="s">
        <v>257</v>
      </c>
      <c r="W56" s="254"/>
      <c r="X56" s="166"/>
      <c r="Y56" s="254"/>
      <c r="Z56" s="254"/>
      <c r="AA56" s="254"/>
      <c r="AB56" s="253" t="s">
        <v>268</v>
      </c>
      <c r="AC56" s="254"/>
      <c r="AD56" s="254"/>
      <c r="AE56" s="166"/>
      <c r="AF56" s="166"/>
      <c r="AG56" s="166"/>
      <c r="AH56" s="166"/>
      <c r="AI56" s="504"/>
    </row>
    <row r="57" spans="1:35" ht="13.5" customHeight="1">
      <c r="A57" s="507"/>
      <c r="B57" s="263"/>
      <c r="C57" s="263"/>
      <c r="D57" s="263"/>
      <c r="E57" s="263"/>
      <c r="F57" s="263"/>
      <c r="G57" s="263"/>
      <c r="H57" s="264"/>
      <c r="I57" s="509"/>
      <c r="J57" s="263"/>
      <c r="K57" s="263"/>
      <c r="L57" s="263"/>
      <c r="M57" s="263"/>
      <c r="N57" s="264"/>
      <c r="O57" s="509"/>
      <c r="P57" s="263"/>
      <c r="Q57" s="263"/>
      <c r="R57" s="263"/>
      <c r="S57" s="263"/>
      <c r="T57" s="263"/>
      <c r="U57" s="264"/>
      <c r="V57" s="263"/>
      <c r="W57" s="263"/>
      <c r="X57" s="501"/>
      <c r="Y57" s="263"/>
      <c r="Z57" s="263"/>
      <c r="AA57" s="263"/>
      <c r="AB57" s="509"/>
      <c r="AC57" s="263"/>
      <c r="AD57" s="263"/>
      <c r="AE57" s="501"/>
      <c r="AF57" s="501"/>
      <c r="AG57" s="501"/>
      <c r="AH57" s="501"/>
      <c r="AI57" s="508"/>
    </row>
    <row r="58" spans="1:35" ht="13.5" customHeight="1">
      <c r="A58" s="510" t="s">
        <v>1051</v>
      </c>
      <c r="B58" s="511"/>
      <c r="C58" s="511"/>
      <c r="D58" s="511"/>
      <c r="E58" s="511"/>
      <c r="F58" s="511"/>
      <c r="G58" s="511"/>
      <c r="H58" s="512"/>
      <c r="I58" s="289" t="s">
        <v>272</v>
      </c>
      <c r="J58" s="289"/>
      <c r="K58" s="289"/>
      <c r="L58" s="289"/>
      <c r="M58" s="289"/>
      <c r="N58" s="289"/>
      <c r="O58" s="513" t="s">
        <v>273</v>
      </c>
      <c r="P58" s="289"/>
      <c r="Q58" s="289"/>
      <c r="R58" s="289"/>
      <c r="S58" s="289"/>
      <c r="T58" s="289"/>
      <c r="U58" s="514"/>
      <c r="V58" s="289" t="s">
        <v>275</v>
      </c>
      <c r="W58" s="289"/>
      <c r="X58" s="515"/>
      <c r="Y58" s="289"/>
      <c r="Z58" s="289"/>
      <c r="AA58" s="289"/>
      <c r="AB58" s="510" t="s">
        <v>1051</v>
      </c>
      <c r="AC58" s="511"/>
      <c r="AD58" s="511"/>
      <c r="AE58" s="511"/>
      <c r="AF58" s="511"/>
      <c r="AG58" s="511"/>
      <c r="AH58" s="511"/>
      <c r="AI58" s="512"/>
    </row>
    <row r="59" spans="1:35" ht="13.5" customHeight="1">
      <c r="A59" s="516"/>
      <c r="B59" s="110"/>
      <c r="C59" s="110"/>
      <c r="D59" s="110"/>
      <c r="E59" s="110"/>
      <c r="F59" s="110"/>
      <c r="G59" s="110"/>
      <c r="H59" s="266"/>
      <c r="I59" s="289"/>
      <c r="J59" s="289"/>
      <c r="K59" s="289"/>
      <c r="L59" s="289"/>
      <c r="M59" s="289"/>
      <c r="N59" s="289"/>
      <c r="O59" s="513"/>
      <c r="P59" s="289"/>
      <c r="Q59" s="289" t="s">
        <v>211</v>
      </c>
      <c r="R59" s="289"/>
      <c r="S59" s="289" t="s">
        <v>123</v>
      </c>
      <c r="T59" s="289"/>
      <c r="U59" s="514" t="s">
        <v>213</v>
      </c>
      <c r="V59" s="289"/>
      <c r="W59" s="289"/>
      <c r="X59" s="515"/>
      <c r="Y59" s="289"/>
      <c r="Z59" s="289"/>
      <c r="AA59" s="289"/>
      <c r="AB59" s="267"/>
      <c r="AC59" s="110"/>
      <c r="AD59" s="110"/>
      <c r="AE59" s="164"/>
      <c r="AF59" s="164"/>
      <c r="AG59" s="164"/>
      <c r="AH59" s="164"/>
      <c r="AI59" s="506"/>
    </row>
    <row r="60" spans="1:35" ht="13.5" customHeight="1">
      <c r="A60" s="517"/>
      <c r="B60" s="263"/>
      <c r="C60" s="263"/>
      <c r="D60" s="263"/>
      <c r="E60" s="263"/>
      <c r="F60" s="263"/>
      <c r="G60" s="263"/>
      <c r="H60" s="264"/>
      <c r="I60" s="289"/>
      <c r="J60" s="289" t="s">
        <v>269</v>
      </c>
      <c r="K60" s="289"/>
      <c r="L60" s="289"/>
      <c r="M60" s="289"/>
      <c r="N60" s="289"/>
      <c r="O60" s="513"/>
      <c r="P60" s="289"/>
      <c r="Q60" s="289"/>
      <c r="R60" s="289"/>
      <c r="S60" s="289"/>
      <c r="T60" s="289"/>
      <c r="U60" s="514"/>
      <c r="V60" s="289"/>
      <c r="W60" s="289"/>
      <c r="X60" s="515"/>
      <c r="Y60" s="289"/>
      <c r="Z60" s="289"/>
      <c r="AA60" s="289"/>
      <c r="AB60" s="509"/>
      <c r="AC60" s="263"/>
      <c r="AD60" s="263"/>
      <c r="AE60" s="501"/>
      <c r="AF60" s="501"/>
      <c r="AG60" s="501"/>
      <c r="AH60" s="501"/>
      <c r="AI60" s="508"/>
    </row>
    <row r="61" spans="1:35" ht="13.5" customHeight="1">
      <c r="A61" s="518" t="s">
        <v>881</v>
      </c>
      <c r="B61" s="166"/>
      <c r="C61" s="166"/>
      <c r="D61" s="166"/>
      <c r="E61" s="166"/>
      <c r="F61" s="166"/>
      <c r="G61" s="166"/>
      <c r="H61" s="504" t="s">
        <v>882</v>
      </c>
      <c r="I61" s="515"/>
      <c r="J61" s="289"/>
      <c r="K61" s="289"/>
      <c r="L61" s="289"/>
      <c r="M61" s="289"/>
      <c r="N61" s="289"/>
      <c r="O61" s="513"/>
      <c r="P61" s="289"/>
      <c r="Q61" s="289"/>
      <c r="R61" s="289"/>
      <c r="S61" s="289"/>
      <c r="T61" s="289"/>
      <c r="U61" s="514"/>
      <c r="V61" s="289"/>
      <c r="W61" s="289"/>
      <c r="X61" s="515"/>
      <c r="Y61" s="289"/>
      <c r="Z61" s="289"/>
      <c r="AA61" s="289"/>
      <c r="AB61" s="253" t="s">
        <v>721</v>
      </c>
      <c r="AC61" s="254"/>
      <c r="AD61" s="254"/>
      <c r="AE61" s="254"/>
      <c r="AF61" s="254"/>
      <c r="AG61" s="254"/>
      <c r="AH61" s="254"/>
      <c r="AI61" s="519" t="s">
        <v>158</v>
      </c>
    </row>
    <row r="62" spans="1:35" ht="13.5" customHeight="1">
      <c r="A62" s="516"/>
      <c r="B62" s="110"/>
      <c r="C62" s="110"/>
      <c r="D62" s="110"/>
      <c r="E62" s="110"/>
      <c r="F62" s="110"/>
      <c r="G62" s="110"/>
      <c r="H62" s="266"/>
      <c r="I62" s="289"/>
      <c r="J62" s="289" t="s">
        <v>30</v>
      </c>
      <c r="K62" s="289"/>
      <c r="L62" s="289" t="s">
        <v>25</v>
      </c>
      <c r="M62" s="289"/>
      <c r="N62" s="289"/>
      <c r="O62" s="513"/>
      <c r="P62" s="289"/>
      <c r="Q62" s="289"/>
      <c r="R62" s="289"/>
      <c r="S62" s="289"/>
      <c r="T62" s="289"/>
      <c r="U62" s="514"/>
      <c r="V62" s="513"/>
      <c r="W62" s="289"/>
      <c r="X62" s="515"/>
      <c r="Y62" s="289"/>
      <c r="Z62" s="289"/>
      <c r="AA62" s="289"/>
      <c r="AB62" s="267"/>
      <c r="AC62" s="110"/>
      <c r="AD62" s="110"/>
      <c r="AE62" s="164"/>
      <c r="AF62" s="164"/>
      <c r="AG62" s="164"/>
      <c r="AH62" s="164"/>
      <c r="AI62" s="506"/>
    </row>
    <row r="63" spans="1:35" ht="13.5" customHeight="1">
      <c r="A63" s="517"/>
      <c r="B63" s="263"/>
      <c r="C63" s="263"/>
      <c r="D63" s="263"/>
      <c r="E63" s="263"/>
      <c r="F63" s="263"/>
      <c r="G63" s="263"/>
      <c r="H63" s="264"/>
      <c r="I63" s="289"/>
      <c r="J63" s="289"/>
      <c r="K63" s="289"/>
      <c r="L63" s="289" t="s">
        <v>270</v>
      </c>
      <c r="M63" s="289"/>
      <c r="N63" s="289"/>
      <c r="O63" s="513" t="s">
        <v>274</v>
      </c>
      <c r="P63" s="289"/>
      <c r="V63" s="513"/>
      <c r="W63" s="289"/>
      <c r="X63" s="515"/>
      <c r="Y63" s="289"/>
      <c r="Z63" s="289"/>
      <c r="AA63" s="289"/>
      <c r="AB63" s="509"/>
      <c r="AC63" s="263"/>
      <c r="AD63" s="263"/>
      <c r="AE63" s="501"/>
      <c r="AF63" s="501"/>
      <c r="AG63" s="501"/>
      <c r="AH63" s="501"/>
      <c r="AI63" s="508"/>
    </row>
    <row r="64" spans="1:35" ht="13.5" customHeight="1">
      <c r="A64" s="267" t="s">
        <v>1149</v>
      </c>
      <c r="B64" s="110"/>
      <c r="C64" s="110"/>
      <c r="D64" s="110"/>
      <c r="E64" s="110"/>
      <c r="F64" s="110"/>
      <c r="G64" s="110"/>
      <c r="H64" s="266"/>
      <c r="I64" s="289"/>
      <c r="J64" s="289"/>
      <c r="K64" s="289"/>
      <c r="L64" s="289" t="s">
        <v>26</v>
      </c>
      <c r="M64" s="289"/>
      <c r="N64" s="289"/>
      <c r="O64" s="513"/>
      <c r="P64" s="289"/>
      <c r="Q64" s="289" t="s">
        <v>211</v>
      </c>
      <c r="R64" s="289"/>
      <c r="S64" s="289" t="s">
        <v>124</v>
      </c>
      <c r="T64" s="289"/>
      <c r="U64" s="514" t="s">
        <v>213</v>
      </c>
      <c r="V64" s="289"/>
      <c r="W64" s="289"/>
      <c r="X64" s="515"/>
      <c r="Y64" s="289"/>
      <c r="Z64" s="289"/>
      <c r="AA64" s="289"/>
      <c r="AB64" s="267" t="s">
        <v>1149</v>
      </c>
      <c r="AC64" s="110"/>
      <c r="AD64" s="110"/>
      <c r="AE64" s="164"/>
      <c r="AF64" s="164"/>
      <c r="AG64" s="164"/>
      <c r="AH64" s="164"/>
      <c r="AI64" s="506"/>
    </row>
    <row r="65" spans="1:40" ht="13.5" customHeight="1">
      <c r="A65" s="516"/>
      <c r="B65" s="110"/>
      <c r="C65" s="110"/>
      <c r="D65" s="110"/>
      <c r="E65" s="110"/>
      <c r="F65" s="110"/>
      <c r="G65" s="110"/>
      <c r="H65" s="266"/>
      <c r="I65" s="289"/>
      <c r="J65" s="289"/>
      <c r="K65" s="289"/>
      <c r="L65" s="289" t="s">
        <v>271</v>
      </c>
      <c r="M65" s="289"/>
      <c r="N65" s="289"/>
      <c r="O65" s="513"/>
      <c r="P65" s="289"/>
      <c r="Q65" s="289"/>
      <c r="R65" s="289"/>
      <c r="S65" s="289"/>
      <c r="T65" s="289"/>
      <c r="U65" s="514"/>
      <c r="V65" s="289"/>
      <c r="W65" s="289"/>
      <c r="X65" s="289"/>
      <c r="Y65" s="289"/>
      <c r="Z65" s="289"/>
      <c r="AA65" s="289"/>
      <c r="AB65" s="267"/>
      <c r="AC65" s="110"/>
      <c r="AD65" s="110"/>
      <c r="AE65" s="164"/>
      <c r="AF65" s="164"/>
      <c r="AG65" s="164"/>
      <c r="AH65" s="164"/>
      <c r="AI65" s="506"/>
    </row>
    <row r="66" spans="1:40" ht="13.5" customHeight="1">
      <c r="A66" s="517"/>
      <c r="B66" s="263"/>
      <c r="C66" s="263"/>
      <c r="D66" s="263"/>
      <c r="E66" s="263"/>
      <c r="F66" s="263"/>
      <c r="G66" s="263"/>
      <c r="H66" s="264"/>
      <c r="I66" s="520"/>
      <c r="J66" s="520"/>
      <c r="K66" s="520"/>
      <c r="L66" s="520"/>
      <c r="M66" s="520"/>
      <c r="N66" s="520"/>
      <c r="O66" s="521"/>
      <c r="P66" s="520"/>
      <c r="Q66" s="520"/>
      <c r="R66" s="520"/>
      <c r="S66" s="520"/>
      <c r="T66" s="520"/>
      <c r="U66" s="522"/>
      <c r="V66" s="520"/>
      <c r="W66" s="520"/>
      <c r="X66" s="520"/>
      <c r="Y66" s="520"/>
      <c r="Z66" s="520"/>
      <c r="AA66" s="520"/>
      <c r="AB66" s="509"/>
      <c r="AC66" s="263"/>
      <c r="AD66" s="263"/>
      <c r="AE66" s="501"/>
      <c r="AF66" s="501"/>
      <c r="AG66" s="501"/>
      <c r="AH66" s="501"/>
      <c r="AI66" s="508"/>
    </row>
    <row r="67" spans="1:40" ht="13.5" customHeight="1">
      <c r="A67" s="166"/>
      <c r="B67" s="254"/>
      <c r="C67" s="254"/>
      <c r="D67" s="254"/>
      <c r="E67" s="254"/>
      <c r="F67" s="254"/>
      <c r="G67" s="254"/>
      <c r="H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E67" s="166"/>
      <c r="AF67" s="166"/>
      <c r="AG67" s="166"/>
      <c r="AH67" s="166"/>
      <c r="AI67" s="166"/>
    </row>
    <row r="68" spans="1:40" ht="13.5" customHeight="1">
      <c r="A68" s="164"/>
      <c r="B68" s="164"/>
      <c r="C68" s="164"/>
      <c r="D68" s="164"/>
      <c r="E68" s="164"/>
      <c r="F68" s="164"/>
      <c r="G68" s="515" t="s">
        <v>506</v>
      </c>
      <c r="H68" s="164"/>
      <c r="I68" s="164"/>
      <c r="J68" s="164"/>
      <c r="K68" s="164"/>
      <c r="L68" s="164"/>
      <c r="M68" s="164"/>
      <c r="N68" s="515"/>
      <c r="O68" s="164"/>
      <c r="P68" s="1088"/>
      <c r="Q68" s="1088"/>
      <c r="R68" s="1088"/>
      <c r="S68" s="1088"/>
      <c r="T68" s="1088"/>
      <c r="U68" s="1088"/>
      <c r="V68" s="1088"/>
      <c r="W68" s="515" t="s">
        <v>154</v>
      </c>
      <c r="X68" s="164"/>
      <c r="Y68" s="1085"/>
      <c r="Z68" s="1085"/>
      <c r="AA68" s="1085"/>
      <c r="AB68" s="1085"/>
      <c r="AC68" s="1085"/>
      <c r="AD68" s="1085"/>
      <c r="AE68" s="1085"/>
      <c r="AF68" s="164"/>
      <c r="AG68" s="164"/>
      <c r="AH68" s="164"/>
      <c r="AI68" s="164"/>
      <c r="AM68" s="109" t="s">
        <v>995</v>
      </c>
      <c r="AN68" s="109"/>
    </row>
    <row r="69" spans="1:40" ht="13.5" customHeight="1">
      <c r="A69" s="164"/>
      <c r="B69" s="164"/>
      <c r="C69" s="164"/>
      <c r="D69" s="164"/>
      <c r="E69" s="164"/>
      <c r="F69" s="164"/>
      <c r="G69" s="515"/>
      <c r="H69" s="164"/>
      <c r="I69" s="164"/>
      <c r="J69" s="164"/>
      <c r="K69" s="164"/>
      <c r="L69" s="164"/>
      <c r="M69" s="164"/>
      <c r="N69" s="515"/>
      <c r="O69" s="164"/>
      <c r="P69" s="1084"/>
      <c r="Q69" s="1084"/>
      <c r="R69" s="1084"/>
      <c r="S69" s="1084"/>
      <c r="T69" s="1084"/>
      <c r="U69" s="1084"/>
      <c r="V69" s="1084"/>
      <c r="W69" s="515"/>
      <c r="X69" s="164"/>
      <c r="Y69" s="1086"/>
      <c r="Z69" s="1086"/>
      <c r="AA69" s="1086"/>
      <c r="AB69" s="1086"/>
      <c r="AC69" s="1086"/>
      <c r="AD69" s="1086"/>
      <c r="AE69" s="1086"/>
      <c r="AF69" s="164"/>
      <c r="AG69" s="164"/>
      <c r="AH69" s="164"/>
      <c r="AI69" s="164"/>
      <c r="AN69" s="116" t="s">
        <v>996</v>
      </c>
    </row>
    <row r="70" spans="1:40" ht="18" customHeight="1" thickBot="1">
      <c r="A70" s="164"/>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row>
    <row r="71" spans="1:40" ht="18" customHeight="1" thickTop="1">
      <c r="AJ71" s="347"/>
      <c r="AK71" s="348"/>
    </row>
    <row r="72" spans="1:40" ht="18" customHeight="1">
      <c r="AJ72" s="349"/>
    </row>
  </sheetData>
  <sheetProtection algorithmName="SHA-512" hashValue="FRsQFmj2nO+vl+V2UlXYDaW7HmzmJgfNQjTHRMElrJCwz3uhLHGC6JmTTgz96qClbXPZx2N1WSGTuwWIHFnXXQ==" saltValue="Uqh8MV/0bCGu1qOQjWU2ag==" spinCount="100000" sheet="1"/>
  <protectedRanges>
    <protectedRange sqref="P68 Y68 P69 Y69" name="範囲2"/>
    <protectedRange sqref="X23 AA23 AD23" name="範囲1"/>
  </protectedRanges>
  <mergeCells count="17">
    <mergeCell ref="A3:AI5"/>
    <mergeCell ref="V23:W23"/>
    <mergeCell ref="O45:Q45"/>
    <mergeCell ref="V37:AF37"/>
    <mergeCell ref="V25:AI25"/>
    <mergeCell ref="V26:AI26"/>
    <mergeCell ref="V28:AI28"/>
    <mergeCell ref="V30:AI30"/>
    <mergeCell ref="V32:AI32"/>
    <mergeCell ref="X23:Y23"/>
    <mergeCell ref="AA23:AB23"/>
    <mergeCell ref="AD23:AE23"/>
    <mergeCell ref="P69:V69"/>
    <mergeCell ref="Y68:AE68"/>
    <mergeCell ref="Y69:AE69"/>
    <mergeCell ref="A6:AI6"/>
    <mergeCell ref="P68:V68"/>
  </mergeCells>
  <phoneticPr fontId="2"/>
  <conditionalFormatting sqref="P68:V68 Y68:AE68">
    <cfRule type="containsBlanks" dxfId="7" priority="1" stopIfTrue="1">
      <formula>LEN(TRIM(P68))=0</formula>
    </cfRule>
  </conditionalFormatting>
  <dataValidations count="1">
    <dataValidation type="list" allowBlank="1" showInputMessage="1" showErrorMessage="1" sqref="F43 S45 S43 F47 F45" xr:uid="{00000000-0002-0000-1500-000000000000}">
      <formula1>"■,□"</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AK174"/>
  <sheetViews>
    <sheetView view="pageBreakPreview" zoomScaleNormal="100" zoomScaleSheetLayoutView="100" workbookViewId="0">
      <selection sqref="A1:AI2"/>
    </sheetView>
  </sheetViews>
  <sheetFormatPr defaultColWidth="4.109375" defaultRowHeight="13.2"/>
  <cols>
    <col min="1" max="38" width="2.6640625" style="128" customWidth="1"/>
    <col min="39" max="16384" width="4.109375" style="128"/>
  </cols>
  <sheetData>
    <row r="1" spans="1:35">
      <c r="A1" s="846" t="s">
        <v>245</v>
      </c>
      <c r="B1" s="846"/>
      <c r="C1" s="846"/>
      <c r="D1" s="846"/>
      <c r="E1" s="846"/>
      <c r="F1" s="846"/>
      <c r="G1" s="846"/>
      <c r="H1" s="846"/>
      <c r="I1" s="846"/>
      <c r="J1" s="846"/>
      <c r="K1" s="846"/>
      <c r="L1" s="846"/>
      <c r="M1" s="846"/>
      <c r="N1" s="846"/>
      <c r="O1" s="846"/>
      <c r="P1" s="846"/>
      <c r="Q1" s="846"/>
      <c r="R1" s="846"/>
      <c r="S1" s="846"/>
      <c r="T1" s="846"/>
      <c r="U1" s="846"/>
      <c r="V1" s="846"/>
      <c r="W1" s="846"/>
      <c r="X1" s="846"/>
      <c r="Y1" s="846"/>
      <c r="Z1" s="846"/>
      <c r="AA1" s="846"/>
      <c r="AB1" s="846"/>
      <c r="AC1" s="846"/>
      <c r="AD1" s="846"/>
      <c r="AE1" s="846"/>
      <c r="AF1" s="846"/>
      <c r="AG1" s="846"/>
      <c r="AH1" s="846"/>
      <c r="AI1" s="846"/>
    </row>
    <row r="2" spans="1:35">
      <c r="A2" s="846"/>
      <c r="B2" s="846"/>
      <c r="C2" s="846"/>
      <c r="D2" s="846"/>
      <c r="E2" s="846"/>
      <c r="F2" s="846"/>
      <c r="G2" s="846"/>
      <c r="H2" s="846"/>
      <c r="I2" s="846"/>
      <c r="J2" s="846"/>
      <c r="K2" s="846"/>
      <c r="L2" s="846"/>
      <c r="M2" s="846"/>
      <c r="N2" s="846"/>
      <c r="O2" s="846"/>
      <c r="P2" s="846"/>
      <c r="Q2" s="846"/>
      <c r="R2" s="846"/>
      <c r="S2" s="846"/>
      <c r="T2" s="846"/>
      <c r="U2" s="846"/>
      <c r="V2" s="846"/>
      <c r="W2" s="846"/>
      <c r="X2" s="846"/>
      <c r="Y2" s="846"/>
      <c r="Z2" s="846"/>
      <c r="AA2" s="846"/>
      <c r="AB2" s="846"/>
      <c r="AC2" s="846"/>
      <c r="AD2" s="846"/>
      <c r="AE2" s="846"/>
      <c r="AF2" s="846"/>
      <c r="AG2" s="846"/>
      <c r="AH2" s="846"/>
      <c r="AI2" s="846"/>
    </row>
    <row r="3" spans="1:35">
      <c r="A3" s="27" t="s">
        <v>276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row>
    <row r="4" spans="1:35" ht="6.75" customHeight="1">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row>
    <row r="5" spans="1:35" ht="6.75" customHeight="1">
      <c r="A5" s="27"/>
      <c r="B5" s="27"/>
      <c r="C5" s="27"/>
      <c r="D5" s="27"/>
      <c r="E5" s="27"/>
      <c r="F5" s="27"/>
      <c r="G5" s="27"/>
      <c r="H5" s="27"/>
      <c r="I5" s="27"/>
      <c r="J5" s="27"/>
      <c r="K5" s="27"/>
      <c r="L5" s="27"/>
      <c r="M5" s="27"/>
      <c r="N5" s="27"/>
      <c r="O5" s="27"/>
      <c r="P5" s="27"/>
      <c r="Q5" s="27"/>
      <c r="R5" s="27"/>
      <c r="S5" s="27"/>
      <c r="T5" s="27"/>
      <c r="U5" s="27"/>
      <c r="V5" s="120"/>
      <c r="W5" s="120"/>
      <c r="X5" s="120"/>
      <c r="Y5" s="120"/>
      <c r="Z5" s="120"/>
      <c r="AA5" s="120"/>
      <c r="AB5" s="120"/>
      <c r="AC5" s="120"/>
      <c r="AD5" s="120"/>
      <c r="AE5" s="120"/>
      <c r="AF5" s="120"/>
      <c r="AG5" s="120"/>
      <c r="AH5" s="120"/>
      <c r="AI5" s="120"/>
    </row>
    <row r="6" spans="1:35">
      <c r="A6" s="27" t="s">
        <v>748</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row>
    <row r="7" spans="1:35">
      <c r="A7" s="27"/>
      <c r="C7" s="27" t="s">
        <v>68</v>
      </c>
      <c r="D7" s="27"/>
      <c r="E7" s="27"/>
      <c r="F7" s="27"/>
      <c r="G7" s="27"/>
      <c r="H7" s="27"/>
      <c r="I7" s="27"/>
      <c r="J7" s="27"/>
      <c r="K7" s="840" t="str">
        <f>IF(確２面!K7="","",確２面!K7)</f>
        <v/>
      </c>
      <c r="L7" s="840"/>
      <c r="M7" s="840"/>
      <c r="N7" s="840"/>
      <c r="O7" s="840"/>
      <c r="P7" s="840"/>
      <c r="Q7" s="840"/>
      <c r="R7" s="840"/>
      <c r="S7" s="840"/>
      <c r="T7" s="840"/>
      <c r="U7" s="840"/>
      <c r="V7" s="840"/>
      <c r="W7" s="840"/>
      <c r="X7" s="840"/>
      <c r="Y7" s="840"/>
      <c r="Z7" s="840"/>
      <c r="AA7" s="840"/>
      <c r="AB7" s="840"/>
      <c r="AC7" s="840"/>
      <c r="AD7" s="840"/>
      <c r="AE7" s="840"/>
      <c r="AF7" s="840"/>
      <c r="AG7" s="840"/>
      <c r="AH7" s="840"/>
      <c r="AI7" s="840"/>
    </row>
    <row r="8" spans="1:35">
      <c r="A8" s="27"/>
      <c r="C8" s="27" t="s">
        <v>69</v>
      </c>
      <c r="D8" s="27"/>
      <c r="E8" s="27"/>
      <c r="F8" s="27"/>
      <c r="G8" s="27"/>
      <c r="H8" s="107" t="str">
        <f>IF(概１面!H13="","",概１面!H13)</f>
        <v/>
      </c>
      <c r="I8" s="107"/>
      <c r="J8" s="27"/>
      <c r="K8" s="840" t="str">
        <f>IF(確２面!K8="","",確２面!K8)</f>
        <v/>
      </c>
      <c r="L8" s="840"/>
      <c r="M8" s="840"/>
      <c r="N8" s="840"/>
      <c r="O8" s="840"/>
      <c r="P8" s="840"/>
      <c r="Q8" s="840"/>
      <c r="R8" s="840"/>
      <c r="S8" s="840"/>
      <c r="T8" s="840"/>
      <c r="U8" s="840"/>
      <c r="V8" s="840"/>
      <c r="W8" s="840"/>
      <c r="X8" s="840"/>
      <c r="Y8" s="840"/>
      <c r="Z8" s="840"/>
      <c r="AA8" s="840"/>
      <c r="AB8" s="840"/>
      <c r="AC8" s="840"/>
      <c r="AD8" s="840"/>
      <c r="AE8" s="840"/>
      <c r="AF8" s="840"/>
      <c r="AG8" s="840"/>
      <c r="AH8" s="840"/>
      <c r="AI8" s="840"/>
    </row>
    <row r="9" spans="1:35">
      <c r="A9" s="27"/>
      <c r="C9" s="27" t="s">
        <v>70</v>
      </c>
      <c r="D9" s="27"/>
      <c r="E9" s="27"/>
      <c r="F9" s="27"/>
      <c r="G9" s="27"/>
      <c r="H9" s="121" t="str">
        <f>IF(概１面!H14="","",概１面!H14)</f>
        <v/>
      </c>
      <c r="I9" s="121"/>
      <c r="J9" s="27"/>
      <c r="K9" s="840" t="str">
        <f>IF(確２面!K9="","",確２面!K9)</f>
        <v/>
      </c>
      <c r="L9" s="840"/>
      <c r="M9" s="840"/>
      <c r="N9" s="840"/>
      <c r="O9" s="840"/>
      <c r="P9" s="840"/>
      <c r="Q9" s="840"/>
      <c r="R9" s="840"/>
      <c r="S9" s="840"/>
      <c r="T9" s="840"/>
      <c r="U9" s="840"/>
      <c r="V9" s="840"/>
      <c r="W9" s="840"/>
      <c r="X9" s="840"/>
      <c r="Y9" s="840"/>
      <c r="Z9" s="840"/>
      <c r="AA9" s="840"/>
      <c r="AB9" s="840"/>
      <c r="AC9" s="840"/>
      <c r="AD9" s="840"/>
      <c r="AE9" s="840"/>
      <c r="AF9" s="840"/>
      <c r="AG9" s="840"/>
      <c r="AH9" s="840"/>
      <c r="AI9" s="840"/>
    </row>
    <row r="10" spans="1:35">
      <c r="A10" s="27"/>
      <c r="C10" s="27" t="s">
        <v>71</v>
      </c>
      <c r="D10" s="27"/>
      <c r="E10" s="27"/>
      <c r="F10" s="27"/>
      <c r="G10" s="27"/>
      <c r="H10" s="107" t="str">
        <f>IF(概１面!H15="","",概１面!H15)</f>
        <v/>
      </c>
      <c r="I10" s="107"/>
      <c r="J10" s="27"/>
      <c r="K10" s="840" t="str">
        <f>IF(確２面!K10="","",確２面!K10)</f>
        <v/>
      </c>
      <c r="L10" s="840"/>
      <c r="M10" s="840"/>
      <c r="N10" s="840"/>
      <c r="O10" s="840"/>
      <c r="P10" s="840"/>
      <c r="Q10" s="840"/>
      <c r="R10" s="840"/>
      <c r="S10" s="840"/>
      <c r="T10" s="840"/>
      <c r="U10" s="840"/>
      <c r="V10" s="840"/>
      <c r="W10" s="840"/>
      <c r="X10" s="840"/>
      <c r="Y10" s="840"/>
      <c r="Z10" s="840"/>
      <c r="AA10" s="840"/>
      <c r="AB10" s="840"/>
      <c r="AC10" s="840"/>
      <c r="AD10" s="840"/>
      <c r="AE10" s="840"/>
      <c r="AF10" s="840"/>
      <c r="AG10" s="840"/>
      <c r="AH10" s="840"/>
      <c r="AI10" s="840"/>
    </row>
    <row r="11" spans="1:35">
      <c r="A11" s="27"/>
      <c r="C11" s="27" t="s">
        <v>72</v>
      </c>
      <c r="D11" s="27"/>
      <c r="E11" s="27"/>
      <c r="F11" s="27"/>
      <c r="G11" s="27"/>
      <c r="H11" s="107"/>
      <c r="I11" s="107"/>
      <c r="J11" s="27"/>
      <c r="K11" s="840" t="str">
        <f>IF(確２面!K11="","",確２面!K11)</f>
        <v/>
      </c>
      <c r="L11" s="840"/>
      <c r="M11" s="840"/>
      <c r="N11" s="840"/>
      <c r="O11" s="840"/>
      <c r="P11" s="840"/>
      <c r="Q11" s="840"/>
      <c r="R11" s="840"/>
      <c r="S11" s="840"/>
      <c r="T11" s="840"/>
      <c r="U11" s="840"/>
      <c r="V11" s="840"/>
      <c r="W11" s="840"/>
      <c r="X11" s="840"/>
      <c r="Y11" s="840"/>
      <c r="Z11" s="840"/>
      <c r="AA11" s="840"/>
      <c r="AB11" s="840"/>
      <c r="AC11" s="840"/>
      <c r="AD11" s="840"/>
      <c r="AE11" s="840"/>
      <c r="AF11" s="840"/>
      <c r="AG11" s="840"/>
      <c r="AH11" s="840"/>
      <c r="AI11" s="840"/>
    </row>
    <row r="12" spans="1:35" ht="6.75" customHeight="1">
      <c r="A12" s="108"/>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row>
    <row r="13" spans="1:35" ht="6.75" customHeight="1">
      <c r="A13" s="120"/>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row>
    <row r="14" spans="1:35">
      <c r="A14" s="27" t="s">
        <v>157</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row>
    <row r="15" spans="1:35">
      <c r="A15" s="27"/>
      <c r="C15" s="27" t="s">
        <v>73</v>
      </c>
      <c r="D15" s="27"/>
      <c r="E15" s="27"/>
      <c r="F15" s="27"/>
      <c r="G15" s="27"/>
      <c r="H15" s="27"/>
      <c r="I15" s="27"/>
      <c r="J15" s="122" t="s">
        <v>12</v>
      </c>
      <c r="K15" s="1092" t="str">
        <f>IF(確２面!K15="","",確２面!K15)</f>
        <v/>
      </c>
      <c r="L15" s="1092"/>
      <c r="M15" s="27" t="s">
        <v>76</v>
      </c>
      <c r="N15" s="27"/>
      <c r="O15" s="27"/>
      <c r="P15" s="27"/>
      <c r="Q15" s="27"/>
      <c r="R15" s="122" t="s">
        <v>12</v>
      </c>
      <c r="S15" s="810" t="str">
        <f>IF(確２面!S15="","",確２面!S15)</f>
        <v/>
      </c>
      <c r="T15" s="810"/>
      <c r="U15" s="810"/>
      <c r="V15" s="810"/>
      <c r="W15" s="27" t="s">
        <v>82</v>
      </c>
      <c r="X15" s="27"/>
      <c r="Y15" s="27"/>
      <c r="Z15" s="27"/>
      <c r="AA15" s="27"/>
      <c r="AB15" s="846" t="str">
        <f>IF(確２面!AB15="","",確２面!AB15)</f>
        <v/>
      </c>
      <c r="AC15" s="846"/>
      <c r="AD15" s="846"/>
      <c r="AE15" s="846"/>
      <c r="AF15" s="846"/>
      <c r="AG15" s="846"/>
      <c r="AH15" s="27" t="s">
        <v>158</v>
      </c>
      <c r="AI15" s="27"/>
    </row>
    <row r="16" spans="1:35">
      <c r="A16" s="27"/>
      <c r="C16" s="27" t="s">
        <v>69</v>
      </c>
      <c r="D16" s="27"/>
      <c r="E16" s="27"/>
      <c r="F16" s="27"/>
      <c r="G16" s="27"/>
      <c r="H16" s="27"/>
      <c r="I16" s="27"/>
      <c r="J16" s="27"/>
      <c r="K16" s="840" t="str">
        <f>IF(確２面!K16="","",確２面!K16)</f>
        <v/>
      </c>
      <c r="L16" s="840"/>
      <c r="M16" s="840"/>
      <c r="N16" s="840"/>
      <c r="O16" s="840"/>
      <c r="P16" s="840"/>
      <c r="Q16" s="840"/>
      <c r="R16" s="840"/>
      <c r="S16" s="840"/>
      <c r="T16" s="840"/>
      <c r="U16" s="840"/>
      <c r="V16" s="840"/>
      <c r="W16" s="840"/>
      <c r="X16" s="840"/>
      <c r="Y16" s="840"/>
      <c r="Z16" s="840"/>
      <c r="AA16" s="840"/>
      <c r="AB16" s="840"/>
      <c r="AC16" s="840"/>
      <c r="AD16" s="840"/>
      <c r="AE16" s="840"/>
      <c r="AF16" s="840"/>
      <c r="AG16" s="840"/>
      <c r="AH16" s="840"/>
      <c r="AI16" s="840"/>
    </row>
    <row r="17" spans="1:35">
      <c r="A17" s="27"/>
      <c r="C17" s="27" t="s">
        <v>80</v>
      </c>
      <c r="D17" s="27"/>
      <c r="E17" s="27"/>
      <c r="F17" s="27"/>
      <c r="G17" s="27"/>
      <c r="H17" s="27"/>
      <c r="I17" s="27"/>
      <c r="J17" s="122" t="s">
        <v>12</v>
      </c>
      <c r="K17" s="1092" t="str">
        <f>IF(確２面!K17="","",確２面!K17)</f>
        <v/>
      </c>
      <c r="L17" s="1092"/>
      <c r="M17" s="27" t="s">
        <v>75</v>
      </c>
      <c r="N17" s="27"/>
      <c r="O17" s="27"/>
      <c r="P17" s="27"/>
      <c r="Q17" s="27"/>
      <c r="R17" s="122" t="s">
        <v>12</v>
      </c>
      <c r="S17" s="846" t="str">
        <f>IF(確２面!S17="","",確２面!S17)</f>
        <v/>
      </c>
      <c r="T17" s="846"/>
      <c r="U17" s="846"/>
      <c r="V17" s="846"/>
      <c r="W17" s="27" t="s">
        <v>74</v>
      </c>
      <c r="X17" s="27"/>
      <c r="Y17" s="27"/>
      <c r="Z17" s="27"/>
      <c r="AA17" s="27"/>
      <c r="AB17" s="846" t="str">
        <f>IF(確２面!AB17="","",確２面!AB17)</f>
        <v/>
      </c>
      <c r="AC17" s="846"/>
      <c r="AD17" s="846"/>
      <c r="AE17" s="846"/>
      <c r="AF17" s="846"/>
      <c r="AG17" s="846"/>
      <c r="AH17" s="27" t="s">
        <v>158</v>
      </c>
      <c r="AI17" s="27"/>
    </row>
    <row r="18" spans="1:35">
      <c r="A18" s="27"/>
      <c r="C18" s="27"/>
      <c r="D18" s="27"/>
      <c r="E18" s="27"/>
      <c r="F18" s="27"/>
      <c r="G18" s="27"/>
      <c r="H18" s="27" t="str">
        <f>IF(概１面!H23="","",概１面!H23)</f>
        <v/>
      </c>
      <c r="I18" s="27"/>
      <c r="J18" s="27"/>
      <c r="K18" s="840" t="str">
        <f>IF(確２面!K18="","",確２面!K18)</f>
        <v/>
      </c>
      <c r="L18" s="840"/>
      <c r="M18" s="840"/>
      <c r="N18" s="840"/>
      <c r="O18" s="840"/>
      <c r="P18" s="840"/>
      <c r="Q18" s="840"/>
      <c r="R18" s="840"/>
      <c r="S18" s="840"/>
      <c r="T18" s="840"/>
      <c r="U18" s="840"/>
      <c r="V18" s="840"/>
      <c r="W18" s="840"/>
      <c r="X18" s="840"/>
      <c r="Y18" s="840"/>
      <c r="Z18" s="840"/>
      <c r="AA18" s="840"/>
      <c r="AB18" s="840"/>
      <c r="AC18" s="840"/>
      <c r="AD18" s="840"/>
      <c r="AE18" s="840"/>
      <c r="AF18" s="840"/>
      <c r="AG18" s="840"/>
      <c r="AH18" s="840"/>
      <c r="AI18" s="840"/>
    </row>
    <row r="19" spans="1:35">
      <c r="A19" s="27"/>
      <c r="C19" s="27" t="s">
        <v>77</v>
      </c>
      <c r="D19" s="27"/>
      <c r="E19" s="27"/>
      <c r="F19" s="27"/>
      <c r="G19" s="27"/>
      <c r="H19" s="27" t="str">
        <f>IF(概１面!H24="","",概１面!H24)</f>
        <v/>
      </c>
      <c r="I19" s="27"/>
      <c r="J19" s="107"/>
      <c r="K19" s="840" t="str">
        <f>IF(確２面!K19="","",確２面!K19)</f>
        <v/>
      </c>
      <c r="L19" s="840"/>
      <c r="M19" s="840"/>
      <c r="N19" s="840"/>
      <c r="O19" s="840"/>
      <c r="P19" s="840"/>
      <c r="Q19" s="840"/>
      <c r="R19" s="840"/>
      <c r="S19" s="840"/>
      <c r="T19" s="840"/>
      <c r="U19" s="840"/>
      <c r="V19" s="840"/>
      <c r="W19" s="840"/>
      <c r="X19" s="840"/>
      <c r="Y19" s="840"/>
      <c r="Z19" s="840"/>
      <c r="AA19" s="840"/>
      <c r="AB19" s="840"/>
      <c r="AC19" s="840"/>
      <c r="AD19" s="840"/>
      <c r="AE19" s="840"/>
      <c r="AF19" s="840"/>
      <c r="AG19" s="840"/>
      <c r="AH19" s="840"/>
      <c r="AI19" s="840"/>
    </row>
    <row r="20" spans="1:35">
      <c r="A20" s="27"/>
      <c r="C20" s="27" t="s">
        <v>78</v>
      </c>
      <c r="D20" s="27"/>
      <c r="E20" s="27"/>
      <c r="F20" s="27"/>
      <c r="G20" s="27"/>
      <c r="H20" s="27" t="str">
        <f>IF(概１面!H25="","",概１面!H25)</f>
        <v/>
      </c>
      <c r="I20" s="27"/>
      <c r="J20" s="27"/>
      <c r="K20" s="840" t="str">
        <f>IF(確２面!K20="","",確２面!K20)</f>
        <v/>
      </c>
      <c r="L20" s="840"/>
      <c r="M20" s="840"/>
      <c r="N20" s="840"/>
      <c r="O20" s="840"/>
      <c r="P20" s="840"/>
      <c r="Q20" s="840"/>
      <c r="R20" s="840"/>
      <c r="S20" s="840"/>
      <c r="T20" s="840"/>
      <c r="U20" s="840"/>
      <c r="V20" s="840"/>
      <c r="W20" s="840"/>
      <c r="X20" s="840"/>
      <c r="Y20" s="840"/>
      <c r="Z20" s="840"/>
      <c r="AA20" s="840"/>
      <c r="AB20" s="840"/>
      <c r="AC20" s="840"/>
      <c r="AD20" s="840"/>
      <c r="AE20" s="840"/>
      <c r="AF20" s="840"/>
      <c r="AG20" s="840"/>
      <c r="AH20" s="840"/>
      <c r="AI20" s="840"/>
    </row>
    <row r="21" spans="1:35">
      <c r="A21" s="27"/>
      <c r="C21" s="27" t="s">
        <v>79</v>
      </c>
      <c r="D21" s="27"/>
      <c r="E21" s="27"/>
      <c r="F21" s="27"/>
      <c r="G21" s="27"/>
      <c r="H21" s="27" t="str">
        <f>IF(概１面!H26="","",概１面!H26)</f>
        <v/>
      </c>
      <c r="I21" s="27"/>
      <c r="J21" s="27"/>
      <c r="K21" s="840" t="str">
        <f>IF(確２面!K21="","",確２面!K21)</f>
        <v/>
      </c>
      <c r="L21" s="840"/>
      <c r="M21" s="840"/>
      <c r="N21" s="840"/>
      <c r="O21" s="840"/>
      <c r="P21" s="840"/>
      <c r="Q21" s="840"/>
      <c r="R21" s="840"/>
      <c r="S21" s="840"/>
      <c r="T21" s="840"/>
      <c r="U21" s="840"/>
      <c r="V21" s="840"/>
      <c r="W21" s="840"/>
      <c r="X21" s="840"/>
      <c r="Y21" s="840"/>
      <c r="Z21" s="840"/>
      <c r="AA21" s="840"/>
      <c r="AB21" s="840"/>
      <c r="AC21" s="840"/>
      <c r="AD21" s="840"/>
      <c r="AE21" s="840"/>
      <c r="AF21" s="840"/>
      <c r="AG21" s="840"/>
      <c r="AH21" s="840"/>
      <c r="AI21" s="840"/>
    </row>
    <row r="22" spans="1:35" ht="6.75" customHeight="1">
      <c r="A22" s="108"/>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row>
    <row r="23" spans="1:35" ht="6.75" customHeight="1">
      <c r="A23" s="120"/>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row>
    <row r="24" spans="1:35">
      <c r="A24" s="27" t="s">
        <v>159</v>
      </c>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row>
    <row r="25" spans="1:35">
      <c r="A25" s="27" t="s">
        <v>3</v>
      </c>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row>
    <row r="26" spans="1:35">
      <c r="A26" s="27"/>
      <c r="C26" s="27" t="s">
        <v>73</v>
      </c>
      <c r="D26" s="27"/>
      <c r="E26" s="27"/>
      <c r="F26" s="27"/>
      <c r="G26" s="27"/>
      <c r="H26" s="123"/>
      <c r="I26" s="122"/>
      <c r="J26" s="122" t="s">
        <v>12</v>
      </c>
      <c r="K26" s="1092" t="str">
        <f>IF(確２面!K26="","",確２面!K26)</f>
        <v/>
      </c>
      <c r="L26" s="1092"/>
      <c r="M26" s="27" t="s">
        <v>76</v>
      </c>
      <c r="N26" s="27"/>
      <c r="O26" s="27"/>
      <c r="P26" s="27"/>
      <c r="Q26" s="27"/>
      <c r="R26" s="122" t="s">
        <v>12</v>
      </c>
      <c r="S26" s="810" t="str">
        <f>IF(確２面!S26="","",確２面!S26)</f>
        <v/>
      </c>
      <c r="T26" s="810"/>
      <c r="U26" s="810"/>
      <c r="V26" s="810"/>
      <c r="W26" s="27" t="s">
        <v>82</v>
      </c>
      <c r="X26" s="27"/>
      <c r="Y26" s="27"/>
      <c r="Z26" s="27"/>
      <c r="AA26" s="27"/>
      <c r="AB26" s="846" t="str">
        <f>IF(確２面!AB26="","",確２面!AB26)</f>
        <v/>
      </c>
      <c r="AC26" s="846"/>
      <c r="AD26" s="846"/>
      <c r="AE26" s="846"/>
      <c r="AF26" s="846"/>
      <c r="AG26" s="846"/>
      <c r="AH26" s="27" t="s">
        <v>158</v>
      </c>
      <c r="AI26" s="27"/>
    </row>
    <row r="27" spans="1:35">
      <c r="A27" s="27"/>
      <c r="C27" s="27" t="s">
        <v>69</v>
      </c>
      <c r="D27" s="27"/>
      <c r="E27" s="27"/>
      <c r="F27" s="27"/>
      <c r="G27" s="27"/>
      <c r="H27" s="27"/>
      <c r="I27" s="27"/>
      <c r="J27" s="27"/>
      <c r="K27" s="840" t="str">
        <f>IF(確２面!K27="","",確２面!K27)</f>
        <v/>
      </c>
      <c r="L27" s="840"/>
      <c r="M27" s="840"/>
      <c r="N27" s="840"/>
      <c r="O27" s="840"/>
      <c r="P27" s="840"/>
      <c r="Q27" s="840"/>
      <c r="R27" s="840"/>
      <c r="S27" s="840"/>
      <c r="T27" s="840"/>
      <c r="U27" s="840"/>
      <c r="V27" s="840"/>
      <c r="W27" s="840"/>
      <c r="X27" s="840"/>
      <c r="Y27" s="840"/>
      <c r="Z27" s="840"/>
      <c r="AA27" s="840"/>
      <c r="AB27" s="840"/>
      <c r="AC27" s="840"/>
      <c r="AD27" s="840"/>
      <c r="AE27" s="840"/>
      <c r="AF27" s="840"/>
      <c r="AG27" s="840"/>
      <c r="AH27" s="840"/>
      <c r="AI27" s="840"/>
    </row>
    <row r="28" spans="1:35">
      <c r="A28" s="27"/>
      <c r="C28" s="27" t="s">
        <v>80</v>
      </c>
      <c r="D28" s="27"/>
      <c r="E28" s="27"/>
      <c r="F28" s="27"/>
      <c r="G28" s="27"/>
      <c r="H28" s="123"/>
      <c r="I28" s="122"/>
      <c r="J28" s="122" t="s">
        <v>12</v>
      </c>
      <c r="K28" s="1092" t="str">
        <f>IF(確２面!K28="","",確２面!K28)</f>
        <v/>
      </c>
      <c r="L28" s="1092"/>
      <c r="M28" s="27" t="s">
        <v>75</v>
      </c>
      <c r="N28" s="27"/>
      <c r="O28" s="27"/>
      <c r="P28" s="27"/>
      <c r="Q28" s="27"/>
      <c r="R28" s="122" t="s">
        <v>12</v>
      </c>
      <c r="S28" s="846" t="str">
        <f>IF(確２面!S28="","",確２面!S28)</f>
        <v/>
      </c>
      <c r="T28" s="846"/>
      <c r="U28" s="846"/>
      <c r="V28" s="846"/>
      <c r="W28" s="27" t="s">
        <v>74</v>
      </c>
      <c r="X28" s="27"/>
      <c r="Y28" s="27"/>
      <c r="Z28" s="27"/>
      <c r="AA28" s="27"/>
      <c r="AB28" s="846" t="str">
        <f>IF(確２面!AB28="","",確２面!AB28)</f>
        <v/>
      </c>
      <c r="AC28" s="846"/>
      <c r="AD28" s="846"/>
      <c r="AE28" s="846"/>
      <c r="AF28" s="846"/>
      <c r="AG28" s="846"/>
      <c r="AH28" s="27" t="s">
        <v>158</v>
      </c>
      <c r="AI28" s="27"/>
    </row>
    <row r="29" spans="1:35">
      <c r="A29" s="27"/>
      <c r="C29" s="27"/>
      <c r="D29" s="27"/>
      <c r="E29" s="27"/>
      <c r="F29" s="27"/>
      <c r="G29" s="27"/>
      <c r="H29" s="27"/>
      <c r="I29" s="27"/>
      <c r="J29" s="27"/>
      <c r="K29" s="840" t="str">
        <f>IF(確２面!K29="","",確２面!K29)</f>
        <v/>
      </c>
      <c r="L29" s="840"/>
      <c r="M29" s="840"/>
      <c r="N29" s="840"/>
      <c r="O29" s="840"/>
      <c r="P29" s="840"/>
      <c r="Q29" s="840"/>
      <c r="R29" s="840"/>
      <c r="S29" s="840"/>
      <c r="T29" s="840"/>
      <c r="U29" s="840"/>
      <c r="V29" s="840"/>
      <c r="W29" s="840"/>
      <c r="X29" s="840"/>
      <c r="Y29" s="840"/>
      <c r="Z29" s="840"/>
      <c r="AA29" s="840"/>
      <c r="AB29" s="840"/>
      <c r="AC29" s="840"/>
      <c r="AD29" s="840"/>
      <c r="AE29" s="840"/>
      <c r="AF29" s="840"/>
      <c r="AG29" s="840"/>
      <c r="AH29" s="840"/>
      <c r="AI29" s="840"/>
    </row>
    <row r="30" spans="1:35">
      <c r="A30" s="27"/>
      <c r="C30" s="27" t="s">
        <v>77</v>
      </c>
      <c r="D30" s="27"/>
      <c r="E30" s="27"/>
      <c r="F30" s="27"/>
      <c r="G30" s="27"/>
      <c r="H30" s="27"/>
      <c r="I30" s="27"/>
      <c r="J30" s="107"/>
      <c r="K30" s="840" t="str">
        <f>IF(確２面!K30="","",確２面!K30)</f>
        <v/>
      </c>
      <c r="L30" s="840"/>
      <c r="M30" s="840"/>
      <c r="N30" s="840"/>
      <c r="O30" s="840"/>
      <c r="P30" s="840"/>
      <c r="Q30" s="840"/>
      <c r="R30" s="840"/>
      <c r="S30" s="840"/>
      <c r="T30" s="840"/>
      <c r="U30" s="840"/>
      <c r="V30" s="840"/>
      <c r="W30" s="840"/>
      <c r="X30" s="840"/>
      <c r="Y30" s="840"/>
      <c r="Z30" s="840"/>
      <c r="AA30" s="840"/>
      <c r="AB30" s="840"/>
      <c r="AC30" s="840"/>
      <c r="AD30" s="840"/>
      <c r="AE30" s="840"/>
      <c r="AF30" s="840"/>
      <c r="AG30" s="840"/>
      <c r="AH30" s="840"/>
      <c r="AI30" s="840"/>
    </row>
    <row r="31" spans="1:35">
      <c r="A31" s="27"/>
      <c r="C31" s="27" t="s">
        <v>78</v>
      </c>
      <c r="D31" s="27"/>
      <c r="E31" s="27"/>
      <c r="F31" s="27"/>
      <c r="G31" s="27"/>
      <c r="H31" s="27"/>
      <c r="I31" s="27"/>
      <c r="J31" s="27"/>
      <c r="K31" s="840" t="str">
        <f>IF(確２面!K31="","",確２面!K31)</f>
        <v/>
      </c>
      <c r="L31" s="840"/>
      <c r="M31" s="840"/>
      <c r="N31" s="840"/>
      <c r="O31" s="840"/>
      <c r="P31" s="840"/>
      <c r="Q31" s="840"/>
      <c r="R31" s="840"/>
      <c r="S31" s="840"/>
      <c r="T31" s="840"/>
      <c r="U31" s="840"/>
      <c r="V31" s="840"/>
      <c r="W31" s="840"/>
      <c r="X31" s="840"/>
      <c r="Y31" s="840"/>
      <c r="Z31" s="840"/>
      <c r="AA31" s="840"/>
      <c r="AB31" s="840"/>
      <c r="AC31" s="840"/>
      <c r="AD31" s="840"/>
      <c r="AE31" s="840"/>
      <c r="AF31" s="840"/>
      <c r="AG31" s="840"/>
      <c r="AH31" s="840"/>
      <c r="AI31" s="840"/>
    </row>
    <row r="32" spans="1:35">
      <c r="A32" s="27"/>
      <c r="C32" s="27" t="s">
        <v>79</v>
      </c>
      <c r="D32" s="27"/>
      <c r="E32" s="27"/>
      <c r="F32" s="27"/>
      <c r="G32" s="27"/>
      <c r="H32" s="27"/>
      <c r="I32" s="27"/>
      <c r="J32" s="27"/>
      <c r="K32" s="840" t="str">
        <f>IF(確２面!K32="","",確２面!K32)</f>
        <v/>
      </c>
      <c r="L32" s="840"/>
      <c r="M32" s="840"/>
      <c r="N32" s="840"/>
      <c r="O32" s="840"/>
      <c r="P32" s="840"/>
      <c r="Q32" s="840"/>
      <c r="R32" s="840"/>
      <c r="S32" s="840"/>
      <c r="T32" s="840"/>
      <c r="U32" s="840"/>
      <c r="V32" s="840"/>
      <c r="W32" s="840"/>
      <c r="X32" s="840"/>
      <c r="Y32" s="840"/>
      <c r="Z32" s="840"/>
      <c r="AA32" s="840"/>
      <c r="AB32" s="840"/>
      <c r="AC32" s="840"/>
      <c r="AD32" s="840"/>
      <c r="AE32" s="840"/>
      <c r="AF32" s="840"/>
      <c r="AG32" s="840"/>
      <c r="AH32" s="840"/>
      <c r="AI32" s="840"/>
    </row>
    <row r="33" spans="1:35">
      <c r="A33" s="27"/>
      <c r="C33" s="27" t="s">
        <v>277</v>
      </c>
      <c r="D33" s="27"/>
      <c r="E33" s="27"/>
      <c r="F33" s="27"/>
      <c r="G33" s="27"/>
      <c r="H33" s="27"/>
      <c r="I33" s="27"/>
      <c r="J33" s="27"/>
      <c r="K33" s="158"/>
      <c r="L33" s="158"/>
      <c r="M33" s="840" t="str">
        <f>IF(確２面!M33="","",確２面!M33)</f>
        <v/>
      </c>
      <c r="N33" s="840"/>
      <c r="O33" s="840"/>
      <c r="P33" s="840"/>
      <c r="Q33" s="840"/>
      <c r="R33" s="840"/>
      <c r="S33" s="840"/>
      <c r="T33" s="840"/>
      <c r="U33" s="840"/>
      <c r="V33" s="840"/>
      <c r="W33" s="840"/>
      <c r="X33" s="840"/>
      <c r="Y33" s="840"/>
      <c r="Z33" s="840"/>
      <c r="AA33" s="840"/>
      <c r="AB33" s="840"/>
      <c r="AC33" s="840"/>
      <c r="AD33" s="840"/>
      <c r="AE33" s="840"/>
      <c r="AF33" s="840"/>
      <c r="AG33" s="840"/>
      <c r="AH33" s="840"/>
      <c r="AI33" s="840"/>
    </row>
    <row r="34" spans="1:35" ht="6.75" customHeight="1">
      <c r="A34" s="124"/>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row>
    <row r="35" spans="1:35" ht="6.75" customHeight="1">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row>
    <row r="36" spans="1:35">
      <c r="A36" s="27" t="s">
        <v>4</v>
      </c>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row>
    <row r="37" spans="1:35">
      <c r="A37" s="27"/>
      <c r="C37" s="27" t="s">
        <v>73</v>
      </c>
      <c r="D37" s="27"/>
      <c r="E37" s="27"/>
      <c r="F37" s="27"/>
      <c r="G37" s="27"/>
      <c r="H37" s="123"/>
      <c r="I37" s="122"/>
      <c r="J37" s="122" t="s">
        <v>12</v>
      </c>
      <c r="K37" s="1092" t="str">
        <f>IF(確２面!K37="","",確２面!K37)</f>
        <v/>
      </c>
      <c r="L37" s="1092"/>
      <c r="M37" s="27" t="s">
        <v>76</v>
      </c>
      <c r="N37" s="27"/>
      <c r="O37" s="27"/>
      <c r="P37" s="27"/>
      <c r="Q37" s="27"/>
      <c r="R37" s="122" t="s">
        <v>12</v>
      </c>
      <c r="S37" s="810" t="str">
        <f>IF(確２面!S37="","",確２面!S37)</f>
        <v/>
      </c>
      <c r="T37" s="810"/>
      <c r="U37" s="810"/>
      <c r="V37" s="810"/>
      <c r="W37" s="27" t="s">
        <v>82</v>
      </c>
      <c r="X37" s="27"/>
      <c r="Y37" s="27"/>
      <c r="Z37" s="27"/>
      <c r="AA37" s="27"/>
      <c r="AB37" s="846" t="str">
        <f>IF(確２面!AB37="","",確２面!AB37)</f>
        <v/>
      </c>
      <c r="AC37" s="846"/>
      <c r="AD37" s="846"/>
      <c r="AE37" s="846"/>
      <c r="AF37" s="846"/>
      <c r="AG37" s="846"/>
      <c r="AH37" s="27" t="s">
        <v>158</v>
      </c>
      <c r="AI37" s="27"/>
    </row>
    <row r="38" spans="1:35">
      <c r="A38" s="27"/>
      <c r="C38" s="27" t="s">
        <v>69</v>
      </c>
      <c r="D38" s="27"/>
      <c r="E38" s="27"/>
      <c r="F38" s="27"/>
      <c r="G38" s="27"/>
      <c r="H38" s="27"/>
      <c r="I38" s="27"/>
      <c r="J38" s="27"/>
      <c r="K38" s="840" t="str">
        <f>IF(確２面!K38="","",確２面!K38)</f>
        <v/>
      </c>
      <c r="L38" s="840"/>
      <c r="M38" s="840"/>
      <c r="N38" s="840"/>
      <c r="O38" s="840"/>
      <c r="P38" s="840"/>
      <c r="Q38" s="840"/>
      <c r="R38" s="840"/>
      <c r="S38" s="840"/>
      <c r="T38" s="840"/>
      <c r="U38" s="840"/>
      <c r="V38" s="840"/>
      <c r="W38" s="840"/>
      <c r="X38" s="840"/>
      <c r="Y38" s="840"/>
      <c r="Z38" s="840"/>
      <c r="AA38" s="840"/>
      <c r="AB38" s="840"/>
      <c r="AC38" s="840"/>
      <c r="AD38" s="840"/>
      <c r="AE38" s="840"/>
      <c r="AF38" s="840"/>
      <c r="AG38" s="840"/>
      <c r="AH38" s="840"/>
      <c r="AI38" s="840"/>
    </row>
    <row r="39" spans="1:35">
      <c r="A39" s="27"/>
      <c r="C39" s="27" t="s">
        <v>80</v>
      </c>
      <c r="D39" s="27"/>
      <c r="E39" s="27"/>
      <c r="F39" s="27"/>
      <c r="G39" s="27"/>
      <c r="H39" s="123"/>
      <c r="I39" s="122"/>
      <c r="J39" s="122" t="s">
        <v>12</v>
      </c>
      <c r="K39" s="1092" t="str">
        <f>IF(確２面!K39="","",確２面!K39)</f>
        <v/>
      </c>
      <c r="L39" s="1092"/>
      <c r="M39" s="27" t="s">
        <v>75</v>
      </c>
      <c r="N39" s="27"/>
      <c r="O39" s="27"/>
      <c r="P39" s="27"/>
      <c r="Q39" s="27"/>
      <c r="R39" s="122" t="s">
        <v>12</v>
      </c>
      <c r="S39" s="846" t="str">
        <f>IF(確２面!S39="","",確２面!S39)</f>
        <v/>
      </c>
      <c r="T39" s="846"/>
      <c r="U39" s="846"/>
      <c r="V39" s="846"/>
      <c r="W39" s="27" t="s">
        <v>74</v>
      </c>
      <c r="X39" s="27"/>
      <c r="Y39" s="27"/>
      <c r="Z39" s="27"/>
      <c r="AA39" s="27"/>
      <c r="AB39" s="846" t="str">
        <f>IF(確２面!AB39="","",確２面!AB39)</f>
        <v/>
      </c>
      <c r="AC39" s="846"/>
      <c r="AD39" s="846"/>
      <c r="AE39" s="846"/>
      <c r="AF39" s="846"/>
      <c r="AG39" s="846"/>
      <c r="AH39" s="27" t="s">
        <v>158</v>
      </c>
      <c r="AI39" s="27"/>
    </row>
    <row r="40" spans="1:35">
      <c r="A40" s="27"/>
      <c r="C40" s="27"/>
      <c r="D40" s="27"/>
      <c r="E40" s="27"/>
      <c r="F40" s="27"/>
      <c r="G40" s="27"/>
      <c r="H40" s="27"/>
      <c r="I40" s="27"/>
      <c r="J40" s="27"/>
      <c r="K40" s="840" t="str">
        <f>IF(確２面!K40="","",確２面!K40)</f>
        <v/>
      </c>
      <c r="L40" s="840"/>
      <c r="M40" s="840"/>
      <c r="N40" s="840"/>
      <c r="O40" s="840"/>
      <c r="P40" s="840"/>
      <c r="Q40" s="840"/>
      <c r="R40" s="840"/>
      <c r="S40" s="840"/>
      <c r="T40" s="840"/>
      <c r="U40" s="840"/>
      <c r="V40" s="840"/>
      <c r="W40" s="840"/>
      <c r="X40" s="840"/>
      <c r="Y40" s="840"/>
      <c r="Z40" s="840"/>
      <c r="AA40" s="840"/>
      <c r="AB40" s="840"/>
      <c r="AC40" s="840"/>
      <c r="AD40" s="840"/>
      <c r="AE40" s="840"/>
      <c r="AF40" s="840"/>
      <c r="AG40" s="840"/>
      <c r="AH40" s="840"/>
      <c r="AI40" s="840"/>
    </row>
    <row r="41" spans="1:35">
      <c r="A41" s="27"/>
      <c r="C41" s="27" t="s">
        <v>77</v>
      </c>
      <c r="D41" s="27"/>
      <c r="E41" s="27"/>
      <c r="F41" s="27"/>
      <c r="G41" s="27"/>
      <c r="H41" s="27"/>
      <c r="I41" s="27"/>
      <c r="J41" s="107"/>
      <c r="K41" s="840" t="str">
        <f>IF(確２面!K41="","",確２面!K41)</f>
        <v/>
      </c>
      <c r="L41" s="840"/>
      <c r="M41" s="840"/>
      <c r="N41" s="840"/>
      <c r="O41" s="840"/>
      <c r="P41" s="840"/>
      <c r="Q41" s="840"/>
      <c r="R41" s="840"/>
      <c r="S41" s="840"/>
      <c r="T41" s="840"/>
      <c r="U41" s="840"/>
      <c r="V41" s="840"/>
      <c r="W41" s="840"/>
      <c r="X41" s="840"/>
      <c r="Y41" s="840"/>
      <c r="Z41" s="840"/>
      <c r="AA41" s="840"/>
      <c r="AB41" s="840"/>
      <c r="AC41" s="840"/>
      <c r="AD41" s="840"/>
      <c r="AE41" s="840"/>
      <c r="AF41" s="840"/>
      <c r="AG41" s="840"/>
      <c r="AH41" s="840"/>
      <c r="AI41" s="840"/>
    </row>
    <row r="42" spans="1:35">
      <c r="A42" s="27"/>
      <c r="C42" s="27" t="s">
        <v>78</v>
      </c>
      <c r="D42" s="27"/>
      <c r="E42" s="27"/>
      <c r="F42" s="27"/>
      <c r="G42" s="27"/>
      <c r="H42" s="27"/>
      <c r="I42" s="27"/>
      <c r="J42" s="27"/>
      <c r="K42" s="840" t="str">
        <f>IF(確２面!K42="","",確２面!K42)</f>
        <v/>
      </c>
      <c r="L42" s="840"/>
      <c r="M42" s="840"/>
      <c r="N42" s="840"/>
      <c r="O42" s="840"/>
      <c r="P42" s="840"/>
      <c r="Q42" s="840"/>
      <c r="R42" s="840"/>
      <c r="S42" s="840"/>
      <c r="T42" s="840"/>
      <c r="U42" s="840"/>
      <c r="V42" s="840"/>
      <c r="W42" s="840"/>
      <c r="X42" s="840"/>
      <c r="Y42" s="840"/>
      <c r="Z42" s="840"/>
      <c r="AA42" s="840"/>
      <c r="AB42" s="840"/>
      <c r="AC42" s="840"/>
      <c r="AD42" s="840"/>
      <c r="AE42" s="840"/>
      <c r="AF42" s="840"/>
      <c r="AG42" s="840"/>
      <c r="AH42" s="840"/>
      <c r="AI42" s="840"/>
    </row>
    <row r="43" spans="1:35">
      <c r="A43" s="27"/>
      <c r="C43" s="27" t="s">
        <v>79</v>
      </c>
      <c r="D43" s="27"/>
      <c r="E43" s="27"/>
      <c r="F43" s="27"/>
      <c r="G43" s="27"/>
      <c r="H43" s="27"/>
      <c r="I43" s="27"/>
      <c r="J43" s="27"/>
      <c r="K43" s="840" t="str">
        <f>IF(確２面!K43="","",確２面!K43)</f>
        <v/>
      </c>
      <c r="L43" s="840"/>
      <c r="M43" s="840"/>
      <c r="N43" s="840"/>
      <c r="O43" s="840"/>
      <c r="P43" s="840"/>
      <c r="Q43" s="840"/>
      <c r="R43" s="840"/>
      <c r="S43" s="840"/>
      <c r="T43" s="840"/>
      <c r="U43" s="840"/>
      <c r="V43" s="840"/>
      <c r="W43" s="840"/>
      <c r="X43" s="840"/>
      <c r="Y43" s="840"/>
      <c r="Z43" s="840"/>
      <c r="AA43" s="840"/>
      <c r="AB43" s="840"/>
      <c r="AC43" s="840"/>
      <c r="AD43" s="840"/>
      <c r="AE43" s="840"/>
      <c r="AF43" s="840"/>
      <c r="AG43" s="840"/>
      <c r="AH43" s="840"/>
      <c r="AI43" s="840"/>
    </row>
    <row r="44" spans="1:35">
      <c r="A44" s="27"/>
      <c r="C44" s="27" t="s">
        <v>277</v>
      </c>
      <c r="D44" s="27"/>
      <c r="E44" s="27"/>
      <c r="F44" s="27"/>
      <c r="G44" s="27"/>
      <c r="H44" s="27"/>
      <c r="I44" s="27"/>
      <c r="J44" s="27"/>
      <c r="K44" s="27"/>
      <c r="L44" s="27"/>
      <c r="M44" s="840" t="str">
        <f>IF(確２面!M44="","",確２面!M44)</f>
        <v/>
      </c>
      <c r="N44" s="840"/>
      <c r="O44" s="840"/>
      <c r="P44" s="840"/>
      <c r="Q44" s="840"/>
      <c r="R44" s="840"/>
      <c r="S44" s="840"/>
      <c r="T44" s="840"/>
      <c r="U44" s="840"/>
      <c r="V44" s="840"/>
      <c r="W44" s="840"/>
      <c r="X44" s="840"/>
      <c r="Y44" s="840"/>
      <c r="Z44" s="840"/>
      <c r="AA44" s="840"/>
      <c r="AB44" s="840"/>
      <c r="AC44" s="840"/>
      <c r="AD44" s="840"/>
      <c r="AE44" s="840"/>
      <c r="AF44" s="840"/>
      <c r="AG44" s="840"/>
      <c r="AH44" s="840"/>
      <c r="AI44" s="840"/>
    </row>
    <row r="45" spans="1:35" ht="6.75" customHeight="1">
      <c r="A45" s="124"/>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row>
    <row r="46" spans="1:35" ht="6.75" customHeight="1">
      <c r="A46" s="125"/>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row>
    <row r="47" spans="1:35">
      <c r="A47" s="27"/>
      <c r="C47" s="27" t="s">
        <v>73</v>
      </c>
      <c r="D47" s="27"/>
      <c r="E47" s="27"/>
      <c r="F47" s="27"/>
      <c r="G47" s="27"/>
      <c r="H47" s="123"/>
      <c r="I47" s="122"/>
      <c r="J47" s="122" t="s">
        <v>12</v>
      </c>
      <c r="K47" s="1092" t="str">
        <f>IF(確２面!K47="","",確２面!K47)</f>
        <v/>
      </c>
      <c r="L47" s="1092"/>
      <c r="M47" s="27" t="s">
        <v>76</v>
      </c>
      <c r="N47" s="27"/>
      <c r="O47" s="27"/>
      <c r="P47" s="27"/>
      <c r="Q47" s="27"/>
      <c r="R47" s="122" t="s">
        <v>12</v>
      </c>
      <c r="S47" s="810" t="str">
        <f>IF(確２面!S47="","",確２面!S47)</f>
        <v/>
      </c>
      <c r="T47" s="810"/>
      <c r="U47" s="810"/>
      <c r="V47" s="810"/>
      <c r="W47" s="27" t="s">
        <v>82</v>
      </c>
      <c r="X47" s="27"/>
      <c r="Y47" s="27"/>
      <c r="Z47" s="27"/>
      <c r="AA47" s="27"/>
      <c r="AB47" s="846" t="str">
        <f>IF(確２面!AB47="","",確２面!AB47)</f>
        <v/>
      </c>
      <c r="AC47" s="846"/>
      <c r="AD47" s="846"/>
      <c r="AE47" s="846"/>
      <c r="AF47" s="846"/>
      <c r="AG47" s="846"/>
      <c r="AH47" s="27" t="s">
        <v>158</v>
      </c>
      <c r="AI47" s="27"/>
    </row>
    <row r="48" spans="1:35">
      <c r="A48" s="27"/>
      <c r="C48" s="27" t="s">
        <v>69</v>
      </c>
      <c r="D48" s="27"/>
      <c r="E48" s="27"/>
      <c r="F48" s="27"/>
      <c r="G48" s="27"/>
      <c r="H48" s="27"/>
      <c r="I48" s="27"/>
      <c r="J48" s="27"/>
      <c r="K48" s="840" t="str">
        <f>IF(確２面!K48="","",確２面!K48)</f>
        <v/>
      </c>
      <c r="L48" s="840"/>
      <c r="M48" s="840"/>
      <c r="N48" s="840"/>
      <c r="O48" s="840"/>
      <c r="P48" s="840"/>
      <c r="Q48" s="840"/>
      <c r="R48" s="840"/>
      <c r="S48" s="840"/>
      <c r="T48" s="840"/>
      <c r="U48" s="840"/>
      <c r="V48" s="840"/>
      <c r="W48" s="840"/>
      <c r="X48" s="840"/>
      <c r="Y48" s="840"/>
      <c r="Z48" s="840"/>
      <c r="AA48" s="840"/>
      <c r="AB48" s="840"/>
      <c r="AC48" s="840"/>
      <c r="AD48" s="840"/>
      <c r="AE48" s="840"/>
      <c r="AF48" s="840"/>
      <c r="AG48" s="840"/>
      <c r="AH48" s="840"/>
      <c r="AI48" s="840"/>
    </row>
    <row r="49" spans="1:35">
      <c r="A49" s="27"/>
      <c r="C49" s="27" t="s">
        <v>80</v>
      </c>
      <c r="D49" s="27"/>
      <c r="E49" s="27"/>
      <c r="F49" s="27"/>
      <c r="G49" s="27"/>
      <c r="H49" s="123"/>
      <c r="I49" s="122"/>
      <c r="J49" s="122" t="s">
        <v>12</v>
      </c>
      <c r="K49" s="1092" t="str">
        <f>IF(確２面!K49="","",確２面!K49)</f>
        <v/>
      </c>
      <c r="L49" s="1092"/>
      <c r="M49" s="27" t="s">
        <v>75</v>
      </c>
      <c r="N49" s="27"/>
      <c r="O49" s="27"/>
      <c r="P49" s="27"/>
      <c r="Q49" s="27"/>
      <c r="R49" s="122" t="s">
        <v>12</v>
      </c>
      <c r="S49" s="846" t="str">
        <f>IF(確２面!S49="","",確２面!S49)</f>
        <v/>
      </c>
      <c r="T49" s="846"/>
      <c r="U49" s="846"/>
      <c r="V49" s="846"/>
      <c r="W49" s="27" t="s">
        <v>74</v>
      </c>
      <c r="X49" s="27"/>
      <c r="Y49" s="27"/>
      <c r="Z49" s="27"/>
      <c r="AA49" s="27"/>
      <c r="AB49" s="846" t="str">
        <f>IF(確２面!AB49="","",確２面!AB49)</f>
        <v/>
      </c>
      <c r="AC49" s="846"/>
      <c r="AD49" s="846"/>
      <c r="AE49" s="846"/>
      <c r="AF49" s="846"/>
      <c r="AG49" s="846"/>
      <c r="AH49" s="27" t="s">
        <v>158</v>
      </c>
      <c r="AI49" s="27"/>
    </row>
    <row r="50" spans="1:35">
      <c r="A50" s="27"/>
      <c r="C50" s="27"/>
      <c r="D50" s="27"/>
      <c r="E50" s="27"/>
      <c r="F50" s="27"/>
      <c r="G50" s="27"/>
      <c r="H50" s="27"/>
      <c r="I50" s="27"/>
      <c r="J50" s="27"/>
      <c r="K50" s="840" t="str">
        <f>IF(確２面!K50="","",確２面!K50)</f>
        <v/>
      </c>
      <c r="L50" s="840"/>
      <c r="M50" s="840"/>
      <c r="N50" s="840"/>
      <c r="O50" s="840"/>
      <c r="P50" s="840"/>
      <c r="Q50" s="840"/>
      <c r="R50" s="840"/>
      <c r="S50" s="840"/>
      <c r="T50" s="840"/>
      <c r="U50" s="840"/>
      <c r="V50" s="840"/>
      <c r="W50" s="840"/>
      <c r="X50" s="840"/>
      <c r="Y50" s="840"/>
      <c r="Z50" s="840"/>
      <c r="AA50" s="840"/>
      <c r="AB50" s="840"/>
      <c r="AC50" s="840"/>
      <c r="AD50" s="840"/>
      <c r="AE50" s="840"/>
      <c r="AF50" s="840"/>
      <c r="AG50" s="840"/>
      <c r="AH50" s="840"/>
      <c r="AI50" s="840"/>
    </row>
    <row r="51" spans="1:35">
      <c r="A51" s="27"/>
      <c r="C51" s="27" t="s">
        <v>77</v>
      </c>
      <c r="D51" s="27"/>
      <c r="E51" s="27"/>
      <c r="F51" s="27"/>
      <c r="G51" s="27"/>
      <c r="H51" s="27"/>
      <c r="I51" s="27"/>
      <c r="J51" s="107"/>
      <c r="K51" s="840" t="str">
        <f>IF(確２面!K51="","",確２面!K51)</f>
        <v/>
      </c>
      <c r="L51" s="840"/>
      <c r="M51" s="840"/>
      <c r="N51" s="840"/>
      <c r="O51" s="840"/>
      <c r="P51" s="840"/>
      <c r="Q51" s="840"/>
      <c r="R51" s="840"/>
      <c r="S51" s="840"/>
      <c r="T51" s="840"/>
      <c r="U51" s="840"/>
      <c r="V51" s="840"/>
      <c r="W51" s="840"/>
      <c r="X51" s="840"/>
      <c r="Y51" s="840"/>
      <c r="Z51" s="840"/>
      <c r="AA51" s="840"/>
      <c r="AB51" s="840"/>
      <c r="AC51" s="840"/>
      <c r="AD51" s="840"/>
      <c r="AE51" s="840"/>
      <c r="AF51" s="840"/>
      <c r="AG51" s="840"/>
      <c r="AH51" s="840"/>
      <c r="AI51" s="840"/>
    </row>
    <row r="52" spans="1:35">
      <c r="A52" s="27"/>
      <c r="C52" s="27" t="s">
        <v>78</v>
      </c>
      <c r="D52" s="27"/>
      <c r="E52" s="27"/>
      <c r="F52" s="27"/>
      <c r="G52" s="27"/>
      <c r="H52" s="27"/>
      <c r="I52" s="27"/>
      <c r="J52" s="27"/>
      <c r="K52" s="840" t="str">
        <f>IF(確２面!K52="","",確２面!K52)</f>
        <v/>
      </c>
      <c r="L52" s="840"/>
      <c r="M52" s="840"/>
      <c r="N52" s="840"/>
      <c r="O52" s="840"/>
      <c r="P52" s="840"/>
      <c r="Q52" s="840"/>
      <c r="R52" s="840"/>
      <c r="S52" s="840"/>
      <c r="T52" s="840"/>
      <c r="U52" s="840"/>
      <c r="V52" s="840"/>
      <c r="W52" s="840"/>
      <c r="X52" s="840"/>
      <c r="Y52" s="840"/>
      <c r="Z52" s="840"/>
      <c r="AA52" s="840"/>
      <c r="AB52" s="840"/>
      <c r="AC52" s="840"/>
      <c r="AD52" s="840"/>
      <c r="AE52" s="840"/>
      <c r="AF52" s="840"/>
      <c r="AG52" s="840"/>
      <c r="AH52" s="840"/>
      <c r="AI52" s="840"/>
    </row>
    <row r="53" spans="1:35">
      <c r="A53" s="27"/>
      <c r="C53" s="27" t="s">
        <v>79</v>
      </c>
      <c r="D53" s="27"/>
      <c r="E53" s="27"/>
      <c r="F53" s="27"/>
      <c r="G53" s="27"/>
      <c r="H53" s="27"/>
      <c r="I53" s="27"/>
      <c r="J53" s="27"/>
      <c r="K53" s="840" t="str">
        <f>IF(確２面!K53="","",確２面!K53)</f>
        <v/>
      </c>
      <c r="L53" s="840"/>
      <c r="M53" s="840"/>
      <c r="N53" s="840"/>
      <c r="O53" s="840"/>
      <c r="P53" s="840"/>
      <c r="Q53" s="840"/>
      <c r="R53" s="840"/>
      <c r="S53" s="840"/>
      <c r="T53" s="840"/>
      <c r="U53" s="840"/>
      <c r="V53" s="840"/>
      <c r="W53" s="840"/>
      <c r="X53" s="840"/>
      <c r="Y53" s="840"/>
      <c r="Z53" s="840"/>
      <c r="AA53" s="840"/>
      <c r="AB53" s="840"/>
      <c r="AC53" s="840"/>
      <c r="AD53" s="840"/>
      <c r="AE53" s="840"/>
      <c r="AF53" s="840"/>
      <c r="AG53" s="840"/>
      <c r="AH53" s="840"/>
      <c r="AI53" s="840"/>
    </row>
    <row r="54" spans="1:35">
      <c r="A54" s="27"/>
      <c r="C54" s="27" t="s">
        <v>277</v>
      </c>
      <c r="D54" s="27"/>
      <c r="E54" s="27"/>
      <c r="F54" s="27"/>
      <c r="G54" s="27"/>
      <c r="H54" s="27"/>
      <c r="I54" s="27"/>
      <c r="J54" s="27"/>
      <c r="K54" s="27"/>
      <c r="L54" s="27"/>
      <c r="M54" s="840" t="str">
        <f>IF(確２面!M54="","",確２面!M54)</f>
        <v/>
      </c>
      <c r="N54" s="840"/>
      <c r="O54" s="840"/>
      <c r="P54" s="840"/>
      <c r="Q54" s="840"/>
      <c r="R54" s="840"/>
      <c r="S54" s="840"/>
      <c r="T54" s="840"/>
      <c r="U54" s="840"/>
      <c r="V54" s="840"/>
      <c r="W54" s="840"/>
      <c r="X54" s="840"/>
      <c r="Y54" s="840"/>
      <c r="Z54" s="840"/>
      <c r="AA54" s="840"/>
      <c r="AB54" s="840"/>
      <c r="AC54" s="840"/>
      <c r="AD54" s="840"/>
      <c r="AE54" s="840"/>
      <c r="AF54" s="840"/>
      <c r="AG54" s="840"/>
      <c r="AH54" s="840"/>
      <c r="AI54" s="840"/>
    </row>
    <row r="55" spans="1:35" ht="6.75" customHeight="1">
      <c r="A55" s="124"/>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row>
    <row r="56" spans="1:35" ht="6.75" customHeight="1">
      <c r="A56" s="125"/>
      <c r="B56" s="125"/>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row>
    <row r="57" spans="1:35">
      <c r="A57" s="27"/>
      <c r="C57" s="27" t="s">
        <v>73</v>
      </c>
      <c r="D57" s="27"/>
      <c r="E57" s="27"/>
      <c r="F57" s="27"/>
      <c r="G57" s="27"/>
      <c r="H57" s="123"/>
      <c r="I57" s="122"/>
      <c r="J57" s="122" t="s">
        <v>12</v>
      </c>
      <c r="K57" s="1092" t="str">
        <f>IF(確２面!K57="","",確２面!K57)</f>
        <v/>
      </c>
      <c r="L57" s="1092"/>
      <c r="M57" s="27" t="s">
        <v>76</v>
      </c>
      <c r="N57" s="27"/>
      <c r="O57" s="27"/>
      <c r="P57" s="27"/>
      <c r="Q57" s="27"/>
      <c r="R57" s="122" t="s">
        <v>12</v>
      </c>
      <c r="S57" s="810" t="str">
        <f>IF(確２面!S57="","",確２面!S57)</f>
        <v/>
      </c>
      <c r="T57" s="810"/>
      <c r="U57" s="810"/>
      <c r="V57" s="810"/>
      <c r="W57" s="27" t="s">
        <v>82</v>
      </c>
      <c r="X57" s="27"/>
      <c r="Y57" s="27"/>
      <c r="Z57" s="27"/>
      <c r="AA57" s="27"/>
      <c r="AB57" s="846" t="str">
        <f>IF(確２面!AB57="","",確２面!AB57)</f>
        <v/>
      </c>
      <c r="AC57" s="846"/>
      <c r="AD57" s="846"/>
      <c r="AE57" s="846"/>
      <c r="AF57" s="846"/>
      <c r="AG57" s="846"/>
      <c r="AH57" s="27" t="s">
        <v>158</v>
      </c>
      <c r="AI57" s="27"/>
    </row>
    <row r="58" spans="1:35">
      <c r="A58" s="27"/>
      <c r="C58" s="27" t="s">
        <v>69</v>
      </c>
      <c r="D58" s="27"/>
      <c r="E58" s="27"/>
      <c r="F58" s="27"/>
      <c r="G58" s="27"/>
      <c r="H58" s="27"/>
      <c r="I58" s="27"/>
      <c r="J58" s="27"/>
      <c r="K58" s="840" t="str">
        <f>IF(確２面!K58="","",確２面!K58)</f>
        <v/>
      </c>
      <c r="L58" s="840"/>
      <c r="M58" s="840"/>
      <c r="N58" s="840"/>
      <c r="O58" s="840"/>
      <c r="P58" s="840"/>
      <c r="Q58" s="840"/>
      <c r="R58" s="840"/>
      <c r="S58" s="840"/>
      <c r="T58" s="840"/>
      <c r="U58" s="840"/>
      <c r="V58" s="840"/>
      <c r="W58" s="840"/>
      <c r="X58" s="840"/>
      <c r="Y58" s="840"/>
      <c r="Z58" s="840"/>
      <c r="AA58" s="840"/>
      <c r="AB58" s="840"/>
      <c r="AC58" s="840"/>
      <c r="AD58" s="840"/>
      <c r="AE58" s="840"/>
      <c r="AF58" s="840"/>
      <c r="AG58" s="840"/>
      <c r="AH58" s="840"/>
      <c r="AI58" s="840"/>
    </row>
    <row r="59" spans="1:35">
      <c r="A59" s="27"/>
      <c r="C59" s="27" t="s">
        <v>80</v>
      </c>
      <c r="D59" s="27"/>
      <c r="E59" s="27"/>
      <c r="F59" s="27"/>
      <c r="G59" s="27"/>
      <c r="H59" s="123"/>
      <c r="I59" s="122"/>
      <c r="J59" s="122" t="s">
        <v>12</v>
      </c>
      <c r="K59" s="1092" t="str">
        <f>IF(確２面!K59="","",確２面!K59)</f>
        <v/>
      </c>
      <c r="L59" s="1092"/>
      <c r="M59" s="27" t="s">
        <v>75</v>
      </c>
      <c r="N59" s="27"/>
      <c r="O59" s="27"/>
      <c r="P59" s="27"/>
      <c r="Q59" s="27"/>
      <c r="R59" s="122" t="s">
        <v>12</v>
      </c>
      <c r="S59" s="846" t="str">
        <f>IF(確２面!S59="","",確２面!S59)</f>
        <v/>
      </c>
      <c r="T59" s="846"/>
      <c r="U59" s="846"/>
      <c r="V59" s="846"/>
      <c r="W59" s="27" t="s">
        <v>74</v>
      </c>
      <c r="X59" s="27"/>
      <c r="Y59" s="27"/>
      <c r="Z59" s="27"/>
      <c r="AA59" s="27"/>
      <c r="AB59" s="846" t="str">
        <f>IF(確２面!AB59="","",確２面!AB59)</f>
        <v/>
      </c>
      <c r="AC59" s="846"/>
      <c r="AD59" s="846"/>
      <c r="AE59" s="846"/>
      <c r="AF59" s="846"/>
      <c r="AG59" s="846"/>
      <c r="AH59" s="27" t="s">
        <v>158</v>
      </c>
      <c r="AI59" s="27"/>
    </row>
    <row r="60" spans="1:35">
      <c r="A60" s="27"/>
      <c r="C60" s="27"/>
      <c r="D60" s="27"/>
      <c r="E60" s="27"/>
      <c r="F60" s="27"/>
      <c r="G60" s="27"/>
      <c r="H60" s="27"/>
      <c r="I60" s="27"/>
      <c r="J60" s="27"/>
      <c r="K60" s="840" t="str">
        <f>IF(確２面!K60="","",確２面!K60)</f>
        <v/>
      </c>
      <c r="L60" s="840"/>
      <c r="M60" s="840"/>
      <c r="N60" s="840"/>
      <c r="O60" s="840"/>
      <c r="P60" s="840"/>
      <c r="Q60" s="840"/>
      <c r="R60" s="840"/>
      <c r="S60" s="840"/>
      <c r="T60" s="840"/>
      <c r="U60" s="840"/>
      <c r="V60" s="840"/>
      <c r="W60" s="840"/>
      <c r="X60" s="840"/>
      <c r="Y60" s="840"/>
      <c r="Z60" s="840"/>
      <c r="AA60" s="840"/>
      <c r="AB60" s="840"/>
      <c r="AC60" s="840"/>
      <c r="AD60" s="840"/>
      <c r="AE60" s="840"/>
      <c r="AF60" s="840"/>
      <c r="AG60" s="840"/>
      <c r="AH60" s="840"/>
      <c r="AI60" s="840"/>
    </row>
    <row r="61" spans="1:35">
      <c r="A61" s="27"/>
      <c r="C61" s="27" t="s">
        <v>77</v>
      </c>
      <c r="D61" s="27"/>
      <c r="E61" s="27"/>
      <c r="F61" s="27"/>
      <c r="G61" s="27"/>
      <c r="H61" s="27"/>
      <c r="I61" s="27"/>
      <c r="J61" s="107"/>
      <c r="K61" s="840" t="str">
        <f>IF(確２面!K61="","",確２面!K61)</f>
        <v/>
      </c>
      <c r="L61" s="840"/>
      <c r="M61" s="840"/>
      <c r="N61" s="840"/>
      <c r="O61" s="840"/>
      <c r="P61" s="840"/>
      <c r="Q61" s="840"/>
      <c r="R61" s="840"/>
      <c r="S61" s="840"/>
      <c r="T61" s="840"/>
      <c r="U61" s="840"/>
      <c r="V61" s="840"/>
      <c r="W61" s="840"/>
      <c r="X61" s="840"/>
      <c r="Y61" s="840"/>
      <c r="Z61" s="840"/>
      <c r="AA61" s="840"/>
      <c r="AB61" s="840"/>
      <c r="AC61" s="840"/>
      <c r="AD61" s="840"/>
      <c r="AE61" s="840"/>
      <c r="AF61" s="840"/>
      <c r="AG61" s="840"/>
      <c r="AH61" s="840"/>
      <c r="AI61" s="840"/>
    </row>
    <row r="62" spans="1:35">
      <c r="A62" s="27"/>
      <c r="C62" s="27" t="s">
        <v>78</v>
      </c>
      <c r="D62" s="27"/>
      <c r="E62" s="27"/>
      <c r="F62" s="27"/>
      <c r="G62" s="27"/>
      <c r="H62" s="27"/>
      <c r="I62" s="27"/>
      <c r="J62" s="27"/>
      <c r="K62" s="840" t="str">
        <f>IF(確２面!K62="","",確２面!K62)</f>
        <v/>
      </c>
      <c r="L62" s="840"/>
      <c r="M62" s="840"/>
      <c r="N62" s="840"/>
      <c r="O62" s="840"/>
      <c r="P62" s="840"/>
      <c r="Q62" s="840"/>
      <c r="R62" s="840"/>
      <c r="S62" s="840"/>
      <c r="T62" s="840"/>
      <c r="U62" s="840"/>
      <c r="V62" s="840"/>
      <c r="W62" s="840"/>
      <c r="X62" s="840"/>
      <c r="Y62" s="840"/>
      <c r="Z62" s="840"/>
      <c r="AA62" s="840"/>
      <c r="AB62" s="840"/>
      <c r="AC62" s="840"/>
      <c r="AD62" s="840"/>
      <c r="AE62" s="840"/>
      <c r="AF62" s="840"/>
      <c r="AG62" s="840"/>
      <c r="AH62" s="840"/>
      <c r="AI62" s="840"/>
    </row>
    <row r="63" spans="1:35">
      <c r="A63" s="27"/>
      <c r="C63" s="27" t="s">
        <v>79</v>
      </c>
      <c r="D63" s="27"/>
      <c r="E63" s="27"/>
      <c r="F63" s="27"/>
      <c r="G63" s="27"/>
      <c r="H63" s="27"/>
      <c r="I63" s="27"/>
      <c r="J63" s="27"/>
      <c r="K63" s="840" t="str">
        <f>IF(確２面!K63="","",確２面!K63)</f>
        <v/>
      </c>
      <c r="L63" s="840"/>
      <c r="M63" s="840"/>
      <c r="N63" s="840"/>
      <c r="O63" s="840"/>
      <c r="P63" s="840"/>
      <c r="Q63" s="840"/>
      <c r="R63" s="840"/>
      <c r="S63" s="840"/>
      <c r="T63" s="840"/>
      <c r="U63" s="840"/>
      <c r="V63" s="840"/>
      <c r="W63" s="840"/>
      <c r="X63" s="840"/>
      <c r="Y63" s="840"/>
      <c r="Z63" s="840"/>
      <c r="AA63" s="840"/>
      <c r="AB63" s="840"/>
      <c r="AC63" s="840"/>
      <c r="AD63" s="840"/>
      <c r="AE63" s="840"/>
      <c r="AF63" s="840"/>
      <c r="AG63" s="840"/>
      <c r="AH63" s="840"/>
      <c r="AI63" s="840"/>
    </row>
    <row r="64" spans="1:35">
      <c r="A64" s="27"/>
      <c r="C64" s="27" t="s">
        <v>277</v>
      </c>
      <c r="D64" s="27"/>
      <c r="E64" s="27"/>
      <c r="F64" s="27"/>
      <c r="G64" s="27"/>
      <c r="H64" s="27"/>
      <c r="I64" s="27"/>
      <c r="J64" s="27"/>
      <c r="K64" s="27"/>
      <c r="L64" s="27"/>
      <c r="M64" s="840" t="str">
        <f>IF(確２面!M64="","",確２面!M64)</f>
        <v/>
      </c>
      <c r="N64" s="840"/>
      <c r="O64" s="840"/>
      <c r="P64" s="840"/>
      <c r="Q64" s="840"/>
      <c r="R64" s="840"/>
      <c r="S64" s="840"/>
      <c r="T64" s="840"/>
      <c r="U64" s="840"/>
      <c r="V64" s="840"/>
      <c r="W64" s="840"/>
      <c r="X64" s="840"/>
      <c r="Y64" s="840"/>
      <c r="Z64" s="840"/>
      <c r="AA64" s="840"/>
      <c r="AB64" s="840"/>
      <c r="AC64" s="840"/>
      <c r="AD64" s="840"/>
      <c r="AE64" s="840"/>
      <c r="AF64" s="840"/>
      <c r="AG64" s="840"/>
      <c r="AH64" s="840"/>
      <c r="AI64" s="840"/>
    </row>
    <row r="65" spans="1:37" ht="6.75" customHeight="1">
      <c r="A65" s="108"/>
      <c r="B65" s="108"/>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row>
    <row r="66" spans="1:37" ht="6.75" customHeight="1" thickBot="1">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row>
    <row r="67" spans="1:37" ht="13.5" customHeight="1" thickTop="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340"/>
      <c r="AK67" s="340"/>
    </row>
    <row r="68" spans="1:37" ht="13.5" customHeight="1">
      <c r="A68" s="108"/>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row>
    <row r="69" spans="1:37" ht="6.7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row>
    <row r="70" spans="1:37">
      <c r="A70" s="27" t="s">
        <v>278</v>
      </c>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row>
    <row r="71" spans="1:37">
      <c r="A71" s="27" t="s">
        <v>5</v>
      </c>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row>
    <row r="72" spans="1:37">
      <c r="A72" s="27"/>
      <c r="C72" s="27" t="s">
        <v>73</v>
      </c>
      <c r="D72" s="27"/>
      <c r="E72" s="27"/>
      <c r="F72" s="27"/>
      <c r="G72" s="27"/>
      <c r="H72" s="123"/>
      <c r="I72" s="122"/>
      <c r="J72" s="122" t="s">
        <v>12</v>
      </c>
      <c r="K72" s="1092" t="str">
        <f>IF(確２面!K138="","",確２面!K138)</f>
        <v/>
      </c>
      <c r="L72" s="1092"/>
      <c r="M72" s="27" t="s">
        <v>76</v>
      </c>
      <c r="N72" s="27"/>
      <c r="O72" s="27"/>
      <c r="P72" s="27"/>
      <c r="Q72" s="27"/>
      <c r="R72" s="122" t="s">
        <v>12</v>
      </c>
      <c r="S72" s="810" t="str">
        <f>IF(確２面!S138="","",確２面!S138)</f>
        <v/>
      </c>
      <c r="T72" s="810"/>
      <c r="U72" s="810"/>
      <c r="V72" s="810"/>
      <c r="W72" s="27" t="s">
        <v>82</v>
      </c>
      <c r="X72" s="27"/>
      <c r="Y72" s="27"/>
      <c r="Z72" s="27"/>
      <c r="AA72" s="27"/>
      <c r="AB72" s="846" t="str">
        <f>IF(確２面!AB138="","",確２面!AB138)</f>
        <v/>
      </c>
      <c r="AC72" s="846"/>
      <c r="AD72" s="846"/>
      <c r="AE72" s="846"/>
      <c r="AF72" s="846"/>
      <c r="AG72" s="846"/>
      <c r="AH72" s="27" t="s">
        <v>158</v>
      </c>
      <c r="AI72" s="27"/>
    </row>
    <row r="73" spans="1:37">
      <c r="A73" s="27"/>
      <c r="C73" s="27" t="s">
        <v>69</v>
      </c>
      <c r="D73" s="27"/>
      <c r="E73" s="27"/>
      <c r="F73" s="27"/>
      <c r="G73" s="27"/>
      <c r="H73" s="27"/>
      <c r="I73" s="27"/>
      <c r="J73" s="27"/>
      <c r="K73" s="840" t="str">
        <f>IF(確２面!K139="","",確２面!K139)</f>
        <v/>
      </c>
      <c r="L73" s="840"/>
      <c r="M73" s="840"/>
      <c r="N73" s="840"/>
      <c r="O73" s="840"/>
      <c r="P73" s="840"/>
      <c r="Q73" s="840"/>
      <c r="R73" s="840"/>
      <c r="S73" s="840"/>
      <c r="T73" s="840"/>
      <c r="U73" s="840"/>
      <c r="V73" s="840"/>
      <c r="W73" s="840"/>
      <c r="X73" s="840"/>
      <c r="Y73" s="840"/>
      <c r="Z73" s="840"/>
      <c r="AA73" s="840"/>
      <c r="AB73" s="840"/>
      <c r="AC73" s="840"/>
      <c r="AD73" s="840"/>
      <c r="AE73" s="840"/>
      <c r="AF73" s="840"/>
      <c r="AG73" s="840"/>
      <c r="AH73" s="840"/>
      <c r="AI73" s="840"/>
    </row>
    <row r="74" spans="1:37">
      <c r="A74" s="27"/>
      <c r="C74" s="27" t="s">
        <v>80</v>
      </c>
      <c r="D74" s="27"/>
      <c r="E74" s="27"/>
      <c r="F74" s="27"/>
      <c r="G74" s="27"/>
      <c r="H74" s="123"/>
      <c r="I74" s="122"/>
      <c r="J74" s="122" t="s">
        <v>12</v>
      </c>
      <c r="K74" s="1092" t="str">
        <f>IF(確２面!K140="","",確２面!K140)</f>
        <v/>
      </c>
      <c r="L74" s="1092"/>
      <c r="M74" s="27" t="s">
        <v>75</v>
      </c>
      <c r="N74" s="27"/>
      <c r="O74" s="27"/>
      <c r="P74" s="27"/>
      <c r="Q74" s="27"/>
      <c r="R74" s="122" t="s">
        <v>12</v>
      </c>
      <c r="S74" s="846" t="str">
        <f>IF(確２面!S140="","",確２面!S140)</f>
        <v/>
      </c>
      <c r="T74" s="846"/>
      <c r="U74" s="846"/>
      <c r="V74" s="846"/>
      <c r="W74" s="27" t="s">
        <v>74</v>
      </c>
      <c r="X74" s="27"/>
      <c r="Y74" s="27"/>
      <c r="Z74" s="27"/>
      <c r="AA74" s="27"/>
      <c r="AB74" s="846" t="str">
        <f>IF(確２面!AB140="","",確２面!AB140)</f>
        <v/>
      </c>
      <c r="AC74" s="846"/>
      <c r="AD74" s="846"/>
      <c r="AE74" s="846"/>
      <c r="AF74" s="846"/>
      <c r="AG74" s="846"/>
      <c r="AH74" s="27" t="s">
        <v>158</v>
      </c>
      <c r="AI74" s="27"/>
    </row>
    <row r="75" spans="1:37">
      <c r="A75" s="27"/>
      <c r="C75" s="27"/>
      <c r="D75" s="27"/>
      <c r="E75" s="27"/>
      <c r="F75" s="27"/>
      <c r="G75" s="27"/>
      <c r="H75" s="27"/>
      <c r="I75" s="27"/>
      <c r="J75" s="27"/>
      <c r="K75" s="840" t="str">
        <f>IF(確２面!K141="","",確２面!K141)</f>
        <v/>
      </c>
      <c r="L75" s="840"/>
      <c r="M75" s="840"/>
      <c r="N75" s="840"/>
      <c r="O75" s="840"/>
      <c r="P75" s="840"/>
      <c r="Q75" s="840"/>
      <c r="R75" s="840"/>
      <c r="S75" s="840"/>
      <c r="T75" s="840"/>
      <c r="U75" s="840"/>
      <c r="V75" s="840"/>
      <c r="W75" s="840"/>
      <c r="X75" s="840"/>
      <c r="Y75" s="840"/>
      <c r="Z75" s="840"/>
      <c r="AA75" s="840"/>
      <c r="AB75" s="840"/>
      <c r="AC75" s="840"/>
      <c r="AD75" s="840"/>
      <c r="AE75" s="840"/>
      <c r="AF75" s="840"/>
      <c r="AG75" s="840"/>
      <c r="AH75" s="840"/>
      <c r="AI75" s="840"/>
    </row>
    <row r="76" spans="1:37">
      <c r="A76" s="27"/>
      <c r="C76" s="27" t="s">
        <v>77</v>
      </c>
      <c r="D76" s="27"/>
      <c r="E76" s="27"/>
      <c r="F76" s="27"/>
      <c r="G76" s="27"/>
      <c r="H76" s="27"/>
      <c r="I76" s="27"/>
      <c r="J76" s="107"/>
      <c r="K76" s="840" t="str">
        <f>IF(確２面!K142="","",確２面!K142)</f>
        <v/>
      </c>
      <c r="L76" s="840"/>
      <c r="M76" s="840"/>
      <c r="N76" s="840"/>
      <c r="O76" s="840"/>
      <c r="P76" s="840"/>
      <c r="Q76" s="840"/>
      <c r="R76" s="840"/>
      <c r="S76" s="840"/>
      <c r="T76" s="840"/>
      <c r="U76" s="840"/>
      <c r="V76" s="840"/>
      <c r="W76" s="840"/>
      <c r="X76" s="840"/>
      <c r="Y76" s="840"/>
      <c r="Z76" s="840"/>
      <c r="AA76" s="840"/>
      <c r="AB76" s="840"/>
      <c r="AC76" s="840"/>
      <c r="AD76" s="840"/>
      <c r="AE76" s="840"/>
      <c r="AF76" s="840"/>
      <c r="AG76" s="840"/>
      <c r="AH76" s="840"/>
      <c r="AI76" s="840"/>
    </row>
    <row r="77" spans="1:37">
      <c r="A77" s="27"/>
      <c r="C77" s="27" t="s">
        <v>78</v>
      </c>
      <c r="D77" s="27"/>
      <c r="E77" s="27"/>
      <c r="F77" s="27"/>
      <c r="G77" s="27"/>
      <c r="H77" s="27"/>
      <c r="I77" s="27"/>
      <c r="J77" s="27"/>
      <c r="K77" s="840" t="str">
        <f>IF(確２面!K143="","",確２面!K143)</f>
        <v/>
      </c>
      <c r="L77" s="840"/>
      <c r="M77" s="840"/>
      <c r="N77" s="840"/>
      <c r="O77" s="840"/>
      <c r="P77" s="840"/>
      <c r="Q77" s="840"/>
      <c r="R77" s="840"/>
      <c r="S77" s="840"/>
      <c r="T77" s="840"/>
      <c r="U77" s="840"/>
      <c r="V77" s="840"/>
      <c r="W77" s="840"/>
      <c r="X77" s="840"/>
      <c r="Y77" s="840"/>
      <c r="Z77" s="840"/>
      <c r="AA77" s="840"/>
      <c r="AB77" s="840"/>
      <c r="AC77" s="840"/>
      <c r="AD77" s="840"/>
      <c r="AE77" s="840"/>
      <c r="AF77" s="840"/>
      <c r="AG77" s="840"/>
      <c r="AH77" s="840"/>
      <c r="AI77" s="840"/>
    </row>
    <row r="78" spans="1:37">
      <c r="A78" s="27"/>
      <c r="C78" s="27" t="s">
        <v>79</v>
      </c>
      <c r="D78" s="27"/>
      <c r="E78" s="27"/>
      <c r="F78" s="27"/>
      <c r="G78" s="27"/>
      <c r="H78" s="27"/>
      <c r="I78" s="27"/>
      <c r="J78" s="27"/>
      <c r="K78" s="840" t="str">
        <f>IF(確２面!K144="","",確２面!K144)</f>
        <v/>
      </c>
      <c r="L78" s="840"/>
      <c r="M78" s="840"/>
      <c r="N78" s="840"/>
      <c r="O78" s="840"/>
      <c r="P78" s="840"/>
      <c r="Q78" s="840"/>
      <c r="R78" s="840"/>
      <c r="S78" s="840"/>
      <c r="T78" s="840"/>
      <c r="U78" s="840"/>
      <c r="V78" s="840"/>
      <c r="W78" s="840"/>
      <c r="X78" s="840"/>
      <c r="Y78" s="840"/>
      <c r="Z78" s="840"/>
      <c r="AA78" s="840"/>
      <c r="AB78" s="840"/>
      <c r="AC78" s="840"/>
      <c r="AD78" s="840"/>
      <c r="AE78" s="840"/>
      <c r="AF78" s="840"/>
      <c r="AG78" s="840"/>
      <c r="AH78" s="840"/>
      <c r="AI78" s="840"/>
    </row>
    <row r="79" spans="1:37">
      <c r="A79" s="27"/>
      <c r="C79" s="27" t="s">
        <v>279</v>
      </c>
      <c r="D79" s="27"/>
      <c r="E79" s="27"/>
      <c r="F79" s="27"/>
      <c r="G79" s="27"/>
      <c r="H79" s="27"/>
      <c r="I79" s="27"/>
      <c r="J79" s="27"/>
      <c r="K79" s="158"/>
      <c r="L79" s="158"/>
      <c r="M79" s="840" t="str">
        <f>IF(確２面!M145="","",確２面!M145)</f>
        <v/>
      </c>
      <c r="N79" s="840"/>
      <c r="O79" s="840"/>
      <c r="P79" s="840"/>
      <c r="Q79" s="840"/>
      <c r="R79" s="840"/>
      <c r="S79" s="840"/>
      <c r="T79" s="840"/>
      <c r="U79" s="840"/>
      <c r="V79" s="840"/>
      <c r="W79" s="840"/>
      <c r="X79" s="840"/>
      <c r="Y79" s="840"/>
      <c r="Z79" s="840"/>
      <c r="AA79" s="840"/>
      <c r="AB79" s="840"/>
      <c r="AC79" s="840"/>
      <c r="AD79" s="840"/>
      <c r="AE79" s="840"/>
      <c r="AF79" s="840"/>
      <c r="AG79" s="840"/>
      <c r="AH79" s="840"/>
      <c r="AI79" s="840"/>
    </row>
    <row r="80" spans="1:37">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row>
    <row r="81" spans="1:35" ht="6.75" customHeight="1">
      <c r="A81" s="124"/>
      <c r="B81" s="124"/>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row>
    <row r="82" spans="1:35" ht="6.75" customHeight="1">
      <c r="A82" s="125"/>
      <c r="B82" s="125"/>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row>
    <row r="83" spans="1:35">
      <c r="A83" s="27" t="s">
        <v>6</v>
      </c>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row>
    <row r="84" spans="1:35">
      <c r="A84" s="27"/>
      <c r="C84" s="27" t="s">
        <v>73</v>
      </c>
      <c r="D84" s="27"/>
      <c r="E84" s="27"/>
      <c r="F84" s="27"/>
      <c r="G84" s="27"/>
      <c r="H84" s="123"/>
      <c r="I84" s="122"/>
      <c r="J84" s="122" t="s">
        <v>12</v>
      </c>
      <c r="K84" s="1092" t="str">
        <f>IF(確２面!K149="","",確２面!K149)</f>
        <v/>
      </c>
      <c r="L84" s="1092"/>
      <c r="M84" s="27" t="s">
        <v>76</v>
      </c>
      <c r="N84" s="27"/>
      <c r="O84" s="27"/>
      <c r="P84" s="27"/>
      <c r="Q84" s="27"/>
      <c r="R84" s="122" t="s">
        <v>12</v>
      </c>
      <c r="S84" s="810" t="str">
        <f>IF(確２面!S149="","",確２面!S149)</f>
        <v/>
      </c>
      <c r="T84" s="810"/>
      <c r="U84" s="810"/>
      <c r="V84" s="810"/>
      <c r="W84" s="27" t="s">
        <v>82</v>
      </c>
      <c r="X84" s="27"/>
      <c r="Y84" s="27"/>
      <c r="Z84" s="27"/>
      <c r="AA84" s="27"/>
      <c r="AB84" s="846" t="str">
        <f>IF(確２面!AB149="","",確２面!AB149)</f>
        <v/>
      </c>
      <c r="AC84" s="846"/>
      <c r="AD84" s="846"/>
      <c r="AE84" s="846"/>
      <c r="AF84" s="846"/>
      <c r="AG84" s="846"/>
      <c r="AH84" s="27" t="s">
        <v>158</v>
      </c>
      <c r="AI84" s="27"/>
    </row>
    <row r="85" spans="1:35">
      <c r="A85" s="27"/>
      <c r="C85" s="27" t="s">
        <v>69</v>
      </c>
      <c r="D85" s="27"/>
      <c r="E85" s="27"/>
      <c r="F85" s="27"/>
      <c r="G85" s="27"/>
      <c r="H85" s="27"/>
      <c r="I85" s="27"/>
      <c r="J85" s="27"/>
      <c r="K85" s="840" t="str">
        <f>IF(確２面!K150="","",確２面!K150)</f>
        <v/>
      </c>
      <c r="L85" s="840"/>
      <c r="M85" s="840"/>
      <c r="N85" s="840"/>
      <c r="O85" s="840"/>
      <c r="P85" s="840"/>
      <c r="Q85" s="840"/>
      <c r="R85" s="840"/>
      <c r="S85" s="840"/>
      <c r="T85" s="840"/>
      <c r="U85" s="840"/>
      <c r="V85" s="840"/>
      <c r="W85" s="840"/>
      <c r="X85" s="840"/>
      <c r="Y85" s="840"/>
      <c r="Z85" s="840"/>
      <c r="AA85" s="840"/>
      <c r="AB85" s="840"/>
      <c r="AC85" s="840"/>
      <c r="AD85" s="840"/>
      <c r="AE85" s="840"/>
      <c r="AF85" s="840"/>
      <c r="AG85" s="840"/>
      <c r="AH85" s="840"/>
      <c r="AI85" s="840"/>
    </row>
    <row r="86" spans="1:35">
      <c r="A86" s="27"/>
      <c r="C86" s="27" t="s">
        <v>80</v>
      </c>
      <c r="D86" s="27"/>
      <c r="E86" s="27"/>
      <c r="F86" s="27"/>
      <c r="G86" s="27"/>
      <c r="H86" s="123"/>
      <c r="I86" s="122"/>
      <c r="J86" s="122" t="s">
        <v>12</v>
      </c>
      <c r="K86" s="1092" t="str">
        <f>IF(確２面!K151="","",確２面!K151)</f>
        <v/>
      </c>
      <c r="L86" s="1092"/>
      <c r="M86" s="27" t="s">
        <v>75</v>
      </c>
      <c r="N86" s="27"/>
      <c r="O86" s="27"/>
      <c r="P86" s="27"/>
      <c r="Q86" s="27"/>
      <c r="R86" s="122" t="s">
        <v>12</v>
      </c>
      <c r="S86" s="846" t="str">
        <f>IF(確２面!S151="","",確２面!S151)</f>
        <v/>
      </c>
      <c r="T86" s="846"/>
      <c r="U86" s="846"/>
      <c r="V86" s="846"/>
      <c r="W86" s="27" t="s">
        <v>74</v>
      </c>
      <c r="X86" s="27"/>
      <c r="Y86" s="27"/>
      <c r="Z86" s="27"/>
      <c r="AA86" s="27"/>
      <c r="AB86" s="846" t="str">
        <f>IF(確２面!AB151="","",確２面!AB151)</f>
        <v/>
      </c>
      <c r="AC86" s="846"/>
      <c r="AD86" s="846"/>
      <c r="AE86" s="846"/>
      <c r="AF86" s="846"/>
      <c r="AG86" s="846"/>
      <c r="AH86" s="27" t="s">
        <v>158</v>
      </c>
      <c r="AI86" s="27"/>
    </row>
    <row r="87" spans="1:35">
      <c r="A87" s="27"/>
      <c r="C87" s="27"/>
      <c r="D87" s="27"/>
      <c r="E87" s="27"/>
      <c r="F87" s="27"/>
      <c r="G87" s="27"/>
      <c r="H87" s="27"/>
      <c r="I87" s="27"/>
      <c r="J87" s="27"/>
      <c r="K87" s="840" t="str">
        <f>IF(確２面!K152="","",確２面!K152)</f>
        <v/>
      </c>
      <c r="L87" s="840"/>
      <c r="M87" s="840"/>
      <c r="N87" s="840"/>
      <c r="O87" s="840"/>
      <c r="P87" s="840"/>
      <c r="Q87" s="840"/>
      <c r="R87" s="840"/>
      <c r="S87" s="840"/>
      <c r="T87" s="840"/>
      <c r="U87" s="840"/>
      <c r="V87" s="840"/>
      <c r="W87" s="840"/>
      <c r="X87" s="840"/>
      <c r="Y87" s="840"/>
      <c r="Z87" s="840"/>
      <c r="AA87" s="840"/>
      <c r="AB87" s="840"/>
      <c r="AC87" s="840"/>
      <c r="AD87" s="840"/>
      <c r="AE87" s="840"/>
      <c r="AF87" s="840"/>
      <c r="AG87" s="840"/>
      <c r="AH87" s="840"/>
      <c r="AI87" s="840"/>
    </row>
    <row r="88" spans="1:35">
      <c r="A88" s="27"/>
      <c r="C88" s="27" t="s">
        <v>77</v>
      </c>
      <c r="D88" s="27"/>
      <c r="E88" s="27"/>
      <c r="F88" s="27"/>
      <c r="G88" s="27"/>
      <c r="H88" s="27"/>
      <c r="I88" s="27"/>
      <c r="J88" s="107"/>
      <c r="K88" s="840" t="str">
        <f>IF(確２面!K153="","",確２面!K153)</f>
        <v/>
      </c>
      <c r="L88" s="840"/>
      <c r="M88" s="840"/>
      <c r="N88" s="840"/>
      <c r="O88" s="840"/>
      <c r="P88" s="840"/>
      <c r="Q88" s="840"/>
      <c r="R88" s="840"/>
      <c r="S88" s="840"/>
      <c r="T88" s="840"/>
      <c r="U88" s="840"/>
      <c r="V88" s="840"/>
      <c r="W88" s="840"/>
      <c r="X88" s="840"/>
      <c r="Y88" s="840"/>
      <c r="Z88" s="840"/>
      <c r="AA88" s="840"/>
      <c r="AB88" s="840"/>
      <c r="AC88" s="840"/>
      <c r="AD88" s="840"/>
      <c r="AE88" s="840"/>
      <c r="AF88" s="840"/>
      <c r="AG88" s="840"/>
      <c r="AH88" s="840"/>
      <c r="AI88" s="840"/>
    </row>
    <row r="89" spans="1:35">
      <c r="A89" s="27"/>
      <c r="C89" s="27" t="s">
        <v>78</v>
      </c>
      <c r="D89" s="27"/>
      <c r="E89" s="27"/>
      <c r="F89" s="27"/>
      <c r="G89" s="27"/>
      <c r="H89" s="27"/>
      <c r="I89" s="27"/>
      <c r="J89" s="27"/>
      <c r="K89" s="840" t="str">
        <f>IF(確２面!K154="","",確２面!K154)</f>
        <v/>
      </c>
      <c r="L89" s="840"/>
      <c r="M89" s="840"/>
      <c r="N89" s="840"/>
      <c r="O89" s="840"/>
      <c r="P89" s="840"/>
      <c r="Q89" s="840"/>
      <c r="R89" s="840"/>
      <c r="S89" s="840"/>
      <c r="T89" s="840"/>
      <c r="U89" s="840"/>
      <c r="V89" s="840"/>
      <c r="W89" s="840"/>
      <c r="X89" s="840"/>
      <c r="Y89" s="840"/>
      <c r="Z89" s="840"/>
      <c r="AA89" s="840"/>
      <c r="AB89" s="840"/>
      <c r="AC89" s="840"/>
      <c r="AD89" s="840"/>
      <c r="AE89" s="840"/>
      <c r="AF89" s="840"/>
      <c r="AG89" s="840"/>
      <c r="AH89" s="840"/>
      <c r="AI89" s="840"/>
    </row>
    <row r="90" spans="1:35">
      <c r="A90" s="27"/>
      <c r="C90" s="27" t="s">
        <v>79</v>
      </c>
      <c r="D90" s="27"/>
      <c r="E90" s="27"/>
      <c r="F90" s="27"/>
      <c r="G90" s="27"/>
      <c r="H90" s="27"/>
      <c r="I90" s="27"/>
      <c r="J90" s="27"/>
      <c r="K90" s="840" t="str">
        <f>IF(確２面!K155="","",確２面!K155)</f>
        <v/>
      </c>
      <c r="L90" s="840"/>
      <c r="M90" s="840"/>
      <c r="N90" s="840"/>
      <c r="O90" s="840"/>
      <c r="P90" s="840"/>
      <c r="Q90" s="840"/>
      <c r="R90" s="840"/>
      <c r="S90" s="840"/>
      <c r="T90" s="840"/>
      <c r="U90" s="840"/>
      <c r="V90" s="840"/>
      <c r="W90" s="840"/>
      <c r="X90" s="840"/>
      <c r="Y90" s="840"/>
      <c r="Z90" s="840"/>
      <c r="AA90" s="840"/>
      <c r="AB90" s="840"/>
      <c r="AC90" s="840"/>
      <c r="AD90" s="840"/>
      <c r="AE90" s="840"/>
      <c r="AF90" s="840"/>
      <c r="AG90" s="840"/>
      <c r="AH90" s="840"/>
      <c r="AI90" s="840"/>
    </row>
    <row r="91" spans="1:35">
      <c r="A91" s="27"/>
      <c r="C91" s="27" t="s">
        <v>279</v>
      </c>
      <c r="D91" s="27"/>
      <c r="E91" s="27"/>
      <c r="F91" s="27"/>
      <c r="G91" s="27"/>
      <c r="H91" s="27"/>
      <c r="I91" s="27"/>
      <c r="J91" s="27"/>
      <c r="K91" s="158"/>
      <c r="L91" s="158"/>
      <c r="M91" s="840" t="str">
        <f>IF(確２面!M156="","",確２面!M156)</f>
        <v/>
      </c>
      <c r="N91" s="840"/>
      <c r="O91" s="840"/>
      <c r="P91" s="840"/>
      <c r="Q91" s="840"/>
      <c r="R91" s="840"/>
      <c r="S91" s="840"/>
      <c r="T91" s="840"/>
      <c r="U91" s="840"/>
      <c r="V91" s="840"/>
      <c r="W91" s="840"/>
      <c r="X91" s="840"/>
      <c r="Y91" s="840"/>
      <c r="Z91" s="840"/>
      <c r="AA91" s="840"/>
      <c r="AB91" s="840"/>
      <c r="AC91" s="840"/>
      <c r="AD91" s="840"/>
      <c r="AE91" s="840"/>
      <c r="AF91" s="840"/>
      <c r="AG91" s="840"/>
      <c r="AH91" s="840"/>
      <c r="AI91" s="840"/>
    </row>
    <row r="92" spans="1:3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row>
    <row r="93" spans="1:35" ht="6.75" customHeight="1">
      <c r="A93" s="124"/>
      <c r="B93" s="124"/>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row>
    <row r="94" spans="1:35" ht="6.75" customHeight="1">
      <c r="A94" s="125"/>
      <c r="B94" s="125"/>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row>
    <row r="95" spans="1:35">
      <c r="A95" s="27"/>
      <c r="C95" s="27" t="s">
        <v>73</v>
      </c>
      <c r="D95" s="27"/>
      <c r="E95" s="27"/>
      <c r="F95" s="27"/>
      <c r="G95" s="27"/>
      <c r="H95" s="123"/>
      <c r="I95" s="122"/>
      <c r="J95" s="122" t="s">
        <v>12</v>
      </c>
      <c r="K95" s="1092" t="str">
        <f>IF(確２面!K159="","",確２面!K159)</f>
        <v/>
      </c>
      <c r="L95" s="1092"/>
      <c r="M95" s="27" t="s">
        <v>76</v>
      </c>
      <c r="N95" s="27"/>
      <c r="O95" s="27"/>
      <c r="P95" s="27"/>
      <c r="Q95" s="27"/>
      <c r="R95" s="122" t="s">
        <v>12</v>
      </c>
      <c r="S95" s="810" t="str">
        <f>IF(確２面!S159="","",確２面!S159)</f>
        <v/>
      </c>
      <c r="T95" s="810"/>
      <c r="U95" s="810"/>
      <c r="V95" s="810"/>
      <c r="W95" s="27" t="s">
        <v>82</v>
      </c>
      <c r="X95" s="27"/>
      <c r="Y95" s="27"/>
      <c r="Z95" s="27"/>
      <c r="AA95" s="27"/>
      <c r="AB95" s="846" t="str">
        <f>IF(確２面!AB159="","",確２面!AB159)</f>
        <v/>
      </c>
      <c r="AC95" s="846"/>
      <c r="AD95" s="846"/>
      <c r="AE95" s="846"/>
      <c r="AF95" s="846"/>
      <c r="AG95" s="846"/>
      <c r="AH95" s="27" t="s">
        <v>158</v>
      </c>
      <c r="AI95" s="27"/>
    </row>
    <row r="96" spans="1:35">
      <c r="A96" s="27"/>
      <c r="C96" s="27" t="s">
        <v>69</v>
      </c>
      <c r="D96" s="27"/>
      <c r="E96" s="27"/>
      <c r="F96" s="27"/>
      <c r="G96" s="27"/>
      <c r="H96" s="27"/>
      <c r="I96" s="27"/>
      <c r="J96" s="27"/>
      <c r="K96" s="840" t="str">
        <f>IF(確２面!K160="","",確２面!K160)</f>
        <v/>
      </c>
      <c r="L96" s="840"/>
      <c r="M96" s="840"/>
      <c r="N96" s="840"/>
      <c r="O96" s="840"/>
      <c r="P96" s="840"/>
      <c r="Q96" s="840"/>
      <c r="R96" s="840"/>
      <c r="S96" s="840"/>
      <c r="T96" s="840"/>
      <c r="U96" s="840"/>
      <c r="V96" s="840"/>
      <c r="W96" s="840"/>
      <c r="X96" s="840"/>
      <c r="Y96" s="840"/>
      <c r="Z96" s="840"/>
      <c r="AA96" s="840"/>
      <c r="AB96" s="840"/>
      <c r="AC96" s="840"/>
      <c r="AD96" s="840"/>
      <c r="AE96" s="840"/>
      <c r="AF96" s="840"/>
      <c r="AG96" s="840"/>
      <c r="AH96" s="840"/>
      <c r="AI96" s="840"/>
    </row>
    <row r="97" spans="1:35">
      <c r="A97" s="27"/>
      <c r="C97" s="27" t="s">
        <v>80</v>
      </c>
      <c r="D97" s="27"/>
      <c r="E97" s="27"/>
      <c r="F97" s="27"/>
      <c r="G97" s="27"/>
      <c r="H97" s="123"/>
      <c r="I97" s="122"/>
      <c r="J97" s="122" t="s">
        <v>12</v>
      </c>
      <c r="K97" s="1092" t="str">
        <f>IF(確２面!K161="","",確２面!K161)</f>
        <v/>
      </c>
      <c r="L97" s="1092"/>
      <c r="M97" s="27" t="s">
        <v>75</v>
      </c>
      <c r="N97" s="27"/>
      <c r="O97" s="27"/>
      <c r="P97" s="27"/>
      <c r="Q97" s="27"/>
      <c r="R97" s="122" t="s">
        <v>12</v>
      </c>
      <c r="S97" s="846" t="str">
        <f>IF(確２面!S161="","",確２面!S161)</f>
        <v/>
      </c>
      <c r="T97" s="846"/>
      <c r="U97" s="846"/>
      <c r="V97" s="846"/>
      <c r="W97" s="27" t="s">
        <v>74</v>
      </c>
      <c r="X97" s="27"/>
      <c r="Y97" s="27"/>
      <c r="Z97" s="27"/>
      <c r="AA97" s="27"/>
      <c r="AB97" s="846" t="str">
        <f>IF(確２面!AB161="","",確２面!AB161)</f>
        <v/>
      </c>
      <c r="AC97" s="846"/>
      <c r="AD97" s="846"/>
      <c r="AE97" s="846"/>
      <c r="AF97" s="846"/>
      <c r="AG97" s="846"/>
      <c r="AH97" s="27" t="s">
        <v>158</v>
      </c>
      <c r="AI97" s="27"/>
    </row>
    <row r="98" spans="1:35">
      <c r="A98" s="27"/>
      <c r="C98" s="27"/>
      <c r="D98" s="27"/>
      <c r="E98" s="27"/>
      <c r="F98" s="27"/>
      <c r="G98" s="27"/>
      <c r="H98" s="27"/>
      <c r="I98" s="27"/>
      <c r="J98" s="27"/>
      <c r="K98" s="840" t="str">
        <f>IF(確２面!K162="","",確２面!K162)</f>
        <v/>
      </c>
      <c r="L98" s="840"/>
      <c r="M98" s="840"/>
      <c r="N98" s="840"/>
      <c r="O98" s="840"/>
      <c r="P98" s="840"/>
      <c r="Q98" s="840"/>
      <c r="R98" s="840"/>
      <c r="S98" s="840"/>
      <c r="T98" s="840"/>
      <c r="U98" s="840"/>
      <c r="V98" s="840"/>
      <c r="W98" s="840"/>
      <c r="X98" s="840"/>
      <c r="Y98" s="840"/>
      <c r="Z98" s="840"/>
      <c r="AA98" s="840"/>
      <c r="AB98" s="840"/>
      <c r="AC98" s="840"/>
      <c r="AD98" s="840"/>
      <c r="AE98" s="840"/>
      <c r="AF98" s="840"/>
      <c r="AG98" s="840"/>
      <c r="AH98" s="840"/>
      <c r="AI98" s="840"/>
    </row>
    <row r="99" spans="1:35">
      <c r="A99" s="27"/>
      <c r="C99" s="27" t="s">
        <v>77</v>
      </c>
      <c r="D99" s="27"/>
      <c r="E99" s="27"/>
      <c r="F99" s="27"/>
      <c r="G99" s="27"/>
      <c r="H99" s="27"/>
      <c r="I99" s="27"/>
      <c r="J99" s="107"/>
      <c r="K99" s="840" t="str">
        <f>IF(確２面!K163="","",確２面!K163)</f>
        <v/>
      </c>
      <c r="L99" s="840"/>
      <c r="M99" s="840"/>
      <c r="N99" s="840"/>
      <c r="O99" s="840"/>
      <c r="P99" s="840"/>
      <c r="Q99" s="840"/>
      <c r="R99" s="840"/>
      <c r="S99" s="840"/>
      <c r="T99" s="840"/>
      <c r="U99" s="840"/>
      <c r="V99" s="840"/>
      <c r="W99" s="840"/>
      <c r="X99" s="840"/>
      <c r="Y99" s="840"/>
      <c r="Z99" s="840"/>
      <c r="AA99" s="840"/>
      <c r="AB99" s="840"/>
      <c r="AC99" s="840"/>
      <c r="AD99" s="840"/>
      <c r="AE99" s="840"/>
      <c r="AF99" s="840"/>
      <c r="AG99" s="840"/>
      <c r="AH99" s="840"/>
      <c r="AI99" s="840"/>
    </row>
    <row r="100" spans="1:35">
      <c r="A100" s="27"/>
      <c r="C100" s="27" t="s">
        <v>78</v>
      </c>
      <c r="D100" s="27"/>
      <c r="E100" s="27"/>
      <c r="F100" s="27"/>
      <c r="G100" s="27"/>
      <c r="H100" s="27"/>
      <c r="I100" s="27"/>
      <c r="J100" s="27"/>
      <c r="K100" s="840" t="str">
        <f>IF(確２面!K164="","",確２面!K164)</f>
        <v/>
      </c>
      <c r="L100" s="840"/>
      <c r="M100" s="840"/>
      <c r="N100" s="840"/>
      <c r="O100" s="840"/>
      <c r="P100" s="840"/>
      <c r="Q100" s="840"/>
      <c r="R100" s="840"/>
      <c r="S100" s="840"/>
      <c r="T100" s="840"/>
      <c r="U100" s="840"/>
      <c r="V100" s="840"/>
      <c r="W100" s="840"/>
      <c r="X100" s="840"/>
      <c r="Y100" s="840"/>
      <c r="Z100" s="840"/>
      <c r="AA100" s="840"/>
      <c r="AB100" s="840"/>
      <c r="AC100" s="840"/>
      <c r="AD100" s="840"/>
      <c r="AE100" s="840"/>
      <c r="AF100" s="840"/>
      <c r="AG100" s="840"/>
      <c r="AH100" s="840"/>
      <c r="AI100" s="840"/>
    </row>
    <row r="101" spans="1:35">
      <c r="A101" s="27"/>
      <c r="C101" s="27" t="s">
        <v>79</v>
      </c>
      <c r="D101" s="27"/>
      <c r="E101" s="27"/>
      <c r="F101" s="27"/>
      <c r="G101" s="27"/>
      <c r="H101" s="27"/>
      <c r="I101" s="27"/>
      <c r="J101" s="27"/>
      <c r="K101" s="840" t="str">
        <f>IF(確２面!K165="","",確２面!K165)</f>
        <v/>
      </c>
      <c r="L101" s="840"/>
      <c r="M101" s="840"/>
      <c r="N101" s="840"/>
      <c r="O101" s="840"/>
      <c r="P101" s="840"/>
      <c r="Q101" s="840"/>
      <c r="R101" s="840"/>
      <c r="S101" s="840"/>
      <c r="T101" s="840"/>
      <c r="U101" s="840"/>
      <c r="V101" s="840"/>
      <c r="W101" s="840"/>
      <c r="X101" s="840"/>
      <c r="Y101" s="840"/>
      <c r="Z101" s="840"/>
      <c r="AA101" s="840"/>
      <c r="AB101" s="840"/>
      <c r="AC101" s="840"/>
      <c r="AD101" s="840"/>
      <c r="AE101" s="840"/>
      <c r="AF101" s="840"/>
      <c r="AG101" s="840"/>
      <c r="AH101" s="840"/>
      <c r="AI101" s="840"/>
    </row>
    <row r="102" spans="1:35">
      <c r="A102" s="27"/>
      <c r="C102" s="27" t="s">
        <v>279</v>
      </c>
      <c r="D102" s="27"/>
      <c r="E102" s="27"/>
      <c r="F102" s="27"/>
      <c r="G102" s="27"/>
      <c r="H102" s="27"/>
      <c r="I102" s="27"/>
      <c r="J102" s="27"/>
      <c r="K102" s="158"/>
      <c r="L102" s="158"/>
      <c r="M102" s="840" t="str">
        <f>IF(確２面!M166="","",確２面!M166)</f>
        <v/>
      </c>
      <c r="N102" s="840"/>
      <c r="O102" s="840"/>
      <c r="P102" s="840"/>
      <c r="Q102" s="840"/>
      <c r="R102" s="840"/>
      <c r="S102" s="840"/>
      <c r="T102" s="840"/>
      <c r="U102" s="840"/>
      <c r="V102" s="840"/>
      <c r="W102" s="840"/>
      <c r="X102" s="840"/>
      <c r="Y102" s="840"/>
      <c r="Z102" s="840"/>
      <c r="AA102" s="840"/>
      <c r="AB102" s="840"/>
      <c r="AC102" s="840"/>
      <c r="AD102" s="840"/>
      <c r="AE102" s="840"/>
      <c r="AF102" s="840"/>
      <c r="AG102" s="840"/>
      <c r="AH102" s="840"/>
      <c r="AI102" s="840"/>
    </row>
    <row r="103" spans="1:3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row>
    <row r="104" spans="1:35" ht="6.75" customHeight="1">
      <c r="A104" s="124"/>
      <c r="B104" s="124"/>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row>
    <row r="105" spans="1:35" ht="6.75" customHeight="1">
      <c r="A105" s="125"/>
      <c r="B105" s="125"/>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row>
    <row r="106" spans="1:35">
      <c r="A106" s="27"/>
      <c r="C106" s="27" t="s">
        <v>73</v>
      </c>
      <c r="D106" s="27"/>
      <c r="E106" s="27"/>
      <c r="F106" s="27"/>
      <c r="G106" s="27"/>
      <c r="H106" s="123"/>
      <c r="I106" s="122"/>
      <c r="J106" s="122" t="s">
        <v>12</v>
      </c>
      <c r="K106" s="1092" t="str">
        <f>IF(確２面!K169="","",確２面!K169)</f>
        <v/>
      </c>
      <c r="L106" s="1092"/>
      <c r="M106" s="27" t="s">
        <v>76</v>
      </c>
      <c r="N106" s="27"/>
      <c r="O106" s="27"/>
      <c r="P106" s="27"/>
      <c r="Q106" s="27"/>
      <c r="R106" s="122" t="s">
        <v>12</v>
      </c>
      <c r="S106" s="810" t="str">
        <f>IF(確２面!S169="","",確２面!S169)</f>
        <v/>
      </c>
      <c r="T106" s="810"/>
      <c r="U106" s="810"/>
      <c r="V106" s="810"/>
      <c r="W106" s="27" t="s">
        <v>82</v>
      </c>
      <c r="X106" s="27"/>
      <c r="Y106" s="27"/>
      <c r="Z106" s="27"/>
      <c r="AA106" s="27"/>
      <c r="AB106" s="846" t="str">
        <f>IF(確２面!AB169="","",確２面!AB169)</f>
        <v/>
      </c>
      <c r="AC106" s="846"/>
      <c r="AD106" s="846"/>
      <c r="AE106" s="846"/>
      <c r="AF106" s="846"/>
      <c r="AG106" s="846"/>
      <c r="AH106" s="27" t="s">
        <v>158</v>
      </c>
      <c r="AI106" s="27"/>
    </row>
    <row r="107" spans="1:35">
      <c r="A107" s="27"/>
      <c r="C107" s="27" t="s">
        <v>69</v>
      </c>
      <c r="D107" s="27"/>
      <c r="E107" s="27"/>
      <c r="F107" s="27"/>
      <c r="G107" s="27"/>
      <c r="H107" s="27"/>
      <c r="I107" s="27"/>
      <c r="J107" s="27"/>
      <c r="K107" s="840" t="str">
        <f>IF(確２面!K170="","",確２面!K170)</f>
        <v/>
      </c>
      <c r="L107" s="840"/>
      <c r="M107" s="840"/>
      <c r="N107" s="840"/>
      <c r="O107" s="840"/>
      <c r="P107" s="840"/>
      <c r="Q107" s="840"/>
      <c r="R107" s="840"/>
      <c r="S107" s="840"/>
      <c r="T107" s="840"/>
      <c r="U107" s="840"/>
      <c r="V107" s="840"/>
      <c r="W107" s="840"/>
      <c r="X107" s="840"/>
      <c r="Y107" s="840"/>
      <c r="Z107" s="840"/>
      <c r="AA107" s="840"/>
      <c r="AB107" s="840"/>
      <c r="AC107" s="840"/>
      <c r="AD107" s="840"/>
      <c r="AE107" s="840"/>
      <c r="AF107" s="840"/>
      <c r="AG107" s="840"/>
      <c r="AH107" s="840"/>
      <c r="AI107" s="840"/>
    </row>
    <row r="108" spans="1:35">
      <c r="A108" s="27"/>
      <c r="C108" s="27" t="s">
        <v>80</v>
      </c>
      <c r="D108" s="27"/>
      <c r="E108" s="27"/>
      <c r="F108" s="27"/>
      <c r="G108" s="27"/>
      <c r="H108" s="123"/>
      <c r="I108" s="122"/>
      <c r="J108" s="122" t="s">
        <v>12</v>
      </c>
      <c r="K108" s="1092" t="str">
        <f>IF(確２面!K171="","",確２面!K171)</f>
        <v/>
      </c>
      <c r="L108" s="1092"/>
      <c r="M108" s="27" t="s">
        <v>75</v>
      </c>
      <c r="N108" s="27"/>
      <c r="O108" s="27"/>
      <c r="P108" s="27"/>
      <c r="Q108" s="27"/>
      <c r="R108" s="122" t="s">
        <v>12</v>
      </c>
      <c r="S108" s="846" t="str">
        <f>IF(確２面!S171="","",確２面!S171)</f>
        <v/>
      </c>
      <c r="T108" s="846"/>
      <c r="U108" s="846"/>
      <c r="V108" s="846"/>
      <c r="W108" s="27" t="s">
        <v>74</v>
      </c>
      <c r="X108" s="27"/>
      <c r="Y108" s="27"/>
      <c r="Z108" s="27"/>
      <c r="AA108" s="27"/>
      <c r="AB108" s="846" t="str">
        <f>IF(確２面!AB171="","",確２面!AB171)</f>
        <v/>
      </c>
      <c r="AC108" s="846"/>
      <c r="AD108" s="846"/>
      <c r="AE108" s="846"/>
      <c r="AF108" s="846"/>
      <c r="AG108" s="846"/>
      <c r="AH108" s="27" t="s">
        <v>158</v>
      </c>
      <c r="AI108" s="27"/>
    </row>
    <row r="109" spans="1:35">
      <c r="A109" s="27"/>
      <c r="C109" s="27"/>
      <c r="D109" s="27"/>
      <c r="E109" s="27"/>
      <c r="F109" s="27"/>
      <c r="G109" s="27"/>
      <c r="H109" s="27"/>
      <c r="I109" s="27"/>
      <c r="J109" s="27"/>
      <c r="K109" s="840" t="str">
        <f>IF(確２面!K172="","",確２面!K172)</f>
        <v/>
      </c>
      <c r="L109" s="840"/>
      <c r="M109" s="840"/>
      <c r="N109" s="840"/>
      <c r="O109" s="840"/>
      <c r="P109" s="840"/>
      <c r="Q109" s="840"/>
      <c r="R109" s="840"/>
      <c r="S109" s="840"/>
      <c r="T109" s="840"/>
      <c r="U109" s="840"/>
      <c r="V109" s="840"/>
      <c r="W109" s="840"/>
      <c r="X109" s="840"/>
      <c r="Y109" s="840"/>
      <c r="Z109" s="840"/>
      <c r="AA109" s="840"/>
      <c r="AB109" s="840"/>
      <c r="AC109" s="840"/>
      <c r="AD109" s="840"/>
      <c r="AE109" s="840"/>
      <c r="AF109" s="840"/>
      <c r="AG109" s="840"/>
      <c r="AH109" s="840"/>
      <c r="AI109" s="840"/>
    </row>
    <row r="110" spans="1:35">
      <c r="A110" s="27"/>
      <c r="C110" s="27" t="s">
        <v>77</v>
      </c>
      <c r="D110" s="27"/>
      <c r="E110" s="27"/>
      <c r="F110" s="27"/>
      <c r="G110" s="27"/>
      <c r="H110" s="27"/>
      <c r="I110" s="27"/>
      <c r="J110" s="107"/>
      <c r="K110" s="840" t="str">
        <f>IF(確２面!K173="","",確２面!K173)</f>
        <v/>
      </c>
      <c r="L110" s="840"/>
      <c r="M110" s="840"/>
      <c r="N110" s="840"/>
      <c r="O110" s="840"/>
      <c r="P110" s="840"/>
      <c r="Q110" s="840"/>
      <c r="R110" s="840"/>
      <c r="S110" s="840"/>
      <c r="T110" s="840"/>
      <c r="U110" s="840"/>
      <c r="V110" s="840"/>
      <c r="W110" s="840"/>
      <c r="X110" s="840"/>
      <c r="Y110" s="840"/>
      <c r="Z110" s="840"/>
      <c r="AA110" s="840"/>
      <c r="AB110" s="840"/>
      <c r="AC110" s="840"/>
      <c r="AD110" s="840"/>
      <c r="AE110" s="840"/>
      <c r="AF110" s="840"/>
      <c r="AG110" s="840"/>
      <c r="AH110" s="840"/>
      <c r="AI110" s="840"/>
    </row>
    <row r="111" spans="1:35">
      <c r="A111" s="27"/>
      <c r="C111" s="27" t="s">
        <v>78</v>
      </c>
      <c r="D111" s="27"/>
      <c r="E111" s="27"/>
      <c r="F111" s="27"/>
      <c r="G111" s="27"/>
      <c r="H111" s="27"/>
      <c r="I111" s="27"/>
      <c r="J111" s="27"/>
      <c r="K111" s="840" t="str">
        <f>IF(確２面!K174="","",確２面!K174)</f>
        <v/>
      </c>
      <c r="L111" s="840"/>
      <c r="M111" s="840"/>
      <c r="N111" s="840"/>
      <c r="O111" s="840"/>
      <c r="P111" s="840"/>
      <c r="Q111" s="840"/>
      <c r="R111" s="840"/>
      <c r="S111" s="840"/>
      <c r="T111" s="840"/>
      <c r="U111" s="840"/>
      <c r="V111" s="840"/>
      <c r="W111" s="840"/>
      <c r="X111" s="840"/>
      <c r="Y111" s="840"/>
      <c r="Z111" s="840"/>
      <c r="AA111" s="840"/>
      <c r="AB111" s="840"/>
      <c r="AC111" s="840"/>
      <c r="AD111" s="840"/>
      <c r="AE111" s="840"/>
      <c r="AF111" s="840"/>
      <c r="AG111" s="840"/>
      <c r="AH111" s="840"/>
      <c r="AI111" s="840"/>
    </row>
    <row r="112" spans="1:35">
      <c r="A112" s="27"/>
      <c r="C112" s="27" t="s">
        <v>79</v>
      </c>
      <c r="D112" s="27"/>
      <c r="E112" s="27"/>
      <c r="F112" s="27"/>
      <c r="G112" s="27"/>
      <c r="H112" s="27"/>
      <c r="I112" s="27"/>
      <c r="J112" s="27"/>
      <c r="K112" s="840" t="str">
        <f>IF(確２面!K175="","",確２面!K175)</f>
        <v/>
      </c>
      <c r="L112" s="840"/>
      <c r="M112" s="840"/>
      <c r="N112" s="840"/>
      <c r="O112" s="840"/>
      <c r="P112" s="840"/>
      <c r="Q112" s="840"/>
      <c r="R112" s="840"/>
      <c r="S112" s="840"/>
      <c r="T112" s="840"/>
      <c r="U112" s="840"/>
      <c r="V112" s="840"/>
      <c r="W112" s="840"/>
      <c r="X112" s="840"/>
      <c r="Y112" s="840"/>
      <c r="Z112" s="840"/>
      <c r="AA112" s="840"/>
      <c r="AB112" s="840"/>
      <c r="AC112" s="840"/>
      <c r="AD112" s="840"/>
      <c r="AE112" s="840"/>
      <c r="AF112" s="840"/>
      <c r="AG112" s="840"/>
      <c r="AH112" s="840"/>
      <c r="AI112" s="840"/>
    </row>
    <row r="113" spans="1:37">
      <c r="A113" s="27"/>
      <c r="C113" s="27" t="s">
        <v>279</v>
      </c>
      <c r="D113" s="27"/>
      <c r="E113" s="27"/>
      <c r="F113" s="27"/>
      <c r="G113" s="27"/>
      <c r="H113" s="27"/>
      <c r="I113" s="27"/>
      <c r="J113" s="27"/>
      <c r="K113" s="158"/>
      <c r="L113" s="158"/>
      <c r="M113" s="840" t="str">
        <f>IF(確２面!M176="","",確２面!M176)</f>
        <v/>
      </c>
      <c r="N113" s="840"/>
      <c r="O113" s="840"/>
      <c r="P113" s="840"/>
      <c r="Q113" s="840"/>
      <c r="R113" s="840"/>
      <c r="S113" s="840"/>
      <c r="T113" s="840"/>
      <c r="U113" s="840"/>
      <c r="V113" s="840"/>
      <c r="W113" s="840"/>
      <c r="X113" s="840"/>
      <c r="Y113" s="840"/>
      <c r="Z113" s="840"/>
      <c r="AA113" s="840"/>
      <c r="AB113" s="840"/>
      <c r="AC113" s="840"/>
      <c r="AD113" s="840"/>
      <c r="AE113" s="840"/>
      <c r="AF113" s="840"/>
      <c r="AG113" s="840"/>
      <c r="AH113" s="840"/>
      <c r="AI113" s="840"/>
    </row>
    <row r="114" spans="1:37" ht="6.75" customHeight="1">
      <c r="A114" s="108"/>
      <c r="B114" s="108"/>
      <c r="C114" s="108"/>
      <c r="D114" s="108"/>
      <c r="E114" s="108"/>
      <c r="F114" s="108"/>
      <c r="G114" s="108"/>
      <c r="H114" s="108"/>
      <c r="I114" s="108"/>
      <c r="J114" s="108"/>
      <c r="K114" s="156"/>
      <c r="L114" s="156"/>
      <c r="M114" s="156"/>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row>
    <row r="115" spans="1:37" ht="6.75" customHeight="1" thickBot="1">
      <c r="A115" s="120"/>
      <c r="B115" s="120"/>
      <c r="C115" s="120"/>
      <c r="D115" s="120"/>
      <c r="E115" s="120"/>
      <c r="F115" s="120"/>
      <c r="G115" s="120"/>
      <c r="H115" s="120"/>
      <c r="I115" s="120"/>
      <c r="J115" s="120"/>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c r="AI115" s="157"/>
    </row>
    <row r="116" spans="1:37" ht="13.5" customHeight="1" thickTop="1">
      <c r="A116" s="27"/>
      <c r="B116" s="27"/>
      <c r="C116" s="27"/>
      <c r="D116" s="27"/>
      <c r="E116" s="27"/>
      <c r="F116" s="27"/>
      <c r="G116" s="27"/>
      <c r="H116" s="27"/>
      <c r="I116" s="27"/>
      <c r="J116" s="27"/>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340"/>
      <c r="AK116" s="340"/>
    </row>
    <row r="117" spans="1:37" ht="13.5" customHeight="1">
      <c r="A117" s="108"/>
      <c r="B117" s="108"/>
      <c r="C117" s="108"/>
      <c r="D117" s="108"/>
      <c r="E117" s="108"/>
      <c r="F117" s="108"/>
      <c r="G117" s="108"/>
      <c r="H117" s="108"/>
      <c r="I117" s="108"/>
      <c r="J117" s="108"/>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row>
    <row r="118" spans="1:37" ht="6.75" customHeight="1">
      <c r="A118" s="27"/>
      <c r="B118" s="27"/>
      <c r="C118" s="27"/>
      <c r="D118" s="27"/>
      <c r="E118" s="27"/>
      <c r="F118" s="27"/>
      <c r="G118" s="27"/>
      <c r="H118" s="27"/>
      <c r="I118" s="27"/>
      <c r="J118" s="27"/>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row>
    <row r="119" spans="1:37">
      <c r="A119" s="27" t="s">
        <v>374</v>
      </c>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row>
    <row r="120" spans="1:37">
      <c r="A120" s="27" t="s">
        <v>314</v>
      </c>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row>
    <row r="121" spans="1:37">
      <c r="A121" s="27"/>
      <c r="C121" s="27" t="s">
        <v>83</v>
      </c>
      <c r="D121" s="27"/>
      <c r="E121" s="27"/>
      <c r="F121" s="27"/>
      <c r="G121" s="27"/>
      <c r="H121" s="107"/>
      <c r="I121" s="107"/>
      <c r="J121" s="107"/>
      <c r="K121" s="840" t="str">
        <f>IF(確２面!K96="","",確２面!K96)</f>
        <v/>
      </c>
      <c r="L121" s="840"/>
      <c r="M121" s="840"/>
      <c r="N121" s="840"/>
      <c r="O121" s="840"/>
      <c r="P121" s="840"/>
      <c r="Q121" s="840"/>
      <c r="R121" s="840"/>
      <c r="S121" s="840"/>
      <c r="T121" s="840"/>
      <c r="U121" s="840"/>
      <c r="V121" s="840"/>
      <c r="W121" s="840"/>
      <c r="X121" s="840"/>
      <c r="Y121" s="840"/>
      <c r="Z121" s="840"/>
      <c r="AA121" s="840"/>
      <c r="AB121" s="840"/>
      <c r="AC121" s="840"/>
      <c r="AD121" s="840"/>
      <c r="AE121" s="840"/>
      <c r="AF121" s="840"/>
      <c r="AG121" s="840"/>
      <c r="AH121" s="840"/>
      <c r="AI121" s="840"/>
    </row>
    <row r="122" spans="1:37">
      <c r="A122" s="27"/>
      <c r="C122" s="27" t="s">
        <v>85</v>
      </c>
      <c r="D122" s="27"/>
      <c r="E122" s="27"/>
      <c r="F122" s="27"/>
      <c r="G122" s="27"/>
      <c r="H122" s="107"/>
      <c r="I122" s="107"/>
      <c r="J122" s="107"/>
      <c r="K122" s="840" t="str">
        <f>IF(確２面!K97="","",確２面!K97)</f>
        <v/>
      </c>
      <c r="L122" s="840"/>
      <c r="M122" s="840"/>
      <c r="N122" s="840"/>
      <c r="O122" s="840"/>
      <c r="P122" s="840"/>
      <c r="Q122" s="840"/>
      <c r="R122" s="840"/>
      <c r="S122" s="840"/>
      <c r="T122" s="840"/>
      <c r="U122" s="840"/>
      <c r="V122" s="840"/>
      <c r="W122" s="840"/>
      <c r="X122" s="840"/>
      <c r="Y122" s="840"/>
      <c r="Z122" s="840"/>
      <c r="AA122" s="840"/>
      <c r="AB122" s="840"/>
      <c r="AC122" s="840"/>
      <c r="AD122" s="840"/>
      <c r="AE122" s="840"/>
      <c r="AF122" s="840"/>
      <c r="AG122" s="840"/>
      <c r="AH122" s="840"/>
      <c r="AI122" s="840"/>
    </row>
    <row r="123" spans="1:37">
      <c r="A123" s="27"/>
      <c r="C123" s="27" t="s">
        <v>70</v>
      </c>
      <c r="D123" s="27"/>
      <c r="E123" s="27"/>
      <c r="F123" s="27"/>
      <c r="G123" s="27"/>
      <c r="H123" s="107"/>
      <c r="I123" s="107"/>
      <c r="J123" s="107"/>
      <c r="K123" s="840" t="str">
        <f>IF(確２面!K98="","",確２面!K98)</f>
        <v/>
      </c>
      <c r="L123" s="840"/>
      <c r="M123" s="840"/>
      <c r="N123" s="840"/>
      <c r="O123" s="840"/>
      <c r="P123" s="840"/>
      <c r="Q123" s="840"/>
      <c r="R123" s="840"/>
      <c r="S123" s="840"/>
      <c r="T123" s="840"/>
      <c r="U123" s="840"/>
      <c r="V123" s="840"/>
      <c r="W123" s="840"/>
      <c r="X123" s="840"/>
      <c r="Y123" s="840"/>
      <c r="Z123" s="840"/>
      <c r="AA123" s="840"/>
      <c r="AB123" s="840"/>
      <c r="AC123" s="840"/>
      <c r="AD123" s="840"/>
      <c r="AE123" s="840"/>
      <c r="AF123" s="840"/>
      <c r="AG123" s="840"/>
      <c r="AH123" s="840"/>
      <c r="AI123" s="840"/>
    </row>
    <row r="124" spans="1:37">
      <c r="A124" s="27"/>
      <c r="C124" s="27" t="s">
        <v>86</v>
      </c>
      <c r="D124" s="27"/>
      <c r="E124" s="27"/>
      <c r="F124" s="27"/>
      <c r="G124" s="27"/>
      <c r="H124" s="107"/>
      <c r="I124" s="107"/>
      <c r="J124" s="107"/>
      <c r="K124" s="840" t="str">
        <f>IF(確２面!K99="","",確２面!K99)</f>
        <v/>
      </c>
      <c r="L124" s="840"/>
      <c r="M124" s="840"/>
      <c r="N124" s="840"/>
      <c r="O124" s="840"/>
      <c r="P124" s="840"/>
      <c r="Q124" s="840"/>
      <c r="R124" s="840"/>
      <c r="S124" s="840"/>
      <c r="T124" s="840"/>
      <c r="U124" s="840"/>
      <c r="V124" s="840"/>
      <c r="W124" s="840"/>
      <c r="X124" s="840"/>
      <c r="Y124" s="840"/>
      <c r="Z124" s="840"/>
      <c r="AA124" s="840"/>
      <c r="AB124" s="840"/>
      <c r="AC124" s="840"/>
      <c r="AD124" s="840"/>
      <c r="AE124" s="840"/>
      <c r="AF124" s="840"/>
      <c r="AG124" s="840"/>
      <c r="AH124" s="840"/>
      <c r="AI124" s="840"/>
    </row>
    <row r="125" spans="1:37">
      <c r="A125" s="27"/>
      <c r="C125" s="27" t="s">
        <v>72</v>
      </c>
      <c r="D125" s="27"/>
      <c r="E125" s="27"/>
      <c r="F125" s="27"/>
      <c r="G125" s="27"/>
      <c r="H125" s="107"/>
      <c r="I125" s="107"/>
      <c r="J125" s="107"/>
      <c r="K125" s="840" t="str">
        <f>IF(確２面!K100="","",確２面!K100)</f>
        <v/>
      </c>
      <c r="L125" s="840"/>
      <c r="M125" s="840"/>
      <c r="N125" s="840"/>
      <c r="O125" s="840"/>
      <c r="P125" s="840"/>
      <c r="Q125" s="840"/>
      <c r="R125" s="840"/>
      <c r="S125" s="840"/>
      <c r="T125" s="840"/>
      <c r="U125" s="840"/>
      <c r="V125" s="840"/>
      <c r="W125" s="840"/>
      <c r="X125" s="840"/>
      <c r="Y125" s="840"/>
      <c r="Z125" s="840"/>
      <c r="AA125" s="840"/>
      <c r="AB125" s="840"/>
      <c r="AC125" s="840"/>
      <c r="AD125" s="840"/>
      <c r="AE125" s="840"/>
      <c r="AF125" s="840"/>
      <c r="AG125" s="840"/>
      <c r="AH125" s="840"/>
      <c r="AI125" s="840"/>
    </row>
    <row r="126" spans="1:37">
      <c r="A126" s="27"/>
      <c r="C126" s="27" t="s">
        <v>739</v>
      </c>
      <c r="D126" s="27"/>
      <c r="E126" s="27"/>
      <c r="F126" s="27"/>
      <c r="G126" s="27"/>
      <c r="H126" s="107"/>
      <c r="I126" s="107"/>
      <c r="J126" s="107"/>
      <c r="K126" s="840" t="str">
        <f>IF(確２面!K101="","",確２面!K101)</f>
        <v/>
      </c>
      <c r="L126" s="840"/>
      <c r="M126" s="840"/>
      <c r="N126" s="840"/>
      <c r="O126" s="840"/>
      <c r="P126" s="840"/>
      <c r="Q126" s="840"/>
      <c r="R126" s="840"/>
      <c r="S126" s="840"/>
      <c r="T126" s="840"/>
      <c r="U126" s="840"/>
      <c r="V126" s="840"/>
      <c r="W126" s="840"/>
      <c r="X126" s="840"/>
      <c r="Y126" s="840"/>
      <c r="Z126" s="840"/>
      <c r="AA126" s="840"/>
      <c r="AB126" s="840"/>
      <c r="AC126" s="840"/>
      <c r="AD126" s="840"/>
      <c r="AE126" s="840"/>
      <c r="AF126" s="840"/>
      <c r="AG126" s="840"/>
      <c r="AH126" s="840"/>
      <c r="AI126" s="840"/>
    </row>
    <row r="127" spans="1:37">
      <c r="A127" s="27"/>
      <c r="C127" s="27" t="s">
        <v>740</v>
      </c>
      <c r="D127" s="27"/>
      <c r="E127" s="27"/>
      <c r="F127" s="27"/>
      <c r="G127" s="27"/>
      <c r="H127" s="27"/>
      <c r="I127" s="27"/>
      <c r="J127" s="27"/>
      <c r="K127" s="27"/>
      <c r="L127" s="27"/>
      <c r="M127" s="840" t="str">
        <f>IF(確２面!M102="","",確２面!M102)</f>
        <v/>
      </c>
      <c r="N127" s="840"/>
      <c r="O127" s="840"/>
      <c r="P127" s="840"/>
      <c r="Q127" s="840"/>
      <c r="R127" s="840"/>
      <c r="S127" s="840"/>
      <c r="T127" s="840"/>
      <c r="U127" s="840"/>
      <c r="V127" s="840"/>
      <c r="W127" s="840"/>
      <c r="X127" s="840"/>
      <c r="Y127" s="840"/>
      <c r="Z127" s="840"/>
      <c r="AA127" s="840"/>
      <c r="AB127" s="840"/>
      <c r="AC127" s="840"/>
      <c r="AD127" s="840"/>
      <c r="AE127" s="840"/>
      <c r="AF127" s="840"/>
      <c r="AG127" s="840"/>
      <c r="AH127" s="840"/>
      <c r="AI127" s="840"/>
    </row>
    <row r="128" spans="1:37" ht="6.75" customHeight="1">
      <c r="A128" s="124"/>
      <c r="B128" s="124"/>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4"/>
    </row>
    <row r="129" spans="1:35" ht="6.75" customHeight="1">
      <c r="A129" s="125"/>
      <c r="B129" s="125"/>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row>
    <row r="130" spans="1:35">
      <c r="A130" s="27" t="s">
        <v>315</v>
      </c>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row>
    <row r="131" spans="1:35">
      <c r="A131" s="27"/>
      <c r="C131" s="27" t="s">
        <v>83</v>
      </c>
      <c r="D131" s="27"/>
      <c r="E131" s="27"/>
      <c r="F131" s="27"/>
      <c r="G131" s="27"/>
      <c r="H131" s="107"/>
      <c r="I131" s="107"/>
      <c r="J131" s="107"/>
      <c r="K131" s="840" t="str">
        <f>IF(確２面!K106="","",確２面!K106)</f>
        <v/>
      </c>
      <c r="L131" s="840"/>
      <c r="M131" s="840"/>
      <c r="N131" s="840"/>
      <c r="O131" s="840"/>
      <c r="P131" s="840"/>
      <c r="Q131" s="840"/>
      <c r="R131" s="840"/>
      <c r="S131" s="840"/>
      <c r="T131" s="840"/>
      <c r="U131" s="840"/>
      <c r="V131" s="840"/>
      <c r="W131" s="840"/>
      <c r="X131" s="840"/>
      <c r="Y131" s="840"/>
      <c r="Z131" s="840"/>
      <c r="AA131" s="840"/>
      <c r="AB131" s="840"/>
      <c r="AC131" s="840"/>
      <c r="AD131" s="840"/>
      <c r="AE131" s="840"/>
      <c r="AF131" s="840"/>
      <c r="AG131" s="840"/>
      <c r="AH131" s="840"/>
      <c r="AI131" s="840"/>
    </row>
    <row r="132" spans="1:35">
      <c r="A132" s="27"/>
      <c r="C132" s="27" t="s">
        <v>85</v>
      </c>
      <c r="D132" s="27"/>
      <c r="E132" s="27"/>
      <c r="F132" s="27"/>
      <c r="G132" s="27"/>
      <c r="H132" s="107"/>
      <c r="I132" s="107"/>
      <c r="J132" s="107"/>
      <c r="K132" s="840" t="str">
        <f>IF(確２面!K107="","",確２面!K107)</f>
        <v/>
      </c>
      <c r="L132" s="840"/>
      <c r="M132" s="840"/>
      <c r="N132" s="840"/>
      <c r="O132" s="840"/>
      <c r="P132" s="840"/>
      <c r="Q132" s="840"/>
      <c r="R132" s="840"/>
      <c r="S132" s="840"/>
      <c r="T132" s="840"/>
      <c r="U132" s="840"/>
      <c r="V132" s="840"/>
      <c r="W132" s="840"/>
      <c r="X132" s="840"/>
      <c r="Y132" s="840"/>
      <c r="Z132" s="840"/>
      <c r="AA132" s="840"/>
      <c r="AB132" s="840"/>
      <c r="AC132" s="840"/>
      <c r="AD132" s="840"/>
      <c r="AE132" s="840"/>
      <c r="AF132" s="840"/>
      <c r="AG132" s="840"/>
      <c r="AH132" s="840"/>
      <c r="AI132" s="840"/>
    </row>
    <row r="133" spans="1:35">
      <c r="A133" s="27"/>
      <c r="C133" s="27" t="s">
        <v>70</v>
      </c>
      <c r="D133" s="27"/>
      <c r="E133" s="27"/>
      <c r="F133" s="27"/>
      <c r="G133" s="27"/>
      <c r="H133" s="107"/>
      <c r="I133" s="107"/>
      <c r="J133" s="107"/>
      <c r="K133" s="840" t="str">
        <f>IF(確２面!K108="","",確２面!K108)</f>
        <v/>
      </c>
      <c r="L133" s="840"/>
      <c r="M133" s="840"/>
      <c r="N133" s="840"/>
      <c r="O133" s="840"/>
      <c r="P133" s="840"/>
      <c r="Q133" s="840"/>
      <c r="R133" s="840"/>
      <c r="S133" s="840"/>
      <c r="T133" s="840"/>
      <c r="U133" s="840"/>
      <c r="V133" s="840"/>
      <c r="W133" s="840"/>
      <c r="X133" s="840"/>
      <c r="Y133" s="840"/>
      <c r="Z133" s="840"/>
      <c r="AA133" s="840"/>
      <c r="AB133" s="840"/>
      <c r="AC133" s="840"/>
      <c r="AD133" s="840"/>
      <c r="AE133" s="840"/>
      <c r="AF133" s="840"/>
      <c r="AG133" s="840"/>
      <c r="AH133" s="840"/>
      <c r="AI133" s="840"/>
    </row>
    <row r="134" spans="1:35">
      <c r="A134" s="27"/>
      <c r="C134" s="27" t="s">
        <v>86</v>
      </c>
      <c r="D134" s="27"/>
      <c r="E134" s="27"/>
      <c r="F134" s="27"/>
      <c r="G134" s="27"/>
      <c r="H134" s="107"/>
      <c r="I134" s="107"/>
      <c r="J134" s="107"/>
      <c r="K134" s="840" t="str">
        <f>IF(確２面!K109="","",確２面!K109)</f>
        <v/>
      </c>
      <c r="L134" s="840"/>
      <c r="M134" s="840"/>
      <c r="N134" s="840"/>
      <c r="O134" s="840"/>
      <c r="P134" s="840"/>
      <c r="Q134" s="840"/>
      <c r="R134" s="840"/>
      <c r="S134" s="840"/>
      <c r="T134" s="840"/>
      <c r="U134" s="840"/>
      <c r="V134" s="840"/>
      <c r="W134" s="840"/>
      <c r="X134" s="840"/>
      <c r="Y134" s="840"/>
      <c r="Z134" s="840"/>
      <c r="AA134" s="840"/>
      <c r="AB134" s="840"/>
      <c r="AC134" s="840"/>
      <c r="AD134" s="840"/>
      <c r="AE134" s="840"/>
      <c r="AF134" s="840"/>
      <c r="AG134" s="840"/>
      <c r="AH134" s="840"/>
      <c r="AI134" s="840"/>
    </row>
    <row r="135" spans="1:35">
      <c r="A135" s="27"/>
      <c r="C135" s="27" t="s">
        <v>72</v>
      </c>
      <c r="D135" s="27"/>
      <c r="E135" s="27"/>
      <c r="F135" s="27"/>
      <c r="G135" s="27"/>
      <c r="H135" s="107"/>
      <c r="I135" s="107"/>
      <c r="J135" s="107"/>
      <c r="K135" s="840" t="str">
        <f>IF(確２面!K110="","",確２面!K110)</f>
        <v/>
      </c>
      <c r="L135" s="840"/>
      <c r="M135" s="840"/>
      <c r="N135" s="840"/>
      <c r="O135" s="840"/>
      <c r="P135" s="840"/>
      <c r="Q135" s="840"/>
      <c r="R135" s="840"/>
      <c r="S135" s="840"/>
      <c r="T135" s="840"/>
      <c r="U135" s="840"/>
      <c r="V135" s="840"/>
      <c r="W135" s="840"/>
      <c r="X135" s="840"/>
      <c r="Y135" s="840"/>
      <c r="Z135" s="840"/>
      <c r="AA135" s="840"/>
      <c r="AB135" s="840"/>
      <c r="AC135" s="840"/>
      <c r="AD135" s="840"/>
      <c r="AE135" s="840"/>
      <c r="AF135" s="840"/>
      <c r="AG135" s="840"/>
      <c r="AH135" s="840"/>
      <c r="AI135" s="840"/>
    </row>
    <row r="136" spans="1:35">
      <c r="A136" s="27"/>
      <c r="C136" s="27" t="s">
        <v>739</v>
      </c>
      <c r="D136" s="27"/>
      <c r="E136" s="27"/>
      <c r="F136" s="27"/>
      <c r="G136" s="27"/>
      <c r="H136" s="107"/>
      <c r="I136" s="107"/>
      <c r="J136" s="107"/>
      <c r="K136" s="840" t="str">
        <f>IF(確２面!K111="","",確２面!K111)</f>
        <v/>
      </c>
      <c r="L136" s="840"/>
      <c r="M136" s="840"/>
      <c r="N136" s="840"/>
      <c r="O136" s="840"/>
      <c r="P136" s="840"/>
      <c r="Q136" s="840"/>
      <c r="R136" s="840"/>
      <c r="S136" s="840"/>
      <c r="T136" s="840"/>
      <c r="U136" s="840"/>
      <c r="V136" s="840"/>
      <c r="W136" s="840"/>
      <c r="X136" s="840"/>
      <c r="Y136" s="840"/>
      <c r="Z136" s="840"/>
      <c r="AA136" s="840"/>
      <c r="AB136" s="840"/>
      <c r="AC136" s="840"/>
      <c r="AD136" s="840"/>
      <c r="AE136" s="840"/>
      <c r="AF136" s="840"/>
      <c r="AG136" s="840"/>
      <c r="AH136" s="840"/>
      <c r="AI136" s="840"/>
    </row>
    <row r="137" spans="1:35">
      <c r="A137" s="27"/>
      <c r="C137" s="27" t="s">
        <v>740</v>
      </c>
      <c r="D137" s="27"/>
      <c r="E137" s="27"/>
      <c r="F137" s="27"/>
      <c r="G137" s="27"/>
      <c r="H137" s="27"/>
      <c r="I137" s="27"/>
      <c r="J137" s="27"/>
      <c r="K137" s="27"/>
      <c r="L137" s="27"/>
      <c r="M137" s="840" t="str">
        <f>IF(確２面!M112="","",確２面!M112)</f>
        <v/>
      </c>
      <c r="N137" s="840"/>
      <c r="O137" s="840"/>
      <c r="P137" s="840"/>
      <c r="Q137" s="840"/>
      <c r="R137" s="840"/>
      <c r="S137" s="840"/>
      <c r="T137" s="840"/>
      <c r="U137" s="840"/>
      <c r="V137" s="840"/>
      <c r="W137" s="840"/>
      <c r="X137" s="840"/>
      <c r="Y137" s="840"/>
      <c r="Z137" s="840"/>
      <c r="AA137" s="840"/>
      <c r="AB137" s="840"/>
      <c r="AC137" s="840"/>
      <c r="AD137" s="840"/>
      <c r="AE137" s="840"/>
      <c r="AF137" s="840"/>
      <c r="AG137" s="840"/>
      <c r="AH137" s="840"/>
      <c r="AI137" s="840"/>
    </row>
    <row r="138" spans="1:35" ht="6.75" customHeight="1">
      <c r="A138" s="124"/>
      <c r="B138" s="124"/>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row>
    <row r="139" spans="1:35" ht="6.75" customHeight="1">
      <c r="A139" s="125"/>
      <c r="B139" s="125"/>
      <c r="C139" s="125"/>
      <c r="D139" s="125"/>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row>
    <row r="140" spans="1:35">
      <c r="A140" s="27"/>
      <c r="C140" s="27" t="s">
        <v>83</v>
      </c>
      <c r="D140" s="27"/>
      <c r="E140" s="27"/>
      <c r="F140" s="27"/>
      <c r="G140" s="27"/>
      <c r="H140" s="107"/>
      <c r="I140" s="107"/>
      <c r="J140" s="107"/>
      <c r="K140" s="840" t="str">
        <f>IF(確２面!K115="","",確２面!K115)</f>
        <v/>
      </c>
      <c r="L140" s="840"/>
      <c r="M140" s="840"/>
      <c r="N140" s="840"/>
      <c r="O140" s="840"/>
      <c r="P140" s="840"/>
      <c r="Q140" s="840"/>
      <c r="R140" s="840"/>
      <c r="S140" s="840"/>
      <c r="T140" s="840"/>
      <c r="U140" s="840"/>
      <c r="V140" s="840"/>
      <c r="W140" s="840"/>
      <c r="X140" s="840"/>
      <c r="Y140" s="840"/>
      <c r="Z140" s="840"/>
      <c r="AA140" s="840"/>
      <c r="AB140" s="840"/>
      <c r="AC140" s="840"/>
      <c r="AD140" s="840"/>
      <c r="AE140" s="840"/>
      <c r="AF140" s="840"/>
      <c r="AG140" s="840"/>
      <c r="AH140" s="840"/>
      <c r="AI140" s="840"/>
    </row>
    <row r="141" spans="1:35">
      <c r="A141" s="27"/>
      <c r="C141" s="27" t="s">
        <v>85</v>
      </c>
      <c r="D141" s="27"/>
      <c r="E141" s="27"/>
      <c r="F141" s="27"/>
      <c r="G141" s="27"/>
      <c r="H141" s="107"/>
      <c r="I141" s="107"/>
      <c r="J141" s="107"/>
      <c r="K141" s="840" t="str">
        <f>IF(確２面!K116="","",確２面!K116)</f>
        <v/>
      </c>
      <c r="L141" s="840"/>
      <c r="M141" s="840"/>
      <c r="N141" s="840"/>
      <c r="O141" s="840"/>
      <c r="P141" s="840"/>
      <c r="Q141" s="840"/>
      <c r="R141" s="840"/>
      <c r="S141" s="840"/>
      <c r="T141" s="840"/>
      <c r="U141" s="840"/>
      <c r="V141" s="840"/>
      <c r="W141" s="840"/>
      <c r="X141" s="840"/>
      <c r="Y141" s="840"/>
      <c r="Z141" s="840"/>
      <c r="AA141" s="840"/>
      <c r="AB141" s="840"/>
      <c r="AC141" s="840"/>
      <c r="AD141" s="840"/>
      <c r="AE141" s="840"/>
      <c r="AF141" s="840"/>
      <c r="AG141" s="840"/>
      <c r="AH141" s="840"/>
      <c r="AI141" s="840"/>
    </row>
    <row r="142" spans="1:35">
      <c r="A142" s="27"/>
      <c r="C142" s="27" t="s">
        <v>70</v>
      </c>
      <c r="D142" s="27"/>
      <c r="E142" s="27"/>
      <c r="F142" s="27"/>
      <c r="G142" s="27"/>
      <c r="H142" s="107"/>
      <c r="I142" s="107"/>
      <c r="J142" s="107"/>
      <c r="K142" s="840" t="str">
        <f>IF(確２面!K117="","",確２面!K117)</f>
        <v/>
      </c>
      <c r="L142" s="840"/>
      <c r="M142" s="840"/>
      <c r="N142" s="840"/>
      <c r="O142" s="840"/>
      <c r="P142" s="840"/>
      <c r="Q142" s="840"/>
      <c r="R142" s="840"/>
      <c r="S142" s="840"/>
      <c r="T142" s="840"/>
      <c r="U142" s="840"/>
      <c r="V142" s="840"/>
      <c r="W142" s="840"/>
      <c r="X142" s="840"/>
      <c r="Y142" s="840"/>
      <c r="Z142" s="840"/>
      <c r="AA142" s="840"/>
      <c r="AB142" s="840"/>
      <c r="AC142" s="840"/>
      <c r="AD142" s="840"/>
      <c r="AE142" s="840"/>
      <c r="AF142" s="840"/>
      <c r="AG142" s="840"/>
      <c r="AH142" s="840"/>
      <c r="AI142" s="840"/>
    </row>
    <row r="143" spans="1:35">
      <c r="A143" s="27"/>
      <c r="C143" s="27" t="s">
        <v>86</v>
      </c>
      <c r="D143" s="27"/>
      <c r="E143" s="27"/>
      <c r="F143" s="27"/>
      <c r="G143" s="27"/>
      <c r="H143" s="107"/>
      <c r="I143" s="107"/>
      <c r="J143" s="107"/>
      <c r="K143" s="840" t="str">
        <f>IF(確２面!K118="","",確２面!K118)</f>
        <v/>
      </c>
      <c r="L143" s="840"/>
      <c r="M143" s="840"/>
      <c r="N143" s="840"/>
      <c r="O143" s="840"/>
      <c r="P143" s="840"/>
      <c r="Q143" s="840"/>
      <c r="R143" s="840"/>
      <c r="S143" s="840"/>
      <c r="T143" s="840"/>
      <c r="U143" s="840"/>
      <c r="V143" s="840"/>
      <c r="W143" s="840"/>
      <c r="X143" s="840"/>
      <c r="Y143" s="840"/>
      <c r="Z143" s="840"/>
      <c r="AA143" s="840"/>
      <c r="AB143" s="840"/>
      <c r="AC143" s="840"/>
      <c r="AD143" s="840"/>
      <c r="AE143" s="840"/>
      <c r="AF143" s="840"/>
      <c r="AG143" s="840"/>
      <c r="AH143" s="840"/>
      <c r="AI143" s="840"/>
    </row>
    <row r="144" spans="1:35">
      <c r="A144" s="27"/>
      <c r="C144" s="27" t="s">
        <v>72</v>
      </c>
      <c r="D144" s="27"/>
      <c r="E144" s="27"/>
      <c r="F144" s="27"/>
      <c r="G144" s="27"/>
      <c r="H144" s="107"/>
      <c r="I144" s="107"/>
      <c r="J144" s="107"/>
      <c r="K144" s="840" t="str">
        <f>IF(確２面!K119="","",確２面!K119)</f>
        <v/>
      </c>
      <c r="L144" s="840"/>
      <c r="M144" s="840"/>
      <c r="N144" s="840"/>
      <c r="O144" s="840"/>
      <c r="P144" s="840"/>
      <c r="Q144" s="840"/>
      <c r="R144" s="840"/>
      <c r="S144" s="840"/>
      <c r="T144" s="840"/>
      <c r="U144" s="840"/>
      <c r="V144" s="840"/>
      <c r="W144" s="840"/>
      <c r="X144" s="840"/>
      <c r="Y144" s="840"/>
      <c r="Z144" s="840"/>
      <c r="AA144" s="840"/>
      <c r="AB144" s="840"/>
      <c r="AC144" s="840"/>
      <c r="AD144" s="840"/>
      <c r="AE144" s="840"/>
      <c r="AF144" s="840"/>
      <c r="AG144" s="840"/>
      <c r="AH144" s="840"/>
      <c r="AI144" s="840"/>
    </row>
    <row r="145" spans="1:35">
      <c r="A145" s="27"/>
      <c r="C145" s="27" t="s">
        <v>739</v>
      </c>
      <c r="D145" s="27"/>
      <c r="E145" s="27"/>
      <c r="F145" s="27"/>
      <c r="G145" s="27"/>
      <c r="H145" s="107"/>
      <c r="I145" s="107"/>
      <c r="J145" s="107"/>
      <c r="K145" s="840" t="str">
        <f>IF(確２面!K120="","",確２面!K120)</f>
        <v/>
      </c>
      <c r="L145" s="840"/>
      <c r="M145" s="840"/>
      <c r="N145" s="840"/>
      <c r="O145" s="840"/>
      <c r="P145" s="840"/>
      <c r="Q145" s="840"/>
      <c r="R145" s="840"/>
      <c r="S145" s="840"/>
      <c r="T145" s="840"/>
      <c r="U145" s="840"/>
      <c r="V145" s="840"/>
      <c r="W145" s="840"/>
      <c r="X145" s="840"/>
      <c r="Y145" s="840"/>
      <c r="Z145" s="840"/>
      <c r="AA145" s="840"/>
      <c r="AB145" s="840"/>
      <c r="AC145" s="840"/>
      <c r="AD145" s="840"/>
      <c r="AE145" s="840"/>
      <c r="AF145" s="840"/>
      <c r="AG145" s="840"/>
      <c r="AH145" s="840"/>
      <c r="AI145" s="840"/>
    </row>
    <row r="146" spans="1:35">
      <c r="A146" s="27"/>
      <c r="C146" s="27" t="s">
        <v>740</v>
      </c>
      <c r="D146" s="27"/>
      <c r="E146" s="27"/>
      <c r="F146" s="27"/>
      <c r="G146" s="27"/>
      <c r="H146" s="27"/>
      <c r="I146" s="27"/>
      <c r="J146" s="27"/>
      <c r="K146" s="27"/>
      <c r="L146" s="27"/>
      <c r="M146" s="840" t="str">
        <f>IF(確２面!M121="","",確２面!M121)</f>
        <v/>
      </c>
      <c r="N146" s="840"/>
      <c r="O146" s="840"/>
      <c r="P146" s="840"/>
      <c r="Q146" s="840"/>
      <c r="R146" s="840"/>
      <c r="S146" s="840"/>
      <c r="T146" s="840"/>
      <c r="U146" s="840"/>
      <c r="V146" s="840"/>
      <c r="W146" s="840"/>
      <c r="X146" s="840"/>
      <c r="Y146" s="840"/>
      <c r="Z146" s="840"/>
      <c r="AA146" s="840"/>
      <c r="AB146" s="840"/>
      <c r="AC146" s="840"/>
      <c r="AD146" s="840"/>
      <c r="AE146" s="840"/>
      <c r="AF146" s="840"/>
      <c r="AG146" s="840"/>
      <c r="AH146" s="840"/>
      <c r="AI146" s="840"/>
    </row>
    <row r="147" spans="1:35" ht="6.75" customHeight="1">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row>
    <row r="148" spans="1:35" ht="6.75" customHeight="1">
      <c r="A148" s="125"/>
      <c r="B148" s="125"/>
      <c r="C148" s="125"/>
      <c r="D148" s="125"/>
      <c r="E148" s="125"/>
      <c r="F148" s="125"/>
      <c r="G148" s="125"/>
      <c r="H148" s="125"/>
      <c r="I148" s="125"/>
      <c r="J148" s="125"/>
      <c r="K148" s="125"/>
      <c r="L148" s="125"/>
      <c r="M148" s="125"/>
      <c r="N148" s="125"/>
      <c r="O148" s="125"/>
      <c r="P148" s="125"/>
      <c r="Q148" s="125"/>
      <c r="R148" s="125"/>
      <c r="S148" s="125"/>
      <c r="T148" s="125"/>
      <c r="U148" s="125"/>
      <c r="V148" s="125"/>
      <c r="W148" s="125"/>
      <c r="X148" s="125"/>
      <c r="Y148" s="125"/>
      <c r="Z148" s="125"/>
      <c r="AA148" s="125"/>
      <c r="AB148" s="125"/>
      <c r="AC148" s="125"/>
      <c r="AD148" s="125"/>
      <c r="AE148" s="125"/>
      <c r="AF148" s="125"/>
      <c r="AG148" s="125"/>
      <c r="AH148" s="125"/>
      <c r="AI148" s="125"/>
    </row>
    <row r="149" spans="1:35">
      <c r="A149" s="27"/>
      <c r="C149" s="27" t="s">
        <v>83</v>
      </c>
      <c r="D149" s="27"/>
      <c r="E149" s="27"/>
      <c r="F149" s="27"/>
      <c r="G149" s="27"/>
      <c r="H149" s="107"/>
      <c r="I149" s="107"/>
      <c r="J149" s="107"/>
      <c r="K149" s="840" t="str">
        <f>IF(確２面!K124="","",確２面!K124)</f>
        <v/>
      </c>
      <c r="L149" s="840"/>
      <c r="M149" s="840"/>
      <c r="N149" s="840"/>
      <c r="O149" s="840"/>
      <c r="P149" s="840"/>
      <c r="Q149" s="840"/>
      <c r="R149" s="840"/>
      <c r="S149" s="840"/>
      <c r="T149" s="840"/>
      <c r="U149" s="840"/>
      <c r="V149" s="840"/>
      <c r="W149" s="840"/>
      <c r="X149" s="840"/>
      <c r="Y149" s="840"/>
      <c r="Z149" s="840"/>
      <c r="AA149" s="840"/>
      <c r="AB149" s="840"/>
      <c r="AC149" s="840"/>
      <c r="AD149" s="840"/>
      <c r="AE149" s="840"/>
      <c r="AF149" s="840"/>
      <c r="AG149" s="840"/>
      <c r="AH149" s="840"/>
      <c r="AI149" s="840"/>
    </row>
    <row r="150" spans="1:35">
      <c r="A150" s="27"/>
      <c r="C150" s="27" t="s">
        <v>85</v>
      </c>
      <c r="D150" s="27"/>
      <c r="E150" s="27"/>
      <c r="F150" s="27"/>
      <c r="G150" s="27"/>
      <c r="H150" s="107"/>
      <c r="I150" s="107"/>
      <c r="J150" s="107"/>
      <c r="K150" s="840" t="str">
        <f>IF(確２面!K125="","",確２面!K125)</f>
        <v/>
      </c>
      <c r="L150" s="840"/>
      <c r="M150" s="840"/>
      <c r="N150" s="840"/>
      <c r="O150" s="840"/>
      <c r="P150" s="840"/>
      <c r="Q150" s="840"/>
      <c r="R150" s="840"/>
      <c r="S150" s="840"/>
      <c r="T150" s="840"/>
      <c r="U150" s="840"/>
      <c r="V150" s="840"/>
      <c r="W150" s="840"/>
      <c r="X150" s="840"/>
      <c r="Y150" s="840"/>
      <c r="Z150" s="840"/>
      <c r="AA150" s="840"/>
      <c r="AB150" s="840"/>
      <c r="AC150" s="840"/>
      <c r="AD150" s="840"/>
      <c r="AE150" s="840"/>
      <c r="AF150" s="840"/>
      <c r="AG150" s="840"/>
      <c r="AH150" s="840"/>
      <c r="AI150" s="840"/>
    </row>
    <row r="151" spans="1:35">
      <c r="A151" s="27"/>
      <c r="C151" s="27" t="s">
        <v>70</v>
      </c>
      <c r="D151" s="27"/>
      <c r="E151" s="27"/>
      <c r="F151" s="27"/>
      <c r="G151" s="27"/>
      <c r="H151" s="107"/>
      <c r="I151" s="107"/>
      <c r="J151" s="107"/>
      <c r="K151" s="840" t="str">
        <f>IF(確２面!K126="","",確２面!K126)</f>
        <v/>
      </c>
      <c r="L151" s="840"/>
      <c r="M151" s="840"/>
      <c r="N151" s="840"/>
      <c r="O151" s="840"/>
      <c r="P151" s="840"/>
      <c r="Q151" s="840"/>
      <c r="R151" s="840"/>
      <c r="S151" s="840"/>
      <c r="T151" s="840"/>
      <c r="U151" s="840"/>
      <c r="V151" s="840"/>
      <c r="W151" s="840"/>
      <c r="X151" s="840"/>
      <c r="Y151" s="840"/>
      <c r="Z151" s="840"/>
      <c r="AA151" s="840"/>
      <c r="AB151" s="840"/>
      <c r="AC151" s="840"/>
      <c r="AD151" s="840"/>
      <c r="AE151" s="840"/>
      <c r="AF151" s="840"/>
      <c r="AG151" s="840"/>
      <c r="AH151" s="840"/>
      <c r="AI151" s="840"/>
    </row>
    <row r="152" spans="1:35">
      <c r="A152" s="27"/>
      <c r="C152" s="27" t="s">
        <v>86</v>
      </c>
      <c r="D152" s="27"/>
      <c r="E152" s="27"/>
      <c r="F152" s="27"/>
      <c r="G152" s="27"/>
      <c r="H152" s="107"/>
      <c r="I152" s="107"/>
      <c r="J152" s="107"/>
      <c r="K152" s="840" t="str">
        <f>IF(確２面!K127="","",確２面!K127)</f>
        <v/>
      </c>
      <c r="L152" s="840"/>
      <c r="M152" s="840"/>
      <c r="N152" s="840"/>
      <c r="O152" s="840"/>
      <c r="P152" s="840"/>
      <c r="Q152" s="840"/>
      <c r="R152" s="840"/>
      <c r="S152" s="840"/>
      <c r="T152" s="840"/>
      <c r="U152" s="840"/>
      <c r="V152" s="840"/>
      <c r="W152" s="840"/>
      <c r="X152" s="840"/>
      <c r="Y152" s="840"/>
      <c r="Z152" s="840"/>
      <c r="AA152" s="840"/>
      <c r="AB152" s="840"/>
      <c r="AC152" s="840"/>
      <c r="AD152" s="840"/>
      <c r="AE152" s="840"/>
      <c r="AF152" s="840"/>
      <c r="AG152" s="840"/>
      <c r="AH152" s="840"/>
      <c r="AI152" s="840"/>
    </row>
    <row r="153" spans="1:35">
      <c r="A153" s="27"/>
      <c r="C153" s="27" t="s">
        <v>72</v>
      </c>
      <c r="D153" s="27"/>
      <c r="E153" s="27"/>
      <c r="F153" s="27"/>
      <c r="G153" s="27"/>
      <c r="H153" s="107"/>
      <c r="I153" s="107"/>
      <c r="J153" s="107"/>
      <c r="K153" s="840" t="str">
        <f>IF(確２面!K128="","",確２面!K128)</f>
        <v/>
      </c>
      <c r="L153" s="840"/>
      <c r="M153" s="840"/>
      <c r="N153" s="840"/>
      <c r="O153" s="840"/>
      <c r="P153" s="840"/>
      <c r="Q153" s="840"/>
      <c r="R153" s="840"/>
      <c r="S153" s="840"/>
      <c r="T153" s="840"/>
      <c r="U153" s="840"/>
      <c r="V153" s="840"/>
      <c r="W153" s="840"/>
      <c r="X153" s="840"/>
      <c r="Y153" s="840"/>
      <c r="Z153" s="840"/>
      <c r="AA153" s="840"/>
      <c r="AB153" s="840"/>
      <c r="AC153" s="840"/>
      <c r="AD153" s="840"/>
      <c r="AE153" s="840"/>
      <c r="AF153" s="840"/>
      <c r="AG153" s="840"/>
      <c r="AH153" s="840"/>
      <c r="AI153" s="840"/>
    </row>
    <row r="154" spans="1:35">
      <c r="A154" s="27"/>
      <c r="C154" s="27" t="s">
        <v>739</v>
      </c>
      <c r="D154" s="27"/>
      <c r="E154" s="27"/>
      <c r="F154" s="27"/>
      <c r="G154" s="27"/>
      <c r="H154" s="107"/>
      <c r="I154" s="107"/>
      <c r="J154" s="107"/>
      <c r="K154" s="840" t="str">
        <f>IF(確２面!K129="","",確２面!K129)</f>
        <v/>
      </c>
      <c r="L154" s="840"/>
      <c r="M154" s="840"/>
      <c r="N154" s="840"/>
      <c r="O154" s="840"/>
      <c r="P154" s="840"/>
      <c r="Q154" s="840"/>
      <c r="R154" s="840"/>
      <c r="S154" s="840"/>
      <c r="T154" s="840"/>
      <c r="U154" s="840"/>
      <c r="V154" s="840"/>
      <c r="W154" s="840"/>
      <c r="X154" s="840"/>
      <c r="Y154" s="840"/>
      <c r="Z154" s="840"/>
      <c r="AA154" s="840"/>
      <c r="AB154" s="840"/>
      <c r="AC154" s="840"/>
      <c r="AD154" s="840"/>
      <c r="AE154" s="840"/>
      <c r="AF154" s="840"/>
      <c r="AG154" s="840"/>
      <c r="AH154" s="840"/>
      <c r="AI154" s="840"/>
    </row>
    <row r="155" spans="1:35">
      <c r="A155" s="27"/>
      <c r="C155" s="27" t="s">
        <v>740</v>
      </c>
      <c r="D155" s="27"/>
      <c r="E155" s="27"/>
      <c r="F155" s="27"/>
      <c r="G155" s="27"/>
      <c r="H155" s="27"/>
      <c r="I155" s="27"/>
      <c r="J155" s="27"/>
      <c r="K155" s="27"/>
      <c r="L155" s="27"/>
      <c r="M155" s="840" t="str">
        <f>IF(確２面!M130="","",確２面!M130)</f>
        <v/>
      </c>
      <c r="N155" s="840"/>
      <c r="O155" s="840"/>
      <c r="P155" s="840"/>
      <c r="Q155" s="840"/>
      <c r="R155" s="840"/>
      <c r="S155" s="840"/>
      <c r="T155" s="840"/>
      <c r="U155" s="840"/>
      <c r="V155" s="840"/>
      <c r="W155" s="840"/>
      <c r="X155" s="840"/>
      <c r="Y155" s="840"/>
      <c r="Z155" s="840"/>
      <c r="AA155" s="840"/>
      <c r="AB155" s="840"/>
      <c r="AC155" s="840"/>
      <c r="AD155" s="840"/>
      <c r="AE155" s="840"/>
      <c r="AF155" s="840"/>
      <c r="AG155" s="840"/>
      <c r="AH155" s="840"/>
      <c r="AI155" s="840"/>
    </row>
    <row r="156" spans="1:35" ht="6.75" customHeight="1">
      <c r="A156" s="108"/>
      <c r="B156" s="108"/>
      <c r="C156" s="108"/>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c r="AG156" s="108"/>
      <c r="AH156" s="108"/>
      <c r="AI156" s="108"/>
    </row>
    <row r="157" spans="1:35" ht="6.75" customHeight="1">
      <c r="A157" s="120"/>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c r="AD157" s="120"/>
      <c r="AE157" s="120"/>
      <c r="AF157" s="120"/>
      <c r="AG157" s="120"/>
      <c r="AH157" s="120"/>
      <c r="AI157" s="120"/>
    </row>
    <row r="158" spans="1:35">
      <c r="A158" s="27" t="s">
        <v>161</v>
      </c>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row>
    <row r="159" spans="1:35">
      <c r="A159" s="27"/>
      <c r="C159" s="27" t="s">
        <v>83</v>
      </c>
      <c r="D159" s="27"/>
      <c r="E159" s="27"/>
      <c r="F159" s="27"/>
      <c r="G159" s="27"/>
      <c r="H159" s="27" t="str">
        <f>IF(概１面!H190="","",概１面!H190)</f>
        <v/>
      </c>
      <c r="I159" s="27"/>
      <c r="J159" s="27"/>
      <c r="K159" s="840" t="str">
        <f>IF(確２面!K180="","",確２面!K180)</f>
        <v>　</v>
      </c>
      <c r="L159" s="840"/>
      <c r="M159" s="840"/>
      <c r="N159" s="840"/>
      <c r="O159" s="840"/>
      <c r="P159" s="840"/>
      <c r="Q159" s="840"/>
      <c r="R159" s="840"/>
      <c r="S159" s="840"/>
      <c r="T159" s="840"/>
      <c r="U159" s="840"/>
      <c r="V159" s="840"/>
      <c r="W159" s="840"/>
      <c r="X159" s="840"/>
      <c r="Y159" s="840"/>
      <c r="Z159" s="840"/>
      <c r="AA159" s="840"/>
      <c r="AB159" s="840"/>
      <c r="AC159" s="840"/>
      <c r="AD159" s="840"/>
      <c r="AE159" s="840"/>
      <c r="AF159" s="840"/>
      <c r="AG159" s="840"/>
      <c r="AH159" s="840"/>
      <c r="AI159" s="840"/>
    </row>
    <row r="160" spans="1:35">
      <c r="A160" s="27"/>
      <c r="C160" s="27" t="s">
        <v>89</v>
      </c>
      <c r="D160" s="27"/>
      <c r="E160" s="27"/>
      <c r="F160" s="27"/>
      <c r="G160" s="27"/>
      <c r="H160" s="27"/>
      <c r="I160" s="27"/>
      <c r="J160" s="27"/>
      <c r="K160" s="27" t="s">
        <v>162</v>
      </c>
      <c r="L160" s="27"/>
      <c r="M160" s="27"/>
      <c r="N160" s="27"/>
      <c r="O160" s="107"/>
      <c r="P160" s="122" t="s">
        <v>12</v>
      </c>
      <c r="Q160" s="1092">
        <f>IF(確２面!Q181="","",確２面!Q181)</f>
        <v>0</v>
      </c>
      <c r="R160" s="1092"/>
      <c r="S160" s="1092"/>
      <c r="T160" s="1092"/>
      <c r="U160" s="1092"/>
      <c r="V160" s="27" t="s">
        <v>15</v>
      </c>
      <c r="W160" s="27" t="s">
        <v>163</v>
      </c>
      <c r="X160" s="27" t="str">
        <f>IF(確２面!X181="","",確２面!X181)</f>
        <v>(</v>
      </c>
      <c r="Y160" s="27"/>
      <c r="Z160" s="846" t="str">
        <f>IF(確２面!Z181="","",確２面!Z181)</f>
        <v xml:space="preserve">-  </v>
      </c>
      <c r="AA160" s="846"/>
      <c r="AB160" s="27" t="str">
        <f>IF(確２面!AB181="","",確２面!AB181)</f>
        <v>)</v>
      </c>
      <c r="AC160" s="846">
        <f>IF(確２面!AC181="","",確２面!AC181)</f>
        <v>0</v>
      </c>
      <c r="AD160" s="846"/>
      <c r="AE160" s="846"/>
      <c r="AF160" s="846"/>
      <c r="AG160" s="846"/>
      <c r="AH160" s="27" t="s">
        <v>158</v>
      </c>
      <c r="AI160" s="27"/>
    </row>
    <row r="161" spans="1:37">
      <c r="A161" s="27"/>
      <c r="C161" s="27"/>
      <c r="D161" s="27"/>
      <c r="E161" s="27"/>
      <c r="F161" s="27"/>
      <c r="G161" s="27"/>
      <c r="H161" s="107"/>
      <c r="I161" s="107"/>
      <c r="J161" s="107"/>
      <c r="K161" s="840">
        <f>IF(確２面!K182="","",確２面!K182)</f>
        <v>0</v>
      </c>
      <c r="L161" s="840"/>
      <c r="M161" s="840"/>
      <c r="N161" s="840"/>
      <c r="O161" s="840"/>
      <c r="P161" s="840"/>
      <c r="Q161" s="840"/>
      <c r="R161" s="840"/>
      <c r="S161" s="840"/>
      <c r="T161" s="840"/>
      <c r="U161" s="840"/>
      <c r="V161" s="840"/>
      <c r="W161" s="840"/>
      <c r="X161" s="840"/>
      <c r="Y161" s="840"/>
      <c r="Z161" s="840"/>
      <c r="AA161" s="840"/>
      <c r="AB161" s="840"/>
      <c r="AC161" s="840"/>
      <c r="AD161" s="840"/>
      <c r="AE161" s="840"/>
      <c r="AF161" s="840"/>
      <c r="AG161" s="840"/>
      <c r="AH161" s="840"/>
      <c r="AI161" s="840"/>
    </row>
    <row r="162" spans="1:37">
      <c r="A162" s="27"/>
      <c r="C162" s="27" t="s">
        <v>70</v>
      </c>
      <c r="D162" s="27"/>
      <c r="E162" s="27"/>
      <c r="F162" s="27"/>
      <c r="G162" s="27"/>
      <c r="H162" s="121"/>
      <c r="I162" s="121"/>
      <c r="J162" s="121"/>
      <c r="K162" s="840">
        <f>IF(確２面!K183="","",確２面!K183)</f>
        <v>0</v>
      </c>
      <c r="L162" s="840"/>
      <c r="M162" s="840"/>
      <c r="N162" s="840"/>
      <c r="O162" s="840"/>
      <c r="P162" s="840"/>
      <c r="Q162" s="840"/>
      <c r="R162" s="840"/>
      <c r="S162" s="840"/>
      <c r="T162" s="840"/>
      <c r="U162" s="840"/>
      <c r="V162" s="840"/>
      <c r="W162" s="840"/>
      <c r="X162" s="840"/>
      <c r="Y162" s="840"/>
      <c r="Z162" s="840"/>
      <c r="AA162" s="840"/>
      <c r="AB162" s="840"/>
      <c r="AC162" s="840"/>
      <c r="AD162" s="840"/>
      <c r="AE162" s="840"/>
      <c r="AF162" s="840"/>
      <c r="AG162" s="840"/>
      <c r="AH162" s="840"/>
      <c r="AI162" s="840"/>
    </row>
    <row r="163" spans="1:37">
      <c r="A163" s="27"/>
      <c r="C163" s="27" t="s">
        <v>86</v>
      </c>
      <c r="D163" s="27"/>
      <c r="E163" s="27"/>
      <c r="F163" s="27"/>
      <c r="G163" s="27"/>
      <c r="H163" s="107"/>
      <c r="I163" s="107"/>
      <c r="J163" s="107"/>
      <c r="K163" s="840">
        <f>IF(確２面!K184="","",確２面!K184)</f>
        <v>0</v>
      </c>
      <c r="L163" s="840"/>
      <c r="M163" s="840"/>
      <c r="N163" s="840"/>
      <c r="O163" s="840"/>
      <c r="P163" s="840"/>
      <c r="Q163" s="840"/>
      <c r="R163" s="840"/>
      <c r="S163" s="840"/>
      <c r="T163" s="840"/>
      <c r="U163" s="840"/>
      <c r="V163" s="840"/>
      <c r="W163" s="840"/>
      <c r="X163" s="840"/>
      <c r="Y163" s="840"/>
      <c r="Z163" s="840"/>
      <c r="AA163" s="840"/>
      <c r="AB163" s="840"/>
      <c r="AC163" s="840"/>
      <c r="AD163" s="840"/>
      <c r="AE163" s="840"/>
      <c r="AF163" s="840"/>
      <c r="AG163" s="840"/>
      <c r="AH163" s="840"/>
      <c r="AI163" s="840"/>
    </row>
    <row r="164" spans="1:37">
      <c r="A164" s="27"/>
      <c r="C164" s="27" t="s">
        <v>72</v>
      </c>
      <c r="D164" s="27"/>
      <c r="E164" s="27"/>
      <c r="F164" s="27"/>
      <c r="G164" s="27"/>
      <c r="H164" s="107"/>
      <c r="I164" s="107"/>
      <c r="J164" s="107"/>
      <c r="K164" s="840">
        <f>IF(確２面!K185="","",確２面!K185)</f>
        <v>0</v>
      </c>
      <c r="L164" s="840"/>
      <c r="M164" s="840"/>
      <c r="N164" s="840"/>
      <c r="O164" s="840"/>
      <c r="P164" s="840"/>
      <c r="Q164" s="840"/>
      <c r="R164" s="840"/>
      <c r="S164" s="840"/>
      <c r="T164" s="840"/>
      <c r="U164" s="840"/>
      <c r="V164" s="840"/>
      <c r="W164" s="840"/>
      <c r="X164" s="840"/>
      <c r="Y164" s="840"/>
      <c r="Z164" s="840"/>
      <c r="AA164" s="840"/>
      <c r="AB164" s="840"/>
      <c r="AC164" s="840"/>
      <c r="AD164" s="840"/>
      <c r="AE164" s="840"/>
      <c r="AF164" s="840"/>
      <c r="AG164" s="840"/>
      <c r="AH164" s="840"/>
      <c r="AI164" s="840"/>
    </row>
    <row r="165" spans="1:37" ht="6.75" customHeight="1">
      <c r="A165" s="108"/>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c r="AH165" s="108"/>
      <c r="AI165" s="108"/>
    </row>
    <row r="166" spans="1:37" ht="6.75" customHeight="1">
      <c r="A166" s="120"/>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c r="AD166" s="120"/>
      <c r="AE166" s="120"/>
      <c r="AF166" s="120"/>
      <c r="AG166" s="120"/>
      <c r="AH166" s="120"/>
      <c r="AI166" s="120"/>
    </row>
    <row r="167" spans="1:37">
      <c r="A167" s="27" t="s">
        <v>164</v>
      </c>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row>
    <row r="168" spans="1:37">
      <c r="A168" s="27"/>
      <c r="B168" s="27" t="s">
        <v>0</v>
      </c>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row>
    <row r="169" spans="1:37">
      <c r="A169" s="27"/>
      <c r="B169" s="27"/>
      <c r="C169" s="27" t="s">
        <v>1</v>
      </c>
      <c r="D169" s="27"/>
      <c r="E169" s="27"/>
      <c r="F169" s="27"/>
      <c r="G169" s="27"/>
      <c r="H169" s="107"/>
      <c r="I169" s="107"/>
      <c r="J169" s="107"/>
      <c r="K169" s="840" t="str">
        <f>IF(確２面!K202="","",確２面!K202)</f>
        <v/>
      </c>
      <c r="L169" s="840"/>
      <c r="M169" s="840"/>
      <c r="N169" s="840"/>
      <c r="O169" s="840"/>
      <c r="P169" s="840"/>
      <c r="Q169" s="840"/>
      <c r="R169" s="840"/>
      <c r="S169" s="840"/>
      <c r="T169" s="840"/>
      <c r="U169" s="840"/>
      <c r="V169" s="840"/>
      <c r="W169" s="840"/>
      <c r="X169" s="840"/>
      <c r="Y169" s="840"/>
      <c r="Z169" s="840"/>
      <c r="AA169" s="840"/>
      <c r="AB169" s="840"/>
      <c r="AC169" s="840"/>
      <c r="AD169" s="840"/>
      <c r="AE169" s="840"/>
      <c r="AF169" s="840"/>
      <c r="AG169" s="840"/>
      <c r="AH169" s="840"/>
      <c r="AI169" s="840"/>
    </row>
    <row r="170" spans="1:37">
      <c r="A170" s="27"/>
      <c r="B170" s="27"/>
      <c r="C170" s="27" t="s">
        <v>2</v>
      </c>
      <c r="D170" s="27"/>
      <c r="E170" s="27"/>
      <c r="F170" s="27"/>
      <c r="G170" s="27"/>
      <c r="H170" s="107"/>
      <c r="I170" s="107"/>
      <c r="J170" s="107"/>
      <c r="K170" s="840" t="str">
        <f>IF(確２面!K203="","",確２面!K203)</f>
        <v/>
      </c>
      <c r="L170" s="840"/>
      <c r="M170" s="840"/>
      <c r="N170" s="840"/>
      <c r="O170" s="840"/>
      <c r="P170" s="840"/>
      <c r="Q170" s="840"/>
      <c r="R170" s="840"/>
      <c r="S170" s="840"/>
      <c r="T170" s="840"/>
      <c r="U170" s="840"/>
      <c r="V170" s="840"/>
      <c r="W170" s="840"/>
      <c r="X170" s="840"/>
      <c r="Y170" s="840"/>
      <c r="Z170" s="840"/>
      <c r="AA170" s="840"/>
      <c r="AB170" s="840"/>
      <c r="AC170" s="840"/>
      <c r="AD170" s="840"/>
      <c r="AE170" s="840"/>
      <c r="AF170" s="840"/>
      <c r="AG170" s="840"/>
      <c r="AH170" s="840"/>
      <c r="AI170" s="840"/>
    </row>
    <row r="171" spans="1:37" ht="6.75" customHeight="1">
      <c r="A171" s="108"/>
      <c r="B171" s="108"/>
      <c r="C171" s="108"/>
      <c r="D171" s="108"/>
      <c r="E171" s="108"/>
      <c r="F171" s="108"/>
      <c r="G171" s="108"/>
      <c r="H171" s="108"/>
      <c r="I171" s="108"/>
      <c r="J171" s="108"/>
      <c r="K171" s="108"/>
      <c r="L171" s="108"/>
      <c r="M171" s="108"/>
      <c r="N171" s="108"/>
      <c r="O171" s="108"/>
      <c r="P171" s="108"/>
      <c r="Q171" s="108"/>
      <c r="R171" s="108"/>
      <c r="S171" s="108"/>
      <c r="T171" s="108"/>
      <c r="U171" s="108"/>
      <c r="V171" s="108"/>
      <c r="W171" s="108"/>
      <c r="X171" s="108"/>
      <c r="Y171" s="108"/>
      <c r="Z171" s="108"/>
      <c r="AA171" s="108"/>
      <c r="AB171" s="108"/>
      <c r="AC171" s="108"/>
      <c r="AD171" s="108"/>
      <c r="AE171" s="108"/>
      <c r="AF171" s="108"/>
      <c r="AG171" s="108"/>
      <c r="AH171" s="108"/>
      <c r="AI171" s="108"/>
    </row>
    <row r="172" spans="1:37" ht="6.75" customHeight="1" thickBot="1"/>
    <row r="173" spans="1:37" ht="13.8" thickTop="1">
      <c r="AJ173" s="339"/>
      <c r="AK173" s="340"/>
    </row>
    <row r="174" spans="1:37">
      <c r="AJ174" s="352"/>
    </row>
  </sheetData>
  <sheetProtection algorithmName="SHA-512" hashValue="DrlPU3VqBw4+NICzqdkathzRZjY7yDhqRB1QKfb3WqsPchD27wBy2ylPHlndnjwWdcsfZtDSYv7HSO9pQ2AXPw==" saltValue="xwYq8sBhJNuPSBcCN9SwZQ==" spinCount="100000" sheet="1" objects="1" scenarios="1" selectLockedCells="1" selectUnlockedCells="1"/>
  <mergeCells count="151">
    <mergeCell ref="K15:L15"/>
    <mergeCell ref="S15:V15"/>
    <mergeCell ref="AB15:AG15"/>
    <mergeCell ref="K16:AI16"/>
    <mergeCell ref="K17:L17"/>
    <mergeCell ref="S17:V17"/>
    <mergeCell ref="AB17:AG17"/>
    <mergeCell ref="A1:AI2"/>
    <mergeCell ref="K7:AI7"/>
    <mergeCell ref="K8:AI8"/>
    <mergeCell ref="K9:AI9"/>
    <mergeCell ref="K10:AI10"/>
    <mergeCell ref="K11:AI11"/>
    <mergeCell ref="K27:AI27"/>
    <mergeCell ref="K28:L28"/>
    <mergeCell ref="S28:V28"/>
    <mergeCell ref="AB28:AG28"/>
    <mergeCell ref="K29:AI29"/>
    <mergeCell ref="K30:AI30"/>
    <mergeCell ref="K18:AI18"/>
    <mergeCell ref="K19:AI19"/>
    <mergeCell ref="K20:AI20"/>
    <mergeCell ref="K21:AI21"/>
    <mergeCell ref="K26:L26"/>
    <mergeCell ref="S26:V26"/>
    <mergeCell ref="AB26:AG26"/>
    <mergeCell ref="K38:AI38"/>
    <mergeCell ref="K39:L39"/>
    <mergeCell ref="S39:V39"/>
    <mergeCell ref="AB39:AG39"/>
    <mergeCell ref="K40:AI40"/>
    <mergeCell ref="K41:AI41"/>
    <mergeCell ref="K31:AI31"/>
    <mergeCell ref="K32:AI32"/>
    <mergeCell ref="M33:AI33"/>
    <mergeCell ref="K37:L37"/>
    <mergeCell ref="S37:V37"/>
    <mergeCell ref="AB37:AG37"/>
    <mergeCell ref="K48:AI48"/>
    <mergeCell ref="K49:L49"/>
    <mergeCell ref="S49:V49"/>
    <mergeCell ref="AB49:AG49"/>
    <mergeCell ref="K50:AI50"/>
    <mergeCell ref="K51:AI51"/>
    <mergeCell ref="K42:AI42"/>
    <mergeCell ref="K43:AI43"/>
    <mergeCell ref="M44:AI44"/>
    <mergeCell ref="K47:L47"/>
    <mergeCell ref="S47:V47"/>
    <mergeCell ref="AB47:AG47"/>
    <mergeCell ref="K58:AI58"/>
    <mergeCell ref="K59:L59"/>
    <mergeCell ref="S59:V59"/>
    <mergeCell ref="AB59:AG59"/>
    <mergeCell ref="K60:AI60"/>
    <mergeCell ref="K61:AI61"/>
    <mergeCell ref="K52:AI52"/>
    <mergeCell ref="K53:AI53"/>
    <mergeCell ref="M54:AI54"/>
    <mergeCell ref="K57:L57"/>
    <mergeCell ref="S57:V57"/>
    <mergeCell ref="AB57:AG57"/>
    <mergeCell ref="K73:AI73"/>
    <mergeCell ref="K74:L74"/>
    <mergeCell ref="S74:V74"/>
    <mergeCell ref="AB74:AG74"/>
    <mergeCell ref="K75:AI75"/>
    <mergeCell ref="K76:AI76"/>
    <mergeCell ref="K62:AI62"/>
    <mergeCell ref="K63:AI63"/>
    <mergeCell ref="M64:AI64"/>
    <mergeCell ref="K72:L72"/>
    <mergeCell ref="S72:V72"/>
    <mergeCell ref="AB72:AG72"/>
    <mergeCell ref="K85:AI85"/>
    <mergeCell ref="K86:L86"/>
    <mergeCell ref="S86:V86"/>
    <mergeCell ref="AB86:AG86"/>
    <mergeCell ref="K87:AI87"/>
    <mergeCell ref="K88:AI88"/>
    <mergeCell ref="K77:AI77"/>
    <mergeCell ref="K78:AI78"/>
    <mergeCell ref="M79:AI79"/>
    <mergeCell ref="K84:L84"/>
    <mergeCell ref="S84:V84"/>
    <mergeCell ref="AB84:AG84"/>
    <mergeCell ref="K96:AI96"/>
    <mergeCell ref="K97:L97"/>
    <mergeCell ref="S97:V97"/>
    <mergeCell ref="AB97:AG97"/>
    <mergeCell ref="K98:AI98"/>
    <mergeCell ref="K99:AI99"/>
    <mergeCell ref="K89:AI89"/>
    <mergeCell ref="K90:AI90"/>
    <mergeCell ref="M91:AI91"/>
    <mergeCell ref="K95:L95"/>
    <mergeCell ref="S95:V95"/>
    <mergeCell ref="AB95:AG95"/>
    <mergeCell ref="K107:AI107"/>
    <mergeCell ref="K108:L108"/>
    <mergeCell ref="S108:V108"/>
    <mergeCell ref="AB108:AG108"/>
    <mergeCell ref="K109:AI109"/>
    <mergeCell ref="K110:AI110"/>
    <mergeCell ref="K100:AI100"/>
    <mergeCell ref="K101:AI101"/>
    <mergeCell ref="M102:AI102"/>
    <mergeCell ref="K106:L106"/>
    <mergeCell ref="S106:V106"/>
    <mergeCell ref="AB106:AG106"/>
    <mergeCell ref="K124:AI124"/>
    <mergeCell ref="K125:AI125"/>
    <mergeCell ref="M127:AI127"/>
    <mergeCell ref="K131:AI131"/>
    <mergeCell ref="K132:AI132"/>
    <mergeCell ref="K133:AI133"/>
    <mergeCell ref="K126:AI126"/>
    <mergeCell ref="K111:AI111"/>
    <mergeCell ref="K112:AI112"/>
    <mergeCell ref="M113:AI113"/>
    <mergeCell ref="K121:AI121"/>
    <mergeCell ref="K122:AI122"/>
    <mergeCell ref="K123:AI123"/>
    <mergeCell ref="K143:AI143"/>
    <mergeCell ref="K144:AI144"/>
    <mergeCell ref="M146:AI146"/>
    <mergeCell ref="K149:AI149"/>
    <mergeCell ref="K150:AI150"/>
    <mergeCell ref="K151:AI151"/>
    <mergeCell ref="K145:AI145"/>
    <mergeCell ref="K134:AI134"/>
    <mergeCell ref="K135:AI135"/>
    <mergeCell ref="M137:AI137"/>
    <mergeCell ref="K140:AI140"/>
    <mergeCell ref="K141:AI141"/>
    <mergeCell ref="K142:AI142"/>
    <mergeCell ref="K136:AI136"/>
    <mergeCell ref="K161:AI161"/>
    <mergeCell ref="K162:AI162"/>
    <mergeCell ref="K163:AI163"/>
    <mergeCell ref="K164:AI164"/>
    <mergeCell ref="K169:AI169"/>
    <mergeCell ref="K170:AI170"/>
    <mergeCell ref="K152:AI152"/>
    <mergeCell ref="K153:AI153"/>
    <mergeCell ref="M155:AI155"/>
    <mergeCell ref="K159:AI159"/>
    <mergeCell ref="Q160:U160"/>
    <mergeCell ref="K154:AI154"/>
    <mergeCell ref="Z160:AA160"/>
    <mergeCell ref="AC160:AG160"/>
  </mergeCells>
  <phoneticPr fontId="2"/>
  <dataValidations count="4">
    <dataValidation imeMode="hiragana" allowBlank="1" showInputMessage="1" showErrorMessage="1" sqref="H161:I161 H168:I168 H163:I163 H159:I159 H170:I170 H149:H154 H107 H109:H118 I110:I118 H131:H136 H146:I146 I30:I33 H137:I137 H121:H126 H127:I127 H58 H96 H98:H103 I99:I103 I88:I92 H87:H92 H85 I76:I80 H73 H75:H80 H50:H54 H38 I43:I44 H48 H60:H64 H8:I8 H40:H44 H10:I10 H27 H18:I21 H29:H33 H140:H145 H155:I155" xr:uid="{00000000-0002-0000-1600-000000000000}"/>
    <dataValidation imeMode="halfKatakana" allowBlank="1" showInputMessage="1" showErrorMessage="1" sqref="H169:I169 H7:I7" xr:uid="{00000000-0002-0000-1600-000001000000}"/>
    <dataValidation imeMode="off" allowBlank="1" showInputMessage="1" showErrorMessage="1" sqref="H164:I164 H162:I162 H11:I11 H9:I9" xr:uid="{00000000-0002-0000-1600-000002000000}"/>
    <dataValidation type="list" errorStyle="warning" imeMode="on" allowBlank="1" showInputMessage="1" sqref="H108 H106 H95 H97 H86 H84 H72 H74 H26 H37 H28 H49 H47 H39 H59 H57" xr:uid="{00000000-0002-0000-1600-000003000000}">
      <formula1>"一級,二級,木造"</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rowBreaks count="2" manualBreakCount="2">
    <brk id="66" max="34" man="1"/>
    <brk id="115" max="3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AK193"/>
  <sheetViews>
    <sheetView view="pageBreakPreview" zoomScaleNormal="100" zoomScaleSheetLayoutView="100" workbookViewId="0">
      <selection sqref="A1:AI2"/>
    </sheetView>
  </sheetViews>
  <sheetFormatPr defaultColWidth="4.109375" defaultRowHeight="13.2"/>
  <cols>
    <col min="1" max="35" width="2.6640625" style="128" customWidth="1"/>
    <col min="36" max="16384" width="4.109375" style="128"/>
  </cols>
  <sheetData>
    <row r="1" spans="1:35" ht="14.1" customHeight="1">
      <c r="A1" s="846" t="s">
        <v>139</v>
      </c>
      <c r="B1" s="846"/>
      <c r="C1" s="846"/>
      <c r="D1" s="846"/>
      <c r="E1" s="846"/>
      <c r="F1" s="846"/>
      <c r="G1" s="846"/>
      <c r="H1" s="846"/>
      <c r="I1" s="846"/>
      <c r="J1" s="846"/>
      <c r="K1" s="846"/>
      <c r="L1" s="846"/>
      <c r="M1" s="846"/>
      <c r="N1" s="846"/>
      <c r="O1" s="846"/>
      <c r="P1" s="846"/>
      <c r="Q1" s="846"/>
      <c r="R1" s="846"/>
      <c r="S1" s="846"/>
      <c r="T1" s="846"/>
      <c r="U1" s="846"/>
      <c r="V1" s="846"/>
      <c r="W1" s="846"/>
      <c r="X1" s="846"/>
      <c r="Y1" s="846"/>
      <c r="Z1" s="846"/>
      <c r="AA1" s="846"/>
      <c r="AB1" s="846"/>
      <c r="AC1" s="846"/>
      <c r="AD1" s="846"/>
      <c r="AE1" s="846"/>
      <c r="AF1" s="846"/>
      <c r="AG1" s="846"/>
      <c r="AH1" s="846"/>
      <c r="AI1" s="846"/>
    </row>
    <row r="2" spans="1:35" ht="14.1" customHeight="1">
      <c r="A2" s="846"/>
      <c r="B2" s="846"/>
      <c r="C2" s="846"/>
      <c r="D2" s="846"/>
      <c r="E2" s="846"/>
      <c r="F2" s="846"/>
      <c r="G2" s="846"/>
      <c r="H2" s="846"/>
      <c r="I2" s="846"/>
      <c r="J2" s="846"/>
      <c r="K2" s="846"/>
      <c r="L2" s="846"/>
      <c r="M2" s="846"/>
      <c r="N2" s="846"/>
      <c r="O2" s="846"/>
      <c r="P2" s="846"/>
      <c r="Q2" s="846"/>
      <c r="R2" s="846"/>
      <c r="S2" s="846"/>
      <c r="T2" s="846"/>
      <c r="U2" s="846"/>
      <c r="V2" s="846"/>
      <c r="W2" s="846"/>
      <c r="X2" s="846"/>
      <c r="Y2" s="846"/>
      <c r="Z2" s="846"/>
      <c r="AA2" s="846"/>
      <c r="AB2" s="846"/>
      <c r="AC2" s="846"/>
      <c r="AD2" s="846"/>
      <c r="AE2" s="846"/>
      <c r="AF2" s="846"/>
      <c r="AG2" s="846"/>
      <c r="AH2" s="846"/>
      <c r="AI2" s="846"/>
    </row>
    <row r="3" spans="1:35" ht="14.1" customHeight="1">
      <c r="A3" s="128" t="s">
        <v>155</v>
      </c>
    </row>
    <row r="4" spans="1:35" ht="6.75" customHeight="1">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row>
    <row r="5" spans="1:35" ht="6.75" customHeight="1"/>
    <row r="6" spans="1:35" ht="14.1" customHeight="1">
      <c r="A6" s="27" t="s">
        <v>748</v>
      </c>
    </row>
    <row r="7" spans="1:35" ht="14.1" customHeight="1">
      <c r="C7" s="27" t="s">
        <v>68</v>
      </c>
      <c r="D7" s="27"/>
      <c r="E7" s="27"/>
      <c r="F7" s="27"/>
      <c r="G7" s="27"/>
      <c r="H7" s="27"/>
      <c r="I7" s="27"/>
      <c r="K7" s="840" t="str">
        <f>IF(確２面その２!K7="","",確２面その２!K7)</f>
        <v/>
      </c>
      <c r="L7" s="840"/>
      <c r="M7" s="840"/>
      <c r="N7" s="840"/>
      <c r="O7" s="840"/>
      <c r="P7" s="840"/>
      <c r="Q7" s="840"/>
      <c r="R7" s="840"/>
      <c r="S7" s="840"/>
      <c r="T7" s="840"/>
      <c r="U7" s="840"/>
      <c r="V7" s="840"/>
      <c r="W7" s="840"/>
      <c r="X7" s="840"/>
      <c r="Y7" s="840"/>
      <c r="Z7" s="840"/>
      <c r="AA7" s="840"/>
      <c r="AB7" s="840"/>
      <c r="AC7" s="840"/>
      <c r="AD7" s="840"/>
      <c r="AE7" s="840"/>
      <c r="AF7" s="840"/>
      <c r="AG7" s="840"/>
      <c r="AH7" s="840"/>
      <c r="AI7" s="840"/>
    </row>
    <row r="8" spans="1:35" ht="14.1" customHeight="1">
      <c r="C8" s="27" t="s">
        <v>69</v>
      </c>
      <c r="D8" s="27"/>
      <c r="E8" s="27"/>
      <c r="F8" s="27"/>
      <c r="G8" s="27"/>
      <c r="H8" s="107" t="str">
        <f>IF(概１面!H13="","",概１面!H13)</f>
        <v/>
      </c>
      <c r="I8" s="107"/>
      <c r="K8" s="840" t="str">
        <f>IF(確２面その２!K8="","",確２面その２!K8)</f>
        <v/>
      </c>
      <c r="L8" s="840"/>
      <c r="M8" s="840"/>
      <c r="N8" s="840"/>
      <c r="O8" s="840"/>
      <c r="P8" s="840"/>
      <c r="Q8" s="840"/>
      <c r="R8" s="840"/>
      <c r="S8" s="840"/>
      <c r="T8" s="840"/>
      <c r="U8" s="840"/>
      <c r="V8" s="840"/>
      <c r="W8" s="840"/>
      <c r="X8" s="840"/>
      <c r="Y8" s="840"/>
      <c r="Z8" s="840"/>
      <c r="AA8" s="840"/>
      <c r="AB8" s="840"/>
      <c r="AC8" s="840"/>
      <c r="AD8" s="840"/>
      <c r="AE8" s="840"/>
      <c r="AF8" s="840"/>
      <c r="AG8" s="840"/>
      <c r="AH8" s="840"/>
      <c r="AI8" s="840"/>
    </row>
    <row r="9" spans="1:35" ht="14.1" customHeight="1">
      <c r="C9" s="27" t="s">
        <v>70</v>
      </c>
      <c r="D9" s="27"/>
      <c r="E9" s="27"/>
      <c r="F9" s="27"/>
      <c r="G9" s="27"/>
      <c r="H9" s="121" t="str">
        <f>IF(概１面!H14="","",概１面!H14)</f>
        <v/>
      </c>
      <c r="I9" s="121"/>
      <c r="K9" s="840" t="str">
        <f>IF(確２面その２!K9="","",確２面その２!K9)</f>
        <v/>
      </c>
      <c r="L9" s="840"/>
      <c r="M9" s="840"/>
      <c r="N9" s="840"/>
      <c r="O9" s="840"/>
      <c r="P9" s="840"/>
      <c r="Q9" s="840"/>
      <c r="R9" s="840"/>
      <c r="S9" s="840"/>
      <c r="T9" s="840"/>
      <c r="U9" s="840"/>
      <c r="V9" s="840"/>
      <c r="W9" s="840"/>
      <c r="X9" s="840"/>
      <c r="Y9" s="840"/>
      <c r="Z9" s="840"/>
      <c r="AA9" s="840"/>
      <c r="AB9" s="840"/>
      <c r="AC9" s="840"/>
      <c r="AD9" s="840"/>
      <c r="AE9" s="840"/>
      <c r="AF9" s="840"/>
      <c r="AG9" s="840"/>
      <c r="AH9" s="840"/>
      <c r="AI9" s="840"/>
    </row>
    <row r="10" spans="1:35" ht="14.1" customHeight="1">
      <c r="C10" s="27" t="s">
        <v>71</v>
      </c>
      <c r="D10" s="27"/>
      <c r="E10" s="27"/>
      <c r="F10" s="27"/>
      <c r="G10" s="27"/>
      <c r="H10" s="107" t="str">
        <f>IF(概１面!H15="","",概１面!H15)</f>
        <v/>
      </c>
      <c r="I10" s="107"/>
      <c r="K10" s="840" t="str">
        <f>IF(確２面その２!K10="","",確２面その２!K10)</f>
        <v/>
      </c>
      <c r="L10" s="840"/>
      <c r="M10" s="840"/>
      <c r="N10" s="840"/>
      <c r="O10" s="840"/>
      <c r="P10" s="840"/>
      <c r="Q10" s="840"/>
      <c r="R10" s="840"/>
      <c r="S10" s="840"/>
      <c r="T10" s="840"/>
      <c r="U10" s="840"/>
      <c r="V10" s="840"/>
      <c r="W10" s="840"/>
      <c r="X10" s="840"/>
      <c r="Y10" s="840"/>
      <c r="Z10" s="840"/>
      <c r="AA10" s="840"/>
      <c r="AB10" s="840"/>
      <c r="AC10" s="840"/>
      <c r="AD10" s="840"/>
      <c r="AE10" s="840"/>
      <c r="AF10" s="840"/>
      <c r="AG10" s="840"/>
      <c r="AH10" s="840"/>
      <c r="AI10" s="840"/>
    </row>
    <row r="11" spans="1:35" ht="14.1" customHeight="1">
      <c r="C11" s="27" t="s">
        <v>72</v>
      </c>
      <c r="D11" s="27"/>
      <c r="E11" s="27"/>
      <c r="F11" s="27"/>
      <c r="G11" s="27"/>
      <c r="H11" s="107"/>
      <c r="I11" s="107"/>
      <c r="K11" s="840" t="str">
        <f>IF(確２面その２!K11="","",確２面その２!K11)</f>
        <v/>
      </c>
      <c r="L11" s="840"/>
      <c r="M11" s="840"/>
      <c r="N11" s="840"/>
      <c r="O11" s="840"/>
      <c r="P11" s="840"/>
      <c r="Q11" s="840"/>
      <c r="R11" s="840"/>
      <c r="S11" s="840"/>
      <c r="T11" s="840"/>
      <c r="U11" s="840"/>
      <c r="V11" s="840"/>
      <c r="W11" s="840"/>
      <c r="X11" s="840"/>
      <c r="Y11" s="840"/>
      <c r="Z11" s="840"/>
      <c r="AA11" s="840"/>
      <c r="AB11" s="840"/>
      <c r="AC11" s="840"/>
      <c r="AD11" s="840"/>
      <c r="AE11" s="840"/>
      <c r="AF11" s="840"/>
      <c r="AG11" s="840"/>
      <c r="AH11" s="840"/>
      <c r="AI11" s="840"/>
    </row>
    <row r="12" spans="1:35" ht="6.75" customHeight="1">
      <c r="A12" s="350"/>
      <c r="B12" s="350"/>
      <c r="C12" s="350"/>
      <c r="D12" s="350"/>
      <c r="E12" s="350"/>
      <c r="F12" s="350"/>
      <c r="G12" s="350"/>
      <c r="H12" s="350"/>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row>
    <row r="13" spans="1:35" ht="6.75" customHeight="1">
      <c r="A13" s="351"/>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row>
    <row r="14" spans="1:35" ht="14.1" customHeight="1">
      <c r="A14" s="27" t="s">
        <v>748</v>
      </c>
    </row>
    <row r="15" spans="1:35" ht="14.1" customHeight="1">
      <c r="C15" s="27" t="s">
        <v>68</v>
      </c>
      <c r="D15" s="27"/>
      <c r="E15" s="27"/>
      <c r="F15" s="27"/>
      <c r="G15" s="27"/>
      <c r="H15" s="27"/>
      <c r="I15" s="27"/>
      <c r="K15" s="840" t="str">
        <f>IF(確２面その２!K15="","",確２面その２!K15)</f>
        <v/>
      </c>
      <c r="L15" s="840"/>
      <c r="M15" s="840"/>
      <c r="N15" s="840"/>
      <c r="O15" s="840"/>
      <c r="P15" s="840"/>
      <c r="Q15" s="840"/>
      <c r="R15" s="840"/>
      <c r="S15" s="840"/>
      <c r="T15" s="840"/>
      <c r="U15" s="840"/>
      <c r="V15" s="840"/>
      <c r="W15" s="840"/>
      <c r="X15" s="840"/>
      <c r="Y15" s="840"/>
      <c r="Z15" s="840"/>
      <c r="AA15" s="840"/>
      <c r="AB15" s="840"/>
      <c r="AC15" s="840"/>
      <c r="AD15" s="840"/>
      <c r="AE15" s="840"/>
      <c r="AF15" s="840"/>
      <c r="AG15" s="840"/>
      <c r="AH15" s="840"/>
      <c r="AI15" s="840"/>
    </row>
    <row r="16" spans="1:35" ht="14.1" customHeight="1">
      <c r="C16" s="27" t="s">
        <v>69</v>
      </c>
      <c r="D16" s="27"/>
      <c r="E16" s="27"/>
      <c r="F16" s="27"/>
      <c r="G16" s="27"/>
      <c r="H16" s="107" t="str">
        <f>IF(概１面!H21="","",概１面!H21)</f>
        <v/>
      </c>
      <c r="I16" s="107"/>
      <c r="K16" s="840" t="str">
        <f>IF(確２面その２!K16="","",確２面その２!K16)</f>
        <v/>
      </c>
      <c r="L16" s="840"/>
      <c r="M16" s="840"/>
      <c r="N16" s="840"/>
      <c r="O16" s="840"/>
      <c r="P16" s="840"/>
      <c r="Q16" s="840"/>
      <c r="R16" s="840"/>
      <c r="S16" s="840"/>
      <c r="T16" s="840"/>
      <c r="U16" s="840"/>
      <c r="V16" s="840"/>
      <c r="W16" s="840"/>
      <c r="X16" s="840"/>
      <c r="Y16" s="840"/>
      <c r="Z16" s="840"/>
      <c r="AA16" s="840"/>
      <c r="AB16" s="840"/>
      <c r="AC16" s="840"/>
      <c r="AD16" s="840"/>
      <c r="AE16" s="840"/>
      <c r="AF16" s="840"/>
      <c r="AG16" s="840"/>
      <c r="AH16" s="840"/>
      <c r="AI16" s="840"/>
    </row>
    <row r="17" spans="1:35" ht="14.1" customHeight="1">
      <c r="C17" s="27" t="s">
        <v>70</v>
      </c>
      <c r="D17" s="27"/>
      <c r="E17" s="27"/>
      <c r="F17" s="27"/>
      <c r="G17" s="27"/>
      <c r="H17" s="121" t="str">
        <f>IF(概１面!H22="","",概１面!H22)</f>
        <v/>
      </c>
      <c r="I17" s="121"/>
      <c r="K17" s="840" t="str">
        <f>IF(確２面その２!K17="","",確２面その２!K17)</f>
        <v/>
      </c>
      <c r="L17" s="840"/>
      <c r="M17" s="840"/>
      <c r="N17" s="840"/>
      <c r="O17" s="840"/>
      <c r="P17" s="840"/>
      <c r="Q17" s="840"/>
      <c r="R17" s="840"/>
      <c r="S17" s="840"/>
      <c r="T17" s="840"/>
      <c r="U17" s="840"/>
      <c r="V17" s="840"/>
      <c r="W17" s="840"/>
      <c r="X17" s="840"/>
      <c r="Y17" s="840"/>
      <c r="Z17" s="840"/>
      <c r="AA17" s="840"/>
      <c r="AB17" s="840"/>
      <c r="AC17" s="840"/>
      <c r="AD17" s="840"/>
      <c r="AE17" s="840"/>
      <c r="AF17" s="840"/>
      <c r="AG17" s="840"/>
      <c r="AH17" s="840"/>
      <c r="AI17" s="840"/>
    </row>
    <row r="18" spans="1:35" ht="14.1" customHeight="1">
      <c r="C18" s="27" t="s">
        <v>71</v>
      </c>
      <c r="D18" s="27"/>
      <c r="E18" s="27"/>
      <c r="F18" s="27"/>
      <c r="G18" s="27"/>
      <c r="H18" s="107" t="str">
        <f>IF(概１面!H23="","",概１面!H23)</f>
        <v/>
      </c>
      <c r="I18" s="107"/>
      <c r="K18" s="840" t="str">
        <f>IF(確２面その２!K18="","",確２面その２!K18)</f>
        <v/>
      </c>
      <c r="L18" s="840"/>
      <c r="M18" s="840"/>
      <c r="N18" s="840"/>
      <c r="O18" s="840"/>
      <c r="P18" s="840"/>
      <c r="Q18" s="840"/>
      <c r="R18" s="840"/>
      <c r="S18" s="840"/>
      <c r="T18" s="840"/>
      <c r="U18" s="840"/>
      <c r="V18" s="840"/>
      <c r="W18" s="840"/>
      <c r="X18" s="840"/>
      <c r="Y18" s="840"/>
      <c r="Z18" s="840"/>
      <c r="AA18" s="840"/>
      <c r="AB18" s="840"/>
      <c r="AC18" s="840"/>
      <c r="AD18" s="840"/>
      <c r="AE18" s="840"/>
      <c r="AF18" s="840"/>
      <c r="AG18" s="840"/>
      <c r="AH18" s="840"/>
      <c r="AI18" s="840"/>
    </row>
    <row r="19" spans="1:35" ht="14.1" customHeight="1">
      <c r="C19" s="27" t="s">
        <v>72</v>
      </c>
      <c r="D19" s="27"/>
      <c r="E19" s="27"/>
      <c r="F19" s="27"/>
      <c r="G19" s="27"/>
      <c r="H19" s="107"/>
      <c r="I19" s="107"/>
      <c r="K19" s="840" t="str">
        <f>IF(確２面その２!K19="","",確２面その２!K19)</f>
        <v/>
      </c>
      <c r="L19" s="840"/>
      <c r="M19" s="840"/>
      <c r="N19" s="840"/>
      <c r="O19" s="840"/>
      <c r="P19" s="840"/>
      <c r="Q19" s="840"/>
      <c r="R19" s="840"/>
      <c r="S19" s="840"/>
      <c r="T19" s="840"/>
      <c r="U19" s="840"/>
      <c r="V19" s="840"/>
      <c r="W19" s="840"/>
      <c r="X19" s="840"/>
      <c r="Y19" s="840"/>
      <c r="Z19" s="840"/>
      <c r="AA19" s="840"/>
      <c r="AB19" s="840"/>
      <c r="AC19" s="840"/>
      <c r="AD19" s="840"/>
      <c r="AE19" s="840"/>
      <c r="AF19" s="840"/>
      <c r="AG19" s="840"/>
      <c r="AH19" s="840"/>
      <c r="AI19" s="840"/>
    </row>
    <row r="20" spans="1:35" ht="6.75" customHeight="1">
      <c r="A20" s="350"/>
      <c r="B20" s="350"/>
      <c r="C20" s="350"/>
      <c r="D20" s="350"/>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row>
    <row r="21" spans="1:35" ht="6.75" customHeight="1">
      <c r="A21" s="351"/>
      <c r="B21" s="351"/>
      <c r="C21" s="351"/>
      <c r="D21" s="351"/>
      <c r="E21" s="351"/>
      <c r="F21" s="351"/>
      <c r="G21" s="351"/>
      <c r="H21" s="351"/>
      <c r="I21" s="351"/>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row>
    <row r="22" spans="1:35" ht="14.1" customHeight="1">
      <c r="A22" s="27" t="s">
        <v>748</v>
      </c>
    </row>
    <row r="23" spans="1:35" ht="14.1" customHeight="1">
      <c r="C23" s="27" t="s">
        <v>68</v>
      </c>
      <c r="D23" s="27"/>
      <c r="E23" s="27"/>
      <c r="F23" s="27"/>
      <c r="G23" s="27"/>
      <c r="H23" s="27"/>
      <c r="I23" s="27"/>
      <c r="K23" s="840" t="str">
        <f>IF(確２面その２!K23="","",確２面その２!K23)</f>
        <v/>
      </c>
      <c r="L23" s="840"/>
      <c r="M23" s="840"/>
      <c r="N23" s="840"/>
      <c r="O23" s="840"/>
      <c r="P23" s="840"/>
      <c r="Q23" s="840"/>
      <c r="R23" s="840"/>
      <c r="S23" s="840"/>
      <c r="T23" s="840"/>
      <c r="U23" s="840"/>
      <c r="V23" s="840"/>
      <c r="W23" s="840"/>
      <c r="X23" s="840"/>
      <c r="Y23" s="840"/>
      <c r="Z23" s="840"/>
      <c r="AA23" s="840"/>
      <c r="AB23" s="840"/>
      <c r="AC23" s="840"/>
      <c r="AD23" s="840"/>
      <c r="AE23" s="840"/>
      <c r="AF23" s="840"/>
      <c r="AG23" s="840"/>
      <c r="AH23" s="840"/>
      <c r="AI23" s="840"/>
    </row>
    <row r="24" spans="1:35" ht="14.1" customHeight="1">
      <c r="C24" s="27" t="s">
        <v>69</v>
      </c>
      <c r="D24" s="27"/>
      <c r="E24" s="27"/>
      <c r="F24" s="27"/>
      <c r="G24" s="27"/>
      <c r="H24" s="107" t="str">
        <f>IF(概１面!H29="","",概１面!H29)</f>
        <v/>
      </c>
      <c r="I24" s="107"/>
      <c r="K24" s="840" t="str">
        <f>IF(確２面その２!K24="","",確２面その２!K24)</f>
        <v/>
      </c>
      <c r="L24" s="840"/>
      <c r="M24" s="840"/>
      <c r="N24" s="840"/>
      <c r="O24" s="840"/>
      <c r="P24" s="840"/>
      <c r="Q24" s="840"/>
      <c r="R24" s="840"/>
      <c r="S24" s="840"/>
      <c r="T24" s="840"/>
      <c r="U24" s="840"/>
      <c r="V24" s="840"/>
      <c r="W24" s="840"/>
      <c r="X24" s="840"/>
      <c r="Y24" s="840"/>
      <c r="Z24" s="840"/>
      <c r="AA24" s="840"/>
      <c r="AB24" s="840"/>
      <c r="AC24" s="840"/>
      <c r="AD24" s="840"/>
      <c r="AE24" s="840"/>
      <c r="AF24" s="840"/>
      <c r="AG24" s="840"/>
      <c r="AH24" s="840"/>
      <c r="AI24" s="840"/>
    </row>
    <row r="25" spans="1:35" ht="14.1" customHeight="1">
      <c r="C25" s="27" t="s">
        <v>70</v>
      </c>
      <c r="D25" s="27"/>
      <c r="E25" s="27"/>
      <c r="F25" s="27"/>
      <c r="G25" s="27"/>
      <c r="H25" s="121" t="str">
        <f>IF(概１面!H30="","",概１面!H30)</f>
        <v/>
      </c>
      <c r="I25" s="121"/>
      <c r="K25" s="840" t="str">
        <f>IF(確２面その２!K25="","",確２面その２!K25)</f>
        <v/>
      </c>
      <c r="L25" s="840"/>
      <c r="M25" s="840"/>
      <c r="N25" s="840"/>
      <c r="O25" s="840"/>
      <c r="P25" s="840"/>
      <c r="Q25" s="840"/>
      <c r="R25" s="840"/>
      <c r="S25" s="840"/>
      <c r="T25" s="840"/>
      <c r="U25" s="840"/>
      <c r="V25" s="840"/>
      <c r="W25" s="840"/>
      <c r="X25" s="840"/>
      <c r="Y25" s="840"/>
      <c r="Z25" s="840"/>
      <c r="AA25" s="840"/>
      <c r="AB25" s="840"/>
      <c r="AC25" s="840"/>
      <c r="AD25" s="840"/>
      <c r="AE25" s="840"/>
      <c r="AF25" s="840"/>
      <c r="AG25" s="840"/>
      <c r="AH25" s="840"/>
      <c r="AI25" s="840"/>
    </row>
    <row r="26" spans="1:35" ht="14.1" customHeight="1">
      <c r="C26" s="27" t="s">
        <v>71</v>
      </c>
      <c r="D26" s="27"/>
      <c r="E26" s="27"/>
      <c r="F26" s="27"/>
      <c r="G26" s="27"/>
      <c r="H26" s="107" t="str">
        <f>IF(概１面!H31="","",概１面!H31)</f>
        <v/>
      </c>
      <c r="I26" s="107"/>
      <c r="K26" s="840" t="str">
        <f>IF(確２面その２!K26="","",確２面その２!K26)</f>
        <v/>
      </c>
      <c r="L26" s="840"/>
      <c r="M26" s="840"/>
      <c r="N26" s="840"/>
      <c r="O26" s="840"/>
      <c r="P26" s="840"/>
      <c r="Q26" s="840"/>
      <c r="R26" s="840"/>
      <c r="S26" s="840"/>
      <c r="T26" s="840"/>
      <c r="U26" s="840"/>
      <c r="V26" s="840"/>
      <c r="W26" s="840"/>
      <c r="X26" s="840"/>
      <c r="Y26" s="840"/>
      <c r="Z26" s="840"/>
      <c r="AA26" s="840"/>
      <c r="AB26" s="840"/>
      <c r="AC26" s="840"/>
      <c r="AD26" s="840"/>
      <c r="AE26" s="840"/>
      <c r="AF26" s="840"/>
      <c r="AG26" s="840"/>
      <c r="AH26" s="840"/>
      <c r="AI26" s="840"/>
    </row>
    <row r="27" spans="1:35" ht="14.1" customHeight="1">
      <c r="C27" s="27" t="s">
        <v>72</v>
      </c>
      <c r="D27" s="27"/>
      <c r="E27" s="27"/>
      <c r="F27" s="27"/>
      <c r="G27" s="27"/>
      <c r="H27" s="107"/>
      <c r="I27" s="107"/>
      <c r="K27" s="840" t="str">
        <f>IF(確２面その２!K27="","",確２面その２!K27)</f>
        <v/>
      </c>
      <c r="L27" s="840"/>
      <c r="M27" s="840"/>
      <c r="N27" s="840"/>
      <c r="O27" s="840"/>
      <c r="P27" s="840"/>
      <c r="Q27" s="840"/>
      <c r="R27" s="840"/>
      <c r="S27" s="840"/>
      <c r="T27" s="840"/>
      <c r="U27" s="840"/>
      <c r="V27" s="840"/>
      <c r="W27" s="840"/>
      <c r="X27" s="840"/>
      <c r="Y27" s="840"/>
      <c r="Z27" s="840"/>
      <c r="AA27" s="840"/>
      <c r="AB27" s="840"/>
      <c r="AC27" s="840"/>
      <c r="AD27" s="840"/>
      <c r="AE27" s="840"/>
      <c r="AF27" s="840"/>
      <c r="AG27" s="840"/>
      <c r="AH27" s="840"/>
      <c r="AI27" s="840"/>
    </row>
    <row r="28" spans="1:35" ht="6.75" customHeight="1">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row>
    <row r="29" spans="1:35" ht="6.75" customHeight="1"/>
    <row r="30" spans="1:35" ht="14.1" customHeight="1"/>
    <row r="31" spans="1:35" ht="14.1" customHeight="1"/>
    <row r="32" spans="1:35" ht="14.1" customHeight="1"/>
    <row r="33" spans="30:30" ht="14.1" customHeight="1"/>
    <row r="34" spans="30:30" ht="14.1" customHeight="1"/>
    <row r="35" spans="30:30" ht="14.1" customHeight="1"/>
    <row r="36" spans="30:30" ht="14.1" customHeight="1"/>
    <row r="37" spans="30:30" ht="14.1" customHeight="1"/>
    <row r="38" spans="30:30" ht="14.1" customHeight="1"/>
    <row r="39" spans="30:30" ht="14.1" customHeight="1"/>
    <row r="40" spans="30:30" ht="14.1" customHeight="1"/>
    <row r="41" spans="30:30" ht="14.1" customHeight="1"/>
    <row r="42" spans="30:30" ht="14.1" customHeight="1">
      <c r="AD42" s="130"/>
    </row>
    <row r="43" spans="30:30" ht="14.1" customHeight="1"/>
    <row r="44" spans="30:30" ht="14.1" customHeight="1"/>
    <row r="45" spans="30:30" ht="14.1" customHeight="1"/>
    <row r="46" spans="30:30" ht="14.1" customHeight="1"/>
    <row r="47" spans="30:30" ht="14.1" customHeight="1"/>
    <row r="48" spans="30:30" ht="14.1" customHeight="1"/>
    <row r="49" spans="36:37" ht="14.1" customHeight="1"/>
    <row r="50" spans="36:37" ht="14.1" customHeight="1"/>
    <row r="51" spans="36:37" ht="14.1" customHeight="1"/>
    <row r="52" spans="36:37" ht="14.1" customHeight="1"/>
    <row r="53" spans="36:37" ht="14.1" customHeight="1"/>
    <row r="54" spans="36:37" ht="14.1" customHeight="1"/>
    <row r="55" spans="36:37" ht="14.1" customHeight="1"/>
    <row r="56" spans="36:37" ht="14.1" customHeight="1"/>
    <row r="57" spans="36:37" ht="14.1" customHeight="1"/>
    <row r="58" spans="36:37" ht="14.1" customHeight="1"/>
    <row r="59" spans="36:37" ht="14.1" customHeight="1"/>
    <row r="60" spans="36:37" ht="14.1" customHeight="1" thickBot="1"/>
    <row r="61" spans="36:37" ht="14.1" customHeight="1" thickTop="1">
      <c r="AJ61" s="339"/>
      <c r="AK61" s="340"/>
    </row>
    <row r="62" spans="36:37" ht="14.1" customHeight="1">
      <c r="AJ62" s="352"/>
    </row>
    <row r="63" spans="36:37" ht="14.1" customHeight="1">
      <c r="AJ63" s="352"/>
    </row>
    <row r="64" spans="36:37"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sheetData>
  <sheetProtection algorithmName="SHA-512" hashValue="WTzBdkU3BokhzfCHEbS1DDSEt/O3es/1UY879jqNhZSaQXBHwhl6qkpGbdGQcf9cYc7Wf8cVM02JUMG3DUSeWg==" saltValue="gkfeH7xH7aIw5fA93AplxQ==" spinCount="100000" sheet="1" selectLockedCells="1" selectUnlockedCells="1"/>
  <mergeCells count="16">
    <mergeCell ref="K11:AI11"/>
    <mergeCell ref="K24:AI24"/>
    <mergeCell ref="K25:AI25"/>
    <mergeCell ref="K26:AI26"/>
    <mergeCell ref="K27:AI27"/>
    <mergeCell ref="K15:AI15"/>
    <mergeCell ref="K16:AI16"/>
    <mergeCell ref="K17:AI17"/>
    <mergeCell ref="K18:AI18"/>
    <mergeCell ref="K19:AI19"/>
    <mergeCell ref="K23:AI23"/>
    <mergeCell ref="A1:AI2"/>
    <mergeCell ref="K7:AI7"/>
    <mergeCell ref="K8:AI8"/>
    <mergeCell ref="K9:AI9"/>
    <mergeCell ref="K10:AI10"/>
  </mergeCells>
  <phoneticPr fontId="2"/>
  <dataValidations count="3">
    <dataValidation imeMode="off" allowBlank="1" showInputMessage="1" showErrorMessage="1" sqref="H17:I17 H27:I27 H25:I25 H11:I11 H9:I9 H19:I19" xr:uid="{00000000-0002-0000-1700-000000000000}"/>
    <dataValidation imeMode="halfKatakana" allowBlank="1" showInputMessage="1" showErrorMessage="1" sqref="H7:I7 H23:I23 H15:I15" xr:uid="{00000000-0002-0000-1700-000001000000}"/>
    <dataValidation imeMode="hiragana" allowBlank="1" showInputMessage="1" showErrorMessage="1" sqref="H10:I10 H24:I24 H26:I26 H8:I8 H16:I16 H18:I18" xr:uid="{00000000-0002-0000-1700-000002000000}"/>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tabColor rgb="FFFFFF00"/>
  </sheetPr>
  <dimension ref="A1:AS77"/>
  <sheetViews>
    <sheetView view="pageBreakPreview" zoomScaleNormal="100" zoomScaleSheetLayoutView="100" workbookViewId="0">
      <selection sqref="A1:AI2"/>
    </sheetView>
  </sheetViews>
  <sheetFormatPr defaultColWidth="2.6640625" defaultRowHeight="13.2"/>
  <cols>
    <col min="1" max="33" width="2.6640625" style="113" customWidth="1"/>
    <col min="34" max="16384" width="2.6640625" style="113"/>
  </cols>
  <sheetData>
    <row r="1" spans="1:36" ht="13.5" customHeight="1">
      <c r="A1" s="1101" t="s">
        <v>165</v>
      </c>
      <c r="B1" s="1101"/>
      <c r="C1" s="1101"/>
      <c r="D1" s="1101"/>
      <c r="E1" s="1101"/>
      <c r="F1" s="1101"/>
      <c r="G1" s="1101"/>
      <c r="H1" s="1101"/>
      <c r="I1" s="1101"/>
      <c r="J1" s="1101"/>
      <c r="K1" s="1101"/>
      <c r="L1" s="1101"/>
      <c r="M1" s="1101"/>
      <c r="N1" s="1101"/>
      <c r="O1" s="1101"/>
      <c r="P1" s="1101"/>
      <c r="Q1" s="1101"/>
      <c r="R1" s="1101"/>
      <c r="S1" s="1101"/>
      <c r="T1" s="1101"/>
      <c r="U1" s="1101"/>
      <c r="V1" s="1101"/>
      <c r="W1" s="1101"/>
      <c r="X1" s="1101"/>
      <c r="Y1" s="1101"/>
      <c r="Z1" s="1101"/>
      <c r="AA1" s="1101"/>
      <c r="AB1" s="1101"/>
      <c r="AC1" s="1101"/>
      <c r="AD1" s="1101"/>
      <c r="AE1" s="1101"/>
      <c r="AF1" s="1101"/>
      <c r="AG1" s="1101"/>
      <c r="AH1" s="1101"/>
      <c r="AI1" s="1101"/>
    </row>
    <row r="2" spans="1:36" ht="13.5" customHeight="1">
      <c r="A2" s="1101"/>
      <c r="B2" s="1101"/>
      <c r="C2" s="1101"/>
      <c r="D2" s="1101"/>
      <c r="E2" s="1101"/>
      <c r="F2" s="1101"/>
      <c r="G2" s="1101"/>
      <c r="H2" s="1101"/>
      <c r="I2" s="1101"/>
      <c r="J2" s="1101"/>
      <c r="K2" s="1101"/>
      <c r="L2" s="1101"/>
      <c r="M2" s="1101"/>
      <c r="N2" s="1101"/>
      <c r="O2" s="1101"/>
      <c r="P2" s="1101"/>
      <c r="Q2" s="1101"/>
      <c r="R2" s="1101"/>
      <c r="S2" s="1101"/>
      <c r="T2" s="1101"/>
      <c r="U2" s="1101"/>
      <c r="V2" s="1101"/>
      <c r="W2" s="1101"/>
      <c r="X2" s="1101"/>
      <c r="Y2" s="1101"/>
      <c r="Z2" s="1101"/>
      <c r="AA2" s="1101"/>
      <c r="AB2" s="1101"/>
      <c r="AC2" s="1101"/>
      <c r="AD2" s="1101"/>
      <c r="AE2" s="1101"/>
      <c r="AF2" s="1101"/>
      <c r="AG2" s="1101"/>
      <c r="AH2" s="1101"/>
      <c r="AI2" s="1101"/>
    </row>
    <row r="3" spans="1:36">
      <c r="A3" s="113" t="s">
        <v>46</v>
      </c>
    </row>
    <row r="4" spans="1:36" ht="6.75" customHeight="1"/>
    <row r="5" spans="1:36" ht="6.75" customHeight="1">
      <c r="A5" s="160"/>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row>
    <row r="6" spans="1:36">
      <c r="A6" s="113" t="s">
        <v>304</v>
      </c>
    </row>
    <row r="7" spans="1:36" ht="12.75" customHeight="1">
      <c r="C7" s="113" t="s">
        <v>305</v>
      </c>
      <c r="H7" s="1104" t="str">
        <f>IF(確３面!H6="","",確３面!H6)</f>
        <v/>
      </c>
      <c r="I7" s="1104"/>
      <c r="J7" s="1104"/>
      <c r="K7" s="1104"/>
      <c r="L7" s="1104"/>
      <c r="M7" s="1104"/>
      <c r="N7" s="1104"/>
      <c r="O7" s="1104"/>
      <c r="P7" s="1104"/>
      <c r="Q7" s="1104"/>
      <c r="R7" s="1104"/>
      <c r="S7" s="1104"/>
      <c r="T7" s="1104"/>
      <c r="U7" s="1104"/>
      <c r="V7" s="1104"/>
      <c r="W7" s="1104"/>
      <c r="X7" s="1104"/>
      <c r="Y7" s="1104"/>
      <c r="Z7" s="1104"/>
      <c r="AA7" s="1104"/>
      <c r="AB7" s="1104"/>
      <c r="AC7" s="1104"/>
      <c r="AD7" s="1104"/>
      <c r="AE7" s="1104"/>
      <c r="AF7" s="1104"/>
      <c r="AG7" s="1104"/>
      <c r="AH7" s="1104"/>
      <c r="AI7" s="1104"/>
      <c r="AJ7" s="186"/>
    </row>
    <row r="8" spans="1:36" ht="12.75" customHeight="1">
      <c r="H8" s="1104"/>
      <c r="I8" s="1104"/>
      <c r="J8" s="1104"/>
      <c r="K8" s="1104"/>
      <c r="L8" s="1104"/>
      <c r="M8" s="1104"/>
      <c r="N8" s="1104"/>
      <c r="O8" s="1104"/>
      <c r="P8" s="1104"/>
      <c r="Q8" s="1104"/>
      <c r="R8" s="1104"/>
      <c r="S8" s="1104"/>
      <c r="T8" s="1104"/>
      <c r="U8" s="1104"/>
      <c r="V8" s="1104"/>
      <c r="W8" s="1104"/>
      <c r="X8" s="1104"/>
      <c r="Y8" s="1104"/>
      <c r="Z8" s="1104"/>
      <c r="AA8" s="1104"/>
      <c r="AB8" s="1104"/>
      <c r="AC8" s="1104"/>
      <c r="AD8" s="1104"/>
      <c r="AE8" s="1104"/>
      <c r="AF8" s="1104"/>
      <c r="AG8" s="1104"/>
      <c r="AH8" s="1104"/>
      <c r="AI8" s="1104"/>
      <c r="AJ8" s="186"/>
    </row>
    <row r="9" spans="1:36" ht="12.75" customHeight="1">
      <c r="H9" s="1104"/>
      <c r="I9" s="1104"/>
      <c r="J9" s="1104"/>
      <c r="K9" s="1104"/>
      <c r="L9" s="1104"/>
      <c r="M9" s="1104"/>
      <c r="N9" s="1104"/>
      <c r="O9" s="1104"/>
      <c r="P9" s="1104"/>
      <c r="Q9" s="1104"/>
      <c r="R9" s="1104"/>
      <c r="S9" s="1104"/>
      <c r="T9" s="1104"/>
      <c r="U9" s="1104"/>
      <c r="V9" s="1104"/>
      <c r="W9" s="1104"/>
      <c r="X9" s="1104"/>
      <c r="Y9" s="1104"/>
      <c r="Z9" s="1104"/>
      <c r="AA9" s="1104"/>
      <c r="AB9" s="1104"/>
      <c r="AC9" s="1104"/>
      <c r="AD9" s="1104"/>
      <c r="AE9" s="1104"/>
      <c r="AF9" s="1104"/>
      <c r="AG9" s="1104"/>
      <c r="AH9" s="1104"/>
      <c r="AI9" s="1104"/>
    </row>
    <row r="10" spans="1:36">
      <c r="C10" s="113" t="s">
        <v>908</v>
      </c>
      <c r="H10" s="1105" t="str">
        <f>IF(確３面!H11="","",確３面!H11)</f>
        <v/>
      </c>
      <c r="I10" s="1105"/>
      <c r="J10" s="1105"/>
      <c r="K10" s="1105"/>
      <c r="L10" s="1105"/>
      <c r="M10" s="1105"/>
      <c r="N10" s="1105"/>
      <c r="O10" s="1105"/>
      <c r="P10" s="1105"/>
      <c r="Q10" s="1105"/>
      <c r="R10" s="1105"/>
      <c r="S10" s="1105"/>
      <c r="T10" s="1105"/>
      <c r="U10" s="1105"/>
      <c r="V10" s="1105"/>
      <c r="W10" s="1105"/>
      <c r="X10" s="1105"/>
      <c r="Y10" s="1105"/>
      <c r="Z10" s="1105"/>
      <c r="AA10" s="1105"/>
      <c r="AB10" s="1105"/>
      <c r="AC10" s="1105"/>
      <c r="AD10" s="1105"/>
      <c r="AE10" s="1105"/>
      <c r="AF10" s="1105"/>
      <c r="AG10" s="1105"/>
      <c r="AH10" s="1105"/>
      <c r="AI10" s="1105"/>
    </row>
    <row r="11" spans="1:36" ht="6.75" customHeight="1">
      <c r="A11" s="189"/>
      <c r="B11" s="189"/>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row>
    <row r="12" spans="1:36" ht="6.75" customHeight="1">
      <c r="A12" s="197"/>
      <c r="B12" s="197"/>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row>
    <row r="13" spans="1:36">
      <c r="A13" s="113" t="s">
        <v>316</v>
      </c>
    </row>
    <row r="14" spans="1:36">
      <c r="C14" s="113" t="s">
        <v>1146</v>
      </c>
      <c r="Z14" s="113" t="s">
        <v>163</v>
      </c>
      <c r="AA14" s="1101" t="str">
        <f>IF(確４面!AA68="","",確４面!AA68)</f>
        <v/>
      </c>
      <c r="AB14" s="1101"/>
      <c r="AC14" s="1101"/>
      <c r="AD14" s="1101"/>
      <c r="AE14" s="113" t="s">
        <v>158</v>
      </c>
    </row>
    <row r="15" spans="1:36">
      <c r="C15" s="113" t="s">
        <v>306</v>
      </c>
      <c r="K15" s="230" t="str">
        <f>IF(確３面!G50="■","■","□")</f>
        <v>□</v>
      </c>
      <c r="L15" s="134" t="s">
        <v>192</v>
      </c>
      <c r="M15" s="134"/>
      <c r="O15" s="230" t="str">
        <f>IF(確３面!J50="■","■","□")</f>
        <v>□</v>
      </c>
      <c r="P15" s="134" t="s">
        <v>193</v>
      </c>
      <c r="Q15" s="134"/>
      <c r="S15" s="230" t="str">
        <f>IF(確３面!M50="■","■","□")</f>
        <v>□</v>
      </c>
      <c r="T15" s="134" t="s">
        <v>194</v>
      </c>
      <c r="U15" s="134"/>
      <c r="W15" s="230" t="str">
        <f>IF(確３面!P50="■","■","□")</f>
        <v>□</v>
      </c>
      <c r="X15" s="134" t="s">
        <v>221</v>
      </c>
      <c r="Y15" s="134"/>
    </row>
    <row r="16" spans="1:36">
      <c r="K16" s="230" t="str">
        <f>IF(確３面!S50="■","■","□")</f>
        <v>□</v>
      </c>
      <c r="L16" s="113" t="s">
        <v>196</v>
      </c>
      <c r="S16" s="230" t="str">
        <f>IF(確３面!W50="■","■","□")</f>
        <v>□</v>
      </c>
      <c r="T16" s="113" t="s">
        <v>66</v>
      </c>
      <c r="Z16" s="230" t="str">
        <f>IF(OR(中間１面!S43="■",中間１面!F45="■",中間１面!S45="■"),"■","□")</f>
        <v>□</v>
      </c>
      <c r="AA16" s="113" t="s">
        <v>67</v>
      </c>
    </row>
    <row r="17" spans="1:38">
      <c r="C17" s="113" t="s">
        <v>307</v>
      </c>
      <c r="Z17" s="1106" t="s">
        <v>265</v>
      </c>
      <c r="AA17" s="1106"/>
      <c r="AB17" s="1106"/>
      <c r="AC17" s="1106"/>
      <c r="AD17" s="1106"/>
      <c r="AE17" s="1106"/>
      <c r="AF17" s="1106"/>
      <c r="AG17" s="1106"/>
      <c r="AH17" s="1106"/>
      <c r="AI17" s="1106"/>
    </row>
    <row r="18" spans="1:38" ht="6.75" customHeight="1">
      <c r="A18" s="189"/>
      <c r="B18" s="189"/>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row>
    <row r="19" spans="1:38" ht="6.75" customHeight="1">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row>
    <row r="20" spans="1:38">
      <c r="A20" s="113" t="s">
        <v>317</v>
      </c>
      <c r="M20" s="187"/>
      <c r="N20" s="187"/>
      <c r="O20" s="190" t="s">
        <v>721</v>
      </c>
      <c r="P20" s="186"/>
      <c r="Q20" s="186"/>
      <c r="R20" s="186"/>
      <c r="S20" s="1103" t="str">
        <f>概１面!AB1</f>
        <v/>
      </c>
      <c r="T20" s="1103"/>
      <c r="U20" s="1103"/>
      <c r="V20" s="1103"/>
      <c r="W20" s="1103"/>
      <c r="X20" s="1103"/>
      <c r="Y20" s="113" t="s">
        <v>158</v>
      </c>
      <c r="AL20" s="113" t="s">
        <v>1370</v>
      </c>
    </row>
    <row r="21" spans="1:38" ht="6.75" customHeight="1">
      <c r="A21" s="189"/>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row>
    <row r="22" spans="1:38" ht="6" customHeight="1">
      <c r="A22" s="197"/>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row>
    <row r="23" spans="1:38">
      <c r="A23" s="113" t="s">
        <v>318</v>
      </c>
      <c r="M23" s="188"/>
      <c r="N23" s="153"/>
      <c r="O23" s="1095" t="s">
        <v>1050</v>
      </c>
      <c r="P23" s="1095"/>
      <c r="Q23" s="1107" t="str">
        <f>概１面!Y2</f>
        <v/>
      </c>
      <c r="R23" s="1107"/>
      <c r="S23" s="134" t="s">
        <v>211</v>
      </c>
      <c r="T23" s="1102" t="str">
        <f>概１面!Y2</f>
        <v/>
      </c>
      <c r="U23" s="1102"/>
      <c r="V23" s="113" t="s">
        <v>124</v>
      </c>
      <c r="W23" s="1099" t="str">
        <f>概１面!Y2</f>
        <v/>
      </c>
      <c r="X23" s="1099"/>
      <c r="Y23" s="113" t="s">
        <v>213</v>
      </c>
      <c r="AL23" s="113" t="s">
        <v>1370</v>
      </c>
    </row>
    <row r="24" spans="1:38" ht="6.75" customHeight="1">
      <c r="A24" s="189"/>
      <c r="B24" s="189"/>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row>
    <row r="25" spans="1:38" ht="6" customHeight="1">
      <c r="A25" s="197"/>
      <c r="B25" s="197"/>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row>
    <row r="26" spans="1:38" ht="13.5" customHeight="1">
      <c r="A26" s="113" t="s">
        <v>496</v>
      </c>
      <c r="M26" s="190"/>
      <c r="N26" s="136"/>
      <c r="O26" s="1108" t="s">
        <v>751</v>
      </c>
      <c r="P26" s="1108"/>
      <c r="Q26" s="1108"/>
      <c r="R26" s="1108"/>
      <c r="S26" s="1108"/>
      <c r="T26" s="1108"/>
      <c r="U26" s="1108"/>
      <c r="V26" s="1108"/>
      <c r="W26" s="1108"/>
      <c r="X26" s="1108"/>
      <c r="Y26" s="1108"/>
      <c r="Z26" s="136"/>
      <c r="AA26" s="136"/>
      <c r="AB26" s="136"/>
      <c r="AC26" s="136"/>
      <c r="AD26" s="136"/>
      <c r="AE26" s="136"/>
      <c r="AF26" s="136"/>
      <c r="AG26" s="136"/>
      <c r="AH26" s="136"/>
    </row>
    <row r="27" spans="1:38" ht="6.75" customHeight="1">
      <c r="A27" s="189"/>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row>
    <row r="28" spans="1:38" ht="6" customHeight="1">
      <c r="A28" s="197"/>
      <c r="B28" s="197"/>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row>
    <row r="29" spans="1:38">
      <c r="A29" s="113" t="s">
        <v>497</v>
      </c>
      <c r="M29" s="188"/>
      <c r="N29" s="153"/>
      <c r="O29" s="1095" t="s">
        <v>1050</v>
      </c>
      <c r="P29" s="1095"/>
      <c r="Q29" s="846"/>
      <c r="R29" s="846"/>
      <c r="S29" s="153" t="s">
        <v>211</v>
      </c>
      <c r="T29" s="846"/>
      <c r="U29" s="846"/>
      <c r="V29" s="113" t="s">
        <v>124</v>
      </c>
      <c r="W29" s="846"/>
      <c r="X29" s="846"/>
      <c r="Y29" s="113" t="s">
        <v>213</v>
      </c>
      <c r="AL29" s="113" t="s">
        <v>997</v>
      </c>
    </row>
    <row r="30" spans="1:38" ht="6.75" customHeight="1">
      <c r="A30" s="189"/>
      <c r="B30" s="189"/>
      <c r="C30" s="189"/>
      <c r="D30" s="189"/>
      <c r="E30" s="189"/>
      <c r="F30" s="189"/>
      <c r="G30" s="189"/>
      <c r="H30" s="189"/>
      <c r="I30" s="189"/>
      <c r="J30" s="189"/>
      <c r="K30" s="189"/>
      <c r="L30" s="189"/>
      <c r="M30" s="189"/>
      <c r="N30" s="189"/>
      <c r="O30" s="191"/>
      <c r="P30" s="191"/>
      <c r="Q30" s="191"/>
      <c r="R30" s="191"/>
      <c r="S30" s="192"/>
      <c r="T30" s="193"/>
      <c r="U30" s="193"/>
      <c r="V30" s="189"/>
      <c r="W30" s="193"/>
      <c r="X30" s="193"/>
      <c r="Y30" s="189"/>
      <c r="Z30" s="189"/>
      <c r="AA30" s="189"/>
      <c r="AB30" s="189"/>
      <c r="AC30" s="189"/>
      <c r="AD30" s="189"/>
      <c r="AE30" s="189"/>
      <c r="AF30" s="189"/>
      <c r="AG30" s="189"/>
      <c r="AH30" s="189"/>
      <c r="AI30" s="189"/>
    </row>
    <row r="31" spans="1:38" ht="6.75" customHeight="1">
      <c r="A31" s="197"/>
      <c r="B31" s="197"/>
      <c r="C31" s="197"/>
      <c r="D31" s="197"/>
      <c r="E31" s="197"/>
      <c r="F31" s="197"/>
      <c r="G31" s="197"/>
      <c r="H31" s="197"/>
      <c r="I31" s="197"/>
      <c r="J31" s="197"/>
      <c r="K31" s="197"/>
      <c r="L31" s="197"/>
      <c r="M31" s="197"/>
      <c r="N31" s="197"/>
      <c r="O31" s="194"/>
      <c r="P31" s="194"/>
      <c r="Q31" s="194"/>
      <c r="R31" s="194"/>
      <c r="S31" s="195"/>
      <c r="T31" s="196"/>
      <c r="U31" s="196"/>
      <c r="V31" s="197"/>
      <c r="W31" s="196"/>
      <c r="X31" s="196"/>
      <c r="Y31" s="197"/>
      <c r="Z31" s="197"/>
      <c r="AA31" s="197"/>
      <c r="AB31" s="197"/>
      <c r="AC31" s="197"/>
      <c r="AD31" s="197"/>
      <c r="AE31" s="197"/>
      <c r="AF31" s="197"/>
      <c r="AG31" s="197"/>
      <c r="AH31" s="197"/>
      <c r="AI31" s="197"/>
    </row>
    <row r="32" spans="1:38">
      <c r="A32" s="113" t="s">
        <v>498</v>
      </c>
      <c r="M32" s="188"/>
      <c r="N32" s="153"/>
      <c r="O32" s="1095" t="s">
        <v>1050</v>
      </c>
      <c r="P32" s="1095"/>
      <c r="Q32" s="846"/>
      <c r="R32" s="846"/>
      <c r="S32" s="153" t="s">
        <v>211</v>
      </c>
      <c r="T32" s="846"/>
      <c r="U32" s="846"/>
      <c r="V32" s="113" t="s">
        <v>124</v>
      </c>
      <c r="W32" s="846"/>
      <c r="X32" s="846"/>
      <c r="Y32" s="113" t="s">
        <v>213</v>
      </c>
    </row>
    <row r="33" spans="1:45" ht="6.75" customHeight="1">
      <c r="A33" s="189"/>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row>
    <row r="34" spans="1:45" ht="6.75" customHeight="1">
      <c r="A34" s="197"/>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row>
    <row r="35" spans="1:45">
      <c r="A35" s="113" t="s">
        <v>499</v>
      </c>
    </row>
    <row r="36" spans="1:45">
      <c r="C36" s="113" t="s">
        <v>296</v>
      </c>
      <c r="O36" s="1096" t="str">
        <f>IF(確３面!R116="","",確３面!R116)</f>
        <v/>
      </c>
      <c r="P36" s="1096"/>
      <c r="Q36" s="1096"/>
      <c r="R36" s="1096"/>
      <c r="S36" s="1096"/>
      <c r="T36" s="1096"/>
      <c r="U36" s="1096"/>
      <c r="V36" s="1096"/>
      <c r="W36" s="1096"/>
      <c r="X36" s="1096"/>
      <c r="Y36" s="1096"/>
      <c r="Z36" s="1096"/>
      <c r="AA36" s="1096"/>
      <c r="AB36" s="1096"/>
      <c r="AC36" s="1096"/>
      <c r="AD36" s="1096"/>
      <c r="AE36" s="1096"/>
      <c r="AF36" s="1096"/>
      <c r="AG36" s="1096"/>
      <c r="AH36" s="1096"/>
    </row>
    <row r="37" spans="1:45">
      <c r="C37" s="113" t="s">
        <v>1145</v>
      </c>
      <c r="M37" s="188"/>
      <c r="N37" s="188"/>
      <c r="O37" s="1095" t="s">
        <v>1050</v>
      </c>
      <c r="P37" s="1095"/>
      <c r="Q37" s="846"/>
      <c r="R37" s="846"/>
      <c r="S37" s="153" t="s">
        <v>211</v>
      </c>
      <c r="T37" s="1097"/>
      <c r="U37" s="1097"/>
      <c r="V37" s="113" t="s">
        <v>124</v>
      </c>
      <c r="W37" s="1097"/>
      <c r="X37" s="1097"/>
      <c r="Y37" s="113" t="s">
        <v>213</v>
      </c>
    </row>
    <row r="38" spans="1:45">
      <c r="C38" s="113" t="s">
        <v>297</v>
      </c>
      <c r="O38" s="1100"/>
      <c r="P38" s="1100"/>
      <c r="Q38" s="1100"/>
      <c r="R38" s="1100"/>
      <c r="S38" s="161" t="s">
        <v>494</v>
      </c>
      <c r="T38" s="161"/>
      <c r="U38" s="161"/>
      <c r="V38" s="161"/>
      <c r="W38" s="161"/>
      <c r="AG38" s="161"/>
      <c r="AH38" s="161"/>
    </row>
    <row r="39" spans="1:45" ht="6.75" customHeight="1">
      <c r="A39" s="189"/>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row>
    <row r="40" spans="1:45" ht="6.75" customHeight="1">
      <c r="A40" s="197"/>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row>
    <row r="41" spans="1:45">
      <c r="A41" s="113" t="s">
        <v>500</v>
      </c>
      <c r="N41" s="112" t="s">
        <v>479</v>
      </c>
      <c r="O41" s="161" t="s">
        <v>163</v>
      </c>
      <c r="P41" s="1097"/>
      <c r="Q41" s="1097"/>
      <c r="R41" s="1097"/>
      <c r="S41" s="1097"/>
      <c r="T41" s="1097"/>
      <c r="U41" s="1097"/>
      <c r="V41" s="113" t="s">
        <v>50</v>
      </c>
      <c r="W41" s="161" t="s">
        <v>480</v>
      </c>
      <c r="Y41" s="112" t="s">
        <v>479</v>
      </c>
      <c r="Z41" s="161" t="s">
        <v>163</v>
      </c>
      <c r="AA41" s="1097"/>
      <c r="AB41" s="1097"/>
      <c r="AC41" s="1097"/>
      <c r="AD41" s="1097"/>
      <c r="AE41" s="1097"/>
      <c r="AF41" s="1097"/>
      <c r="AG41" s="113" t="s">
        <v>50</v>
      </c>
      <c r="AH41" s="161" t="s">
        <v>480</v>
      </c>
      <c r="AJ41" s="161"/>
      <c r="AK41" s="161"/>
      <c r="AR41" s="161"/>
    </row>
    <row r="42" spans="1:45">
      <c r="C42" s="113" t="s">
        <v>296</v>
      </c>
      <c r="N42" s="112" t="s">
        <v>479</v>
      </c>
      <c r="O42" s="1098"/>
      <c r="P42" s="1098"/>
      <c r="Q42" s="1098"/>
      <c r="R42" s="1098"/>
      <c r="S42" s="1098"/>
      <c r="T42" s="1098"/>
      <c r="U42" s="1098"/>
      <c r="V42" s="1098"/>
      <c r="W42" s="161" t="s">
        <v>480</v>
      </c>
      <c r="Y42" s="112" t="s">
        <v>479</v>
      </c>
      <c r="Z42" s="1098"/>
      <c r="AA42" s="1098"/>
      <c r="AB42" s="1098"/>
      <c r="AC42" s="1098"/>
      <c r="AD42" s="1098"/>
      <c r="AE42" s="1098"/>
      <c r="AF42" s="1098"/>
      <c r="AG42" s="1098"/>
      <c r="AH42" s="161" t="s">
        <v>480</v>
      </c>
      <c r="AK42" s="187"/>
      <c r="AL42" s="187"/>
      <c r="AM42" s="187"/>
      <c r="AN42" s="187"/>
      <c r="AO42" s="187"/>
      <c r="AP42" s="187"/>
      <c r="AQ42" s="187"/>
      <c r="AR42" s="112"/>
    </row>
    <row r="43" spans="1:45">
      <c r="C43" s="113" t="s">
        <v>298</v>
      </c>
      <c r="N43" s="112" t="s">
        <v>12</v>
      </c>
      <c r="O43" s="1098"/>
      <c r="P43" s="1098"/>
      <c r="Q43" s="1098"/>
      <c r="R43" s="1098"/>
      <c r="S43" s="1098"/>
      <c r="T43" s="1098"/>
      <c r="U43" s="1098"/>
      <c r="V43" s="1098"/>
      <c r="W43" s="161" t="s">
        <v>15</v>
      </c>
      <c r="Y43" s="112" t="s">
        <v>12</v>
      </c>
      <c r="Z43" s="1098"/>
      <c r="AA43" s="1098"/>
      <c r="AB43" s="1098"/>
      <c r="AC43" s="1098"/>
      <c r="AD43" s="1098"/>
      <c r="AE43" s="1098"/>
      <c r="AF43" s="1098"/>
      <c r="AG43" s="1098"/>
      <c r="AH43" s="161" t="s">
        <v>15</v>
      </c>
      <c r="AK43" s="198"/>
      <c r="AL43" s="198"/>
      <c r="AM43" s="198"/>
      <c r="AN43" s="198"/>
      <c r="AO43" s="198"/>
      <c r="AP43" s="198"/>
      <c r="AQ43" s="198"/>
      <c r="AR43" s="112"/>
    </row>
    <row r="44" spans="1:45">
      <c r="C44" s="113" t="s">
        <v>299</v>
      </c>
      <c r="N44" s="112" t="s">
        <v>479</v>
      </c>
      <c r="O44" s="1098"/>
      <c r="P44" s="1098"/>
      <c r="Q44" s="1098"/>
      <c r="R44" s="1098"/>
      <c r="S44" s="1098"/>
      <c r="T44" s="1098"/>
      <c r="U44" s="1098"/>
      <c r="V44" s="1098"/>
      <c r="W44" s="161" t="s">
        <v>480</v>
      </c>
      <c r="Y44" s="112" t="s">
        <v>479</v>
      </c>
      <c r="Z44" s="1098"/>
      <c r="AA44" s="1098"/>
      <c r="AB44" s="1098"/>
      <c r="AC44" s="1098"/>
      <c r="AD44" s="1098"/>
      <c r="AE44" s="1098"/>
      <c r="AF44" s="1098"/>
      <c r="AG44" s="1098"/>
      <c r="AH44" s="161" t="s">
        <v>480</v>
      </c>
      <c r="AK44" s="187"/>
      <c r="AL44" s="187"/>
      <c r="AM44" s="187"/>
      <c r="AN44" s="187"/>
      <c r="AO44" s="187"/>
      <c r="AP44" s="187"/>
      <c r="AQ44" s="187"/>
      <c r="AR44" s="112"/>
    </row>
    <row r="45" spans="1:45" ht="12.75" customHeight="1">
      <c r="C45" s="113" t="s">
        <v>300</v>
      </c>
      <c r="N45" s="112" t="s">
        <v>479</v>
      </c>
      <c r="O45" s="1095" t="s">
        <v>1050</v>
      </c>
      <c r="P45" s="1095"/>
      <c r="Q45" s="46"/>
      <c r="R45" s="188" t="s">
        <v>211</v>
      </c>
      <c r="S45" s="46"/>
      <c r="T45" s="188" t="s">
        <v>124</v>
      </c>
      <c r="U45" s="46"/>
      <c r="V45" s="112" t="s">
        <v>213</v>
      </c>
      <c r="W45" s="161" t="s">
        <v>480</v>
      </c>
      <c r="Y45" s="112" t="s">
        <v>479</v>
      </c>
      <c r="Z45" s="1095" t="s">
        <v>1050</v>
      </c>
      <c r="AA45" s="1095"/>
      <c r="AB45" s="46"/>
      <c r="AC45" s="188" t="s">
        <v>211</v>
      </c>
      <c r="AD45" s="46"/>
      <c r="AE45" s="188" t="s">
        <v>124</v>
      </c>
      <c r="AF45" s="46"/>
      <c r="AG45" s="112" t="s">
        <v>213</v>
      </c>
      <c r="AH45" s="161" t="s">
        <v>480</v>
      </c>
      <c r="AJ45" s="161"/>
      <c r="AK45" s="188"/>
      <c r="AL45" s="188"/>
      <c r="AM45" s="188"/>
      <c r="AN45" s="188"/>
      <c r="AO45" s="188"/>
      <c r="AP45" s="188"/>
      <c r="AQ45" s="188"/>
      <c r="AR45" s="161"/>
      <c r="AS45" s="161"/>
    </row>
    <row r="46" spans="1:45" ht="6.75" customHeight="1">
      <c r="A46" s="189"/>
      <c r="B46" s="189"/>
      <c r="C46" s="189"/>
      <c r="D46" s="189"/>
      <c r="E46" s="189"/>
      <c r="F46" s="189"/>
      <c r="G46" s="189"/>
      <c r="H46" s="189"/>
      <c r="I46" s="189"/>
      <c r="J46" s="189"/>
      <c r="K46" s="189"/>
      <c r="L46" s="189"/>
      <c r="M46" s="189"/>
      <c r="N46" s="381"/>
      <c r="O46" s="189"/>
      <c r="P46" s="189"/>
      <c r="Q46" s="189"/>
      <c r="R46" s="189"/>
      <c r="S46" s="189"/>
      <c r="T46" s="189"/>
      <c r="U46" s="189"/>
      <c r="V46" s="189"/>
      <c r="W46" s="189"/>
      <c r="X46" s="189"/>
      <c r="Y46" s="189"/>
      <c r="Z46" s="189"/>
      <c r="AA46" s="189"/>
      <c r="AB46" s="189"/>
      <c r="AC46" s="189"/>
      <c r="AD46" s="189"/>
      <c r="AE46" s="189"/>
      <c r="AF46" s="189"/>
      <c r="AG46" s="189"/>
      <c r="AH46" s="189"/>
      <c r="AI46" s="189"/>
    </row>
    <row r="47" spans="1:45" ht="6.75" customHeight="1">
      <c r="A47" s="197"/>
      <c r="B47" s="197"/>
      <c r="C47" s="197"/>
      <c r="D47" s="197"/>
      <c r="E47" s="197"/>
      <c r="F47" s="197"/>
      <c r="G47" s="197"/>
      <c r="H47" s="197"/>
      <c r="I47" s="197"/>
      <c r="J47" s="197"/>
      <c r="K47" s="197"/>
      <c r="L47" s="197"/>
      <c r="M47" s="197"/>
      <c r="N47" s="382"/>
      <c r="O47" s="197"/>
      <c r="P47" s="197"/>
      <c r="Q47" s="197"/>
      <c r="R47" s="197"/>
      <c r="S47" s="197"/>
      <c r="T47" s="197"/>
      <c r="U47" s="197"/>
      <c r="V47" s="197"/>
      <c r="W47" s="197"/>
      <c r="X47" s="197"/>
      <c r="Y47" s="197"/>
      <c r="Z47" s="197"/>
      <c r="AA47" s="197"/>
      <c r="AB47" s="197"/>
      <c r="AC47" s="197"/>
      <c r="AD47" s="197"/>
      <c r="AE47" s="197"/>
      <c r="AF47" s="197"/>
      <c r="AG47" s="197"/>
      <c r="AH47" s="197"/>
      <c r="AI47" s="197"/>
    </row>
    <row r="48" spans="1:45">
      <c r="A48" s="113" t="s">
        <v>501</v>
      </c>
      <c r="N48" s="112" t="s">
        <v>479</v>
      </c>
      <c r="O48" s="161" t="s">
        <v>163</v>
      </c>
      <c r="P48" s="1097"/>
      <c r="Q48" s="1097"/>
      <c r="R48" s="1097"/>
      <c r="S48" s="1097"/>
      <c r="T48" s="1097"/>
      <c r="U48" s="1097"/>
      <c r="V48" s="113" t="s">
        <v>50</v>
      </c>
      <c r="W48" s="161" t="s">
        <v>480</v>
      </c>
      <c r="Y48" s="112" t="s">
        <v>479</v>
      </c>
      <c r="Z48" s="161" t="s">
        <v>163</v>
      </c>
      <c r="AA48" s="1097"/>
      <c r="AB48" s="1097"/>
      <c r="AC48" s="1097"/>
      <c r="AD48" s="1097"/>
      <c r="AE48" s="1097"/>
      <c r="AF48" s="1097"/>
      <c r="AG48" s="113" t="s">
        <v>50</v>
      </c>
      <c r="AH48" s="161" t="s">
        <v>480</v>
      </c>
    </row>
    <row r="49" spans="1:35">
      <c r="C49" s="113" t="s">
        <v>296</v>
      </c>
      <c r="N49" s="112" t="s">
        <v>479</v>
      </c>
      <c r="O49" s="1094"/>
      <c r="P49" s="1094"/>
      <c r="Q49" s="1094"/>
      <c r="R49" s="1094"/>
      <c r="S49" s="1094"/>
      <c r="T49" s="1094"/>
      <c r="U49" s="1094"/>
      <c r="V49" s="1094"/>
      <c r="W49" s="161" t="s">
        <v>480</v>
      </c>
      <c r="Y49" s="112" t="s">
        <v>479</v>
      </c>
      <c r="Z49" s="1094"/>
      <c r="AA49" s="1094"/>
      <c r="AB49" s="1094"/>
      <c r="AC49" s="1094"/>
      <c r="AD49" s="1094"/>
      <c r="AE49" s="1094"/>
      <c r="AF49" s="1094"/>
      <c r="AG49" s="1094"/>
      <c r="AH49" s="161" t="s">
        <v>480</v>
      </c>
    </row>
    <row r="50" spans="1:35">
      <c r="C50" s="1096" t="s">
        <v>301</v>
      </c>
      <c r="D50" s="1096"/>
      <c r="E50" s="1096"/>
      <c r="F50" s="1096"/>
      <c r="G50" s="1096"/>
      <c r="H50" s="1096"/>
      <c r="I50" s="1096"/>
      <c r="J50" s="1096"/>
      <c r="K50" s="1096"/>
      <c r="L50" s="1096"/>
      <c r="M50" s="1096"/>
      <c r="N50" s="112" t="s">
        <v>479</v>
      </c>
      <c r="O50" s="1095" t="s">
        <v>1049</v>
      </c>
      <c r="P50" s="1095"/>
      <c r="Q50" s="46"/>
      <c r="R50" s="188" t="s">
        <v>211</v>
      </c>
      <c r="S50" s="46"/>
      <c r="T50" s="188" t="s">
        <v>124</v>
      </c>
      <c r="U50" s="46"/>
      <c r="V50" s="112" t="s">
        <v>213</v>
      </c>
      <c r="W50" s="161" t="s">
        <v>480</v>
      </c>
      <c r="Y50" s="112" t="s">
        <v>479</v>
      </c>
      <c r="Z50" s="1095" t="s">
        <v>1049</v>
      </c>
      <c r="AA50" s="1095"/>
      <c r="AB50" s="46"/>
      <c r="AC50" s="188" t="s">
        <v>211</v>
      </c>
      <c r="AD50" s="46"/>
      <c r="AE50" s="188" t="s">
        <v>124</v>
      </c>
      <c r="AF50" s="46"/>
      <c r="AG50" s="112" t="s">
        <v>213</v>
      </c>
      <c r="AH50" s="161" t="s">
        <v>480</v>
      </c>
    </row>
    <row r="51" spans="1:35" ht="6.75" customHeight="1">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row>
    <row r="52" spans="1:35" ht="6.75" customHeight="1">
      <c r="A52" s="197"/>
      <c r="B52" s="197"/>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row>
    <row r="53" spans="1:35">
      <c r="A53" s="113" t="s">
        <v>502</v>
      </c>
    </row>
    <row r="54" spans="1:35">
      <c r="C54" s="113" t="s">
        <v>302</v>
      </c>
      <c r="O54" s="1093"/>
      <c r="P54" s="1093"/>
      <c r="Q54" s="1093"/>
      <c r="R54" s="1093"/>
      <c r="S54" s="1093"/>
      <c r="T54" s="1093"/>
      <c r="U54" s="1093"/>
      <c r="V54" s="1093"/>
      <c r="W54" s="1093"/>
      <c r="X54" s="1093"/>
      <c r="Y54" s="1093"/>
      <c r="Z54" s="1093"/>
      <c r="AA54" s="1093"/>
      <c r="AB54" s="1093"/>
      <c r="AC54" s="1093"/>
      <c r="AD54" s="1093"/>
      <c r="AE54" s="1093"/>
      <c r="AF54" s="1093"/>
      <c r="AG54" s="1093"/>
      <c r="AH54" s="1093"/>
      <c r="AI54" s="1093"/>
    </row>
    <row r="55" spans="1:35">
      <c r="C55" s="113" t="s">
        <v>303</v>
      </c>
      <c r="O55" s="1093"/>
      <c r="P55" s="1093"/>
      <c r="Q55" s="1093"/>
      <c r="R55" s="1093"/>
      <c r="S55" s="1093"/>
      <c r="T55" s="1093"/>
      <c r="U55" s="1093"/>
      <c r="V55" s="1093"/>
      <c r="W55" s="1093"/>
      <c r="X55" s="1093"/>
      <c r="Y55" s="1093"/>
      <c r="Z55" s="1093"/>
      <c r="AA55" s="1093"/>
      <c r="AB55" s="1093"/>
      <c r="AC55" s="1093"/>
      <c r="AD55" s="1093"/>
      <c r="AE55" s="1093"/>
      <c r="AF55" s="1093"/>
      <c r="AG55" s="1093"/>
      <c r="AH55" s="1093"/>
      <c r="AI55" s="1093"/>
    </row>
    <row r="56" spans="1:35">
      <c r="O56" s="1093"/>
      <c r="P56" s="1093"/>
      <c r="Q56" s="1093"/>
      <c r="R56" s="1093"/>
      <c r="S56" s="1093"/>
      <c r="T56" s="1093"/>
      <c r="U56" s="1093"/>
      <c r="V56" s="1093"/>
      <c r="W56" s="1093"/>
      <c r="X56" s="1093"/>
      <c r="Y56" s="1093"/>
      <c r="Z56" s="1093"/>
      <c r="AA56" s="1093"/>
      <c r="AB56" s="1093"/>
      <c r="AC56" s="1093"/>
      <c r="AD56" s="1093"/>
      <c r="AE56" s="1093"/>
      <c r="AF56" s="1093"/>
      <c r="AG56" s="1093"/>
      <c r="AH56" s="1093"/>
      <c r="AI56" s="1093"/>
    </row>
    <row r="57" spans="1:35">
      <c r="O57" s="1093"/>
      <c r="P57" s="1093"/>
      <c r="Q57" s="1093"/>
      <c r="R57" s="1093"/>
      <c r="S57" s="1093"/>
      <c r="T57" s="1093"/>
      <c r="U57" s="1093"/>
      <c r="V57" s="1093"/>
      <c r="W57" s="1093"/>
      <c r="X57" s="1093"/>
      <c r="Y57" s="1093"/>
      <c r="Z57" s="1093"/>
      <c r="AA57" s="1093"/>
      <c r="AB57" s="1093"/>
      <c r="AC57" s="1093"/>
      <c r="AD57" s="1093"/>
      <c r="AE57" s="1093"/>
      <c r="AF57" s="1093"/>
      <c r="AG57" s="1093"/>
      <c r="AH57" s="1093"/>
      <c r="AI57" s="1093"/>
    </row>
    <row r="58" spans="1:35">
      <c r="O58" s="1093"/>
      <c r="P58" s="1093"/>
      <c r="Q58" s="1093"/>
      <c r="R58" s="1093"/>
      <c r="S58" s="1093"/>
      <c r="T58" s="1093"/>
      <c r="U58" s="1093"/>
      <c r="V58" s="1093"/>
      <c r="W58" s="1093"/>
      <c r="X58" s="1093"/>
      <c r="Y58" s="1093"/>
      <c r="Z58" s="1093"/>
      <c r="AA58" s="1093"/>
      <c r="AB58" s="1093"/>
      <c r="AC58" s="1093"/>
      <c r="AD58" s="1093"/>
      <c r="AE58" s="1093"/>
      <c r="AF58" s="1093"/>
      <c r="AG58" s="1093"/>
      <c r="AH58" s="1093"/>
      <c r="AI58" s="1093"/>
    </row>
    <row r="59" spans="1:35" ht="6.75" customHeight="1">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row>
    <row r="60" spans="1:35" ht="6.75" customHeight="1">
      <c r="A60" s="197"/>
      <c r="B60" s="197"/>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row>
    <row r="61" spans="1:35">
      <c r="A61" s="113" t="s">
        <v>503</v>
      </c>
      <c r="K61" s="1093"/>
      <c r="L61" s="1093"/>
      <c r="M61" s="1093"/>
      <c r="N61" s="1093"/>
      <c r="O61" s="1093"/>
      <c r="P61" s="1093"/>
      <c r="Q61" s="1093"/>
      <c r="R61" s="1093"/>
      <c r="S61" s="1093"/>
      <c r="T61" s="1093"/>
      <c r="U61" s="1093"/>
      <c r="V61" s="1093"/>
      <c r="W61" s="1093"/>
      <c r="X61" s="1093"/>
      <c r="Y61" s="1093"/>
      <c r="Z61" s="1093"/>
      <c r="AA61" s="1093"/>
      <c r="AB61" s="1093"/>
      <c r="AC61" s="1093"/>
      <c r="AD61" s="1093"/>
      <c r="AE61" s="1093"/>
      <c r="AF61" s="1093"/>
      <c r="AG61" s="1093"/>
      <c r="AH61" s="1093"/>
      <c r="AI61" s="1093"/>
    </row>
    <row r="62" spans="1:35">
      <c r="K62" s="1093"/>
      <c r="L62" s="1093"/>
      <c r="M62" s="1093"/>
      <c r="N62" s="1093"/>
      <c r="O62" s="1093"/>
      <c r="P62" s="1093"/>
      <c r="Q62" s="1093"/>
      <c r="R62" s="1093"/>
      <c r="S62" s="1093"/>
      <c r="T62" s="1093"/>
      <c r="U62" s="1093"/>
      <c r="V62" s="1093"/>
      <c r="W62" s="1093"/>
      <c r="X62" s="1093"/>
      <c r="Y62" s="1093"/>
      <c r="Z62" s="1093"/>
      <c r="AA62" s="1093"/>
      <c r="AB62" s="1093"/>
      <c r="AC62" s="1093"/>
      <c r="AD62" s="1093"/>
      <c r="AE62" s="1093"/>
      <c r="AF62" s="1093"/>
      <c r="AG62" s="1093"/>
      <c r="AH62" s="1093"/>
      <c r="AI62" s="1093"/>
    </row>
    <row r="63" spans="1:35">
      <c r="K63" s="1093"/>
      <c r="L63" s="1093"/>
      <c r="M63" s="1093"/>
      <c r="N63" s="1093"/>
      <c r="O63" s="1093"/>
      <c r="P63" s="1093"/>
      <c r="Q63" s="1093"/>
      <c r="R63" s="1093"/>
      <c r="S63" s="1093"/>
      <c r="T63" s="1093"/>
      <c r="U63" s="1093"/>
      <c r="V63" s="1093"/>
      <c r="W63" s="1093"/>
      <c r="X63" s="1093"/>
      <c r="Y63" s="1093"/>
      <c r="Z63" s="1093"/>
      <c r="AA63" s="1093"/>
      <c r="AB63" s="1093"/>
      <c r="AC63" s="1093"/>
      <c r="AD63" s="1093"/>
      <c r="AE63" s="1093"/>
      <c r="AF63" s="1093"/>
      <c r="AG63" s="1093"/>
      <c r="AH63" s="1093"/>
      <c r="AI63" s="1093"/>
    </row>
    <row r="64" spans="1:35" ht="6.75" customHeight="1">
      <c r="A64" s="159"/>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row>
    <row r="65" spans="33:37" ht="6.75" customHeight="1">
      <c r="AG65" s="160"/>
      <c r="AH65" s="160"/>
      <c r="AI65" s="160"/>
    </row>
    <row r="75" spans="33:37" ht="13.8" thickBot="1"/>
    <row r="76" spans="33:37" ht="13.8" thickTop="1">
      <c r="AJ76" s="361"/>
      <c r="AK76" s="362"/>
    </row>
    <row r="77" spans="33:37">
      <c r="AJ77" s="363"/>
    </row>
  </sheetData>
  <sheetProtection algorithmName="SHA-512" hashValue="fSisbXud+fHcAX0yWhchVp/GK5xi4MCvXFKranofniylrHgUeK189YqDqOK7HtaBOH0eR7ISO9PmIl4rXjs/jw==" saltValue="k8GAoKIuE1jjm5Yz861x4Q==" spinCount="100000" sheet="1"/>
  <protectedRanges>
    <protectedRange sqref="O54:AI58 K61:AI63" name="範囲4"/>
    <protectedRange sqref="P48 O49 Q50 S50 U50 AA48 Z49 AB50 AD50 AF50" name="範囲3"/>
    <protectedRange sqref="P41 O42 O43 O44 Q45 S45 U45 AA41 Z42 Z43 Z44 AB45 AD45 AF45" name="範囲2"/>
    <protectedRange sqref="Q29 T29 W29 Q32 T32 W32 Q37 T37 W37 O38" name="範囲1"/>
  </protectedRanges>
  <mergeCells count="50">
    <mergeCell ref="A1:AI2"/>
    <mergeCell ref="Q32:R32"/>
    <mergeCell ref="T32:U32"/>
    <mergeCell ref="W32:X32"/>
    <mergeCell ref="O23:P23"/>
    <mergeCell ref="AA14:AD14"/>
    <mergeCell ref="T23:U23"/>
    <mergeCell ref="S20:X20"/>
    <mergeCell ref="H7:AI9"/>
    <mergeCell ref="H10:AI10"/>
    <mergeCell ref="Z17:AI17"/>
    <mergeCell ref="Q29:R29"/>
    <mergeCell ref="Q23:R23"/>
    <mergeCell ref="W29:X29"/>
    <mergeCell ref="O26:Y26"/>
    <mergeCell ref="AA48:AF48"/>
    <mergeCell ref="Z49:AG49"/>
    <mergeCell ref="W23:X23"/>
    <mergeCell ref="T29:U29"/>
    <mergeCell ref="O29:P29"/>
    <mergeCell ref="O32:P32"/>
    <mergeCell ref="O37:P37"/>
    <mergeCell ref="P48:U48"/>
    <mergeCell ref="T37:U37"/>
    <mergeCell ref="O36:AH36"/>
    <mergeCell ref="O38:R38"/>
    <mergeCell ref="W37:X37"/>
    <mergeCell ref="Q37:R37"/>
    <mergeCell ref="O44:V44"/>
    <mergeCell ref="O45:P45"/>
    <mergeCell ref="O42:V42"/>
    <mergeCell ref="AA41:AF41"/>
    <mergeCell ref="Z45:AA45"/>
    <mergeCell ref="Z44:AG44"/>
    <mergeCell ref="P41:U41"/>
    <mergeCell ref="Z42:AG42"/>
    <mergeCell ref="O43:V43"/>
    <mergeCell ref="Z43:AG43"/>
    <mergeCell ref="O49:V49"/>
    <mergeCell ref="O50:P50"/>
    <mergeCell ref="Z50:AA50"/>
    <mergeCell ref="O54:AI54"/>
    <mergeCell ref="C50:M50"/>
    <mergeCell ref="O55:AI55"/>
    <mergeCell ref="O56:AI56"/>
    <mergeCell ref="O58:AI58"/>
    <mergeCell ref="K61:AI61"/>
    <mergeCell ref="K63:AI63"/>
    <mergeCell ref="K62:AI62"/>
    <mergeCell ref="O57:AI57"/>
  </mergeCells>
  <phoneticPr fontId="2"/>
  <conditionalFormatting sqref="O38:R38">
    <cfRule type="containsBlanks" dxfId="6" priority="4" stopIfTrue="1">
      <formula>LEN(TRIM(O38))=0</formula>
    </cfRule>
  </conditionalFormatting>
  <conditionalFormatting sqref="Q29:R29 T29:U29 W29:X29 Q32:R32 T32:U32 W32:X32">
    <cfRule type="containsBlanks" dxfId="5" priority="2" stopIfTrue="1">
      <formula>LEN(TRIM(Q29))=0</formula>
    </cfRule>
  </conditionalFormatting>
  <conditionalFormatting sqref="Q37:R37 T37:U37 W37:X37">
    <cfRule type="containsBlanks" dxfId="4" priority="1" stopIfTrue="1">
      <formula>LEN(TRIM(Q37))=0</formula>
    </cfRule>
  </conditionalFormatting>
  <dataValidations count="6">
    <dataValidation imeMode="off" allowBlank="1" showInputMessage="1" showErrorMessage="1" sqref="Q50:U50 Q45:U45 O30:P31 AB45:AF45 O43 Q37:S37 AK45 M29:N29 M32:N32 Q23:U23 Z43 Z17 T32:U32 W23:X23 T29:U29 W29:X29 W32:X32 M23:N23 Q29:S32 M37:N37 AB50:AF50" xr:uid="{00000000-0002-0000-1800-000000000000}"/>
    <dataValidation type="list" imeMode="hiragana" allowBlank="1" showInputMessage="1" sqref="AK42" xr:uid="{00000000-0002-0000-1800-000001000000}">
      <formula1>"屋根工事及び軸組み工事,１階部分の鉄骨の建て方工事,２階の梁及び床の配筋工事"</formula1>
    </dataValidation>
    <dataValidation imeMode="hiragana" allowBlank="1" showInputMessage="1" showErrorMessage="1" sqref="O44 AK44 Z44 E56:M58 G64:AF64 E63:F64 N54:AE58" xr:uid="{00000000-0002-0000-1800-000002000000}"/>
    <dataValidation type="list" imeMode="hiragana" allowBlank="1" showInputMessage="1" sqref="M36" xr:uid="{00000000-0002-0000-1800-000003000000}">
      <formula1>"屋根工事及び軸組み工事の工程,１階部分の鉄骨の建て方工事の工程,２階の梁及び床の配筋工事の工程,屋根の小屋組工事及び構造耐力上主要な軸組み又は耐力壁の工事"</formula1>
    </dataValidation>
    <dataValidation type="list" errorStyle="information" imeMode="hiragana" allowBlank="1" showInputMessage="1" error="選択項目以外のものですが、よろしいですか？" sqref="AK43" xr:uid="{00000000-0002-0000-1800-000004000000}">
      <formula1>"㈱ＥＭＩ確認検査機構"</formula1>
    </dataValidation>
    <dataValidation type="list" imeMode="off" allowBlank="1" showInputMessage="1" showErrorMessage="1" sqref="O45 O23 O29 O32 O37 Z45 O50 Z50" xr:uid="{00000000-0002-0000-1800-000005000000}">
      <formula1>"平成,令和"</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tabColor rgb="FFFFFF00"/>
  </sheetPr>
  <dimension ref="A1:H64"/>
  <sheetViews>
    <sheetView view="pageBreakPreview" zoomScale="110" zoomScaleNormal="100" zoomScaleSheetLayoutView="110" workbookViewId="0">
      <selection sqref="A1:G2"/>
    </sheetView>
  </sheetViews>
  <sheetFormatPr defaultColWidth="9" defaultRowHeight="12"/>
  <cols>
    <col min="1" max="1" width="16.21875" style="6" customWidth="1"/>
    <col min="2" max="6" width="12.6640625" style="6" customWidth="1"/>
    <col min="7" max="7" width="13.6640625" style="6" customWidth="1"/>
    <col min="8" max="16384" width="9" style="6"/>
  </cols>
  <sheetData>
    <row r="1" spans="1:7" ht="13.5" customHeight="1">
      <c r="A1" s="1122" t="s">
        <v>217</v>
      </c>
      <c r="B1" s="1122"/>
      <c r="C1" s="1122"/>
      <c r="D1" s="1122"/>
      <c r="E1" s="1122"/>
      <c r="F1" s="1122"/>
      <c r="G1" s="1122"/>
    </row>
    <row r="2" spans="1:7" ht="13.5" customHeight="1">
      <c r="A2" s="1122"/>
      <c r="B2" s="1122"/>
      <c r="C2" s="1122"/>
      <c r="D2" s="1122"/>
      <c r="E2" s="1122"/>
      <c r="F2" s="1122"/>
      <c r="G2" s="1122"/>
    </row>
    <row r="3" spans="1:7" ht="13.5" customHeight="1">
      <c r="A3" s="48" t="s">
        <v>51</v>
      </c>
      <c r="B3" s="48"/>
      <c r="C3" s="48"/>
      <c r="D3" s="48"/>
      <c r="E3" s="48"/>
      <c r="F3" s="48"/>
      <c r="G3" s="48"/>
    </row>
    <row r="4" spans="1:7" ht="13.5" customHeight="1">
      <c r="A4" s="1123"/>
      <c r="B4" s="1112" t="s">
        <v>754</v>
      </c>
      <c r="C4" s="1126" t="s">
        <v>52</v>
      </c>
      <c r="D4" s="1112" t="s">
        <v>53</v>
      </c>
      <c r="E4" s="1112" t="s">
        <v>54</v>
      </c>
      <c r="F4" s="1126" t="s">
        <v>55</v>
      </c>
      <c r="G4" s="59" t="s">
        <v>56</v>
      </c>
    </row>
    <row r="5" spans="1:7" ht="13.5" customHeight="1">
      <c r="A5" s="1124"/>
      <c r="B5" s="1113"/>
      <c r="C5" s="1127"/>
      <c r="D5" s="1118"/>
      <c r="E5" s="1113"/>
      <c r="F5" s="1127"/>
      <c r="G5" s="1120" t="s">
        <v>57</v>
      </c>
    </row>
    <row r="6" spans="1:7" ht="13.5" customHeight="1">
      <c r="A6" s="1124"/>
      <c r="B6" s="1113"/>
      <c r="C6" s="1127"/>
      <c r="D6" s="1118"/>
      <c r="E6" s="1113"/>
      <c r="F6" s="1127"/>
      <c r="G6" s="1120"/>
    </row>
    <row r="7" spans="1:7" ht="13.5" customHeight="1">
      <c r="A7" s="1125"/>
      <c r="B7" s="1114"/>
      <c r="C7" s="1128"/>
      <c r="D7" s="1119"/>
      <c r="E7" s="1114"/>
      <c r="F7" s="1128"/>
      <c r="G7" s="1121"/>
    </row>
    <row r="8" spans="1:7" ht="13.5" customHeight="1">
      <c r="A8" s="1112" t="s">
        <v>909</v>
      </c>
      <c r="B8" s="571"/>
      <c r="C8" s="571"/>
      <c r="D8" s="571"/>
      <c r="E8" s="571"/>
      <c r="F8" s="571"/>
      <c r="G8" s="571"/>
    </row>
    <row r="9" spans="1:7" ht="13.5" customHeight="1">
      <c r="A9" s="1118"/>
      <c r="B9" s="219"/>
      <c r="C9" s="219"/>
      <c r="D9" s="219"/>
      <c r="E9" s="219"/>
      <c r="F9" s="219"/>
      <c r="G9" s="219"/>
    </row>
    <row r="10" spans="1:7" ht="13.5" customHeight="1">
      <c r="A10" s="1118"/>
      <c r="B10" s="219"/>
      <c r="C10" s="219"/>
      <c r="D10" s="219"/>
      <c r="E10" s="219"/>
      <c r="F10" s="219"/>
      <c r="G10" s="219"/>
    </row>
    <row r="11" spans="1:7" ht="13.5" customHeight="1">
      <c r="A11" s="1118"/>
      <c r="B11" s="219"/>
      <c r="C11" s="219"/>
      <c r="D11" s="219"/>
      <c r="E11" s="219"/>
      <c r="F11" s="219"/>
      <c r="G11" s="219"/>
    </row>
    <row r="12" spans="1:7" ht="13.5" customHeight="1">
      <c r="A12" s="1118"/>
      <c r="B12" s="219"/>
      <c r="C12" s="219"/>
      <c r="D12" s="219"/>
      <c r="E12" s="219"/>
      <c r="F12" s="219"/>
      <c r="G12" s="219"/>
    </row>
    <row r="13" spans="1:7" ht="13.5" customHeight="1">
      <c r="A13" s="1112" t="s">
        <v>753</v>
      </c>
      <c r="B13" s="571"/>
      <c r="C13" s="571"/>
      <c r="D13" s="571"/>
      <c r="E13" s="571"/>
      <c r="F13" s="571"/>
      <c r="G13" s="571"/>
    </row>
    <row r="14" spans="1:7" ht="13.5" customHeight="1">
      <c r="A14" s="1113"/>
      <c r="B14" s="219"/>
      <c r="C14" s="219"/>
      <c r="D14" s="219"/>
      <c r="E14" s="219"/>
      <c r="F14" s="219"/>
      <c r="G14" s="219"/>
    </row>
    <row r="15" spans="1:7" ht="13.5" customHeight="1">
      <c r="A15" s="1113"/>
      <c r="B15" s="219"/>
      <c r="C15" s="219"/>
      <c r="D15" s="219"/>
      <c r="E15" s="219"/>
      <c r="F15" s="219"/>
      <c r="G15" s="219"/>
    </row>
    <row r="16" spans="1:7" ht="13.5" customHeight="1">
      <c r="A16" s="1113"/>
      <c r="B16" s="219"/>
      <c r="C16" s="219"/>
      <c r="D16" s="219"/>
      <c r="E16" s="219"/>
      <c r="F16" s="219"/>
      <c r="G16" s="219"/>
    </row>
    <row r="17" spans="1:7" ht="13.5" customHeight="1">
      <c r="A17" s="1114"/>
      <c r="B17" s="572"/>
      <c r="C17" s="572"/>
      <c r="D17" s="572"/>
      <c r="E17" s="572"/>
      <c r="F17" s="572"/>
      <c r="G17" s="572"/>
    </row>
    <row r="18" spans="1:7" ht="13.5" customHeight="1">
      <c r="A18" s="1112" t="s">
        <v>58</v>
      </c>
      <c r="B18" s="571"/>
      <c r="C18" s="571"/>
      <c r="D18" s="571"/>
      <c r="E18" s="571"/>
      <c r="F18" s="571"/>
      <c r="G18" s="571"/>
    </row>
    <row r="19" spans="1:7" ht="13.5" customHeight="1">
      <c r="A19" s="1113"/>
      <c r="B19" s="219"/>
      <c r="C19" s="219"/>
      <c r="D19" s="219"/>
      <c r="E19" s="219"/>
      <c r="F19" s="219"/>
      <c r="G19" s="219"/>
    </row>
    <row r="20" spans="1:7" ht="13.5" customHeight="1">
      <c r="A20" s="1113"/>
      <c r="B20" s="219"/>
      <c r="C20" s="219"/>
      <c r="D20" s="219"/>
      <c r="E20" s="219"/>
      <c r="F20" s="219"/>
      <c r="G20" s="219"/>
    </row>
    <row r="21" spans="1:7" ht="13.5" customHeight="1">
      <c r="A21" s="1113"/>
      <c r="B21" s="219"/>
      <c r="C21" s="219"/>
      <c r="D21" s="219"/>
      <c r="E21" s="219"/>
      <c r="F21" s="219"/>
      <c r="G21" s="219"/>
    </row>
    <row r="22" spans="1:7" ht="13.5" customHeight="1">
      <c r="A22" s="1114"/>
      <c r="B22" s="572"/>
      <c r="C22" s="572"/>
      <c r="D22" s="572"/>
      <c r="E22" s="572"/>
      <c r="F22" s="572"/>
      <c r="G22" s="572"/>
    </row>
    <row r="23" spans="1:7" ht="13.5" customHeight="1">
      <c r="A23" s="1112" t="s">
        <v>59</v>
      </c>
      <c r="B23" s="219"/>
      <c r="C23" s="219"/>
      <c r="D23" s="219"/>
      <c r="E23" s="219"/>
      <c r="F23" s="219"/>
      <c r="G23" s="219"/>
    </row>
    <row r="24" spans="1:7" ht="13.5" customHeight="1">
      <c r="A24" s="1113"/>
      <c r="B24" s="219"/>
      <c r="C24" s="219"/>
      <c r="D24" s="219"/>
      <c r="E24" s="219"/>
      <c r="F24" s="219"/>
      <c r="G24" s="219"/>
    </row>
    <row r="25" spans="1:7" ht="13.5" customHeight="1">
      <c r="A25" s="1113"/>
      <c r="B25" s="219"/>
      <c r="C25" s="219"/>
      <c r="D25" s="219"/>
      <c r="E25" s="219"/>
      <c r="F25" s="219"/>
      <c r="G25" s="219"/>
    </row>
    <row r="26" spans="1:7" ht="13.5" customHeight="1">
      <c r="A26" s="1113"/>
      <c r="B26" s="219"/>
      <c r="C26" s="219"/>
      <c r="D26" s="219"/>
      <c r="E26" s="219"/>
      <c r="F26" s="219"/>
      <c r="G26" s="219"/>
    </row>
    <row r="27" spans="1:7" ht="13.5" customHeight="1">
      <c r="A27" s="1114"/>
      <c r="B27" s="219"/>
      <c r="C27" s="219"/>
      <c r="D27" s="219"/>
      <c r="E27" s="219"/>
      <c r="F27" s="219"/>
      <c r="G27" s="219"/>
    </row>
    <row r="28" spans="1:7" ht="13.5" customHeight="1">
      <c r="A28" s="1112" t="s">
        <v>60</v>
      </c>
      <c r="B28" s="571"/>
      <c r="C28" s="571"/>
      <c r="D28" s="571"/>
      <c r="E28" s="571"/>
      <c r="F28" s="571"/>
      <c r="G28" s="571"/>
    </row>
    <row r="29" spans="1:7" ht="13.5" customHeight="1">
      <c r="A29" s="1118"/>
      <c r="B29" s="219"/>
      <c r="C29" s="219"/>
      <c r="D29" s="219"/>
      <c r="E29" s="219"/>
      <c r="F29" s="219"/>
      <c r="G29" s="219"/>
    </row>
    <row r="30" spans="1:7" ht="13.5" customHeight="1">
      <c r="A30" s="1118"/>
      <c r="B30" s="219"/>
      <c r="C30" s="219"/>
      <c r="D30" s="219"/>
      <c r="E30" s="219"/>
      <c r="F30" s="219"/>
      <c r="G30" s="219"/>
    </row>
    <row r="31" spans="1:7" ht="13.5" customHeight="1">
      <c r="A31" s="1118"/>
      <c r="B31" s="219"/>
      <c r="C31" s="219"/>
      <c r="D31" s="219"/>
      <c r="E31" s="219"/>
      <c r="F31" s="219"/>
      <c r="G31" s="219"/>
    </row>
    <row r="32" spans="1:7" ht="13.5" customHeight="1">
      <c r="A32" s="1119"/>
      <c r="B32" s="572"/>
      <c r="C32" s="572"/>
      <c r="D32" s="572"/>
      <c r="E32" s="572"/>
      <c r="F32" s="572"/>
      <c r="G32" s="572"/>
    </row>
    <row r="33" spans="1:7" ht="13.5" customHeight="1">
      <c r="A33" s="1112" t="s">
        <v>752</v>
      </c>
      <c r="B33" s="1129"/>
      <c r="C33" s="1129"/>
      <c r="D33" s="1129"/>
      <c r="E33" s="1129"/>
      <c r="F33" s="1129"/>
      <c r="G33" s="1129"/>
    </row>
    <row r="34" spans="1:7" ht="13.5" customHeight="1">
      <c r="A34" s="1118"/>
      <c r="B34" s="1130"/>
      <c r="C34" s="1130"/>
      <c r="D34" s="1130"/>
      <c r="E34" s="1130"/>
      <c r="F34" s="1130"/>
      <c r="G34" s="1130"/>
    </row>
    <row r="35" spans="1:7" ht="13.5" customHeight="1">
      <c r="A35" s="1118"/>
      <c r="B35" s="1130"/>
      <c r="C35" s="1130"/>
      <c r="D35" s="1130"/>
      <c r="E35" s="1130"/>
      <c r="F35" s="1130"/>
      <c r="G35" s="1130"/>
    </row>
    <row r="36" spans="1:7" ht="13.5" customHeight="1">
      <c r="A36" s="1118"/>
      <c r="B36" s="1130"/>
      <c r="C36" s="1130"/>
      <c r="D36" s="1130"/>
      <c r="E36" s="1130"/>
      <c r="F36" s="1130"/>
      <c r="G36" s="1130"/>
    </row>
    <row r="37" spans="1:7" ht="13.5" customHeight="1">
      <c r="A37" s="1119"/>
      <c r="B37" s="1131"/>
      <c r="C37" s="1131"/>
      <c r="D37" s="1131"/>
      <c r="E37" s="1131"/>
      <c r="F37" s="1131"/>
      <c r="G37" s="1131"/>
    </row>
    <row r="38" spans="1:7" ht="13.5" customHeight="1">
      <c r="A38" s="1112" t="s">
        <v>61</v>
      </c>
      <c r="B38" s="1129"/>
      <c r="C38" s="1129"/>
      <c r="D38" s="1129"/>
      <c r="E38" s="1129"/>
      <c r="F38" s="1129"/>
      <c r="G38" s="1129"/>
    </row>
    <row r="39" spans="1:7" ht="13.5" customHeight="1">
      <c r="A39" s="1118"/>
      <c r="B39" s="1130"/>
      <c r="C39" s="1130"/>
      <c r="D39" s="1130"/>
      <c r="E39" s="1130"/>
      <c r="F39" s="1130"/>
      <c r="G39" s="1130"/>
    </row>
    <row r="40" spans="1:7" ht="13.5" customHeight="1">
      <c r="A40" s="1118"/>
      <c r="B40" s="1130"/>
      <c r="C40" s="1130"/>
      <c r="D40" s="1130"/>
      <c r="E40" s="1130"/>
      <c r="F40" s="1130"/>
      <c r="G40" s="1130"/>
    </row>
    <row r="41" spans="1:7" ht="13.5" customHeight="1">
      <c r="A41" s="1118"/>
      <c r="B41" s="1130"/>
      <c r="C41" s="1130"/>
      <c r="D41" s="1130"/>
      <c r="E41" s="1130"/>
      <c r="F41" s="1130"/>
      <c r="G41" s="1130"/>
    </row>
    <row r="42" spans="1:7" ht="13.5" customHeight="1">
      <c r="A42" s="1118"/>
      <c r="B42" s="1131"/>
      <c r="C42" s="1131"/>
      <c r="D42" s="1131"/>
      <c r="E42" s="1131"/>
      <c r="F42" s="1131"/>
      <c r="G42" s="1131"/>
    </row>
    <row r="43" spans="1:7" ht="13.5" customHeight="1">
      <c r="A43" s="1112" t="s">
        <v>62</v>
      </c>
      <c r="B43" s="1129"/>
      <c r="C43" s="1129"/>
      <c r="D43" s="1129"/>
      <c r="E43" s="1129"/>
      <c r="F43" s="1129"/>
      <c r="G43" s="1129"/>
    </row>
    <row r="44" spans="1:7" ht="13.5" customHeight="1">
      <c r="A44" s="1118"/>
      <c r="B44" s="1130"/>
      <c r="C44" s="1130"/>
      <c r="D44" s="1130"/>
      <c r="E44" s="1130"/>
      <c r="F44" s="1130"/>
      <c r="G44" s="1130"/>
    </row>
    <row r="45" spans="1:7" ht="13.5" customHeight="1">
      <c r="A45" s="1118"/>
      <c r="B45" s="1130"/>
      <c r="C45" s="1130"/>
      <c r="D45" s="1130"/>
      <c r="E45" s="1130"/>
      <c r="F45" s="1130"/>
      <c r="G45" s="1130"/>
    </row>
    <row r="46" spans="1:7" ht="13.5" customHeight="1">
      <c r="A46" s="1118"/>
      <c r="B46" s="1130"/>
      <c r="C46" s="1130"/>
      <c r="D46" s="1130"/>
      <c r="E46" s="1130"/>
      <c r="F46" s="1130"/>
      <c r="G46" s="1130"/>
    </row>
    <row r="47" spans="1:7" ht="13.5" customHeight="1">
      <c r="A47" s="1119"/>
      <c r="B47" s="1131"/>
      <c r="C47" s="1131"/>
      <c r="D47" s="1131"/>
      <c r="E47" s="1131"/>
      <c r="F47" s="1131"/>
      <c r="G47" s="1131"/>
    </row>
    <row r="48" spans="1:7" ht="13.5" customHeight="1">
      <c r="A48" s="1112" t="s">
        <v>63</v>
      </c>
      <c r="B48" s="1109"/>
      <c r="C48" s="1109"/>
      <c r="D48" s="1109"/>
      <c r="E48" s="1109"/>
      <c r="F48" s="1109"/>
      <c r="G48" s="1109"/>
    </row>
    <row r="49" spans="1:8" ht="13.5" customHeight="1">
      <c r="A49" s="1118"/>
      <c r="B49" s="1110"/>
      <c r="C49" s="1110"/>
      <c r="D49" s="1110"/>
      <c r="E49" s="1110"/>
      <c r="F49" s="1110"/>
      <c r="G49" s="1110"/>
    </row>
    <row r="50" spans="1:8" ht="13.5" customHeight="1">
      <c r="A50" s="1118"/>
      <c r="B50" s="1110"/>
      <c r="C50" s="1110"/>
      <c r="D50" s="1110"/>
      <c r="E50" s="1110"/>
      <c r="F50" s="1110"/>
      <c r="G50" s="1110"/>
    </row>
    <row r="51" spans="1:8" ht="13.5" customHeight="1">
      <c r="A51" s="1118"/>
      <c r="B51" s="1110"/>
      <c r="C51" s="1110"/>
      <c r="D51" s="1110"/>
      <c r="E51" s="1110"/>
      <c r="F51" s="1110"/>
      <c r="G51" s="1110"/>
    </row>
    <row r="52" spans="1:8" ht="13.5" customHeight="1">
      <c r="A52" s="1119"/>
      <c r="B52" s="1111"/>
      <c r="C52" s="1111"/>
      <c r="D52" s="1111"/>
      <c r="E52" s="1111"/>
      <c r="F52" s="1111"/>
      <c r="G52" s="1111"/>
    </row>
    <row r="53" spans="1:8" ht="13.5" customHeight="1">
      <c r="A53" s="1112" t="s">
        <v>910</v>
      </c>
      <c r="B53" s="219"/>
      <c r="C53" s="219"/>
      <c r="D53" s="219"/>
      <c r="E53" s="219"/>
      <c r="F53" s="219"/>
      <c r="G53" s="219"/>
    </row>
    <row r="54" spans="1:8" ht="13.5" customHeight="1">
      <c r="A54" s="1113"/>
      <c r="B54" s="219"/>
      <c r="C54" s="219"/>
      <c r="D54" s="219"/>
      <c r="E54" s="219"/>
      <c r="F54" s="219"/>
      <c r="G54" s="219"/>
    </row>
    <row r="55" spans="1:8" ht="13.5" customHeight="1">
      <c r="A55" s="1113"/>
      <c r="B55" s="219"/>
      <c r="C55" s="219"/>
      <c r="D55" s="219"/>
      <c r="E55" s="219"/>
      <c r="F55" s="219"/>
      <c r="G55" s="219"/>
    </row>
    <row r="56" spans="1:8" ht="13.5" customHeight="1">
      <c r="A56" s="1113"/>
      <c r="B56" s="219"/>
      <c r="C56" s="219"/>
      <c r="D56" s="219"/>
      <c r="E56" s="219"/>
      <c r="F56" s="219"/>
      <c r="G56" s="219"/>
    </row>
    <row r="57" spans="1:8" ht="13.5" customHeight="1">
      <c r="A57" s="1113"/>
      <c r="B57" s="219"/>
      <c r="C57" s="219"/>
      <c r="D57" s="219"/>
      <c r="E57" s="219"/>
      <c r="F57" s="219"/>
      <c r="G57" s="219"/>
    </row>
    <row r="58" spans="1:8" ht="13.5" customHeight="1">
      <c r="A58" s="1114"/>
      <c r="B58" s="219"/>
      <c r="C58" s="219"/>
      <c r="D58" s="219"/>
      <c r="E58" s="219"/>
      <c r="F58" s="219"/>
      <c r="G58" s="219"/>
    </row>
    <row r="59" spans="1:8" ht="13.5" customHeight="1">
      <c r="A59" s="1115" t="s">
        <v>64</v>
      </c>
      <c r="B59" s="220"/>
      <c r="C59" s="221"/>
      <c r="D59" s="221"/>
      <c r="E59" s="221"/>
      <c r="F59" s="221"/>
      <c r="G59" s="222"/>
    </row>
    <row r="60" spans="1:8" ht="13.5" customHeight="1">
      <c r="A60" s="1116"/>
      <c r="B60" s="223"/>
      <c r="C60" s="48"/>
      <c r="D60" s="48"/>
      <c r="E60" s="48"/>
      <c r="F60" s="48"/>
      <c r="G60" s="224"/>
    </row>
    <row r="61" spans="1:8" ht="13.5" customHeight="1">
      <c r="A61" s="1116"/>
      <c r="B61" s="223"/>
      <c r="C61" s="48"/>
      <c r="D61" s="48"/>
      <c r="E61" s="48"/>
      <c r="F61" s="48"/>
      <c r="G61" s="224"/>
    </row>
    <row r="62" spans="1:8" ht="13.5" customHeight="1" thickBot="1">
      <c r="A62" s="1117"/>
      <c r="B62" s="225"/>
      <c r="C62" s="226"/>
      <c r="D62" s="226"/>
      <c r="E62" s="226"/>
      <c r="F62" s="226"/>
      <c r="G62" s="227"/>
    </row>
    <row r="63" spans="1:8" ht="13.5" customHeight="1" thickTop="1">
      <c r="H63" s="369"/>
    </row>
    <row r="64" spans="1:8">
      <c r="H64" s="370"/>
    </row>
  </sheetData>
  <sheetProtection algorithmName="SHA-512" hashValue="p0XhX+dDYXOgcwpVWuFMuYg5NNMd+nmHZU40LDfKcFIk/+Bc7aiGpVl62/nR5x99G7M7DSqK97ZFSkzdyc+8Fg==" saltValue="s/0p4WQF8t97sHoy72MFOg==" spinCount="100000" sheet="1"/>
  <protectedRanges>
    <protectedRange sqref="B8:G62" name="範囲1"/>
  </protectedRanges>
  <mergeCells count="43">
    <mergeCell ref="G43:G47"/>
    <mergeCell ref="B43:B47"/>
    <mergeCell ref="C43:C47"/>
    <mergeCell ref="D43:D47"/>
    <mergeCell ref="E43:E47"/>
    <mergeCell ref="F43:F47"/>
    <mergeCell ref="G33:G37"/>
    <mergeCell ref="B38:B42"/>
    <mergeCell ref="C38:C42"/>
    <mergeCell ref="D38:D42"/>
    <mergeCell ref="E38:E42"/>
    <mergeCell ref="F38:F42"/>
    <mergeCell ref="G38:G42"/>
    <mergeCell ref="B33:B37"/>
    <mergeCell ref="C33:C37"/>
    <mergeCell ref="D33:D37"/>
    <mergeCell ref="E33:E37"/>
    <mergeCell ref="F33:F37"/>
    <mergeCell ref="A8:A12"/>
    <mergeCell ref="G5:G7"/>
    <mergeCell ref="A1:G2"/>
    <mergeCell ref="A4:A7"/>
    <mergeCell ref="B4:B7"/>
    <mergeCell ref="C4:C7"/>
    <mergeCell ref="D4:D7"/>
    <mergeCell ref="E4:E7"/>
    <mergeCell ref="F4:F7"/>
    <mergeCell ref="A13:A17"/>
    <mergeCell ref="A53:A58"/>
    <mergeCell ref="A59:A62"/>
    <mergeCell ref="A28:A32"/>
    <mergeCell ref="A38:A42"/>
    <mergeCell ref="A43:A47"/>
    <mergeCell ref="A48:A52"/>
    <mergeCell ref="A18:A22"/>
    <mergeCell ref="A23:A27"/>
    <mergeCell ref="A33:A37"/>
    <mergeCell ref="G48:G52"/>
    <mergeCell ref="B48:B52"/>
    <mergeCell ref="C48:C52"/>
    <mergeCell ref="D48:D52"/>
    <mergeCell ref="E48:E52"/>
    <mergeCell ref="F48:F52"/>
  </mergeCells>
  <phoneticPr fontId="2"/>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P63"/>
  <sheetViews>
    <sheetView view="pageBreakPreview" zoomScaleNormal="100" zoomScaleSheetLayoutView="100" workbookViewId="0">
      <selection activeCell="C3" sqref="C3"/>
    </sheetView>
  </sheetViews>
  <sheetFormatPr defaultColWidth="9" defaultRowHeight="13.2"/>
  <cols>
    <col min="1" max="13" width="6.6640625" style="5" customWidth="1"/>
    <col min="14" max="14" width="3.6640625" style="5" customWidth="1"/>
    <col min="15" max="15" width="2.6640625" style="6" customWidth="1"/>
    <col min="16" max="16384" width="9" style="6"/>
  </cols>
  <sheetData>
    <row r="1" spans="1:16" ht="16.5" customHeight="1">
      <c r="A1" s="46" t="s">
        <v>876</v>
      </c>
    </row>
    <row r="2" spans="1:16" ht="16.5" customHeight="1">
      <c r="A2" s="46"/>
    </row>
    <row r="3" spans="1:16" ht="23.4">
      <c r="A3" s="47"/>
      <c r="E3" s="47" t="s">
        <v>143</v>
      </c>
    </row>
    <row r="4" spans="1:16" ht="13.5" customHeight="1">
      <c r="A4" s="36"/>
      <c r="P4" s="6" t="s">
        <v>860</v>
      </c>
    </row>
    <row r="5" spans="1:16" ht="13.5" customHeight="1">
      <c r="A5" s="46" t="s">
        <v>144</v>
      </c>
    </row>
    <row r="6" spans="1:16" ht="13.5" customHeight="1">
      <c r="A6" s="46" t="s">
        <v>145</v>
      </c>
    </row>
    <row r="7" spans="1:16" ht="13.5" customHeight="1">
      <c r="A7" s="46"/>
    </row>
    <row r="8" spans="1:16" ht="13.5" customHeight="1">
      <c r="A8" s="46"/>
      <c r="B8" s="110"/>
      <c r="C8" s="110"/>
      <c r="D8" s="110"/>
      <c r="E8" s="110"/>
      <c r="F8" s="110"/>
      <c r="G8" s="110"/>
      <c r="H8" s="110"/>
      <c r="I8" s="110"/>
      <c r="J8" s="110"/>
      <c r="K8" s="110"/>
      <c r="L8" s="110"/>
      <c r="M8" s="110"/>
    </row>
    <row r="9" spans="1:16" ht="13.5" customHeight="1">
      <c r="A9" s="46"/>
      <c r="B9" s="110"/>
      <c r="C9" s="110"/>
      <c r="D9" s="110"/>
      <c r="E9" s="110"/>
      <c r="F9" s="110"/>
      <c r="G9" s="110"/>
      <c r="H9" s="112" t="s">
        <v>146</v>
      </c>
      <c r="I9" s="1132" t="str">
        <f>確２面!K16</f>
        <v/>
      </c>
      <c r="J9" s="1132"/>
      <c r="K9" s="1132"/>
      <c r="L9" s="1132"/>
      <c r="M9" s="109"/>
    </row>
    <row r="10" spans="1:16" ht="13.5" customHeight="1">
      <c r="A10" s="46"/>
      <c r="B10" s="110"/>
      <c r="C10" s="110"/>
      <c r="D10" s="110"/>
      <c r="E10" s="110"/>
      <c r="F10" s="110"/>
      <c r="G10" s="110"/>
      <c r="H10" s="110"/>
      <c r="I10" s="110"/>
      <c r="J10" s="110"/>
      <c r="K10" s="110"/>
      <c r="L10" s="110"/>
      <c r="M10" s="110"/>
    </row>
    <row r="11" spans="1:16" ht="13.5" customHeight="1">
      <c r="A11" s="46" t="s">
        <v>147</v>
      </c>
      <c r="B11" s="110"/>
      <c r="C11" s="110"/>
      <c r="D11" s="110"/>
      <c r="E11" s="110"/>
      <c r="F11" s="110"/>
      <c r="G11" s="110"/>
      <c r="H11" s="110"/>
      <c r="I11" s="110"/>
      <c r="J11" s="110"/>
      <c r="K11" s="110"/>
      <c r="L11" s="110"/>
      <c r="M11" s="110"/>
    </row>
    <row r="12" spans="1:16" ht="13.5" customHeight="1">
      <c r="A12" s="46" t="s">
        <v>148</v>
      </c>
      <c r="B12" s="1133">
        <f>確２面!K8</f>
        <v>0</v>
      </c>
      <c r="C12" s="1133"/>
      <c r="D12" s="1133"/>
      <c r="E12" s="1133"/>
      <c r="F12" s="1133"/>
      <c r="G12" s="113"/>
      <c r="H12" s="113"/>
      <c r="I12" s="1133" t="str">
        <f>IF(確２面その２!K16="","",確２面その２!K16)</f>
        <v/>
      </c>
      <c r="J12" s="1133"/>
      <c r="K12" s="1133"/>
      <c r="L12" s="1133"/>
      <c r="M12" s="1133"/>
    </row>
    <row r="13" spans="1:16" ht="13.5" customHeight="1">
      <c r="A13" s="46"/>
      <c r="B13" s="1133" t="str">
        <f>IF(確２面その２!K8="","",確２面その２!K8)</f>
        <v/>
      </c>
      <c r="C13" s="1133"/>
      <c r="D13" s="1133"/>
      <c r="E13" s="1133"/>
      <c r="F13" s="1133"/>
      <c r="G13" s="110"/>
      <c r="H13" s="110"/>
      <c r="I13" s="1133" t="str">
        <f>IF(確２面その２!K24="","",確２面その２!K24)</f>
        <v/>
      </c>
      <c r="J13" s="1133"/>
      <c r="K13" s="1133"/>
      <c r="L13" s="1133"/>
      <c r="M13" s="1133"/>
    </row>
    <row r="14" spans="1:16" ht="13.5" customHeight="1">
      <c r="A14" s="46" t="s">
        <v>291</v>
      </c>
    </row>
    <row r="15" spans="1:16" ht="13.5" customHeight="1">
      <c r="A15" s="48" t="s">
        <v>292</v>
      </c>
    </row>
    <row r="16" spans="1:16" ht="13.5" customHeight="1">
      <c r="A16" s="46" t="s">
        <v>148</v>
      </c>
      <c r="B16" s="994"/>
      <c r="C16" s="994"/>
      <c r="D16" s="994"/>
      <c r="E16" s="994"/>
      <c r="F16" s="994"/>
      <c r="G16" s="46"/>
      <c r="H16" s="46"/>
      <c r="I16" s="994"/>
      <c r="J16" s="994"/>
      <c r="K16" s="994"/>
      <c r="L16" s="994"/>
      <c r="M16" s="994"/>
    </row>
    <row r="17" spans="1:13" ht="13.5" customHeight="1">
      <c r="A17" s="46" t="s">
        <v>148</v>
      </c>
      <c r="B17" s="994"/>
      <c r="C17" s="994"/>
      <c r="D17" s="994"/>
      <c r="E17" s="994"/>
      <c r="F17" s="994"/>
      <c r="G17" s="46"/>
      <c r="H17" s="46"/>
      <c r="I17" s="994"/>
      <c r="J17" s="994"/>
      <c r="K17" s="994"/>
      <c r="L17" s="994"/>
      <c r="M17" s="994"/>
    </row>
    <row r="18" spans="1:13" ht="13.5" customHeight="1">
      <c r="A18" s="46"/>
      <c r="B18" s="994"/>
      <c r="C18" s="994"/>
      <c r="D18" s="994"/>
      <c r="E18" s="994"/>
      <c r="F18" s="994"/>
      <c r="G18" s="46"/>
      <c r="H18" s="46"/>
      <c r="I18" s="994"/>
      <c r="J18" s="994"/>
      <c r="K18" s="994"/>
      <c r="L18" s="994"/>
      <c r="M18" s="994"/>
    </row>
    <row r="19" spans="1:13" ht="13.5" customHeight="1"/>
    <row r="20" spans="1:13" ht="13.5" customHeight="1">
      <c r="A20" s="46" t="s">
        <v>293</v>
      </c>
    </row>
    <row r="21" spans="1:13" ht="13.5" customHeight="1">
      <c r="A21" s="48" t="s">
        <v>281</v>
      </c>
    </row>
    <row r="22" spans="1:13" ht="13.5" customHeight="1">
      <c r="A22" s="46"/>
      <c r="B22" s="994"/>
      <c r="C22" s="994"/>
      <c r="D22" s="994"/>
      <c r="E22" s="994"/>
      <c r="F22" s="994"/>
      <c r="G22" s="46"/>
      <c r="H22" s="46"/>
      <c r="I22" s="994"/>
      <c r="J22" s="994"/>
      <c r="K22" s="994"/>
      <c r="L22" s="994"/>
      <c r="M22" s="994"/>
    </row>
    <row r="23" spans="1:13" ht="13.5" customHeight="1">
      <c r="A23" s="46"/>
      <c r="B23" s="994"/>
      <c r="C23" s="994"/>
      <c r="D23" s="994"/>
      <c r="E23" s="994"/>
      <c r="F23" s="994"/>
      <c r="G23" s="46"/>
      <c r="H23" s="46"/>
      <c r="I23" s="994"/>
      <c r="J23" s="994"/>
      <c r="K23" s="994"/>
      <c r="L23" s="994"/>
      <c r="M23" s="994"/>
    </row>
    <row r="24" spans="1:13" ht="13.5" customHeight="1">
      <c r="A24" s="46"/>
      <c r="B24" s="994"/>
      <c r="C24" s="994"/>
      <c r="D24" s="994"/>
      <c r="E24" s="994"/>
      <c r="F24" s="994"/>
      <c r="G24" s="46"/>
      <c r="H24" s="46"/>
      <c r="I24" s="994"/>
      <c r="J24" s="994"/>
      <c r="K24" s="994"/>
      <c r="L24" s="994"/>
      <c r="M24" s="994"/>
    </row>
    <row r="25" spans="1:13" ht="13.5" customHeight="1">
      <c r="A25" s="46"/>
      <c r="B25" s="994"/>
      <c r="C25" s="994"/>
      <c r="D25" s="994"/>
      <c r="E25" s="994"/>
      <c r="F25" s="994"/>
      <c r="G25" s="46"/>
      <c r="H25" s="46"/>
      <c r="I25" s="994"/>
      <c r="J25" s="994"/>
      <c r="K25" s="994"/>
      <c r="L25" s="994"/>
      <c r="M25" s="994"/>
    </row>
    <row r="26" spans="1:13" ht="13.5" customHeight="1">
      <c r="B26" s="994"/>
      <c r="C26" s="994"/>
      <c r="D26" s="994"/>
      <c r="E26" s="994"/>
      <c r="F26" s="994"/>
      <c r="G26" s="46"/>
      <c r="H26" s="46"/>
      <c r="I26" s="994"/>
      <c r="J26" s="994"/>
      <c r="K26" s="994"/>
      <c r="L26" s="994"/>
      <c r="M26" s="994"/>
    </row>
    <row r="27" spans="1:13" ht="13.5" customHeight="1">
      <c r="A27" s="46"/>
      <c r="B27" s="994"/>
      <c r="C27" s="994"/>
      <c r="D27" s="994"/>
      <c r="E27" s="994"/>
      <c r="F27" s="994"/>
      <c r="G27" s="46"/>
      <c r="H27" s="46"/>
      <c r="I27" s="994"/>
      <c r="J27" s="994"/>
      <c r="K27" s="994"/>
      <c r="L27" s="994"/>
      <c r="M27" s="994"/>
    </row>
    <row r="28" spans="1:13" ht="13.5" customHeight="1">
      <c r="A28" s="46"/>
      <c r="B28" s="994"/>
      <c r="C28" s="994"/>
      <c r="D28" s="994"/>
      <c r="E28" s="994"/>
      <c r="F28" s="994"/>
      <c r="G28" s="46"/>
      <c r="H28" s="46"/>
      <c r="I28" s="994"/>
      <c r="J28" s="994"/>
      <c r="K28" s="994"/>
      <c r="L28" s="994"/>
      <c r="M28" s="994"/>
    </row>
    <row r="29" spans="1:13" ht="13.5" customHeight="1"/>
    <row r="30" spans="1:13" ht="13.5" customHeight="1">
      <c r="A30" s="46" t="s">
        <v>294</v>
      </c>
    </row>
    <row r="31" spans="1:13" ht="13.5" customHeight="1">
      <c r="A31" s="48"/>
      <c r="B31" s="994" t="s">
        <v>113</v>
      </c>
      <c r="C31" s="994"/>
      <c r="D31" s="994"/>
      <c r="E31" s="994"/>
      <c r="F31" s="994"/>
      <c r="G31" s="46"/>
      <c r="H31" s="46"/>
      <c r="I31" s="994"/>
      <c r="J31" s="994"/>
      <c r="K31" s="994"/>
      <c r="L31" s="994"/>
      <c r="M31" s="994"/>
    </row>
    <row r="32" spans="1:13" ht="13.5" customHeight="1">
      <c r="A32" s="46"/>
    </row>
    <row r="33" spans="1:14" ht="13.5" customHeight="1">
      <c r="A33" s="46" t="s">
        <v>875</v>
      </c>
    </row>
    <row r="34" spans="1:14" ht="13.5" customHeight="1">
      <c r="A34" s="46" t="s">
        <v>148</v>
      </c>
      <c r="B34" s="994"/>
      <c r="C34" s="994"/>
      <c r="D34" s="994"/>
      <c r="E34" s="994"/>
      <c r="F34" s="994"/>
      <c r="G34" s="46"/>
      <c r="H34" s="46"/>
      <c r="I34" s="994"/>
      <c r="J34" s="994"/>
      <c r="K34" s="994"/>
      <c r="L34" s="994"/>
      <c r="M34" s="994"/>
    </row>
    <row r="35" spans="1:14" ht="13.5" customHeight="1">
      <c r="A35" s="46" t="s">
        <v>148</v>
      </c>
      <c r="B35" s="994"/>
      <c r="C35" s="994"/>
      <c r="D35" s="994"/>
      <c r="E35" s="994"/>
      <c r="F35" s="994"/>
      <c r="G35" s="46"/>
      <c r="H35" s="46"/>
      <c r="I35" s="994"/>
      <c r="J35" s="994"/>
      <c r="K35" s="994"/>
      <c r="L35" s="994"/>
      <c r="M35" s="994"/>
    </row>
    <row r="36" spans="1:14" ht="13.5" customHeight="1">
      <c r="A36" s="46"/>
    </row>
    <row r="37" spans="1:14" ht="13.5" customHeight="1"/>
    <row r="38" spans="1:14" ht="13.5" customHeight="1">
      <c r="A38" s="48" t="s">
        <v>282</v>
      </c>
      <c r="B38" s="48"/>
      <c r="C38" s="48"/>
      <c r="D38" s="48"/>
      <c r="E38" s="48"/>
      <c r="F38" s="48"/>
      <c r="G38" s="48"/>
      <c r="H38" s="48"/>
      <c r="I38" s="48"/>
      <c r="J38" s="48"/>
      <c r="K38" s="48"/>
      <c r="L38" s="48"/>
      <c r="M38" s="48"/>
      <c r="N38" s="48"/>
    </row>
    <row r="39" spans="1:14" ht="13.5" customHeight="1">
      <c r="A39" s="48" t="s">
        <v>149</v>
      </c>
      <c r="B39" s="48"/>
      <c r="C39" s="48"/>
      <c r="D39" s="48"/>
      <c r="E39" s="48"/>
      <c r="F39" s="48"/>
      <c r="G39" s="48"/>
      <c r="H39" s="48"/>
      <c r="I39" s="48"/>
      <c r="J39" s="48"/>
      <c r="K39" s="48"/>
      <c r="L39" s="48"/>
      <c r="M39" s="48"/>
      <c r="N39" s="48"/>
    </row>
    <row r="40" spans="1:14" ht="13.5" customHeight="1">
      <c r="A40" s="48"/>
      <c r="B40" s="48"/>
      <c r="C40" s="48"/>
      <c r="D40" s="48"/>
      <c r="E40" s="48"/>
      <c r="F40" s="48"/>
      <c r="G40" s="48"/>
      <c r="H40" s="48"/>
      <c r="I40" s="48"/>
      <c r="J40" s="48"/>
      <c r="K40" s="48"/>
      <c r="L40" s="48"/>
      <c r="M40" s="48"/>
      <c r="N40" s="48"/>
    </row>
    <row r="41" spans="1:14" ht="13.5" customHeight="1">
      <c r="A41" s="49"/>
      <c r="B41" s="50"/>
      <c r="C41" s="50"/>
      <c r="D41" s="50"/>
      <c r="E41" s="50"/>
      <c r="F41" s="50"/>
      <c r="G41" s="50"/>
      <c r="H41" s="50"/>
      <c r="I41" s="50"/>
      <c r="J41" s="50"/>
      <c r="K41" s="50"/>
      <c r="L41" s="50"/>
      <c r="M41" s="56"/>
      <c r="N41" s="51"/>
    </row>
    <row r="42" spans="1:14" ht="13.5" customHeight="1">
      <c r="A42" s="52" t="s">
        <v>283</v>
      </c>
      <c r="B42" s="48"/>
      <c r="C42" s="48"/>
      <c r="D42" s="48"/>
      <c r="E42" s="48"/>
      <c r="F42" s="48"/>
      <c r="G42" s="48"/>
      <c r="H42" s="48"/>
      <c r="I42" s="48"/>
      <c r="J42" s="48"/>
      <c r="K42" s="48"/>
      <c r="L42" s="48"/>
      <c r="M42" s="57"/>
      <c r="N42" s="51"/>
    </row>
    <row r="43" spans="1:14" ht="13.5" customHeight="1">
      <c r="A43" s="52" t="s">
        <v>284</v>
      </c>
      <c r="B43" s="48"/>
      <c r="C43" s="48"/>
      <c r="D43" s="48"/>
      <c r="E43" s="48"/>
      <c r="F43" s="48"/>
      <c r="G43" s="48"/>
      <c r="H43" s="48"/>
      <c r="I43" s="48"/>
      <c r="J43" s="48"/>
      <c r="K43" s="48"/>
      <c r="L43" s="48"/>
      <c r="M43" s="57"/>
      <c r="N43" s="51"/>
    </row>
    <row r="44" spans="1:14" ht="13.5" customHeight="1">
      <c r="A44" s="52"/>
      <c r="B44" s="48"/>
      <c r="C44" s="48"/>
      <c r="D44" s="48"/>
      <c r="E44" s="48"/>
      <c r="F44" s="48"/>
      <c r="G44" s="48"/>
      <c r="H44" s="48"/>
      <c r="I44" s="48"/>
      <c r="J44" s="48"/>
      <c r="K44" s="48"/>
      <c r="L44" s="48"/>
      <c r="M44" s="57"/>
      <c r="N44" s="51"/>
    </row>
    <row r="45" spans="1:14" ht="13.5" customHeight="1">
      <c r="A45" s="52" t="s">
        <v>285</v>
      </c>
      <c r="B45" s="48"/>
      <c r="C45" s="48"/>
      <c r="D45" s="48"/>
      <c r="E45" s="48"/>
      <c r="F45" s="48"/>
      <c r="G45" s="48"/>
      <c r="H45" s="48"/>
      <c r="I45" s="48"/>
      <c r="J45" s="48"/>
      <c r="K45" s="48"/>
      <c r="L45" s="48"/>
      <c r="M45" s="57"/>
      <c r="N45" s="51"/>
    </row>
    <row r="46" spans="1:14" ht="13.5" customHeight="1">
      <c r="A46" s="52" t="s">
        <v>286</v>
      </c>
      <c r="B46" s="48"/>
      <c r="C46" s="48"/>
      <c r="D46" s="48"/>
      <c r="E46" s="48"/>
      <c r="F46" s="48"/>
      <c r="G46" s="48"/>
      <c r="H46" s="48"/>
      <c r="I46" s="48"/>
      <c r="J46" s="48"/>
      <c r="K46" s="48"/>
      <c r="L46" s="48"/>
      <c r="M46" s="57"/>
      <c r="N46" s="51"/>
    </row>
    <row r="47" spans="1:14" ht="13.5" customHeight="1">
      <c r="A47" s="52" t="s">
        <v>287</v>
      </c>
      <c r="B47" s="48"/>
      <c r="C47" s="48"/>
      <c r="D47" s="48"/>
      <c r="E47" s="48"/>
      <c r="F47" s="48"/>
      <c r="G47" s="48"/>
      <c r="H47" s="48"/>
      <c r="I47" s="48"/>
      <c r="J47" s="48"/>
      <c r="K47" s="48"/>
      <c r="L47" s="48"/>
      <c r="M47" s="57"/>
      <c r="N47" s="51"/>
    </row>
    <row r="48" spans="1:14" ht="13.5" customHeight="1">
      <c r="A48" s="52" t="s">
        <v>288</v>
      </c>
      <c r="B48" s="48"/>
      <c r="C48" s="48"/>
      <c r="D48" s="48"/>
      <c r="E48" s="48"/>
      <c r="F48" s="48"/>
      <c r="G48" s="48"/>
      <c r="H48" s="48"/>
      <c r="I48" s="48"/>
      <c r="J48" s="48"/>
      <c r="K48" s="48"/>
      <c r="L48" s="48"/>
      <c r="M48" s="57"/>
      <c r="N48" s="51"/>
    </row>
    <row r="49" spans="1:15" ht="13.5" customHeight="1">
      <c r="A49" s="52"/>
      <c r="B49" s="48"/>
      <c r="C49" s="48"/>
      <c r="D49" s="48"/>
      <c r="E49" s="48"/>
      <c r="F49" s="48"/>
      <c r="G49" s="48"/>
      <c r="H49" s="48"/>
      <c r="I49" s="48"/>
      <c r="J49" s="48"/>
      <c r="K49" s="48"/>
      <c r="L49" s="48"/>
      <c r="M49" s="57"/>
      <c r="N49" s="51"/>
    </row>
    <row r="50" spans="1:15" ht="13.5" customHeight="1">
      <c r="A50" s="53"/>
      <c r="B50" s="54"/>
      <c r="C50" s="54"/>
      <c r="D50" s="54"/>
      <c r="E50" s="54"/>
      <c r="F50" s="54"/>
      <c r="G50" s="54"/>
      <c r="H50" s="54"/>
      <c r="I50" s="54"/>
      <c r="J50" s="54"/>
      <c r="K50" s="54"/>
      <c r="L50" s="54"/>
      <c r="M50" s="58"/>
      <c r="N50" s="51"/>
    </row>
    <row r="51" spans="1:15" ht="13.5" customHeight="1">
      <c r="A51" s="46"/>
    </row>
    <row r="52" spans="1:15" ht="13.5" customHeight="1">
      <c r="A52" s="4" t="s">
        <v>280</v>
      </c>
      <c r="L52" s="10"/>
      <c r="M52" s="10"/>
      <c r="N52" s="10"/>
    </row>
    <row r="53" spans="1:15" ht="13.5" customHeight="1">
      <c r="L53" s="10"/>
      <c r="M53" s="10"/>
      <c r="N53" s="10"/>
    </row>
    <row r="54" spans="1:15" ht="13.5" customHeight="1">
      <c r="F54" s="995" t="s">
        <v>104</v>
      </c>
      <c r="G54" s="995"/>
      <c r="H54" s="995" t="s">
        <v>98</v>
      </c>
      <c r="I54" s="995"/>
      <c r="J54" s="995" t="s">
        <v>99</v>
      </c>
      <c r="K54" s="995"/>
      <c r="L54" s="10"/>
      <c r="M54" s="10"/>
      <c r="N54" s="10"/>
    </row>
    <row r="55" spans="1:15" ht="13.5" customHeight="1">
      <c r="B55" s="5" t="s">
        <v>97</v>
      </c>
      <c r="D55" s="5" t="s">
        <v>102</v>
      </c>
      <c r="F55" s="55" t="s">
        <v>49</v>
      </c>
      <c r="G55" s="11"/>
      <c r="H55" s="55" t="s">
        <v>49</v>
      </c>
      <c r="I55" s="11"/>
      <c r="J55" s="55" t="s">
        <v>49</v>
      </c>
      <c r="K55" s="11"/>
      <c r="L55" s="10"/>
      <c r="M55" s="10"/>
      <c r="N55" s="10"/>
    </row>
    <row r="56" spans="1:15" ht="13.5" customHeight="1">
      <c r="B56" s="993" t="s">
        <v>289</v>
      </c>
      <c r="F56" s="12"/>
      <c r="G56" s="13"/>
      <c r="H56" s="12"/>
      <c r="I56" s="13"/>
      <c r="J56" s="12"/>
      <c r="K56" s="13"/>
      <c r="L56" s="10"/>
      <c r="M56" s="10"/>
      <c r="N56" s="10"/>
    </row>
    <row r="57" spans="1:15" ht="13.5" customHeight="1">
      <c r="B57" s="993"/>
      <c r="F57" s="10" t="s">
        <v>290</v>
      </c>
      <c r="G57" s="10"/>
      <c r="H57" s="10" t="s">
        <v>290</v>
      </c>
      <c r="I57" s="10"/>
      <c r="J57" s="10" t="s">
        <v>290</v>
      </c>
      <c r="K57" s="10"/>
      <c r="L57" s="10"/>
      <c r="M57" s="10"/>
      <c r="N57" s="10"/>
    </row>
    <row r="58" spans="1:15" ht="13.5" customHeight="1">
      <c r="B58" s="10" t="s">
        <v>103</v>
      </c>
      <c r="F58" s="10" t="s">
        <v>100</v>
      </c>
      <c r="G58" s="10"/>
      <c r="H58" s="10" t="s">
        <v>101</v>
      </c>
      <c r="I58" s="10"/>
      <c r="J58" s="10" t="s">
        <v>101</v>
      </c>
      <c r="K58" s="10"/>
      <c r="L58" s="10"/>
      <c r="M58" s="10"/>
      <c r="N58" s="10"/>
    </row>
    <row r="59" spans="1:15" ht="13.5" customHeight="1"/>
    <row r="60" spans="1:15" ht="13.5" customHeight="1"/>
    <row r="61" spans="1:15" ht="13.8" thickBot="1"/>
    <row r="62" spans="1:15" ht="13.8" thickTop="1">
      <c r="N62" s="345"/>
      <c r="O62" s="360"/>
    </row>
    <row r="63" spans="1:15">
      <c r="N63" s="346"/>
    </row>
  </sheetData>
  <sheetProtection algorithmName="SHA-512" hashValue="gH0xjZZv/GGTxExqvZhjI4gtTbAlZ2zi1FRgSh4co0W2EAFKohcxthxRu8aUX/Tn3GGa3Yf7dMdG244EgimL3g==" saltValue="jRR5ixk7QrUf0l4LQmZRyA==" spinCount="100000" sheet="1"/>
  <protectedRanges>
    <protectedRange sqref="B16:F18 I16:M18 B22:F28 I22:M28 B31 I31 B34:F35 I34:M35" name="範囲1"/>
  </protectedRanges>
  <mergeCells count="35">
    <mergeCell ref="B56:B57"/>
    <mergeCell ref="B31:F31"/>
    <mergeCell ref="I31:M31"/>
    <mergeCell ref="B34:F34"/>
    <mergeCell ref="I34:M34"/>
    <mergeCell ref="B35:F35"/>
    <mergeCell ref="I35:M35"/>
    <mergeCell ref="B28:F28"/>
    <mergeCell ref="I28:M28"/>
    <mergeCell ref="F54:G54"/>
    <mergeCell ref="H54:I54"/>
    <mergeCell ref="J54:K54"/>
    <mergeCell ref="B25:F25"/>
    <mergeCell ref="I25:M25"/>
    <mergeCell ref="B26:F26"/>
    <mergeCell ref="I26:M26"/>
    <mergeCell ref="B27:F27"/>
    <mergeCell ref="I27:M27"/>
    <mergeCell ref="B22:F22"/>
    <mergeCell ref="I22:M22"/>
    <mergeCell ref="B23:F23"/>
    <mergeCell ref="I23:M23"/>
    <mergeCell ref="B24:F24"/>
    <mergeCell ref="I24:M24"/>
    <mergeCell ref="B16:F16"/>
    <mergeCell ref="I16:M16"/>
    <mergeCell ref="B17:F17"/>
    <mergeCell ref="I17:M17"/>
    <mergeCell ref="B18:F18"/>
    <mergeCell ref="I18:M18"/>
    <mergeCell ref="I9:L9"/>
    <mergeCell ref="B12:F12"/>
    <mergeCell ref="I12:M12"/>
    <mergeCell ref="B13:F13"/>
    <mergeCell ref="I13:M13"/>
  </mergeCells>
  <phoneticPr fontId="2"/>
  <dataValidations count="1">
    <dataValidation imeMode="hiragana" allowBlank="1" showInputMessage="1" showErrorMessage="1" sqref="I9:M9" xr:uid="{00000000-0002-0000-1B00-000000000000}"/>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00"/>
  </sheetPr>
  <dimension ref="A1:W44"/>
  <sheetViews>
    <sheetView view="pageBreakPreview" zoomScaleNormal="100" zoomScaleSheetLayoutView="100" workbookViewId="0">
      <selection sqref="A1:N1"/>
    </sheetView>
  </sheetViews>
  <sheetFormatPr defaultColWidth="9" defaultRowHeight="13.2"/>
  <cols>
    <col min="1" max="17" width="5.6640625" style="384" customWidth="1"/>
    <col min="18" max="18" width="4.88671875" style="384" customWidth="1"/>
    <col min="19" max="19" width="9" style="384"/>
    <col min="20" max="20" width="9" style="384" customWidth="1"/>
    <col min="21" max="23" width="9" style="384" hidden="1" customWidth="1"/>
    <col min="24" max="16384" width="9" style="384"/>
  </cols>
  <sheetData>
    <row r="1" spans="1:23" ht="19.5" customHeight="1">
      <c r="A1" s="1059" t="s">
        <v>911</v>
      </c>
      <c r="B1" s="1059"/>
      <c r="C1" s="1059"/>
      <c r="D1" s="1059"/>
      <c r="E1" s="1059"/>
      <c r="F1" s="1059"/>
      <c r="G1" s="1059"/>
      <c r="H1" s="1059"/>
      <c r="I1" s="1059"/>
      <c r="J1" s="1059"/>
      <c r="K1" s="1059"/>
      <c r="L1" s="1059"/>
      <c r="M1" s="1059"/>
      <c r="N1" s="1059"/>
      <c r="O1" s="383"/>
    </row>
    <row r="2" spans="1:23" ht="15" customHeight="1">
      <c r="A2" s="385"/>
      <c r="B2" s="385"/>
      <c r="C2" s="385"/>
      <c r="D2" s="385"/>
      <c r="E2" s="385"/>
      <c r="F2" s="385"/>
      <c r="G2" s="385"/>
      <c r="H2" s="385"/>
      <c r="I2" s="385"/>
      <c r="J2" s="385"/>
      <c r="K2" s="385"/>
      <c r="L2" s="385"/>
      <c r="M2" s="385"/>
      <c r="N2" s="385"/>
      <c r="O2" s="385"/>
    </row>
    <row r="3" spans="1:23" ht="15.75" customHeight="1">
      <c r="A3" s="386"/>
      <c r="B3" s="385"/>
      <c r="C3" s="385"/>
      <c r="D3" s="385"/>
      <c r="E3" s="385"/>
      <c r="F3" s="385"/>
      <c r="G3" s="385"/>
      <c r="H3" s="385"/>
      <c r="I3" s="385"/>
      <c r="J3" s="385"/>
      <c r="K3" s="385"/>
      <c r="L3" s="385"/>
      <c r="M3" s="385"/>
      <c r="N3" s="385"/>
    </row>
    <row r="4" spans="1:23">
      <c r="A4" s="386"/>
    </row>
    <row r="5" spans="1:23" ht="18" customHeight="1">
      <c r="A5" s="387"/>
      <c r="B5" s="388" t="s">
        <v>912</v>
      </c>
      <c r="C5" s="1082"/>
      <c r="D5" s="1082"/>
      <c r="E5" s="1082"/>
      <c r="F5" s="1082"/>
      <c r="G5" s="1082"/>
      <c r="H5" s="389" t="s">
        <v>913</v>
      </c>
      <c r="P5" s="384" t="s">
        <v>1348</v>
      </c>
    </row>
    <row r="6" spans="1:23">
      <c r="P6" s="384" t="s">
        <v>1274</v>
      </c>
    </row>
    <row r="7" spans="1:23" ht="17.25" customHeight="1">
      <c r="A7" s="387"/>
      <c r="B7" s="390" t="s">
        <v>1273</v>
      </c>
      <c r="C7" s="1083"/>
      <c r="D7" s="1083"/>
      <c r="E7" s="1083"/>
      <c r="F7" s="1083"/>
      <c r="G7" s="1083"/>
    </row>
    <row r="8" spans="1:23">
      <c r="P8" s="384" t="s">
        <v>951</v>
      </c>
    </row>
    <row r="9" spans="1:23" ht="16.2" thickBot="1">
      <c r="J9" s="391" t="s">
        <v>914</v>
      </c>
    </row>
    <row r="10" spans="1:23" ht="16.5" customHeight="1" thickBot="1">
      <c r="K10" s="389" t="str">
        <f>VLOOKUP($Q$10,$R$10:$W$12,4)</f>
        <v>群馬事業所</v>
      </c>
      <c r="Q10" s="392">
        <v>1</v>
      </c>
      <c r="R10" s="393">
        <v>1</v>
      </c>
      <c r="S10" s="384" t="s">
        <v>943</v>
      </c>
      <c r="U10" s="384" t="s">
        <v>944</v>
      </c>
      <c r="V10" s="384" t="s">
        <v>947</v>
      </c>
      <c r="W10" s="384" t="s">
        <v>948</v>
      </c>
    </row>
    <row r="11" spans="1:23">
      <c r="K11" s="394" t="s">
        <v>915</v>
      </c>
      <c r="L11" s="384" t="str">
        <f>VLOOKUP($Q$10,$R$10:$W$12,5)</f>
        <v>027-212-7575</v>
      </c>
      <c r="R11" s="393">
        <v>2</v>
      </c>
      <c r="S11" s="384" t="s">
        <v>1080</v>
      </c>
      <c r="U11" s="384" t="s">
        <v>945</v>
      </c>
      <c r="V11" s="384" t="s">
        <v>1133</v>
      </c>
      <c r="W11" s="384" t="s">
        <v>1134</v>
      </c>
    </row>
    <row r="12" spans="1:23">
      <c r="K12" s="394" t="s">
        <v>916</v>
      </c>
      <c r="L12" s="384" t="str">
        <f>VLOOKUP($Q$10,$R$10:$W$12,6)</f>
        <v>027-212-7576</v>
      </c>
      <c r="R12" s="393"/>
      <c r="U12" s="384" t="s">
        <v>946</v>
      </c>
      <c r="V12" s="384" t="s">
        <v>949</v>
      </c>
      <c r="W12" s="384" t="s">
        <v>950</v>
      </c>
    </row>
    <row r="13" spans="1:23">
      <c r="J13" s="395"/>
    </row>
    <row r="14" spans="1:23">
      <c r="J14" s="395"/>
    </row>
    <row r="15" spans="1:23">
      <c r="B15" s="384" t="s">
        <v>917</v>
      </c>
      <c r="J15" s="395"/>
    </row>
    <row r="16" spans="1:23">
      <c r="J16" s="395"/>
    </row>
    <row r="18" spans="1:16" ht="35.1" customHeight="1">
      <c r="B18" s="1060" t="s">
        <v>918</v>
      </c>
      <c r="C18" s="1061"/>
      <c r="D18" s="1062"/>
      <c r="E18" s="1077" t="str">
        <f>IF(確２面!K8="","",確２面!K8)</f>
        <v/>
      </c>
      <c r="F18" s="1078"/>
      <c r="G18" s="1078"/>
      <c r="H18" s="1078"/>
      <c r="I18" s="1078"/>
      <c r="J18" s="1078"/>
      <c r="K18" s="1078"/>
      <c r="L18" s="396" t="s">
        <v>913</v>
      </c>
      <c r="M18" s="397"/>
    </row>
    <row r="19" spans="1:16" ht="34.5" customHeight="1">
      <c r="B19" s="1063" t="s">
        <v>919</v>
      </c>
      <c r="C19" s="1064"/>
      <c r="D19" s="1065"/>
      <c r="E19" s="1079" t="str">
        <f>IF(確３面!H6="","",確３面!H6)</f>
        <v/>
      </c>
      <c r="F19" s="1080"/>
      <c r="G19" s="1080"/>
      <c r="H19" s="1080"/>
      <c r="I19" s="1080"/>
      <c r="J19" s="1080"/>
      <c r="K19" s="1080"/>
      <c r="L19" s="1080"/>
      <c r="M19" s="1081"/>
    </row>
    <row r="20" spans="1:16">
      <c r="B20" s="398"/>
      <c r="C20" s="398"/>
      <c r="D20" s="398"/>
    </row>
    <row r="21" spans="1:16" ht="35.1" customHeight="1">
      <c r="B21" s="1071" t="s">
        <v>920</v>
      </c>
      <c r="C21" s="1072"/>
      <c r="D21" s="1073"/>
      <c r="E21" s="399"/>
      <c r="F21" s="399" t="s">
        <v>921</v>
      </c>
      <c r="G21" s="399"/>
      <c r="H21" s="399" t="s">
        <v>922</v>
      </c>
      <c r="I21" s="399"/>
      <c r="J21" s="399" t="s">
        <v>923</v>
      </c>
      <c r="K21" s="399"/>
      <c r="L21" s="399" t="s">
        <v>924</v>
      </c>
      <c r="M21" s="400"/>
    </row>
    <row r="22" spans="1:16" ht="35.1" customHeight="1">
      <c r="B22" s="1074" t="s">
        <v>925</v>
      </c>
      <c r="C22" s="1075"/>
      <c r="D22" s="1076"/>
      <c r="E22" s="401"/>
      <c r="F22" s="401"/>
      <c r="G22" s="402"/>
      <c r="H22" s="402" t="s">
        <v>926</v>
      </c>
      <c r="I22" s="402"/>
      <c r="J22" s="402" t="s">
        <v>927</v>
      </c>
      <c r="K22" s="403" t="s">
        <v>928</v>
      </c>
      <c r="L22" s="401"/>
      <c r="M22" s="404"/>
    </row>
    <row r="23" spans="1:16" ht="18.75" customHeight="1">
      <c r="B23" s="1066" t="s">
        <v>929</v>
      </c>
      <c r="C23" s="1067"/>
      <c r="D23" s="1068"/>
      <c r="E23" s="405"/>
      <c r="F23" s="406" t="s">
        <v>930</v>
      </c>
      <c r="H23" s="1069" t="s">
        <v>931</v>
      </c>
      <c r="J23" s="1069" t="s">
        <v>932</v>
      </c>
      <c r="K23" s="1069" t="s">
        <v>933</v>
      </c>
      <c r="L23" s="406"/>
      <c r="M23" s="407"/>
    </row>
    <row r="24" spans="1:16" ht="18.75" customHeight="1">
      <c r="B24" s="1063"/>
      <c r="C24" s="1064"/>
      <c r="D24" s="1065"/>
      <c r="E24" s="408"/>
      <c r="F24" s="409" t="s">
        <v>934</v>
      </c>
      <c r="G24" s="409"/>
      <c r="H24" s="1070"/>
      <c r="I24" s="409"/>
      <c r="J24" s="1070"/>
      <c r="K24" s="1070"/>
      <c r="L24" s="409"/>
      <c r="M24" s="410"/>
    </row>
    <row r="25" spans="1:16" ht="17.25" customHeight="1">
      <c r="B25" s="411"/>
      <c r="C25" s="411"/>
      <c r="D25" s="411"/>
      <c r="E25" s="412"/>
      <c r="F25" s="412"/>
      <c r="G25" s="413"/>
      <c r="H25" s="412"/>
      <c r="I25" s="413"/>
      <c r="J25" s="413"/>
      <c r="K25" s="412"/>
      <c r="L25" s="412"/>
      <c r="M25" s="413"/>
    </row>
    <row r="26" spans="1:16" ht="30" customHeight="1">
      <c r="B26" s="1056" t="s">
        <v>935</v>
      </c>
      <c r="C26" s="1057"/>
      <c r="D26" s="1058"/>
      <c r="E26" s="414"/>
      <c r="F26" s="413"/>
      <c r="G26" s="413"/>
      <c r="H26" s="413"/>
      <c r="I26" s="413"/>
      <c r="J26" s="415" t="s">
        <v>936</v>
      </c>
      <c r="K26" s="415"/>
      <c r="L26" s="416"/>
      <c r="M26" s="417"/>
    </row>
    <row r="29" spans="1:16">
      <c r="A29" s="418" t="s">
        <v>937</v>
      </c>
      <c r="B29" s="418"/>
    </row>
    <row r="31" spans="1:16" ht="16.2">
      <c r="B31" s="419" t="s">
        <v>938</v>
      </c>
      <c r="C31" s="384" t="s">
        <v>939</v>
      </c>
    </row>
    <row r="32" spans="1:16" ht="16.2">
      <c r="B32" s="419" t="s">
        <v>938</v>
      </c>
      <c r="C32" s="384" t="s">
        <v>940</v>
      </c>
      <c r="P32" s="384" t="s">
        <v>1328</v>
      </c>
    </row>
    <row r="33" spans="1:15" ht="16.2">
      <c r="B33" s="419" t="s">
        <v>938</v>
      </c>
      <c r="C33" s="384" t="s">
        <v>941</v>
      </c>
      <c r="I33" s="469" t="s">
        <v>1136</v>
      </c>
    </row>
    <row r="34" spans="1:15" ht="16.2">
      <c r="B34" s="419" t="s">
        <v>938</v>
      </c>
      <c r="C34" s="384" t="s">
        <v>942</v>
      </c>
    </row>
    <row r="35" spans="1:15" ht="16.2">
      <c r="B35" s="419" t="s">
        <v>938</v>
      </c>
    </row>
    <row r="36" spans="1:15" ht="16.2">
      <c r="B36" s="419" t="s">
        <v>938</v>
      </c>
    </row>
    <row r="37" spans="1:15" ht="16.2">
      <c r="B37" s="419"/>
    </row>
    <row r="38" spans="1:15" ht="16.2">
      <c r="A38" s="418" t="s">
        <v>1152</v>
      </c>
      <c r="B38" s="419"/>
    </row>
    <row r="39" spans="1:15" ht="16.2">
      <c r="A39" s="418" t="s">
        <v>1137</v>
      </c>
      <c r="B39" s="419"/>
    </row>
    <row r="40" spans="1:15" ht="16.2">
      <c r="A40" s="418" t="s">
        <v>1138</v>
      </c>
      <c r="B40" s="419"/>
    </row>
    <row r="41" spans="1:15" ht="16.2">
      <c r="A41" s="418" t="s">
        <v>1139</v>
      </c>
      <c r="B41" s="419"/>
    </row>
    <row r="42" spans="1:15" ht="16.8" thickBot="1">
      <c r="B42" s="419"/>
    </row>
    <row r="43" spans="1:15" ht="13.8" thickTop="1">
      <c r="O43" s="421"/>
    </row>
    <row r="44" spans="1:15">
      <c r="O44" s="422"/>
    </row>
  </sheetData>
  <sheetProtection algorithmName="SHA-512" hashValue="IDCNnX6H2uSv/KB2kJ4Bxz/uVe69bxrTIENVy6QVH3DU2CRqHi82WMvx4mn2rZ4VJCs7VvfLAtEHzEqfZT/5ug==" saltValue="r1/QTXGIpa0QxDUuZQ7vOw==" spinCount="100000" sheet="1"/>
  <protectedRanges>
    <protectedRange sqref="B7" name="範囲3"/>
    <protectedRange sqref="Q10" name="範囲1_1"/>
    <protectedRange sqref="C5 C7" name="範囲1"/>
  </protectedRanges>
  <mergeCells count="14">
    <mergeCell ref="B26:D26"/>
    <mergeCell ref="B21:D21"/>
    <mergeCell ref="B22:D22"/>
    <mergeCell ref="B23:D24"/>
    <mergeCell ref="H23:H24"/>
    <mergeCell ref="A1:N1"/>
    <mergeCell ref="K23:K24"/>
    <mergeCell ref="C5:G5"/>
    <mergeCell ref="C7:G7"/>
    <mergeCell ref="B18:D18"/>
    <mergeCell ref="E18:K18"/>
    <mergeCell ref="B19:D19"/>
    <mergeCell ref="E19:M19"/>
    <mergeCell ref="J23:J24"/>
  </mergeCells>
  <phoneticPr fontId="2"/>
  <conditionalFormatting sqref="C5:G5">
    <cfRule type="containsBlanks" dxfId="3" priority="2" stopIfTrue="1">
      <formula>LEN(TRIM(C5))=0</formula>
    </cfRule>
  </conditionalFormatting>
  <conditionalFormatting sqref="C7:G7">
    <cfRule type="containsBlanks" dxfId="2" priority="1" stopIfTrue="1">
      <formula>LEN(TRIM(C7))=0</formula>
    </cfRule>
  </conditionalFormatting>
  <dataValidations count="3">
    <dataValidation type="list" allowBlank="1" showInputMessage="1" showErrorMessage="1" sqref="J10" xr:uid="{00000000-0002-0000-2100-000000000000}">
      <formula1>"群馬事業所,栃木事業所,茨城事業所"</formula1>
    </dataValidation>
    <dataValidation type="list" allowBlank="1" showInputMessage="1" showErrorMessage="1" sqref="K13:K16" xr:uid="{00000000-0002-0000-2100-000001000000}">
      <formula1>"027-212-7576,0285-37-9212,029-886-8965"</formula1>
    </dataValidation>
    <dataValidation type="list" allowBlank="1" showInputMessage="1" showErrorMessage="1" sqref="B7" xr:uid="{6110B447-6AF8-4A66-8757-334F64626599}">
      <formula1>"(FAX),(Email),(TEL)"</formula1>
    </dataValidation>
  </dataValidations>
  <printOptions horizontalCentered="1"/>
  <pageMargins left="0.70866141732283472" right="0.70866141732283472" top="1.3385826771653544" bottom="0.74803149606299213" header="0.31496062992125984" footer="0.31496062992125984"/>
  <pageSetup paperSize="9" orientation="portrait" r:id="rId1"/>
  <headerFooter>
    <oddFooter>&amp;L&amp;"ＭＳ Ｐ明朝,標準"&amp;9㈱北関東建築検査機構&amp;C&amp;9NKBI-04henkou Ver.20.5&amp;R&amp;9(R050401)</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AQ72"/>
  <sheetViews>
    <sheetView view="pageBreakPreview" zoomScaleNormal="100" zoomScaleSheetLayoutView="100" workbookViewId="0">
      <selection activeCell="A3" sqref="A3:AI5"/>
    </sheetView>
  </sheetViews>
  <sheetFormatPr defaultColWidth="3.6640625" defaultRowHeight="18" customHeight="1"/>
  <cols>
    <col min="1" max="45" width="2.6640625" style="116" customWidth="1"/>
    <col min="46" max="16384" width="3.6640625" style="116"/>
  </cols>
  <sheetData>
    <row r="1" spans="1:35" ht="13.5" customHeight="1">
      <c r="A1" s="248" t="s">
        <v>308</v>
      </c>
      <c r="B1" s="248"/>
      <c r="C1" s="248"/>
      <c r="D1" s="248"/>
      <c r="E1" s="248"/>
      <c r="F1" s="248"/>
      <c r="G1" s="248"/>
    </row>
    <row r="2" spans="1:35" ht="13.5" customHeight="1"/>
    <row r="3" spans="1:35" ht="13.5" customHeight="1">
      <c r="A3" s="1089" t="s">
        <v>310</v>
      </c>
      <c r="B3" s="1089"/>
      <c r="C3" s="1089"/>
      <c r="D3" s="1089"/>
      <c r="E3" s="1089"/>
      <c r="F3" s="1089"/>
      <c r="G3" s="1089"/>
      <c r="H3" s="1089"/>
      <c r="I3" s="1089"/>
      <c r="J3" s="1089"/>
      <c r="K3" s="1089"/>
      <c r="L3" s="1089"/>
      <c r="M3" s="1089"/>
      <c r="N3" s="1089"/>
      <c r="O3" s="1089"/>
      <c r="P3" s="1089"/>
      <c r="Q3" s="1089"/>
      <c r="R3" s="1089"/>
      <c r="S3" s="1089"/>
      <c r="T3" s="1089"/>
      <c r="U3" s="1089"/>
      <c r="V3" s="1089"/>
      <c r="W3" s="1089"/>
      <c r="X3" s="1089"/>
      <c r="Y3" s="1089"/>
      <c r="Z3" s="1089"/>
      <c r="AA3" s="1089"/>
      <c r="AB3" s="1089"/>
      <c r="AC3" s="1089"/>
      <c r="AD3" s="1089"/>
      <c r="AE3" s="1089"/>
      <c r="AF3" s="1089"/>
      <c r="AG3" s="1089"/>
      <c r="AH3" s="1089"/>
      <c r="AI3" s="1089"/>
    </row>
    <row r="4" spans="1:35" ht="13.5" customHeight="1">
      <c r="A4" s="1089"/>
      <c r="B4" s="1089"/>
      <c r="C4" s="1089"/>
      <c r="D4" s="1089"/>
      <c r="E4" s="1089"/>
      <c r="F4" s="1089"/>
      <c r="G4" s="1089"/>
      <c r="H4" s="1089"/>
      <c r="I4" s="1089"/>
      <c r="J4" s="1089"/>
      <c r="K4" s="1089"/>
      <c r="L4" s="1089"/>
      <c r="M4" s="1089"/>
      <c r="N4" s="1089"/>
      <c r="O4" s="1089"/>
      <c r="P4" s="1089"/>
      <c r="Q4" s="1089"/>
      <c r="R4" s="1089"/>
      <c r="S4" s="1089"/>
      <c r="T4" s="1089"/>
      <c r="U4" s="1089"/>
      <c r="V4" s="1089"/>
      <c r="W4" s="1089"/>
      <c r="X4" s="1089"/>
      <c r="Y4" s="1089"/>
      <c r="Z4" s="1089"/>
      <c r="AA4" s="1089"/>
      <c r="AB4" s="1089"/>
      <c r="AC4" s="1089"/>
      <c r="AD4" s="1089"/>
      <c r="AE4" s="1089"/>
      <c r="AF4" s="1089"/>
      <c r="AG4" s="1089"/>
      <c r="AH4" s="1089"/>
      <c r="AI4" s="1089"/>
    </row>
    <row r="5" spans="1:35" ht="13.5" customHeight="1">
      <c r="A5" s="1089"/>
      <c r="B5" s="1089"/>
      <c r="C5" s="1089"/>
      <c r="D5" s="1089"/>
      <c r="E5" s="1089"/>
      <c r="F5" s="1089"/>
      <c r="G5" s="1089"/>
      <c r="H5" s="1089"/>
      <c r="I5" s="1089"/>
      <c r="J5" s="1089"/>
      <c r="K5" s="1089"/>
      <c r="L5" s="1089"/>
      <c r="M5" s="1089"/>
      <c r="N5" s="1089"/>
      <c r="O5" s="1089"/>
      <c r="P5" s="1089"/>
      <c r="Q5" s="1089"/>
      <c r="R5" s="1089"/>
      <c r="S5" s="1089"/>
      <c r="T5" s="1089"/>
      <c r="U5" s="1089"/>
      <c r="V5" s="1089"/>
      <c r="W5" s="1089"/>
      <c r="X5" s="1089"/>
      <c r="Y5" s="1089"/>
      <c r="Z5" s="1089"/>
      <c r="AA5" s="1089"/>
      <c r="AB5" s="1089"/>
      <c r="AC5" s="1089"/>
      <c r="AD5" s="1089"/>
      <c r="AE5" s="1089"/>
      <c r="AF5" s="1089"/>
      <c r="AG5" s="1089"/>
      <c r="AH5" s="1089"/>
      <c r="AI5" s="1089"/>
    </row>
    <row r="6" spans="1:35" ht="13.5" customHeight="1">
      <c r="A6" s="1087" t="s">
        <v>65</v>
      </c>
      <c r="B6" s="1087"/>
      <c r="C6" s="1087"/>
      <c r="D6" s="1087"/>
      <c r="E6" s="1087"/>
      <c r="F6" s="1087"/>
      <c r="G6" s="1087"/>
      <c r="H6" s="1087"/>
      <c r="I6" s="1087"/>
      <c r="J6" s="1087"/>
      <c r="K6" s="1087"/>
      <c r="L6" s="1087"/>
      <c r="M6" s="1087"/>
      <c r="N6" s="1087"/>
      <c r="O6" s="1087"/>
      <c r="P6" s="1087"/>
      <c r="Q6" s="1087"/>
      <c r="R6" s="1087"/>
      <c r="S6" s="1087"/>
      <c r="T6" s="1087"/>
      <c r="U6" s="1087"/>
      <c r="V6" s="1087"/>
      <c r="W6" s="1087"/>
      <c r="X6" s="1087"/>
      <c r="Y6" s="1087"/>
      <c r="Z6" s="1087"/>
      <c r="AA6" s="1087"/>
      <c r="AB6" s="1087"/>
      <c r="AC6" s="1087"/>
      <c r="AD6" s="1087"/>
      <c r="AE6" s="1087"/>
      <c r="AF6" s="1087"/>
      <c r="AG6" s="1087"/>
      <c r="AH6" s="1087"/>
      <c r="AI6" s="1087"/>
    </row>
    <row r="7" spans="1:35" ht="13.5" customHeight="1"/>
    <row r="8" spans="1:35" ht="13.5" customHeight="1">
      <c r="A8" s="116" t="s">
        <v>1143</v>
      </c>
      <c r="X8" s="114"/>
      <c r="Y8" s="114"/>
    </row>
    <row r="9" spans="1:35" ht="6.75" customHeight="1">
      <c r="X9" s="114"/>
      <c r="Y9" s="114"/>
    </row>
    <row r="10" spans="1:35" ht="13.5" customHeight="1">
      <c r="A10" s="116" t="s">
        <v>1144</v>
      </c>
    </row>
    <row r="11" spans="1:35" ht="6.75" customHeight="1">
      <c r="X11" s="114"/>
      <c r="Y11" s="114"/>
    </row>
    <row r="12" spans="1:35" ht="13.5" customHeight="1">
      <c r="A12" s="116" t="s">
        <v>34</v>
      </c>
      <c r="X12" s="114"/>
      <c r="Y12" s="114"/>
    </row>
    <row r="13" spans="1:35" ht="6.75" customHeight="1">
      <c r="X13" s="114"/>
      <c r="Y13" s="114"/>
    </row>
    <row r="14" spans="1:35" ht="13.5" customHeight="1">
      <c r="A14" s="116" t="s">
        <v>266</v>
      </c>
      <c r="X14" s="114"/>
      <c r="Y14" s="114"/>
    </row>
    <row r="15" spans="1:35" ht="13.5" customHeight="1">
      <c r="D15" s="248"/>
      <c r="E15" s="248"/>
      <c r="X15" s="114"/>
      <c r="Y15" s="114"/>
    </row>
    <row r="16" spans="1:35" ht="13.5" customHeight="1">
      <c r="D16" s="248"/>
      <c r="E16" s="248"/>
      <c r="X16" s="114"/>
      <c r="Y16" s="114"/>
    </row>
    <row r="17" spans="3:40" ht="13.5" customHeight="1"/>
    <row r="18" spans="3:40" ht="13.5" customHeight="1">
      <c r="C18" s="116" t="s">
        <v>267</v>
      </c>
      <c r="AM18" s="470" t="s">
        <v>1151</v>
      </c>
    </row>
    <row r="19" spans="3:40" ht="6.75" customHeight="1">
      <c r="N19" s="164"/>
    </row>
    <row r="20" spans="3:40" ht="13.5" customHeight="1">
      <c r="D20" s="116" t="s">
        <v>877</v>
      </c>
      <c r="N20" s="164"/>
    </row>
    <row r="21" spans="3:40" ht="13.5" customHeight="1">
      <c r="N21" s="164"/>
      <c r="AM21" s="428"/>
    </row>
    <row r="22" spans="3:40" ht="13.5" customHeight="1"/>
    <row r="23" spans="3:40" ht="13.5" customHeight="1">
      <c r="Q23" s="249"/>
      <c r="R23" s="249"/>
      <c r="S23" s="249"/>
      <c r="T23" s="249"/>
      <c r="U23" s="249"/>
      <c r="V23" s="805" t="s">
        <v>1050</v>
      </c>
      <c r="W23" s="805"/>
      <c r="X23" s="806"/>
      <c r="Y23" s="806"/>
      <c r="Z23" s="110" t="s">
        <v>211</v>
      </c>
      <c r="AA23" s="806"/>
      <c r="AB23" s="806"/>
      <c r="AC23" s="110" t="s">
        <v>123</v>
      </c>
      <c r="AD23" s="806"/>
      <c r="AE23" s="806"/>
      <c r="AF23" s="110" t="s">
        <v>213</v>
      </c>
      <c r="AM23" s="109" t="s">
        <v>1272</v>
      </c>
      <c r="AN23" s="109"/>
    </row>
    <row r="24" spans="3:40" ht="13.5" customHeight="1">
      <c r="Q24" s="115"/>
      <c r="R24" s="115"/>
      <c r="T24" s="114"/>
      <c r="U24" s="114"/>
      <c r="W24" s="114"/>
      <c r="X24" s="114"/>
      <c r="AM24" s="109"/>
      <c r="AN24" s="109"/>
    </row>
    <row r="25" spans="3:40" ht="13.5" customHeight="1">
      <c r="O25" s="114"/>
      <c r="P25" s="114"/>
      <c r="Q25" s="114"/>
      <c r="R25" s="114"/>
      <c r="S25" s="114"/>
      <c r="T25" s="114"/>
      <c r="U25" s="114"/>
      <c r="V25" s="212"/>
      <c r="W25" s="212"/>
      <c r="X25" s="212"/>
      <c r="Y25" s="212"/>
      <c r="Z25" s="212"/>
      <c r="AA25" s="212"/>
      <c r="AB25" s="212"/>
      <c r="AC25" s="212"/>
      <c r="AD25" s="212"/>
      <c r="AE25" s="212"/>
      <c r="AF25" s="212"/>
      <c r="AG25" s="212"/>
      <c r="AH25" s="212"/>
      <c r="AI25" s="212"/>
      <c r="AM25" s="428"/>
    </row>
    <row r="26" spans="3:40" ht="13.5" customHeight="1">
      <c r="T26" s="115" t="s">
        <v>8</v>
      </c>
      <c r="V26" s="1091" t="str">
        <f>変確１面!V23</f>
        <v/>
      </c>
      <c r="W26" s="1091"/>
      <c r="X26" s="1091"/>
      <c r="Y26" s="1091"/>
      <c r="Z26" s="1091"/>
      <c r="AA26" s="1091"/>
      <c r="AB26" s="1091"/>
      <c r="AC26" s="1091"/>
      <c r="AD26" s="1091"/>
      <c r="AE26" s="1091"/>
      <c r="AF26" s="1091"/>
      <c r="AG26" s="1091"/>
      <c r="AH26" s="1091"/>
      <c r="AI26" s="1091"/>
    </row>
    <row r="27" spans="3:40" ht="6" customHeight="1">
      <c r="R27" s="114"/>
      <c r="S27" s="114"/>
      <c r="T27" s="114"/>
      <c r="U27" s="114"/>
      <c r="V27" s="210"/>
      <c r="W27" s="210"/>
      <c r="X27" s="210"/>
      <c r="Y27" s="210"/>
      <c r="Z27" s="210"/>
      <c r="AA27" s="210"/>
      <c r="AB27" s="210"/>
      <c r="AC27" s="210"/>
      <c r="AD27" s="211"/>
      <c r="AE27" s="212"/>
      <c r="AF27" s="212"/>
    </row>
    <row r="28" spans="3:40" ht="13.5" customHeight="1">
      <c r="V28" s="1091" t="str">
        <f>変確１面!V25</f>
        <v/>
      </c>
      <c r="W28" s="1091"/>
      <c r="X28" s="1091"/>
      <c r="Y28" s="1091"/>
      <c r="Z28" s="1091"/>
      <c r="AA28" s="1091"/>
      <c r="AB28" s="1091"/>
      <c r="AC28" s="1091"/>
      <c r="AD28" s="1091"/>
      <c r="AE28" s="1091"/>
      <c r="AF28" s="1091"/>
      <c r="AG28" s="1091"/>
      <c r="AH28" s="1091"/>
      <c r="AI28" s="1091"/>
    </row>
    <row r="29" spans="3:40" ht="6" customHeight="1">
      <c r="R29" s="114"/>
      <c r="S29" s="114"/>
      <c r="T29" s="114"/>
      <c r="U29" s="114"/>
      <c r="V29" s="210"/>
      <c r="W29" s="210"/>
      <c r="X29" s="210"/>
      <c r="Y29" s="210"/>
      <c r="Z29" s="210"/>
      <c r="AA29" s="210"/>
      <c r="AB29" s="210"/>
      <c r="AC29" s="210"/>
      <c r="AD29" s="211"/>
      <c r="AE29" s="212"/>
      <c r="AF29" s="212"/>
    </row>
    <row r="30" spans="3:40" ht="13.5" customHeight="1">
      <c r="V30" s="1091" t="str">
        <f>変確１面!V27</f>
        <v/>
      </c>
      <c r="W30" s="1091"/>
      <c r="X30" s="1091"/>
      <c r="Y30" s="1091"/>
      <c r="Z30" s="1091"/>
      <c r="AA30" s="1091"/>
      <c r="AB30" s="1091"/>
      <c r="AC30" s="1091"/>
      <c r="AD30" s="1091"/>
      <c r="AE30" s="1091"/>
      <c r="AF30" s="1091"/>
      <c r="AG30" s="1091"/>
      <c r="AH30" s="1091"/>
      <c r="AI30" s="1091"/>
    </row>
    <row r="31" spans="3:40" ht="6" customHeight="1">
      <c r="R31" s="114"/>
      <c r="S31" s="114"/>
      <c r="T31" s="114"/>
      <c r="U31" s="114"/>
      <c r="V31" s="210"/>
      <c r="W31" s="210"/>
      <c r="X31" s="210"/>
      <c r="Y31" s="210"/>
      <c r="Z31" s="210"/>
      <c r="AA31" s="210"/>
      <c r="AB31" s="210"/>
      <c r="AC31" s="210"/>
      <c r="AD31" s="211"/>
      <c r="AE31" s="212"/>
      <c r="AF31" s="212"/>
    </row>
    <row r="32" spans="3:40" ht="12.75" customHeight="1">
      <c r="R32" s="114"/>
      <c r="S32" s="114"/>
      <c r="T32" s="114"/>
      <c r="U32" s="114"/>
      <c r="V32" s="1091" t="str">
        <f>変確１面!V29</f>
        <v/>
      </c>
      <c r="W32" s="1091"/>
      <c r="X32" s="1091"/>
      <c r="Y32" s="1091"/>
      <c r="Z32" s="1091"/>
      <c r="AA32" s="1091"/>
      <c r="AB32" s="1091"/>
      <c r="AC32" s="1091"/>
      <c r="AD32" s="1091"/>
      <c r="AE32" s="1091"/>
      <c r="AF32" s="1091"/>
      <c r="AG32" s="1091"/>
      <c r="AH32" s="1091"/>
      <c r="AI32" s="1091"/>
    </row>
    <row r="33" spans="1:35" ht="6" customHeight="1">
      <c r="R33" s="114"/>
      <c r="S33" s="114"/>
      <c r="T33" s="114"/>
      <c r="U33" s="114"/>
      <c r="V33" s="114"/>
      <c r="W33" s="114"/>
      <c r="X33" s="114"/>
      <c r="Y33" s="114"/>
      <c r="Z33" s="114"/>
      <c r="AA33" s="114"/>
      <c r="AB33" s="114"/>
      <c r="AC33" s="114"/>
      <c r="AD33" s="115"/>
    </row>
    <row r="34" spans="1:35" ht="6.75" customHeight="1">
      <c r="A34" s="117"/>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row>
    <row r="35" spans="1:35" ht="13.5" customHeight="1">
      <c r="B35" s="116" t="s">
        <v>35</v>
      </c>
    </row>
    <row r="36" spans="1:35" ht="6.75" customHeight="1"/>
    <row r="37" spans="1:35" ht="13.5" customHeight="1">
      <c r="T37" s="250" t="s">
        <v>36</v>
      </c>
      <c r="V37" s="1135" t="str">
        <f>IF(確２面!K139="","",確２面!K139)</f>
        <v/>
      </c>
      <c r="W37" s="1135"/>
      <c r="X37" s="1135"/>
      <c r="Y37" s="1135"/>
      <c r="Z37" s="1135"/>
      <c r="AA37" s="1135"/>
      <c r="AB37" s="1135"/>
      <c r="AC37" s="1135"/>
      <c r="AD37" s="1135"/>
      <c r="AE37" s="1135"/>
      <c r="AF37" s="1135"/>
      <c r="AG37" s="115"/>
    </row>
    <row r="38" spans="1:35" ht="6.75" customHeight="1">
      <c r="A38" s="251"/>
      <c r="B38" s="251"/>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row>
    <row r="39" spans="1:35" ht="6.75" customHeight="1">
      <c r="A39" s="117"/>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row>
    <row r="40" spans="1:35" ht="12.75" customHeight="1"/>
    <row r="41" spans="1:35" ht="13.5" customHeight="1">
      <c r="B41" s="252" t="s">
        <v>37</v>
      </c>
    </row>
    <row r="42" spans="1:35" ht="6.75" customHeight="1">
      <c r="D42" s="252"/>
    </row>
    <row r="43" spans="1:35" ht="13.5" customHeight="1">
      <c r="A43" s="252"/>
      <c r="B43" s="252"/>
      <c r="F43" s="162" t="s">
        <v>38</v>
      </c>
      <c r="G43" s="116" t="s">
        <v>39</v>
      </c>
      <c r="S43" s="162" t="s">
        <v>16</v>
      </c>
      <c r="T43" s="116" t="s">
        <v>40</v>
      </c>
      <c r="Z43" s="114"/>
    </row>
    <row r="44" spans="1:35" ht="6.75" customHeight="1">
      <c r="A44" s="252"/>
      <c r="B44" s="252"/>
      <c r="X44" s="114"/>
    </row>
    <row r="45" spans="1:35" ht="13.5" customHeight="1">
      <c r="A45" s="252"/>
      <c r="B45" s="252"/>
      <c r="F45" s="162" t="s">
        <v>16</v>
      </c>
      <c r="G45" s="116" t="s">
        <v>41</v>
      </c>
      <c r="O45" s="1137"/>
      <c r="P45" s="1137"/>
      <c r="Q45" s="1137"/>
      <c r="S45" s="162" t="s">
        <v>16</v>
      </c>
      <c r="T45" s="248" t="s">
        <v>42</v>
      </c>
      <c r="U45" s="114"/>
      <c r="W45" s="114"/>
      <c r="Z45" s="114"/>
    </row>
    <row r="46" spans="1:35" ht="6.75" customHeight="1">
      <c r="A46" s="252"/>
      <c r="B46" s="252"/>
      <c r="S46" s="114"/>
      <c r="T46" s="114"/>
      <c r="U46" s="114"/>
      <c r="V46" s="114"/>
      <c r="W46" s="114"/>
      <c r="X46" s="114"/>
    </row>
    <row r="47" spans="1:35" ht="13.5" customHeight="1">
      <c r="A47" s="252"/>
      <c r="B47" s="252"/>
      <c r="F47" s="162" t="s">
        <v>16</v>
      </c>
      <c r="G47" s="116" t="s">
        <v>312</v>
      </c>
      <c r="S47" s="162" t="s">
        <v>16</v>
      </c>
      <c r="T47" s="116" t="s">
        <v>311</v>
      </c>
    </row>
    <row r="48" spans="1:35" ht="13.5" customHeight="1">
      <c r="A48" s="252"/>
      <c r="B48" s="252"/>
    </row>
    <row r="49" spans="1:35" ht="13.5" customHeight="1">
      <c r="A49" s="252"/>
      <c r="B49" s="252"/>
    </row>
    <row r="50" spans="1:35" ht="13.5" customHeight="1">
      <c r="A50" s="252"/>
      <c r="B50" s="252"/>
    </row>
    <row r="51" spans="1:35" ht="13.5" customHeight="1">
      <c r="A51" s="252"/>
      <c r="B51" s="252"/>
    </row>
    <row r="52" spans="1:35" ht="13.5" customHeight="1">
      <c r="A52" s="253" t="s">
        <v>256</v>
      </c>
      <c r="B52" s="254"/>
      <c r="C52" s="254"/>
      <c r="D52" s="254"/>
      <c r="E52" s="254"/>
      <c r="F52" s="254"/>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117"/>
      <c r="AF52" s="117"/>
      <c r="AG52" s="117"/>
      <c r="AH52" s="117"/>
      <c r="AI52" s="256"/>
    </row>
    <row r="53" spans="1:35" ht="13.5" customHeight="1">
      <c r="A53" s="257"/>
      <c r="B53" s="110"/>
      <c r="C53" s="110"/>
      <c r="D53" s="110"/>
      <c r="E53" s="110"/>
      <c r="F53" s="110"/>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I53" s="258"/>
    </row>
    <row r="54" spans="1:35" ht="13.5" customHeight="1">
      <c r="A54" s="257"/>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I54" s="258"/>
    </row>
    <row r="55" spans="1:35" ht="13.5" customHeight="1">
      <c r="A55" s="259"/>
      <c r="B55" s="260"/>
      <c r="C55" s="260"/>
      <c r="D55" s="260"/>
      <c r="E55" s="260"/>
      <c r="F55" s="260"/>
      <c r="G55" s="260"/>
      <c r="H55" s="260"/>
      <c r="I55" s="260"/>
      <c r="J55" s="260"/>
      <c r="K55" s="260"/>
      <c r="L55" s="260"/>
      <c r="M55" s="260"/>
      <c r="N55" s="260"/>
      <c r="O55" s="260"/>
      <c r="P55" s="260"/>
      <c r="Q55" s="260"/>
      <c r="R55" s="260"/>
      <c r="S55" s="260"/>
      <c r="T55" s="260"/>
      <c r="U55" s="260"/>
      <c r="V55" s="260"/>
      <c r="W55" s="260"/>
      <c r="X55" s="260"/>
      <c r="Y55" s="260"/>
      <c r="Z55" s="260"/>
      <c r="AA55" s="260"/>
      <c r="AB55" s="260"/>
      <c r="AC55" s="260"/>
      <c r="AD55" s="260"/>
      <c r="AE55" s="251"/>
      <c r="AF55" s="251"/>
      <c r="AG55" s="251"/>
      <c r="AH55" s="251"/>
      <c r="AI55" s="261"/>
    </row>
    <row r="56" spans="1:35" ht="13.5" customHeight="1">
      <c r="A56" s="14" t="s">
        <v>9</v>
      </c>
      <c r="B56" s="15"/>
      <c r="C56" s="15"/>
      <c r="D56" s="15"/>
      <c r="E56" s="15"/>
      <c r="F56" s="15"/>
      <c r="G56" s="15"/>
      <c r="H56" s="16"/>
      <c r="I56" s="15" t="s">
        <v>44</v>
      </c>
      <c r="J56" s="15"/>
      <c r="K56" s="15"/>
      <c r="L56" s="15"/>
      <c r="M56" s="15"/>
      <c r="N56" s="169"/>
      <c r="O56" s="15" t="s">
        <v>45</v>
      </c>
      <c r="P56" s="15"/>
      <c r="Q56" s="15"/>
      <c r="R56" s="15"/>
      <c r="S56" s="165"/>
      <c r="T56" s="15"/>
      <c r="U56" s="16"/>
      <c r="V56" s="15" t="s">
        <v>257</v>
      </c>
      <c r="W56" s="15"/>
      <c r="X56" s="165"/>
      <c r="Y56" s="15"/>
      <c r="Z56" s="15"/>
      <c r="AA56" s="15"/>
      <c r="AB56" s="14" t="s">
        <v>313</v>
      </c>
      <c r="AC56" s="15"/>
      <c r="AD56" s="15"/>
      <c r="AE56" s="165"/>
      <c r="AF56" s="165"/>
      <c r="AG56" s="165"/>
      <c r="AH56" s="165"/>
      <c r="AI56" s="169"/>
    </row>
    <row r="57" spans="1:35" ht="13.5" customHeight="1">
      <c r="A57" s="171"/>
      <c r="B57" s="18"/>
      <c r="C57" s="18"/>
      <c r="D57" s="18"/>
      <c r="E57" s="18"/>
      <c r="F57" s="18"/>
      <c r="G57" s="18"/>
      <c r="H57" s="19"/>
      <c r="I57" s="17"/>
      <c r="J57" s="18"/>
      <c r="K57" s="18"/>
      <c r="L57" s="18"/>
      <c r="M57" s="18"/>
      <c r="N57" s="19"/>
      <c r="O57" s="17"/>
      <c r="P57" s="18"/>
      <c r="Q57" s="18"/>
      <c r="R57" s="18"/>
      <c r="S57" s="18"/>
      <c r="T57" s="18"/>
      <c r="U57" s="19"/>
      <c r="V57" s="18"/>
      <c r="W57" s="18"/>
      <c r="X57" s="168"/>
      <c r="Y57" s="18"/>
      <c r="Z57" s="18"/>
      <c r="AA57" s="18"/>
      <c r="AB57" s="17"/>
      <c r="AC57" s="18"/>
      <c r="AD57" s="18"/>
      <c r="AE57" s="168"/>
      <c r="AF57" s="168"/>
      <c r="AG57" s="168"/>
      <c r="AH57" s="168"/>
      <c r="AI57" s="172"/>
    </row>
    <row r="58" spans="1:35" ht="13.5" customHeight="1">
      <c r="A58" s="326" t="s">
        <v>1051</v>
      </c>
      <c r="B58" s="327"/>
      <c r="C58" s="327"/>
      <c r="D58" s="327"/>
      <c r="E58" s="327"/>
      <c r="F58" s="327"/>
      <c r="G58" s="327"/>
      <c r="H58" s="328"/>
      <c r="I58" s="28" t="s">
        <v>272</v>
      </c>
      <c r="J58" s="28"/>
      <c r="K58" s="28"/>
      <c r="L58" s="28"/>
      <c r="M58" s="28"/>
      <c r="N58" s="28"/>
      <c r="O58" s="25" t="s">
        <v>273</v>
      </c>
      <c r="P58" s="28"/>
      <c r="Q58" s="28"/>
      <c r="R58" s="28"/>
      <c r="S58" s="28"/>
      <c r="T58" s="28"/>
      <c r="U58" s="40"/>
      <c r="V58" s="28" t="s">
        <v>275</v>
      </c>
      <c r="W58" s="28"/>
      <c r="X58" s="48"/>
      <c r="Y58" s="28"/>
      <c r="Z58" s="28"/>
      <c r="AA58" s="28"/>
      <c r="AB58" s="326" t="s">
        <v>1051</v>
      </c>
      <c r="AC58" s="327"/>
      <c r="AD58" s="327"/>
      <c r="AE58" s="327"/>
      <c r="AF58" s="327"/>
      <c r="AG58" s="327"/>
      <c r="AH58" s="327"/>
      <c r="AI58" s="328"/>
    </row>
    <row r="59" spans="1:35" ht="13.5" customHeight="1">
      <c r="A59" s="173"/>
      <c r="B59" s="5"/>
      <c r="C59" s="5"/>
      <c r="D59" s="5"/>
      <c r="E59" s="5"/>
      <c r="F59" s="5"/>
      <c r="G59" s="5"/>
      <c r="H59" s="21"/>
      <c r="I59" s="28"/>
      <c r="J59" s="28"/>
      <c r="K59" s="28"/>
      <c r="L59" s="28"/>
      <c r="M59" s="28"/>
      <c r="N59" s="28"/>
      <c r="O59" s="25"/>
      <c r="P59" s="28"/>
      <c r="Q59" s="28" t="s">
        <v>211</v>
      </c>
      <c r="R59" s="28"/>
      <c r="S59" s="28" t="s">
        <v>123</v>
      </c>
      <c r="T59" s="28"/>
      <c r="U59" s="40" t="s">
        <v>213</v>
      </c>
      <c r="V59" s="28"/>
      <c r="W59" s="28"/>
      <c r="X59" s="48"/>
      <c r="Y59" s="28"/>
      <c r="Z59" s="28"/>
      <c r="AA59" s="28"/>
      <c r="AB59" s="20"/>
      <c r="AC59" s="5"/>
      <c r="AD59" s="5"/>
      <c r="AE59" s="36"/>
      <c r="AF59" s="36"/>
      <c r="AG59" s="36"/>
      <c r="AH59" s="36"/>
      <c r="AI59" s="170"/>
    </row>
    <row r="60" spans="1:35" ht="13.5" customHeight="1">
      <c r="A60" s="174"/>
      <c r="B60" s="18"/>
      <c r="C60" s="18"/>
      <c r="D60" s="18"/>
      <c r="E60" s="18"/>
      <c r="F60" s="18"/>
      <c r="G60" s="18"/>
      <c r="H60" s="19"/>
      <c r="I60" s="28"/>
      <c r="J60" s="28" t="s">
        <v>269</v>
      </c>
      <c r="K60" s="28"/>
      <c r="L60" s="28"/>
      <c r="M60" s="28"/>
      <c r="N60" s="28"/>
      <c r="O60" s="25"/>
      <c r="P60" s="28"/>
      <c r="Q60" s="28"/>
      <c r="R60" s="28"/>
      <c r="S60" s="28"/>
      <c r="T60" s="28"/>
      <c r="U60" s="40"/>
      <c r="V60" s="28"/>
      <c r="W60" s="28"/>
      <c r="X60" s="48"/>
      <c r="Y60" s="28"/>
      <c r="Z60" s="28"/>
      <c r="AA60" s="28"/>
      <c r="AB60" s="17"/>
      <c r="AC60" s="18"/>
      <c r="AD60" s="18"/>
      <c r="AE60" s="168"/>
      <c r="AF60" s="168"/>
      <c r="AG60" s="168"/>
      <c r="AH60" s="168"/>
      <c r="AI60" s="172"/>
    </row>
    <row r="61" spans="1:35" ht="13.5" customHeight="1">
      <c r="A61" s="329" t="s">
        <v>881</v>
      </c>
      <c r="B61" s="165"/>
      <c r="C61" s="165"/>
      <c r="D61" s="165"/>
      <c r="E61" s="165"/>
      <c r="F61" s="165"/>
      <c r="G61" s="165"/>
      <c r="H61" s="169" t="s">
        <v>882</v>
      </c>
      <c r="I61" s="48"/>
      <c r="J61" s="28"/>
      <c r="K61" s="28"/>
      <c r="L61" s="28"/>
      <c r="M61" s="28"/>
      <c r="N61" s="28"/>
      <c r="O61" s="25"/>
      <c r="P61" s="28"/>
      <c r="Q61" s="28"/>
      <c r="R61" s="28"/>
      <c r="S61" s="28"/>
      <c r="T61" s="28"/>
      <c r="U61" s="40"/>
      <c r="V61" s="28"/>
      <c r="W61" s="28"/>
      <c r="X61" s="48"/>
      <c r="Y61" s="28"/>
      <c r="Z61" s="28"/>
      <c r="AA61" s="28"/>
      <c r="AB61" s="14" t="s">
        <v>721</v>
      </c>
      <c r="AC61" s="15"/>
      <c r="AD61" s="15"/>
      <c r="AE61" s="15"/>
      <c r="AF61" s="15"/>
      <c r="AG61" s="15"/>
      <c r="AH61" s="15"/>
      <c r="AI61" s="209" t="s">
        <v>158</v>
      </c>
    </row>
    <row r="62" spans="1:35" ht="13.5" customHeight="1">
      <c r="A62" s="173"/>
      <c r="B62" s="5"/>
      <c r="C62" s="5"/>
      <c r="D62" s="5"/>
      <c r="E62" s="5"/>
      <c r="F62" s="5"/>
      <c r="G62" s="5"/>
      <c r="H62" s="21"/>
      <c r="I62" s="28"/>
      <c r="J62" s="28" t="s">
        <v>30</v>
      </c>
      <c r="K62" s="28"/>
      <c r="L62" s="28" t="s">
        <v>25</v>
      </c>
      <c r="M62" s="28"/>
      <c r="N62" s="28"/>
      <c r="O62" s="25"/>
      <c r="P62" s="28"/>
      <c r="Q62" s="28"/>
      <c r="R62" s="28"/>
      <c r="S62" s="28"/>
      <c r="T62" s="28"/>
      <c r="U62" s="40"/>
      <c r="V62" s="25"/>
      <c r="W62" s="28"/>
      <c r="X62" s="48"/>
      <c r="Y62" s="28"/>
      <c r="Z62" s="28"/>
      <c r="AA62" s="28"/>
      <c r="AB62" s="20"/>
      <c r="AC62" s="5"/>
      <c r="AD62" s="5"/>
      <c r="AE62" s="36"/>
      <c r="AF62" s="36"/>
      <c r="AG62" s="36"/>
      <c r="AH62" s="36"/>
      <c r="AI62" s="170"/>
    </row>
    <row r="63" spans="1:35" ht="13.5" customHeight="1">
      <c r="A63" s="174"/>
      <c r="B63" s="18"/>
      <c r="C63" s="18"/>
      <c r="D63" s="18"/>
      <c r="E63" s="18"/>
      <c r="F63" s="18"/>
      <c r="G63" s="18"/>
      <c r="H63" s="19"/>
      <c r="I63" s="28"/>
      <c r="J63" s="28"/>
      <c r="K63" s="28"/>
      <c r="L63" s="28" t="s">
        <v>270</v>
      </c>
      <c r="M63" s="28"/>
      <c r="N63" s="28"/>
      <c r="O63" s="25" t="s">
        <v>274</v>
      </c>
      <c r="P63" s="28"/>
      <c r="Q63" s="28"/>
      <c r="R63" s="28"/>
      <c r="S63" s="28"/>
      <c r="T63" s="28"/>
      <c r="U63" s="40"/>
      <c r="V63" s="25"/>
      <c r="W63" s="28"/>
      <c r="X63" s="48"/>
      <c r="Y63" s="28"/>
      <c r="Z63" s="28"/>
      <c r="AA63" s="28"/>
      <c r="AB63" s="17"/>
      <c r="AC63" s="18"/>
      <c r="AD63" s="18"/>
      <c r="AE63" s="168"/>
      <c r="AF63" s="168"/>
      <c r="AG63" s="168"/>
      <c r="AH63" s="168"/>
      <c r="AI63" s="172"/>
    </row>
    <row r="64" spans="1:35" ht="13.5" customHeight="1">
      <c r="A64" s="20" t="s">
        <v>1149</v>
      </c>
      <c r="B64" s="5"/>
      <c r="C64" s="5"/>
      <c r="D64" s="5"/>
      <c r="E64" s="5"/>
      <c r="F64" s="5"/>
      <c r="G64" s="5"/>
      <c r="H64" s="21"/>
      <c r="I64" s="28"/>
      <c r="J64" s="28"/>
      <c r="K64" s="28"/>
      <c r="L64" s="28" t="s">
        <v>26</v>
      </c>
      <c r="M64" s="28"/>
      <c r="N64" s="28"/>
      <c r="O64" s="25"/>
      <c r="P64" s="28"/>
      <c r="Q64" s="28" t="s">
        <v>211</v>
      </c>
      <c r="R64" s="28"/>
      <c r="S64" s="28" t="s">
        <v>124</v>
      </c>
      <c r="T64" s="28"/>
      <c r="U64" s="40" t="s">
        <v>213</v>
      </c>
      <c r="V64" s="28"/>
      <c r="W64" s="28"/>
      <c r="X64" s="48"/>
      <c r="Y64" s="28"/>
      <c r="Z64" s="28"/>
      <c r="AA64" s="28"/>
      <c r="AB64" s="20" t="s">
        <v>1149</v>
      </c>
      <c r="AC64" s="5"/>
      <c r="AD64" s="5"/>
      <c r="AE64" s="36"/>
      <c r="AF64" s="36"/>
      <c r="AG64" s="36"/>
      <c r="AH64" s="36"/>
      <c r="AI64" s="170"/>
    </row>
    <row r="65" spans="1:43" ht="13.5" customHeight="1">
      <c r="A65" s="173"/>
      <c r="B65" s="5"/>
      <c r="C65" s="5"/>
      <c r="D65" s="5"/>
      <c r="E65" s="5"/>
      <c r="F65" s="5"/>
      <c r="G65" s="5"/>
      <c r="H65" s="21"/>
      <c r="I65" s="28"/>
      <c r="J65" s="28"/>
      <c r="K65" s="28"/>
      <c r="L65" s="28" t="s">
        <v>271</v>
      </c>
      <c r="M65" s="28"/>
      <c r="N65" s="28"/>
      <c r="O65" s="25"/>
      <c r="P65" s="28"/>
      <c r="Q65" s="28"/>
      <c r="R65" s="28"/>
      <c r="S65" s="28"/>
      <c r="T65" s="28"/>
      <c r="U65" s="40"/>
      <c r="V65" s="28"/>
      <c r="W65" s="28"/>
      <c r="X65" s="28"/>
      <c r="Y65" s="28"/>
      <c r="Z65" s="28"/>
      <c r="AA65" s="28"/>
      <c r="AB65" s="20"/>
      <c r="AC65" s="5"/>
      <c r="AD65" s="5"/>
      <c r="AE65" s="36"/>
      <c r="AF65" s="36"/>
      <c r="AG65" s="36"/>
      <c r="AH65" s="36"/>
      <c r="AI65" s="170"/>
    </row>
    <row r="66" spans="1:43" ht="13.5" customHeight="1">
      <c r="A66" s="174"/>
      <c r="B66" s="18"/>
      <c r="C66" s="18"/>
      <c r="D66" s="18"/>
      <c r="E66" s="18"/>
      <c r="F66" s="18"/>
      <c r="G66" s="18"/>
      <c r="H66" s="19"/>
      <c r="I66" s="42"/>
      <c r="J66" s="42"/>
      <c r="K66" s="42"/>
      <c r="L66" s="42"/>
      <c r="M66" s="42"/>
      <c r="N66" s="42"/>
      <c r="O66" s="41"/>
      <c r="P66" s="42"/>
      <c r="Q66" s="42"/>
      <c r="R66" s="42"/>
      <c r="S66" s="42"/>
      <c r="T66" s="42"/>
      <c r="U66" s="43"/>
      <c r="V66" s="42"/>
      <c r="W66" s="42"/>
      <c r="X66" s="42"/>
      <c r="Y66" s="42"/>
      <c r="Z66" s="42"/>
      <c r="AA66" s="42"/>
      <c r="AB66" s="17"/>
      <c r="AC66" s="18"/>
      <c r="AD66" s="18"/>
      <c r="AE66" s="168"/>
      <c r="AF66" s="168"/>
      <c r="AG66" s="168"/>
      <c r="AH66" s="168"/>
      <c r="AI66" s="172"/>
    </row>
    <row r="67" spans="1:43" ht="13.5" customHeight="1">
      <c r="A67" s="117"/>
      <c r="B67" s="268"/>
      <c r="C67" s="268"/>
      <c r="D67" s="268"/>
      <c r="E67" s="268"/>
      <c r="F67" s="268"/>
      <c r="G67" s="268"/>
      <c r="H67" s="268"/>
      <c r="I67" s="255"/>
      <c r="J67" s="255"/>
      <c r="K67" s="255"/>
      <c r="L67" s="255"/>
      <c r="M67" s="255"/>
      <c r="N67" s="255"/>
      <c r="O67" s="255"/>
      <c r="P67" s="255"/>
      <c r="Q67" s="255"/>
      <c r="R67" s="255"/>
      <c r="S67" s="255"/>
      <c r="T67" s="255"/>
      <c r="U67" s="255"/>
      <c r="V67" s="255"/>
      <c r="W67" s="255"/>
      <c r="X67" s="268"/>
      <c r="Y67" s="268"/>
      <c r="Z67" s="268"/>
      <c r="AA67" s="268"/>
      <c r="AB67" s="268"/>
      <c r="AC67" s="268"/>
      <c r="AD67" s="268"/>
      <c r="AE67" s="117"/>
      <c r="AF67" s="117"/>
      <c r="AG67" s="117"/>
      <c r="AH67" s="117"/>
      <c r="AI67" s="117"/>
    </row>
    <row r="68" spans="1:43" ht="13.5" customHeight="1">
      <c r="F68" s="265"/>
      <c r="G68" s="48" t="s">
        <v>506</v>
      </c>
      <c r="H68" s="36"/>
      <c r="I68" s="36"/>
      <c r="J68" s="36"/>
      <c r="K68" s="36"/>
      <c r="L68" s="36"/>
      <c r="M68" s="36"/>
      <c r="N68" s="48"/>
      <c r="O68" s="36"/>
      <c r="P68" s="1134"/>
      <c r="Q68" s="1134"/>
      <c r="R68" s="1134"/>
      <c r="S68" s="1134"/>
      <c r="T68" s="1134"/>
      <c r="U68" s="1134"/>
      <c r="V68" s="1134"/>
      <c r="W68" s="48" t="s">
        <v>154</v>
      </c>
      <c r="X68" s="36"/>
      <c r="Y68" s="1085"/>
      <c r="Z68" s="1085"/>
      <c r="AA68" s="1085"/>
      <c r="AB68" s="1085"/>
      <c r="AC68" s="1085"/>
      <c r="AD68" s="1085"/>
      <c r="AE68" s="1085"/>
      <c r="AF68" s="36"/>
      <c r="AG68" s="36"/>
      <c r="AH68" s="36"/>
      <c r="AI68" s="36"/>
      <c r="AJ68" s="35"/>
      <c r="AK68" s="35"/>
      <c r="AL68" s="35"/>
      <c r="AM68" s="3" t="s">
        <v>995</v>
      </c>
      <c r="AN68" s="3"/>
      <c r="AO68" s="35"/>
      <c r="AP68" s="35"/>
      <c r="AQ68" s="35"/>
    </row>
    <row r="69" spans="1:43" ht="13.5" customHeight="1">
      <c r="F69" s="265"/>
      <c r="G69" s="265"/>
      <c r="N69" s="265"/>
      <c r="P69" s="1135"/>
      <c r="Q69" s="1135"/>
      <c r="R69" s="1135"/>
      <c r="S69" s="1135"/>
      <c r="T69" s="1135"/>
      <c r="U69" s="1135"/>
      <c r="V69" s="1135"/>
      <c r="W69" s="265"/>
      <c r="Y69" s="1136"/>
      <c r="Z69" s="1136"/>
      <c r="AA69" s="1136"/>
      <c r="AB69" s="1136"/>
      <c r="AC69" s="1136"/>
      <c r="AD69" s="1136"/>
      <c r="AE69" s="1136"/>
      <c r="AN69" s="35" t="s">
        <v>996</v>
      </c>
    </row>
    <row r="70" spans="1:43" ht="18" customHeight="1" thickBot="1"/>
    <row r="71" spans="1:43" ht="18" customHeight="1" thickTop="1">
      <c r="AJ71" s="347"/>
      <c r="AK71" s="348"/>
    </row>
    <row r="72" spans="1:43" ht="18" customHeight="1">
      <c r="AJ72" s="349"/>
    </row>
  </sheetData>
  <sheetProtection algorithmName="SHA-512" hashValue="eCqw/Q0yrCdFOYsyIX0+pd6QpB7DyQtRY97m0H/Vbzi+LW4s1QQUBglbWT2lONwRqM3VeqsW/Vf/BvBcJ52ubw==" saltValue="sHrCUowoFkfAsVNURsgrQQ==" spinCount="100000" sheet="1"/>
  <protectedRanges>
    <protectedRange sqref="P68 Y68 P69 Y69" name="範囲2"/>
    <protectedRange sqref="X23 AA23 AD23" name="範囲1"/>
  </protectedRanges>
  <mergeCells count="16">
    <mergeCell ref="A3:AI5"/>
    <mergeCell ref="V23:W23"/>
    <mergeCell ref="V26:AI26"/>
    <mergeCell ref="V28:AI28"/>
    <mergeCell ref="A6:AI6"/>
    <mergeCell ref="AD23:AE23"/>
    <mergeCell ref="AA23:AB23"/>
    <mergeCell ref="X23:Y23"/>
    <mergeCell ref="V30:AI30"/>
    <mergeCell ref="P68:V68"/>
    <mergeCell ref="Y68:AE68"/>
    <mergeCell ref="P69:V69"/>
    <mergeCell ref="Y69:AE69"/>
    <mergeCell ref="V37:AF37"/>
    <mergeCell ref="O45:Q45"/>
    <mergeCell ref="V32:AI32"/>
  </mergeCells>
  <phoneticPr fontId="2"/>
  <conditionalFormatting sqref="P68:V68 Y68:AE68">
    <cfRule type="containsBlanks" dxfId="1" priority="1" stopIfTrue="1">
      <formula>LEN(TRIM(P68))=0</formula>
    </cfRule>
  </conditionalFormatting>
  <dataValidations count="1">
    <dataValidation type="list" allowBlank="1" showInputMessage="1" showErrorMessage="1" sqref="F43 F47 S47 S45 S43 F45" xr:uid="{00000000-0002-0000-1C00-000000000000}">
      <formula1>"■,□"</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96B82-B39B-44BB-B119-42C6789E12C8}">
  <dimension ref="B1:AJ56"/>
  <sheetViews>
    <sheetView tabSelected="1" view="pageBreakPreview" zoomScaleNormal="100" zoomScaleSheetLayoutView="100" workbookViewId="0">
      <selection activeCell="F13" sqref="F13:Q13"/>
    </sheetView>
  </sheetViews>
  <sheetFormatPr defaultColWidth="9" defaultRowHeight="13.2"/>
  <cols>
    <col min="1" max="1" width="1" style="425" customWidth="1"/>
    <col min="2" max="13" width="4.33203125" style="425" customWidth="1"/>
    <col min="14" max="14" width="5.44140625" style="425" customWidth="1"/>
    <col min="15" max="21" width="4.33203125" style="425" customWidth="1"/>
    <col min="22" max="22" width="0.77734375" style="425" customWidth="1"/>
    <col min="23" max="24" width="4.33203125" style="425" customWidth="1"/>
    <col min="25" max="25" width="5.109375" style="425" customWidth="1"/>
    <col min="26" max="26" width="5.6640625" style="425" customWidth="1"/>
    <col min="27" max="43" width="10.77734375" style="425" customWidth="1"/>
    <col min="44" max="16384" width="9" style="425"/>
  </cols>
  <sheetData>
    <row r="1" spans="2:36" ht="25.8">
      <c r="B1" s="744" t="s">
        <v>1373</v>
      </c>
      <c r="C1" s="744"/>
      <c r="D1" s="744"/>
      <c r="E1" s="744"/>
      <c r="F1" s="744"/>
      <c r="G1" s="744"/>
      <c r="H1" s="744"/>
      <c r="I1" s="744"/>
      <c r="J1" s="744"/>
      <c r="K1" s="744"/>
      <c r="L1" s="744"/>
      <c r="M1" s="744"/>
      <c r="N1" s="744"/>
      <c r="O1" s="744"/>
      <c r="P1" s="744"/>
      <c r="Q1" s="744"/>
      <c r="R1" s="744"/>
      <c r="S1" s="744"/>
      <c r="T1" s="744"/>
      <c r="U1" s="744"/>
      <c r="V1" s="424"/>
      <c r="W1" s="424"/>
      <c r="Z1" s="424"/>
      <c r="AA1" s="424"/>
      <c r="AB1" s="424"/>
      <c r="AC1" s="424"/>
      <c r="AD1" s="424"/>
      <c r="AE1" s="424"/>
      <c r="AF1" s="424"/>
      <c r="AG1" s="424"/>
      <c r="AH1" s="424"/>
      <c r="AI1" s="424"/>
      <c r="AJ1" s="424"/>
    </row>
    <row r="2" spans="2:36" ht="9" customHeight="1"/>
    <row r="3" spans="2:36" ht="15" customHeight="1">
      <c r="B3" s="425" t="s">
        <v>751</v>
      </c>
      <c r="X3" s="426"/>
      <c r="Y3" s="426"/>
    </row>
    <row r="4" spans="2:36" ht="15" customHeight="1">
      <c r="C4" s="425" t="s">
        <v>953</v>
      </c>
      <c r="X4" s="427"/>
    </row>
    <row r="5" spans="2:36" ht="15" customHeight="1">
      <c r="B5" s="448" t="s">
        <v>17</v>
      </c>
      <c r="C5" s="745" t="str">
        <f>VLOOKUP($Y$7,利用方法!$BM$2:$BT$3,3)</f>
        <v>群馬事業所</v>
      </c>
      <c r="D5" s="745"/>
      <c r="E5" s="745"/>
      <c r="F5" s="425" t="s">
        <v>984</v>
      </c>
      <c r="X5" s="427"/>
      <c r="Y5" s="384"/>
      <c r="Z5" s="384"/>
      <c r="AA5" s="384"/>
      <c r="AB5" s="384"/>
      <c r="AC5" s="384"/>
      <c r="AD5" s="384"/>
      <c r="AE5" s="384"/>
      <c r="AF5" s="384"/>
    </row>
    <row r="6" spans="2:36" ht="15" customHeight="1" thickBot="1">
      <c r="N6" s="425" t="s">
        <v>1050</v>
      </c>
      <c r="O6" s="478"/>
      <c r="P6" s="425" t="s">
        <v>211</v>
      </c>
      <c r="Q6" s="478"/>
      <c r="R6" s="425" t="s">
        <v>123</v>
      </c>
      <c r="S6" s="478"/>
      <c r="T6" s="425" t="s">
        <v>213</v>
      </c>
      <c r="X6" s="427" t="s">
        <v>987</v>
      </c>
      <c r="Y6" s="384"/>
      <c r="Z6" s="384"/>
      <c r="AA6" s="384"/>
      <c r="AB6" s="384"/>
      <c r="AC6" s="384"/>
      <c r="AD6" s="384"/>
      <c r="AE6" s="384"/>
      <c r="AF6" s="384"/>
      <c r="AH6" s="428"/>
    </row>
    <row r="7" spans="2:36" ht="13.8" customHeight="1">
      <c r="X7" s="384"/>
      <c r="Y7" s="746">
        <v>1</v>
      </c>
      <c r="Z7" s="393">
        <v>1</v>
      </c>
      <c r="AA7" s="384" t="s">
        <v>943</v>
      </c>
      <c r="AB7" s="384"/>
      <c r="AC7" s="384"/>
      <c r="AD7" s="384"/>
      <c r="AE7" s="384"/>
      <c r="AF7" s="384"/>
    </row>
    <row r="8" spans="2:36" ht="15" customHeight="1" thickBot="1">
      <c r="H8" s="429" t="s">
        <v>954</v>
      </c>
      <c r="J8" s="425" t="s">
        <v>955</v>
      </c>
      <c r="L8" s="748"/>
      <c r="M8" s="748"/>
      <c r="N8" s="748"/>
      <c r="O8" s="748"/>
      <c r="P8" s="748"/>
      <c r="Q8" s="748"/>
      <c r="R8" s="748"/>
      <c r="S8" s="748"/>
      <c r="T8" s="748"/>
      <c r="V8" s="430"/>
      <c r="W8" s="430"/>
      <c r="X8" s="384"/>
      <c r="Y8" s="747"/>
      <c r="Z8" s="393">
        <v>2</v>
      </c>
      <c r="AA8" s="384" t="s">
        <v>1080</v>
      </c>
      <c r="AB8" s="384"/>
      <c r="AC8" s="384"/>
      <c r="AD8" s="384"/>
      <c r="AE8" s="384"/>
      <c r="AF8" s="384"/>
      <c r="AG8" s="428"/>
      <c r="AH8" s="430"/>
      <c r="AI8" s="430"/>
    </row>
    <row r="9" spans="2:36" ht="15" customHeight="1">
      <c r="H9" s="429"/>
      <c r="J9" s="425" t="s">
        <v>956</v>
      </c>
      <c r="L9" s="748"/>
      <c r="M9" s="748"/>
      <c r="N9" s="748"/>
      <c r="O9" s="748"/>
      <c r="P9" s="748"/>
      <c r="Q9" s="748"/>
      <c r="R9" s="748"/>
      <c r="S9" s="748"/>
      <c r="T9" s="748"/>
      <c r="V9" s="430"/>
      <c r="W9" s="430"/>
      <c r="X9" s="384"/>
      <c r="Y9" s="384"/>
      <c r="Z9" s="393"/>
      <c r="AA9" s="384"/>
      <c r="AB9" s="384"/>
      <c r="AC9" s="384"/>
      <c r="AD9" s="384"/>
      <c r="AE9" s="384"/>
      <c r="AF9" s="384"/>
      <c r="AG9" s="428"/>
      <c r="AH9" s="430"/>
      <c r="AI9" s="430"/>
    </row>
    <row r="10" spans="2:36" ht="15" customHeight="1">
      <c r="H10" s="429"/>
      <c r="J10" s="425" t="s">
        <v>957</v>
      </c>
      <c r="L10" s="748"/>
      <c r="M10" s="748"/>
      <c r="N10" s="748"/>
      <c r="O10" s="748"/>
      <c r="P10" s="748"/>
      <c r="Q10" s="748"/>
      <c r="R10" s="748"/>
      <c r="S10" s="748"/>
      <c r="T10" s="748"/>
      <c r="V10" s="428"/>
      <c r="W10" s="428"/>
      <c r="X10" s="428"/>
      <c r="Y10" s="428"/>
      <c r="Z10" s="428"/>
      <c r="AA10" s="428"/>
      <c r="AB10" s="428"/>
      <c r="AC10" s="428"/>
      <c r="AD10" s="428"/>
      <c r="AE10" s="428"/>
      <c r="AF10" s="428"/>
      <c r="AG10" s="428"/>
      <c r="AH10" s="428"/>
      <c r="AI10" s="428"/>
    </row>
    <row r="11" spans="2:36" ht="12.6" customHeight="1">
      <c r="H11" s="429"/>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row>
    <row r="12" spans="2:36" ht="15" customHeight="1">
      <c r="V12" s="428"/>
      <c r="W12" s="428"/>
      <c r="X12" s="428"/>
      <c r="Y12" s="428"/>
      <c r="Z12" s="428"/>
      <c r="AA12" s="428"/>
      <c r="AB12" s="428"/>
      <c r="AC12" s="428"/>
      <c r="AD12" s="428"/>
      <c r="AE12" s="428"/>
      <c r="AF12" s="428"/>
      <c r="AG12" s="428"/>
      <c r="AH12" s="428"/>
      <c r="AI12" s="428"/>
    </row>
    <row r="13" spans="2:36" ht="15" customHeight="1">
      <c r="B13" s="431">
        <v>1</v>
      </c>
      <c r="C13" s="742" t="s">
        <v>960</v>
      </c>
      <c r="D13" s="742"/>
      <c r="E13" s="742"/>
      <c r="F13" s="743"/>
      <c r="G13" s="743"/>
      <c r="H13" s="743"/>
      <c r="I13" s="743"/>
      <c r="J13" s="743"/>
      <c r="K13" s="743"/>
      <c r="L13" s="743"/>
      <c r="M13" s="743"/>
      <c r="N13" s="743"/>
      <c r="O13" s="743"/>
      <c r="P13" s="743"/>
      <c r="Q13" s="743"/>
      <c r="R13" s="425" t="s">
        <v>961</v>
      </c>
      <c r="S13" s="428"/>
      <c r="T13" s="428"/>
      <c r="U13" s="428"/>
      <c r="V13" s="428"/>
      <c r="W13" s="428"/>
      <c r="Y13" s="428"/>
      <c r="Z13" s="428"/>
      <c r="AA13" s="428"/>
      <c r="AB13" s="428"/>
      <c r="AC13" s="428"/>
      <c r="AD13" s="428"/>
      <c r="AE13" s="428"/>
      <c r="AF13" s="428"/>
      <c r="AG13" s="428"/>
      <c r="AH13" s="428"/>
      <c r="AI13" s="428"/>
    </row>
    <row r="14" spans="2:36" ht="15" customHeight="1">
      <c r="B14" s="431">
        <v>2</v>
      </c>
      <c r="C14" s="742" t="s">
        <v>962</v>
      </c>
      <c r="D14" s="742"/>
      <c r="E14" s="742"/>
      <c r="F14" s="749"/>
      <c r="G14" s="749"/>
      <c r="H14" s="749"/>
      <c r="I14" s="432"/>
      <c r="J14" s="750"/>
      <c r="K14" s="750"/>
      <c r="L14" s="750"/>
      <c r="M14" s="750"/>
      <c r="N14" s="486"/>
      <c r="V14" s="428"/>
      <c r="W14" s="428"/>
      <c r="X14" s="425" t="s">
        <v>988</v>
      </c>
      <c r="Y14" s="428"/>
      <c r="Z14" s="428"/>
      <c r="AA14" s="428"/>
      <c r="AB14" s="428"/>
      <c r="AC14" s="428"/>
      <c r="AD14" s="428"/>
      <c r="AE14" s="428"/>
      <c r="AF14" s="428"/>
      <c r="AG14" s="428"/>
      <c r="AH14" s="428"/>
      <c r="AI14" s="428"/>
    </row>
    <row r="15" spans="2:36" ht="15" customHeight="1">
      <c r="B15" s="431">
        <v>3</v>
      </c>
      <c r="C15" s="742" t="s">
        <v>963</v>
      </c>
      <c r="D15" s="742"/>
      <c r="E15" s="742"/>
      <c r="F15" s="743"/>
      <c r="G15" s="743"/>
      <c r="H15" s="743"/>
      <c r="I15" s="743"/>
      <c r="J15" s="743"/>
      <c r="K15" s="743"/>
      <c r="L15" s="743"/>
      <c r="M15" s="743"/>
      <c r="N15" s="743"/>
      <c r="O15" s="743"/>
      <c r="P15" s="743"/>
      <c r="Q15" s="743"/>
      <c r="R15" s="428"/>
      <c r="S15" s="428"/>
      <c r="T15" s="428"/>
      <c r="U15" s="428"/>
      <c r="V15" s="428"/>
      <c r="W15" s="428"/>
      <c r="X15" s="428"/>
      <c r="Y15" s="428"/>
      <c r="Z15" s="428"/>
      <c r="AA15" s="428"/>
      <c r="AB15" s="428"/>
      <c r="AC15" s="428"/>
      <c r="AD15" s="428"/>
      <c r="AE15" s="428"/>
      <c r="AF15" s="428"/>
      <c r="AG15" s="428"/>
      <c r="AH15" s="428"/>
      <c r="AI15" s="428"/>
    </row>
    <row r="16" spans="2:36" ht="15" customHeight="1">
      <c r="B16" s="431"/>
      <c r="C16" s="473"/>
      <c r="D16" s="473"/>
      <c r="E16" s="473"/>
      <c r="F16" s="487"/>
      <c r="G16" s="487"/>
      <c r="H16" s="487"/>
      <c r="I16" s="487"/>
      <c r="J16" s="487"/>
      <c r="K16" s="487"/>
      <c r="L16" s="487"/>
      <c r="M16" s="487"/>
      <c r="N16" s="487"/>
      <c r="O16" s="487"/>
      <c r="P16" s="487"/>
      <c r="Q16" s="487"/>
      <c r="R16" s="428"/>
      <c r="S16" s="428"/>
      <c r="T16" s="428"/>
      <c r="U16" s="428"/>
      <c r="V16" s="428"/>
      <c r="W16" s="428"/>
      <c r="X16" s="428"/>
      <c r="Y16" s="428"/>
      <c r="Z16" s="428"/>
      <c r="AA16" s="428"/>
      <c r="AB16" s="428"/>
      <c r="AC16" s="428"/>
      <c r="AD16" s="428"/>
      <c r="AE16" s="428"/>
      <c r="AF16" s="428"/>
      <c r="AG16" s="428"/>
      <c r="AH16" s="428"/>
      <c r="AI16" s="428"/>
    </row>
    <row r="17" spans="2:35" ht="15" customHeight="1">
      <c r="B17" s="431">
        <v>4</v>
      </c>
      <c r="C17" s="742" t="s">
        <v>1237</v>
      </c>
      <c r="D17" s="742"/>
      <c r="E17" s="742"/>
      <c r="F17" s="431" t="s">
        <v>16</v>
      </c>
      <c r="G17" s="488" t="s">
        <v>1238</v>
      </c>
      <c r="H17" s="487"/>
      <c r="I17" s="487"/>
      <c r="J17" s="487"/>
      <c r="K17" s="487"/>
      <c r="L17" s="487"/>
      <c r="M17" s="487"/>
      <c r="N17" s="487"/>
      <c r="O17" s="487"/>
      <c r="P17" s="487"/>
      <c r="Q17" s="487"/>
      <c r="R17" s="428"/>
      <c r="S17" s="428"/>
      <c r="T17" s="428"/>
      <c r="U17" s="428"/>
      <c r="V17" s="428"/>
      <c r="W17" s="428"/>
      <c r="X17" s="425" t="s">
        <v>1158</v>
      </c>
      <c r="Y17" s="428"/>
      <c r="Z17" s="428"/>
      <c r="AA17" s="428"/>
      <c r="AB17" s="428"/>
      <c r="AC17" s="428"/>
      <c r="AD17" s="428"/>
      <c r="AE17" s="428"/>
      <c r="AF17" s="428"/>
      <c r="AG17" s="428"/>
      <c r="AH17" s="428"/>
      <c r="AI17" s="428"/>
    </row>
    <row r="18" spans="2:35" ht="15" customHeight="1">
      <c r="B18" s="431"/>
      <c r="D18" s="473"/>
      <c r="E18" s="473"/>
      <c r="F18" s="431" t="s">
        <v>16</v>
      </c>
      <c r="G18" s="489" t="s">
        <v>1239</v>
      </c>
      <c r="H18" s="487"/>
      <c r="I18" s="487"/>
      <c r="J18" s="487"/>
      <c r="K18" s="431" t="s">
        <v>16</v>
      </c>
      <c r="L18" s="425" t="s">
        <v>1156</v>
      </c>
      <c r="M18" s="487"/>
      <c r="N18" s="487"/>
      <c r="O18" s="487"/>
      <c r="P18" s="487"/>
      <c r="Q18" s="487"/>
      <c r="R18" s="428"/>
      <c r="S18" s="428"/>
      <c r="T18" s="428"/>
      <c r="U18" s="428"/>
      <c r="V18" s="428"/>
      <c r="W18" s="428"/>
      <c r="X18" s="428"/>
      <c r="Y18" s="428" t="s">
        <v>1241</v>
      </c>
      <c r="Z18" s="428"/>
      <c r="AA18" s="428"/>
      <c r="AB18" s="428"/>
      <c r="AC18" s="428"/>
      <c r="AD18" s="428"/>
      <c r="AE18" s="428"/>
      <c r="AF18" s="428"/>
      <c r="AG18" s="428"/>
      <c r="AH18" s="428"/>
      <c r="AI18" s="428"/>
    </row>
    <row r="19" spans="2:35" ht="15" customHeight="1">
      <c r="B19" s="431"/>
      <c r="D19" s="473"/>
      <c r="E19" s="473"/>
      <c r="F19" s="431"/>
      <c r="G19" s="489"/>
      <c r="H19" s="487"/>
      <c r="I19" s="487"/>
      <c r="J19" s="487"/>
      <c r="K19" s="431" t="s">
        <v>16</v>
      </c>
      <c r="L19" s="425" t="s">
        <v>1155</v>
      </c>
      <c r="M19" s="487"/>
      <c r="N19" s="487"/>
      <c r="O19" s="487"/>
      <c r="P19" s="487"/>
      <c r="Q19" s="487"/>
      <c r="R19" s="428"/>
      <c r="S19" s="428"/>
      <c r="T19" s="428"/>
      <c r="U19" s="428"/>
      <c r="V19" s="428"/>
      <c r="W19" s="428"/>
      <c r="X19" s="428"/>
      <c r="Y19" s="428"/>
      <c r="Z19" s="428"/>
      <c r="AA19" s="428"/>
      <c r="AB19" s="428"/>
      <c r="AC19" s="428"/>
      <c r="AD19" s="428"/>
      <c r="AE19" s="428"/>
      <c r="AF19" s="428"/>
      <c r="AG19" s="428"/>
      <c r="AH19" s="428"/>
      <c r="AI19" s="428"/>
    </row>
    <row r="20" spans="2:35" ht="7.5" customHeight="1">
      <c r="B20" s="431"/>
      <c r="D20" s="473"/>
      <c r="E20" s="473"/>
      <c r="F20" s="431"/>
      <c r="G20" s="489"/>
      <c r="H20" s="487"/>
      <c r="I20" s="487"/>
      <c r="J20" s="487"/>
      <c r="K20" s="487"/>
      <c r="L20" s="487"/>
      <c r="M20" s="487"/>
      <c r="N20" s="487"/>
      <c r="O20" s="487"/>
      <c r="P20" s="487"/>
      <c r="Q20" s="487"/>
      <c r="R20" s="428"/>
      <c r="S20" s="428"/>
      <c r="T20" s="428"/>
      <c r="U20" s="428"/>
      <c r="V20" s="428"/>
      <c r="W20" s="428"/>
      <c r="X20" s="428"/>
      <c r="Y20" s="428"/>
      <c r="Z20" s="428"/>
      <c r="AA20" s="428"/>
      <c r="AB20" s="428"/>
      <c r="AC20" s="428"/>
      <c r="AD20" s="428"/>
      <c r="AE20" s="428"/>
      <c r="AF20" s="428"/>
      <c r="AG20" s="428"/>
      <c r="AH20" s="428"/>
      <c r="AI20" s="428"/>
    </row>
    <row r="21" spans="2:35" ht="15" customHeight="1">
      <c r="B21" s="431">
        <v>5</v>
      </c>
      <c r="C21" s="742" t="s">
        <v>1240</v>
      </c>
      <c r="D21" s="742"/>
      <c r="E21" s="742"/>
      <c r="F21" s="431" t="s">
        <v>16</v>
      </c>
      <c r="G21" s="425" t="s">
        <v>1159</v>
      </c>
      <c r="H21" s="474"/>
      <c r="I21" s="474"/>
      <c r="J21" s="474"/>
      <c r="K21" s="474"/>
      <c r="L21" s="474"/>
      <c r="M21" s="474"/>
      <c r="N21" s="431"/>
      <c r="P21" s="474"/>
      <c r="Q21" s="474"/>
      <c r="R21" s="428"/>
      <c r="S21" s="428"/>
      <c r="T21" s="428"/>
      <c r="U21" s="428"/>
      <c r="V21" s="428"/>
      <c r="W21" s="428"/>
      <c r="X21" s="425" t="s">
        <v>1157</v>
      </c>
      <c r="Y21" s="428"/>
      <c r="Z21" s="428"/>
      <c r="AA21" s="428"/>
      <c r="AB21" s="428"/>
      <c r="AC21" s="428"/>
      <c r="AD21" s="428"/>
      <c r="AE21" s="428"/>
      <c r="AF21" s="428"/>
      <c r="AG21" s="428"/>
      <c r="AH21" s="428"/>
      <c r="AI21" s="428"/>
    </row>
    <row r="22" spans="2:35" ht="15" customHeight="1">
      <c r="B22" s="431"/>
      <c r="C22" s="473"/>
      <c r="D22" s="473"/>
      <c r="E22" s="473"/>
      <c r="F22" s="431" t="s">
        <v>16</v>
      </c>
      <c r="G22" s="425" t="s">
        <v>1183</v>
      </c>
      <c r="H22" s="474"/>
      <c r="I22" s="474"/>
      <c r="J22" s="474"/>
      <c r="K22" s="474"/>
      <c r="L22" s="474"/>
      <c r="M22" s="474"/>
      <c r="N22" s="431"/>
      <c r="P22" s="474"/>
      <c r="Q22" s="474"/>
      <c r="R22" s="428"/>
      <c r="S22" s="428"/>
      <c r="T22" s="428"/>
      <c r="U22" s="428"/>
      <c r="V22" s="428"/>
      <c r="W22" s="428"/>
      <c r="X22" s="475" t="s">
        <v>1242</v>
      </c>
      <c r="Y22" s="428"/>
      <c r="Z22" s="428"/>
      <c r="AA22" s="428"/>
      <c r="AB22" s="428"/>
      <c r="AC22" s="428"/>
      <c r="AD22" s="428"/>
      <c r="AE22" s="428"/>
      <c r="AF22" s="428"/>
      <c r="AG22" s="428"/>
      <c r="AH22" s="428"/>
      <c r="AI22" s="428"/>
    </row>
    <row r="23" spans="2:35" ht="15" customHeight="1">
      <c r="B23" s="431"/>
      <c r="C23" s="473"/>
      <c r="D23" s="473"/>
      <c r="E23" s="473"/>
      <c r="F23" s="431" t="s">
        <v>16</v>
      </c>
      <c r="G23" s="425" t="s">
        <v>1182</v>
      </c>
      <c r="H23" s="474"/>
      <c r="I23" s="474"/>
      <c r="J23" s="474"/>
      <c r="K23" s="474"/>
      <c r="L23" s="474"/>
      <c r="M23" s="474"/>
      <c r="N23" s="431"/>
      <c r="P23" s="474"/>
      <c r="Q23" s="474"/>
      <c r="R23" s="428"/>
      <c r="S23" s="428"/>
      <c r="T23" s="428"/>
      <c r="U23" s="428"/>
      <c r="V23" s="428"/>
      <c r="W23" s="428"/>
      <c r="X23" s="475"/>
      <c r="Y23" s="428"/>
      <c r="Z23" s="428"/>
      <c r="AA23" s="428"/>
      <c r="AB23" s="428"/>
      <c r="AC23" s="428"/>
      <c r="AD23" s="428"/>
      <c r="AE23" s="428"/>
      <c r="AF23" s="428"/>
      <c r="AG23" s="428"/>
      <c r="AH23" s="428"/>
      <c r="AI23" s="428"/>
    </row>
    <row r="24" spans="2:35" ht="7.5" customHeight="1">
      <c r="V24" s="428"/>
      <c r="W24" s="428"/>
      <c r="Z24" s="428"/>
      <c r="AA24" s="428"/>
      <c r="AB24" s="428"/>
      <c r="AC24" s="428"/>
      <c r="AD24" s="428"/>
      <c r="AE24" s="428"/>
      <c r="AF24" s="428"/>
      <c r="AG24" s="428"/>
      <c r="AH24" s="428"/>
      <c r="AI24" s="428"/>
    </row>
    <row r="25" spans="2:35" ht="15" customHeight="1">
      <c r="B25" s="431">
        <v>5</v>
      </c>
      <c r="C25" s="752" t="s">
        <v>1243</v>
      </c>
      <c r="D25" s="752"/>
      <c r="E25" s="752"/>
      <c r="F25" s="431" t="s">
        <v>16</v>
      </c>
      <c r="G25" s="425" t="s">
        <v>958</v>
      </c>
      <c r="H25" s="471"/>
      <c r="I25" s="753"/>
      <c r="J25" s="753"/>
      <c r="K25" s="753"/>
      <c r="L25" s="753"/>
      <c r="M25" s="753"/>
      <c r="N25" s="753"/>
      <c r="O25" s="753"/>
      <c r="P25" s="753"/>
      <c r="Q25" s="753"/>
      <c r="V25" s="428"/>
      <c r="W25" s="428"/>
      <c r="X25" s="425" t="s">
        <v>1374</v>
      </c>
      <c r="Z25" s="428"/>
      <c r="AA25" s="428"/>
      <c r="AB25" s="428"/>
      <c r="AC25" s="428"/>
      <c r="AD25" s="428"/>
      <c r="AE25" s="428"/>
      <c r="AF25" s="428"/>
      <c r="AG25" s="428"/>
      <c r="AH25" s="428"/>
      <c r="AI25" s="428"/>
    </row>
    <row r="26" spans="2:35" ht="15" customHeight="1">
      <c r="C26" s="752"/>
      <c r="D26" s="752"/>
      <c r="E26" s="752"/>
      <c r="F26" s="431" t="s">
        <v>16</v>
      </c>
      <c r="G26" s="425" t="s">
        <v>959</v>
      </c>
      <c r="H26" s="471"/>
      <c r="I26" s="754"/>
      <c r="J26" s="754"/>
      <c r="K26" s="754"/>
      <c r="L26" s="754"/>
      <c r="M26" s="754"/>
      <c r="N26" s="754"/>
      <c r="O26" s="754"/>
      <c r="P26" s="754"/>
      <c r="Q26" s="754"/>
      <c r="V26" s="428"/>
      <c r="W26" s="428"/>
      <c r="Z26" s="428"/>
      <c r="AA26" s="428"/>
      <c r="AB26" s="428"/>
      <c r="AC26" s="468"/>
      <c r="AD26" s="468"/>
      <c r="AE26" s="428"/>
      <c r="AF26" s="428"/>
      <c r="AG26" s="428"/>
      <c r="AH26" s="428"/>
      <c r="AI26" s="428"/>
    </row>
    <row r="27" spans="2:35" ht="15" customHeight="1">
      <c r="F27" s="431" t="s">
        <v>16</v>
      </c>
      <c r="G27" s="425" t="s">
        <v>1108</v>
      </c>
      <c r="H27" s="472"/>
      <c r="I27" s="755"/>
      <c r="J27" s="755"/>
      <c r="K27" s="755"/>
      <c r="L27" s="755"/>
      <c r="M27" s="755"/>
      <c r="N27" s="755"/>
      <c r="O27" s="755"/>
      <c r="P27" s="755"/>
      <c r="Q27" s="755"/>
    </row>
    <row r="28" spans="2:35" ht="7.5" customHeight="1"/>
    <row r="29" spans="2:35" ht="15" customHeight="1">
      <c r="B29" s="431">
        <v>6</v>
      </c>
      <c r="C29" s="742" t="s">
        <v>1091</v>
      </c>
      <c r="D29" s="742"/>
      <c r="E29" s="742"/>
      <c r="F29" s="431" t="s">
        <v>16</v>
      </c>
      <c r="G29" s="433" t="s">
        <v>1092</v>
      </c>
      <c r="I29" s="431" t="s">
        <v>16</v>
      </c>
      <c r="J29" s="425" t="s">
        <v>1093</v>
      </c>
      <c r="L29" s="431" t="s">
        <v>16</v>
      </c>
      <c r="M29" s="425" t="s">
        <v>1094</v>
      </c>
      <c r="N29" s="431"/>
      <c r="O29" s="756"/>
      <c r="P29" s="756"/>
      <c r="Q29" s="756"/>
      <c r="R29" s="756"/>
      <c r="S29" s="756"/>
      <c r="T29" s="425" t="s">
        <v>15</v>
      </c>
      <c r="X29" s="425" t="s">
        <v>969</v>
      </c>
    </row>
    <row r="30" spans="2:35" ht="7.5" customHeight="1">
      <c r="F30" s="431"/>
      <c r="K30" s="431"/>
      <c r="P30" s="429"/>
      <c r="R30" s="429"/>
      <c r="S30" s="429"/>
      <c r="T30" s="429"/>
      <c r="U30" s="429"/>
      <c r="V30" s="429"/>
      <c r="W30" s="429"/>
    </row>
    <row r="31" spans="2:35" ht="15" customHeight="1">
      <c r="B31" s="431">
        <v>7</v>
      </c>
      <c r="C31" s="742" t="s">
        <v>964</v>
      </c>
      <c r="D31" s="742"/>
      <c r="E31" s="742"/>
      <c r="F31" s="431" t="s">
        <v>16</v>
      </c>
      <c r="G31" s="433" t="s">
        <v>965</v>
      </c>
      <c r="I31" s="431" t="s">
        <v>16</v>
      </c>
      <c r="J31" s="435" t="s">
        <v>966</v>
      </c>
      <c r="L31" s="431" t="s">
        <v>16</v>
      </c>
      <c r="M31" s="435" t="s">
        <v>967</v>
      </c>
      <c r="O31" s="431" t="s">
        <v>16</v>
      </c>
      <c r="P31" s="435" t="s">
        <v>968</v>
      </c>
      <c r="R31" s="429"/>
      <c r="S31" s="429"/>
      <c r="T31" s="429"/>
      <c r="U31" s="429"/>
      <c r="V31" s="429"/>
      <c r="W31" s="429"/>
      <c r="X31" s="425" t="s">
        <v>970</v>
      </c>
    </row>
    <row r="32" spans="2:35" ht="15" customHeight="1">
      <c r="B32" s="431"/>
      <c r="C32" s="431"/>
      <c r="D32" s="431"/>
      <c r="E32" s="431"/>
      <c r="F32" s="431" t="s">
        <v>16</v>
      </c>
      <c r="G32" s="435" t="s">
        <v>151</v>
      </c>
      <c r="I32" s="436" t="s">
        <v>12</v>
      </c>
      <c r="J32" s="756"/>
      <c r="K32" s="756"/>
      <c r="L32" s="756"/>
      <c r="M32" s="756"/>
      <c r="N32" s="756"/>
      <c r="O32" s="756"/>
      <c r="P32" s="756"/>
      <c r="Q32" s="756"/>
      <c r="R32" s="756"/>
      <c r="S32" s="756"/>
      <c r="T32" s="429" t="s">
        <v>15</v>
      </c>
      <c r="U32" s="429"/>
      <c r="V32" s="429"/>
      <c r="W32" s="429"/>
    </row>
    <row r="33" spans="2:33" ht="7.5" customHeight="1">
      <c r="B33" s="431"/>
      <c r="C33" s="431"/>
      <c r="D33" s="431"/>
      <c r="E33" s="431"/>
      <c r="F33" s="431"/>
      <c r="G33" s="435"/>
      <c r="I33" s="436"/>
      <c r="J33" s="476"/>
      <c r="K33" s="476"/>
      <c r="L33" s="476"/>
      <c r="M33" s="476"/>
      <c r="N33" s="476"/>
      <c r="O33" s="476"/>
      <c r="P33" s="476"/>
      <c r="Q33" s="476"/>
      <c r="R33" s="476"/>
      <c r="S33" s="476"/>
      <c r="T33" s="431"/>
      <c r="U33" s="429"/>
      <c r="V33" s="429"/>
      <c r="W33" s="429"/>
    </row>
    <row r="34" spans="2:33" ht="15" customHeight="1">
      <c r="B34" s="431">
        <v>8</v>
      </c>
      <c r="C34" s="757" t="s">
        <v>1181</v>
      </c>
      <c r="D34" s="757"/>
      <c r="E34" s="757"/>
      <c r="F34" s="431" t="s">
        <v>16</v>
      </c>
      <c r="G34" s="435" t="s">
        <v>1180</v>
      </c>
      <c r="I34" s="436"/>
      <c r="J34" s="476"/>
      <c r="K34" s="476"/>
      <c r="L34" s="476"/>
      <c r="M34" s="476"/>
      <c r="N34" s="476"/>
      <c r="O34" s="476"/>
      <c r="P34" s="476"/>
      <c r="Q34" s="476"/>
      <c r="R34" s="476"/>
      <c r="S34" s="476"/>
      <c r="T34" s="431"/>
      <c r="U34" s="429"/>
      <c r="V34" s="429"/>
      <c r="W34" s="429"/>
    </row>
    <row r="35" spans="2:33" ht="15" customHeight="1">
      <c r="B35" s="431"/>
      <c r="C35" s="757"/>
      <c r="D35" s="757"/>
      <c r="E35" s="757"/>
      <c r="F35" s="431" t="s">
        <v>16</v>
      </c>
      <c r="G35" s="435" t="s">
        <v>1244</v>
      </c>
      <c r="J35" s="435"/>
      <c r="K35" s="431" t="s">
        <v>16</v>
      </c>
      <c r="L35" s="435" t="s">
        <v>1184</v>
      </c>
      <c r="N35" s="431"/>
      <c r="O35" s="477"/>
      <c r="P35" s="477"/>
      <c r="Q35" s="477"/>
      <c r="R35" s="477"/>
      <c r="S35" s="477"/>
      <c r="U35" s="429"/>
      <c r="V35" s="429"/>
      <c r="W35" s="429"/>
    </row>
    <row r="36" spans="2:33" ht="15" customHeight="1">
      <c r="B36" s="431"/>
      <c r="C36" s="431"/>
      <c r="D36" s="431"/>
      <c r="E36" s="431"/>
      <c r="F36" s="436"/>
      <c r="G36" s="429"/>
      <c r="K36" s="431" t="s">
        <v>16</v>
      </c>
      <c r="L36" s="425" t="s">
        <v>1094</v>
      </c>
      <c r="M36" s="477"/>
      <c r="N36" s="751"/>
      <c r="O36" s="751"/>
      <c r="P36" s="751"/>
      <c r="Q36" s="751"/>
      <c r="R36" s="751"/>
      <c r="S36" s="751"/>
      <c r="T36" s="425" t="s">
        <v>15</v>
      </c>
      <c r="U36" s="429"/>
      <c r="V36" s="429"/>
      <c r="W36" s="429"/>
    </row>
    <row r="37" spans="2:33" ht="8.4" customHeight="1">
      <c r="B37" s="431"/>
      <c r="C37" s="431"/>
      <c r="D37" s="431"/>
      <c r="E37" s="431"/>
      <c r="F37" s="436"/>
      <c r="G37" s="429"/>
      <c r="I37" s="431"/>
      <c r="K37" s="431"/>
      <c r="L37" s="476"/>
      <c r="M37" s="476"/>
      <c r="N37" s="476"/>
      <c r="O37" s="476"/>
      <c r="P37" s="476"/>
      <c r="R37" s="431"/>
      <c r="S37" s="431"/>
      <c r="T37" s="431"/>
      <c r="U37" s="429"/>
      <c r="V37" s="429"/>
      <c r="W37" s="429"/>
    </row>
    <row r="38" spans="2:33" ht="15" customHeight="1">
      <c r="B38" s="434" t="s">
        <v>971</v>
      </c>
      <c r="D38" s="434" t="s">
        <v>1375</v>
      </c>
      <c r="G38" s="429"/>
      <c r="I38" s="436"/>
      <c r="J38" s="431"/>
      <c r="K38" s="431"/>
      <c r="L38" s="431"/>
      <c r="M38" s="431"/>
      <c r="N38" s="431"/>
      <c r="O38" s="431"/>
      <c r="P38" s="431"/>
      <c r="Q38" s="431"/>
      <c r="R38" s="431"/>
      <c r="S38" s="431"/>
      <c r="T38" s="431"/>
      <c r="U38" s="429"/>
      <c r="V38" s="429"/>
      <c r="W38" s="429"/>
    </row>
    <row r="39" spans="2:33" ht="15" customHeight="1">
      <c r="C39" s="434"/>
      <c r="D39" s="434" t="s">
        <v>1376</v>
      </c>
      <c r="K39" s="431"/>
      <c r="P39" s="429"/>
      <c r="R39" s="429"/>
      <c r="S39" s="429"/>
      <c r="T39" s="429"/>
      <c r="U39" s="429"/>
      <c r="V39" s="429"/>
      <c r="W39" s="429"/>
    </row>
    <row r="40" spans="2:33" ht="15" customHeight="1">
      <c r="C40" s="434"/>
      <c r="D40" s="434" t="s">
        <v>1377</v>
      </c>
    </row>
    <row r="41" spans="2:33" ht="15" customHeight="1">
      <c r="C41" s="434"/>
      <c r="D41" s="437" t="s">
        <v>1378</v>
      </c>
    </row>
    <row r="42" spans="2:33" ht="9" customHeight="1">
      <c r="C42" s="434"/>
    </row>
    <row r="43" spans="2:33" ht="15" customHeight="1">
      <c r="B43" s="438" t="s">
        <v>972</v>
      </c>
      <c r="C43" s="576"/>
      <c r="D43" s="577"/>
      <c r="E43" s="577"/>
      <c r="F43" s="439"/>
      <c r="H43" s="434" t="s">
        <v>973</v>
      </c>
      <c r="I43" s="434"/>
      <c r="K43" s="434"/>
      <c r="Q43" s="434" t="s">
        <v>974</v>
      </c>
    </row>
    <row r="44" spans="2:33" ht="15" customHeight="1">
      <c r="B44" s="440"/>
      <c r="C44" s="437"/>
      <c r="F44" s="441"/>
      <c r="H44" s="758" t="s">
        <v>975</v>
      </c>
      <c r="I44" s="758"/>
      <c r="J44" s="758"/>
      <c r="K44" s="758"/>
      <c r="L44" s="759" t="s">
        <v>1379</v>
      </c>
      <c r="M44" s="760"/>
      <c r="N44" s="761" t="s">
        <v>1380</v>
      </c>
      <c r="O44" s="762"/>
      <c r="P44" s="761" t="s">
        <v>1381</v>
      </c>
      <c r="Q44" s="762"/>
      <c r="R44" s="759" t="s">
        <v>1382</v>
      </c>
      <c r="S44" s="760"/>
      <c r="T44" s="759" t="s">
        <v>976</v>
      </c>
      <c r="U44" s="759"/>
      <c r="Y44" s="772"/>
      <c r="Z44" s="772"/>
      <c r="AA44" s="772"/>
      <c r="AB44" s="772"/>
      <c r="AC44" s="442"/>
      <c r="AD44" s="442"/>
      <c r="AE44" s="772"/>
      <c r="AF44" s="772"/>
      <c r="AG44" s="772"/>
    </row>
    <row r="45" spans="2:33" ht="15" customHeight="1">
      <c r="B45" s="440"/>
      <c r="C45" s="443"/>
      <c r="F45" s="441"/>
      <c r="G45" s="444"/>
      <c r="H45" s="763" t="s">
        <v>977</v>
      </c>
      <c r="I45" s="764"/>
      <c r="J45" s="764"/>
      <c r="K45" s="765"/>
      <c r="L45" s="766">
        <v>9000</v>
      </c>
      <c r="M45" s="767"/>
      <c r="N45" s="768">
        <v>5000</v>
      </c>
      <c r="O45" s="767"/>
      <c r="P45" s="768">
        <v>12000</v>
      </c>
      <c r="Q45" s="767"/>
      <c r="R45" s="769">
        <v>12000</v>
      </c>
      <c r="S45" s="770"/>
      <c r="T45" s="773"/>
      <c r="U45" s="773"/>
      <c r="Y45" s="772"/>
      <c r="Z45" s="772"/>
      <c r="AA45" s="772"/>
      <c r="AB45" s="772"/>
      <c r="AC45" s="442"/>
      <c r="AD45" s="442"/>
      <c r="AE45" s="772"/>
      <c r="AF45" s="445"/>
      <c r="AG45" s="445"/>
    </row>
    <row r="46" spans="2:33" ht="15" customHeight="1">
      <c r="B46" s="440"/>
      <c r="C46" s="443"/>
      <c r="F46" s="441"/>
      <c r="G46" s="446"/>
      <c r="H46" s="774" t="s">
        <v>978</v>
      </c>
      <c r="I46" s="775"/>
      <c r="J46" s="775"/>
      <c r="K46" s="776"/>
      <c r="L46" s="777">
        <v>12000</v>
      </c>
      <c r="M46" s="778"/>
      <c r="N46" s="779">
        <v>7000</v>
      </c>
      <c r="O46" s="778"/>
      <c r="P46" s="779">
        <v>17000</v>
      </c>
      <c r="Q46" s="778"/>
      <c r="R46" s="780">
        <v>17000</v>
      </c>
      <c r="S46" s="781"/>
      <c r="T46" s="771"/>
      <c r="U46" s="771"/>
      <c r="V46" s="434"/>
      <c r="W46" s="434"/>
      <c r="X46" s="434"/>
      <c r="Y46" s="772"/>
      <c r="Z46" s="772"/>
      <c r="AA46" s="772"/>
      <c r="AB46" s="772"/>
      <c r="AC46" s="442"/>
      <c r="AD46" s="442"/>
      <c r="AE46" s="772"/>
      <c r="AF46" s="445"/>
      <c r="AG46" s="445"/>
    </row>
    <row r="47" spans="2:33" ht="15" customHeight="1">
      <c r="B47" s="447"/>
      <c r="F47" s="441"/>
      <c r="G47" s="446"/>
      <c r="H47" s="774" t="s">
        <v>979</v>
      </c>
      <c r="I47" s="775"/>
      <c r="J47" s="775"/>
      <c r="K47" s="776"/>
      <c r="L47" s="777">
        <v>18000</v>
      </c>
      <c r="M47" s="778"/>
      <c r="N47" s="779">
        <v>10000</v>
      </c>
      <c r="O47" s="778"/>
      <c r="P47" s="779">
        <v>25000</v>
      </c>
      <c r="Q47" s="778"/>
      <c r="R47" s="780">
        <v>24000</v>
      </c>
      <c r="S47" s="781"/>
      <c r="T47" s="771"/>
      <c r="U47" s="771"/>
      <c r="W47" s="434"/>
      <c r="Y47" s="448"/>
      <c r="Z47" s="782"/>
      <c r="AA47" s="782"/>
      <c r="AB47" s="449"/>
      <c r="AC47" s="449"/>
      <c r="AD47" s="449"/>
      <c r="AE47" s="449"/>
      <c r="AF47" s="449"/>
      <c r="AG47" s="449"/>
    </row>
    <row r="48" spans="2:33" ht="15" customHeight="1">
      <c r="B48" s="440"/>
      <c r="F48" s="441"/>
      <c r="G48" s="446"/>
      <c r="H48" s="774" t="s">
        <v>980</v>
      </c>
      <c r="I48" s="775"/>
      <c r="J48" s="775"/>
      <c r="K48" s="776"/>
      <c r="L48" s="777">
        <v>36000</v>
      </c>
      <c r="M48" s="778"/>
      <c r="N48" s="779">
        <v>21000</v>
      </c>
      <c r="O48" s="778"/>
      <c r="P48" s="779">
        <v>50000</v>
      </c>
      <c r="Q48" s="778"/>
      <c r="R48" s="780">
        <v>36000</v>
      </c>
      <c r="S48" s="781"/>
      <c r="T48" s="771"/>
      <c r="U48" s="771"/>
      <c r="Y48" s="448"/>
      <c r="Z48" s="450"/>
      <c r="AA48" s="448"/>
      <c r="AB48" s="449"/>
      <c r="AC48" s="449"/>
      <c r="AD48" s="449"/>
      <c r="AE48" s="449"/>
      <c r="AF48" s="449"/>
      <c r="AG48" s="449"/>
    </row>
    <row r="49" spans="2:33" ht="15" customHeight="1">
      <c r="B49" s="440"/>
      <c r="F49" s="441"/>
      <c r="G49" s="446"/>
      <c r="H49" s="774" t="s">
        <v>981</v>
      </c>
      <c r="I49" s="775"/>
      <c r="J49" s="775"/>
      <c r="K49" s="776"/>
      <c r="L49" s="777">
        <v>50000</v>
      </c>
      <c r="M49" s="778"/>
      <c r="N49" s="779">
        <v>30000</v>
      </c>
      <c r="O49" s="778"/>
      <c r="P49" s="779">
        <v>70000</v>
      </c>
      <c r="Q49" s="778"/>
      <c r="R49" s="780">
        <v>50000</v>
      </c>
      <c r="S49" s="781"/>
      <c r="T49" s="771"/>
      <c r="U49" s="771"/>
      <c r="Y49" s="448"/>
      <c r="Z49" s="450"/>
      <c r="AA49" s="448"/>
      <c r="AB49" s="449"/>
      <c r="AC49" s="449"/>
      <c r="AD49" s="449"/>
      <c r="AE49" s="449"/>
      <c r="AF49" s="449"/>
      <c r="AG49" s="449"/>
    </row>
    <row r="50" spans="2:33" ht="15" customHeight="1">
      <c r="B50" s="447"/>
      <c r="F50" s="441"/>
      <c r="G50" s="446"/>
      <c r="H50" s="774" t="s">
        <v>1383</v>
      </c>
      <c r="I50" s="775"/>
      <c r="J50" s="775"/>
      <c r="K50" s="776"/>
      <c r="L50" s="777" t="s">
        <v>1384</v>
      </c>
      <c r="M50" s="783"/>
      <c r="N50" s="783"/>
      <c r="O50" s="783"/>
      <c r="P50" s="783"/>
      <c r="Q50" s="784"/>
      <c r="R50" s="780" t="s">
        <v>1385</v>
      </c>
      <c r="S50" s="785"/>
      <c r="T50" s="771"/>
      <c r="U50" s="771"/>
      <c r="Y50" s="448"/>
      <c r="Z50" s="450"/>
      <c r="AA50" s="448"/>
      <c r="AB50" s="449"/>
      <c r="AC50" s="449"/>
      <c r="AD50" s="449"/>
      <c r="AE50" s="449"/>
      <c r="AF50" s="449"/>
      <c r="AG50" s="449"/>
    </row>
    <row r="51" spans="2:33" ht="15" customHeight="1">
      <c r="B51" s="447"/>
      <c r="F51" s="441"/>
      <c r="G51" s="446"/>
      <c r="H51" s="774" t="s">
        <v>1386</v>
      </c>
      <c r="I51" s="775"/>
      <c r="J51" s="775"/>
      <c r="K51" s="776"/>
      <c r="L51" s="786" t="s">
        <v>1387</v>
      </c>
      <c r="M51" s="787"/>
      <c r="N51" s="787"/>
      <c r="O51" s="787"/>
      <c r="P51" s="787"/>
      <c r="Q51" s="787"/>
      <c r="R51" s="787"/>
      <c r="S51" s="788"/>
      <c r="T51" s="771"/>
      <c r="U51" s="771"/>
      <c r="Y51" s="448"/>
      <c r="Z51" s="450"/>
      <c r="AA51" s="448"/>
      <c r="AB51" s="449"/>
      <c r="AC51" s="449"/>
      <c r="AD51" s="449"/>
      <c r="AE51" s="449"/>
      <c r="AF51" s="449"/>
      <c r="AG51" s="449"/>
    </row>
    <row r="52" spans="2:33" ht="15" customHeight="1">
      <c r="B52" s="451" t="s">
        <v>982</v>
      </c>
      <c r="C52" s="452"/>
      <c r="D52" s="452"/>
      <c r="E52" s="452"/>
      <c r="F52" s="453"/>
      <c r="G52" s="446"/>
      <c r="H52" s="774" t="s">
        <v>1388</v>
      </c>
      <c r="I52" s="775"/>
      <c r="J52" s="775"/>
      <c r="K52" s="776"/>
      <c r="L52" s="786" t="s">
        <v>1389</v>
      </c>
      <c r="M52" s="787"/>
      <c r="N52" s="787"/>
      <c r="O52" s="787"/>
      <c r="P52" s="787"/>
      <c r="Q52" s="787"/>
      <c r="R52" s="787"/>
      <c r="S52" s="788"/>
      <c r="T52" s="771"/>
      <c r="U52" s="771"/>
      <c r="Y52" s="448"/>
      <c r="Z52" s="450"/>
      <c r="AA52" s="448"/>
      <c r="AB52" s="449"/>
      <c r="AC52" s="449"/>
      <c r="AD52" s="449"/>
      <c r="AE52" s="449"/>
      <c r="AF52" s="449"/>
      <c r="AG52" s="449"/>
    </row>
    <row r="53" spans="2:33" ht="15" customHeight="1">
      <c r="B53" s="789" t="str">
        <f>VLOOKUP($Y$7,利用方法!$BM$2:$BT$3,8)</f>
        <v>RK-</v>
      </c>
      <c r="C53" s="745"/>
      <c r="F53" s="441"/>
      <c r="G53" s="446"/>
      <c r="H53" s="792" t="s">
        <v>1390</v>
      </c>
      <c r="I53" s="793"/>
      <c r="J53" s="793"/>
      <c r="K53" s="794"/>
      <c r="L53" s="795" t="s">
        <v>1391</v>
      </c>
      <c r="M53" s="796"/>
      <c r="N53" s="796"/>
      <c r="O53" s="796"/>
      <c r="P53" s="796"/>
      <c r="Q53" s="796"/>
      <c r="R53" s="796"/>
      <c r="S53" s="797"/>
      <c r="T53" s="798"/>
      <c r="U53" s="798"/>
      <c r="Y53" s="448"/>
      <c r="Z53" s="450"/>
      <c r="AA53" s="448"/>
      <c r="AB53" s="449"/>
      <c r="AC53" s="449"/>
      <c r="AD53" s="449"/>
      <c r="AE53" s="449"/>
      <c r="AF53" s="449"/>
      <c r="AG53" s="449"/>
    </row>
    <row r="54" spans="2:33" ht="15" customHeight="1">
      <c r="B54" s="790"/>
      <c r="C54" s="791"/>
      <c r="D54" s="454"/>
      <c r="E54" s="454"/>
      <c r="F54" s="455"/>
      <c r="H54" s="578"/>
      <c r="I54" s="578"/>
      <c r="J54" s="578"/>
      <c r="K54" s="578"/>
      <c r="L54" s="434"/>
      <c r="M54" s="434"/>
      <c r="N54" s="434"/>
      <c r="O54" s="434"/>
      <c r="P54" s="799" t="s">
        <v>201</v>
      </c>
      <c r="Q54" s="799"/>
      <c r="R54" s="456" t="s">
        <v>983</v>
      </c>
      <c r="S54" s="800"/>
      <c r="T54" s="800"/>
      <c r="U54" s="801"/>
      <c r="Y54" s="448"/>
      <c r="Z54" s="450"/>
      <c r="AA54" s="448"/>
      <c r="AB54" s="449"/>
      <c r="AC54" s="449"/>
      <c r="AD54" s="449"/>
      <c r="AE54" s="449"/>
      <c r="AF54" s="449"/>
      <c r="AG54" s="449"/>
    </row>
    <row r="55" spans="2:33" ht="9.6" customHeight="1" thickBot="1">
      <c r="W55" s="457"/>
      <c r="Y55" s="448"/>
      <c r="Z55" s="450"/>
      <c r="AA55" s="448"/>
      <c r="AB55" s="449"/>
      <c r="AC55" s="449"/>
      <c r="AD55" s="449"/>
      <c r="AE55" s="449"/>
      <c r="AF55" s="449"/>
      <c r="AG55" s="449"/>
    </row>
    <row r="56" spans="2:33" ht="13.8" thickTop="1"/>
  </sheetData>
  <sheetProtection algorithmName="SHA-512" hashValue="GVQ05t9Ex8AVgmRETP3dSyqBWYrR/46nc8Z19Z1Fp0qcUJDnICd+o0CZyNZZaBmO8/V9Q/O/UcpswUqKYmDmPg==" saltValue="3r7233NrI7qFZYyl6NEZ2Q==" spinCount="100000" sheet="1" objects="1" scenarios="1"/>
  <protectedRanges>
    <protectedRange sqref="Y7" name="範囲3"/>
    <protectedRange sqref="O6 Q6 S6 L8:L10 J14 F13:F15" name="範囲1"/>
    <protectedRange sqref="F17:F18 K18:K19 F21:F23 F25:F27 I25:Q27 F29 I29 L29 O29 I31 L31 O31 F31:F32 J32 F34:F35 K35:K36 N36" name="範囲2"/>
  </protectedRanges>
  <mergeCells count="82">
    <mergeCell ref="B53:C54"/>
    <mergeCell ref="H53:K53"/>
    <mergeCell ref="L53:S53"/>
    <mergeCell ref="T53:U53"/>
    <mergeCell ref="P54:Q54"/>
    <mergeCell ref="S54:U54"/>
    <mergeCell ref="T50:U50"/>
    <mergeCell ref="H51:K51"/>
    <mergeCell ref="L51:S51"/>
    <mergeCell ref="T51:U51"/>
    <mergeCell ref="H52:K52"/>
    <mergeCell ref="L52:S52"/>
    <mergeCell ref="T52:U52"/>
    <mergeCell ref="N49:O49"/>
    <mergeCell ref="P49:Q49"/>
    <mergeCell ref="R49:S49"/>
    <mergeCell ref="H50:K50"/>
    <mergeCell ref="L50:Q50"/>
    <mergeCell ref="R50:S50"/>
    <mergeCell ref="T49:U49"/>
    <mergeCell ref="Z47:AA47"/>
    <mergeCell ref="H48:K48"/>
    <mergeCell ref="L48:M48"/>
    <mergeCell ref="N48:O48"/>
    <mergeCell ref="P48:Q48"/>
    <mergeCell ref="R48:S48"/>
    <mergeCell ref="T48:U48"/>
    <mergeCell ref="H47:K47"/>
    <mergeCell ref="L47:M47"/>
    <mergeCell ref="N47:O47"/>
    <mergeCell ref="P47:Q47"/>
    <mergeCell ref="R47:S47"/>
    <mergeCell ref="T47:U47"/>
    <mergeCell ref="H49:K49"/>
    <mergeCell ref="L49:M49"/>
    <mergeCell ref="H46:K46"/>
    <mergeCell ref="L46:M46"/>
    <mergeCell ref="N46:O46"/>
    <mergeCell ref="P46:Q46"/>
    <mergeCell ref="R46:S46"/>
    <mergeCell ref="T46:U46"/>
    <mergeCell ref="Y44:AA46"/>
    <mergeCell ref="AB44:AB46"/>
    <mergeCell ref="AE44:AE46"/>
    <mergeCell ref="AF44:AG44"/>
    <mergeCell ref="T45:U45"/>
    <mergeCell ref="T44:U44"/>
    <mergeCell ref="H45:K45"/>
    <mergeCell ref="L45:M45"/>
    <mergeCell ref="N45:O45"/>
    <mergeCell ref="P45:Q45"/>
    <mergeCell ref="R45:S45"/>
    <mergeCell ref="H44:K44"/>
    <mergeCell ref="L44:M44"/>
    <mergeCell ref="N44:O44"/>
    <mergeCell ref="P44:Q44"/>
    <mergeCell ref="R44:S44"/>
    <mergeCell ref="N36:S36"/>
    <mergeCell ref="C17:E17"/>
    <mergeCell ref="C21:E21"/>
    <mergeCell ref="C25:E26"/>
    <mergeCell ref="I25:Q25"/>
    <mergeCell ref="I26:Q26"/>
    <mergeCell ref="I27:Q27"/>
    <mergeCell ref="C29:E29"/>
    <mergeCell ref="O29:S29"/>
    <mergeCell ref="C31:E31"/>
    <mergeCell ref="J32:S32"/>
    <mergeCell ref="C34:E35"/>
    <mergeCell ref="C15:E15"/>
    <mergeCell ref="F15:Q15"/>
    <mergeCell ref="B1:U1"/>
    <mergeCell ref="C5:E5"/>
    <mergeCell ref="Y7:Y8"/>
    <mergeCell ref="L8:T8"/>
    <mergeCell ref="L9:T9"/>
    <mergeCell ref="L10:T10"/>
    <mergeCell ref="C13:E13"/>
    <mergeCell ref="F13:Q13"/>
    <mergeCell ref="C14:E14"/>
    <mergeCell ref="F14:H14"/>
    <mergeCell ref="J14:M14"/>
  </mergeCells>
  <phoneticPr fontId="2"/>
  <conditionalFormatting sqref="L8:T10 F13:Q13 F14:H14 J14:M14 F15:Q15">
    <cfRule type="containsBlanks" dxfId="30" priority="1">
      <formula>LEN(TRIM(F8))=0</formula>
    </cfRule>
  </conditionalFormatting>
  <dataValidations count="1">
    <dataValidation type="list" allowBlank="1" showInputMessage="1" showErrorMessage="1" sqref="K18:K19 F17:F23 F25:F27 K35:K36 F29 I29 L29 O31 L31 I31 F31:F32 F34:F35" xr:uid="{0E2A4470-4A5C-47F9-83CF-0FB5E7AC6679}">
      <formula1>"□,■"</formula1>
    </dataValidation>
  </dataValidations>
  <printOptions horizontalCentered="1" verticalCentered="1"/>
  <pageMargins left="0.78740157480314965" right="0.19685039370078741" top="0.35433070866141736" bottom="0.35433070866141736" header="0.31496062992125984" footer="0.31496062992125984"/>
  <pageSetup paperSize="9" orientation="portrait" horizontalDpi="300" verticalDpi="300" r:id="rId1"/>
  <headerFooter>
    <oddFooter>&amp;L&amp;"ＭＳ Ｐ明朝,標準"&amp;8㈱北関東建築検査機構&amp;C&amp;"ＭＳ Ｐ明朝,標準"&amp;8NKBI-04henkou Ver.20.5&amp;R&amp;"ＭＳ Ｐ明朝,標準"&amp;8(R050401)</oddFooter>
  </headerFooter>
  <colBreaks count="1" manualBreakCount="1">
    <brk id="22" max="63"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AK175"/>
  <sheetViews>
    <sheetView view="pageBreakPreview" zoomScaleNormal="100" zoomScaleSheetLayoutView="100" workbookViewId="0">
      <selection activeCell="K7" sqref="K7:AI7"/>
    </sheetView>
  </sheetViews>
  <sheetFormatPr defaultColWidth="4.109375" defaultRowHeight="13.2"/>
  <cols>
    <col min="1" max="35" width="2.6640625" style="141" customWidth="1"/>
    <col min="36" max="16384" width="4.109375" style="141"/>
  </cols>
  <sheetData>
    <row r="1" spans="1:35">
      <c r="A1" s="845" t="s">
        <v>245</v>
      </c>
      <c r="B1" s="845"/>
      <c r="C1" s="845"/>
      <c r="D1" s="845"/>
      <c r="E1" s="845"/>
      <c r="F1" s="845"/>
      <c r="G1" s="845"/>
      <c r="H1" s="845"/>
      <c r="I1" s="845"/>
      <c r="J1" s="845"/>
      <c r="K1" s="845"/>
      <c r="L1" s="845"/>
      <c r="M1" s="845"/>
      <c r="N1" s="845"/>
      <c r="O1" s="845"/>
      <c r="P1" s="845"/>
      <c r="Q1" s="845"/>
      <c r="R1" s="845"/>
      <c r="S1" s="845"/>
      <c r="T1" s="845"/>
      <c r="U1" s="845"/>
      <c r="V1" s="845"/>
      <c r="W1" s="845"/>
      <c r="X1" s="845"/>
      <c r="Y1" s="845"/>
      <c r="Z1" s="845"/>
      <c r="AA1" s="845"/>
      <c r="AB1" s="845"/>
      <c r="AC1" s="845"/>
      <c r="AD1" s="845"/>
      <c r="AE1" s="845"/>
      <c r="AF1" s="845"/>
      <c r="AG1" s="845"/>
      <c r="AH1" s="845"/>
      <c r="AI1" s="845"/>
    </row>
    <row r="2" spans="1:35">
      <c r="A2" s="845"/>
      <c r="B2" s="845"/>
      <c r="C2" s="845"/>
      <c r="D2" s="845"/>
      <c r="E2" s="845"/>
      <c r="F2" s="845"/>
      <c r="G2" s="845"/>
      <c r="H2" s="845"/>
      <c r="I2" s="845"/>
      <c r="J2" s="845"/>
      <c r="K2" s="845"/>
      <c r="L2" s="845"/>
      <c r="M2" s="845"/>
      <c r="N2" s="845"/>
      <c r="O2" s="845"/>
      <c r="P2" s="845"/>
      <c r="Q2" s="845"/>
      <c r="R2" s="845"/>
      <c r="S2" s="845"/>
      <c r="T2" s="845"/>
      <c r="U2" s="845"/>
      <c r="V2" s="845"/>
      <c r="W2" s="845"/>
      <c r="X2" s="845"/>
      <c r="Y2" s="845"/>
      <c r="Z2" s="845"/>
      <c r="AA2" s="845"/>
      <c r="AB2" s="845"/>
      <c r="AC2" s="845"/>
      <c r="AD2" s="845"/>
      <c r="AE2" s="845"/>
      <c r="AF2" s="845"/>
      <c r="AG2" s="845"/>
      <c r="AH2" s="845"/>
      <c r="AI2" s="845"/>
    </row>
    <row r="3" spans="1:35">
      <c r="A3" s="134" t="s">
        <v>276</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row>
    <row r="4" spans="1:35" ht="6.75" customHeight="1">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row>
    <row r="5" spans="1:35" ht="6.75" customHeight="1">
      <c r="A5" s="134"/>
      <c r="B5" s="134"/>
      <c r="C5" s="134"/>
      <c r="D5" s="134"/>
      <c r="E5" s="134"/>
      <c r="F5" s="134"/>
      <c r="G5" s="134"/>
      <c r="H5" s="134"/>
      <c r="I5" s="134"/>
      <c r="J5" s="134"/>
      <c r="K5" s="134"/>
      <c r="L5" s="134"/>
      <c r="M5" s="134"/>
      <c r="N5" s="134"/>
      <c r="O5" s="134"/>
      <c r="P5" s="134"/>
      <c r="Q5" s="134"/>
      <c r="R5" s="134"/>
      <c r="S5" s="134"/>
      <c r="T5" s="134"/>
      <c r="U5" s="134"/>
      <c r="V5" s="177"/>
      <c r="W5" s="177"/>
      <c r="X5" s="177"/>
      <c r="Y5" s="177"/>
      <c r="Z5" s="177"/>
      <c r="AA5" s="177"/>
      <c r="AB5" s="177"/>
      <c r="AC5" s="177"/>
      <c r="AD5" s="177"/>
      <c r="AE5" s="177"/>
      <c r="AF5" s="177"/>
      <c r="AG5" s="177"/>
      <c r="AH5" s="177"/>
      <c r="AI5" s="177"/>
    </row>
    <row r="6" spans="1:35">
      <c r="A6" s="27" t="s">
        <v>748</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row>
    <row r="7" spans="1:35">
      <c r="A7" s="134"/>
      <c r="C7" s="134" t="s">
        <v>68</v>
      </c>
      <c r="D7" s="134"/>
      <c r="E7" s="134"/>
      <c r="F7" s="134"/>
      <c r="G7" s="134"/>
      <c r="H7" s="134"/>
      <c r="I7" s="134"/>
      <c r="J7" s="134"/>
      <c r="K7" s="844" t="str">
        <f>IF(確２面!K7="","",確２面!K7)</f>
        <v/>
      </c>
      <c r="L7" s="844"/>
      <c r="M7" s="844"/>
      <c r="N7" s="844"/>
      <c r="O7" s="844"/>
      <c r="P7" s="844"/>
      <c r="Q7" s="844"/>
      <c r="R7" s="844"/>
      <c r="S7" s="844"/>
      <c r="T7" s="844"/>
      <c r="U7" s="844"/>
      <c r="V7" s="844"/>
      <c r="W7" s="844"/>
      <c r="X7" s="844"/>
      <c r="Y7" s="844"/>
      <c r="Z7" s="844"/>
      <c r="AA7" s="844"/>
      <c r="AB7" s="844"/>
      <c r="AC7" s="844"/>
      <c r="AD7" s="844"/>
      <c r="AE7" s="844"/>
      <c r="AF7" s="844"/>
      <c r="AG7" s="844"/>
      <c r="AH7" s="844"/>
      <c r="AI7" s="844"/>
    </row>
    <row r="8" spans="1:35">
      <c r="A8" s="134"/>
      <c r="C8" s="134" t="s">
        <v>69</v>
      </c>
      <c r="D8" s="134"/>
      <c r="E8" s="134"/>
      <c r="F8" s="134"/>
      <c r="G8" s="134"/>
      <c r="H8" s="136" t="str">
        <f>IF(概１面!H13="","",概１面!H13)</f>
        <v/>
      </c>
      <c r="I8" s="136"/>
      <c r="J8" s="134"/>
      <c r="K8" s="844" t="str">
        <f>IF(確２面!K8="","",確２面!K8)</f>
        <v/>
      </c>
      <c r="L8" s="844"/>
      <c r="M8" s="844"/>
      <c r="N8" s="844"/>
      <c r="O8" s="844"/>
      <c r="P8" s="844"/>
      <c r="Q8" s="844"/>
      <c r="R8" s="844"/>
      <c r="S8" s="844"/>
      <c r="T8" s="844"/>
      <c r="U8" s="844"/>
      <c r="V8" s="844"/>
      <c r="W8" s="844"/>
      <c r="X8" s="844"/>
      <c r="Y8" s="844"/>
      <c r="Z8" s="844"/>
      <c r="AA8" s="844"/>
      <c r="AB8" s="844"/>
      <c r="AC8" s="844"/>
      <c r="AD8" s="844"/>
      <c r="AE8" s="844"/>
      <c r="AF8" s="844"/>
      <c r="AG8" s="844"/>
      <c r="AH8" s="844"/>
      <c r="AI8" s="844"/>
    </row>
    <row r="9" spans="1:35">
      <c r="A9" s="134"/>
      <c r="C9" s="134" t="s">
        <v>70</v>
      </c>
      <c r="D9" s="134"/>
      <c r="E9" s="134"/>
      <c r="F9" s="134"/>
      <c r="G9" s="134"/>
      <c r="H9" s="178" t="str">
        <f>IF(概１面!H14="","",概１面!H14)</f>
        <v/>
      </c>
      <c r="I9" s="178"/>
      <c r="J9" s="134"/>
      <c r="K9" s="844" t="str">
        <f>IF(確２面!K9="","",確２面!K9)</f>
        <v/>
      </c>
      <c r="L9" s="844"/>
      <c r="M9" s="844"/>
      <c r="N9" s="844"/>
      <c r="O9" s="844"/>
      <c r="P9" s="844"/>
      <c r="Q9" s="844"/>
      <c r="R9" s="844"/>
      <c r="S9" s="844"/>
      <c r="T9" s="844"/>
      <c r="U9" s="844"/>
      <c r="V9" s="844"/>
      <c r="W9" s="844"/>
      <c r="X9" s="844"/>
      <c r="Y9" s="844"/>
      <c r="Z9" s="844"/>
      <c r="AA9" s="844"/>
      <c r="AB9" s="844"/>
      <c r="AC9" s="844"/>
      <c r="AD9" s="844"/>
      <c r="AE9" s="844"/>
      <c r="AF9" s="844"/>
      <c r="AG9" s="844"/>
      <c r="AH9" s="844"/>
      <c r="AI9" s="844"/>
    </row>
    <row r="10" spans="1:35">
      <c r="A10" s="134"/>
      <c r="C10" s="134" t="s">
        <v>71</v>
      </c>
      <c r="D10" s="134"/>
      <c r="E10" s="134"/>
      <c r="F10" s="134"/>
      <c r="G10" s="134"/>
      <c r="H10" s="136" t="str">
        <f>IF(概１面!H15="","",概１面!H15)</f>
        <v/>
      </c>
      <c r="I10" s="136"/>
      <c r="J10" s="134"/>
      <c r="K10" s="844" t="str">
        <f>IF(確２面!K10="","",確２面!K10)</f>
        <v/>
      </c>
      <c r="L10" s="844"/>
      <c r="M10" s="844"/>
      <c r="N10" s="844"/>
      <c r="O10" s="844"/>
      <c r="P10" s="844"/>
      <c r="Q10" s="844"/>
      <c r="R10" s="844"/>
      <c r="S10" s="844"/>
      <c r="T10" s="844"/>
      <c r="U10" s="844"/>
      <c r="V10" s="844"/>
      <c r="W10" s="844"/>
      <c r="X10" s="844"/>
      <c r="Y10" s="844"/>
      <c r="Z10" s="844"/>
      <c r="AA10" s="844"/>
      <c r="AB10" s="844"/>
      <c r="AC10" s="844"/>
      <c r="AD10" s="844"/>
      <c r="AE10" s="844"/>
      <c r="AF10" s="844"/>
      <c r="AG10" s="844"/>
      <c r="AH10" s="844"/>
      <c r="AI10" s="844"/>
    </row>
    <row r="11" spans="1:35">
      <c r="A11" s="134"/>
      <c r="C11" s="134" t="s">
        <v>72</v>
      </c>
      <c r="D11" s="134"/>
      <c r="E11" s="134"/>
      <c r="F11" s="134"/>
      <c r="G11" s="134"/>
      <c r="H11" s="136"/>
      <c r="I11" s="136"/>
      <c r="J11" s="134"/>
      <c r="K11" s="844" t="str">
        <f>IF(確２面!K11="","",確２面!K11)</f>
        <v/>
      </c>
      <c r="L11" s="844"/>
      <c r="M11" s="844"/>
      <c r="N11" s="844"/>
      <c r="O11" s="844"/>
      <c r="P11" s="844"/>
      <c r="Q11" s="844"/>
      <c r="R11" s="844"/>
      <c r="S11" s="844"/>
      <c r="T11" s="844"/>
      <c r="U11" s="844"/>
      <c r="V11" s="844"/>
      <c r="W11" s="844"/>
      <c r="X11" s="844"/>
      <c r="Y11" s="844"/>
      <c r="Z11" s="844"/>
      <c r="AA11" s="844"/>
      <c r="AB11" s="844"/>
      <c r="AC11" s="844"/>
      <c r="AD11" s="844"/>
      <c r="AE11" s="844"/>
      <c r="AF11" s="844"/>
      <c r="AG11" s="844"/>
      <c r="AH11" s="844"/>
      <c r="AI11" s="844"/>
    </row>
    <row r="12" spans="1:35" ht="6.75" customHeight="1">
      <c r="A12" s="137"/>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row>
    <row r="13" spans="1:35" ht="6.75" customHeight="1">
      <c r="A13" s="177"/>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row>
    <row r="14" spans="1:35">
      <c r="A14" s="134" t="s">
        <v>157</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row>
    <row r="15" spans="1:35">
      <c r="A15" s="134"/>
      <c r="C15" s="134" t="s">
        <v>73</v>
      </c>
      <c r="D15" s="134"/>
      <c r="E15" s="134"/>
      <c r="F15" s="134"/>
      <c r="G15" s="134"/>
      <c r="H15" s="134"/>
      <c r="I15" s="134"/>
      <c r="J15" s="135" t="s">
        <v>12</v>
      </c>
      <c r="K15" s="842" t="str">
        <f>IF(確２面!K15="","",確２面!K15)</f>
        <v/>
      </c>
      <c r="L15" s="842"/>
      <c r="M15" s="134" t="s">
        <v>76</v>
      </c>
      <c r="N15" s="134"/>
      <c r="O15" s="134"/>
      <c r="P15" s="134"/>
      <c r="Q15" s="134"/>
      <c r="R15" s="135" t="s">
        <v>12</v>
      </c>
      <c r="S15" s="843" t="str">
        <f>IF(確２面!S15="","",確２面!S15)</f>
        <v/>
      </c>
      <c r="T15" s="843"/>
      <c r="U15" s="843"/>
      <c r="V15" s="843"/>
      <c r="W15" s="134" t="s">
        <v>82</v>
      </c>
      <c r="X15" s="134"/>
      <c r="Y15" s="134"/>
      <c r="Z15" s="134"/>
      <c r="AA15" s="134"/>
      <c r="AB15" s="845" t="str">
        <f>IF(確２面!AB15="","",確２面!AB15)</f>
        <v/>
      </c>
      <c r="AC15" s="845"/>
      <c r="AD15" s="845"/>
      <c r="AE15" s="845"/>
      <c r="AF15" s="845"/>
      <c r="AG15" s="845"/>
      <c r="AH15" s="134" t="s">
        <v>158</v>
      </c>
      <c r="AI15" s="134"/>
    </row>
    <row r="16" spans="1:35">
      <c r="A16" s="134"/>
      <c r="C16" s="134" t="s">
        <v>69</v>
      </c>
      <c r="D16" s="134"/>
      <c r="E16" s="134"/>
      <c r="F16" s="134"/>
      <c r="G16" s="134"/>
      <c r="H16" s="134"/>
      <c r="I16" s="134"/>
      <c r="J16" s="134"/>
      <c r="K16" s="844" t="str">
        <f>IF(確２面!K16="","",確２面!K16)</f>
        <v/>
      </c>
      <c r="L16" s="844"/>
      <c r="M16" s="844"/>
      <c r="N16" s="844"/>
      <c r="O16" s="844"/>
      <c r="P16" s="844"/>
      <c r="Q16" s="844"/>
      <c r="R16" s="844"/>
      <c r="S16" s="844"/>
      <c r="T16" s="844"/>
      <c r="U16" s="844"/>
      <c r="V16" s="844"/>
      <c r="W16" s="844"/>
      <c r="X16" s="844"/>
      <c r="Y16" s="844"/>
      <c r="Z16" s="844"/>
      <c r="AA16" s="844"/>
      <c r="AB16" s="844"/>
      <c r="AC16" s="844"/>
      <c r="AD16" s="844"/>
      <c r="AE16" s="844"/>
      <c r="AF16" s="844"/>
      <c r="AG16" s="844"/>
      <c r="AH16" s="844"/>
      <c r="AI16" s="844"/>
    </row>
    <row r="17" spans="1:35">
      <c r="A17" s="134"/>
      <c r="C17" s="134" t="s">
        <v>80</v>
      </c>
      <c r="D17" s="134"/>
      <c r="E17" s="134"/>
      <c r="F17" s="134"/>
      <c r="G17" s="134"/>
      <c r="H17" s="134"/>
      <c r="I17" s="134"/>
      <c r="J17" s="135" t="s">
        <v>12</v>
      </c>
      <c r="K17" s="842" t="str">
        <f>IF(確２面!K17="","",確２面!K17)</f>
        <v/>
      </c>
      <c r="L17" s="842"/>
      <c r="M17" s="134" t="s">
        <v>75</v>
      </c>
      <c r="N17" s="134"/>
      <c r="O17" s="134"/>
      <c r="P17" s="134"/>
      <c r="Q17" s="134"/>
      <c r="R17" s="135" t="s">
        <v>12</v>
      </c>
      <c r="S17" s="845" t="str">
        <f>IF(確２面!S17="","",確２面!S17)</f>
        <v/>
      </c>
      <c r="T17" s="845"/>
      <c r="U17" s="845"/>
      <c r="V17" s="845"/>
      <c r="W17" s="134" t="s">
        <v>74</v>
      </c>
      <c r="X17" s="134"/>
      <c r="Y17" s="134"/>
      <c r="Z17" s="134"/>
      <c r="AA17" s="134"/>
      <c r="AB17" s="845" t="str">
        <f>IF(確２面!AB17="","",確２面!AB17)</f>
        <v/>
      </c>
      <c r="AC17" s="845"/>
      <c r="AD17" s="845"/>
      <c r="AE17" s="845"/>
      <c r="AF17" s="845"/>
      <c r="AG17" s="845"/>
      <c r="AH17" s="134" t="s">
        <v>158</v>
      </c>
      <c r="AI17" s="134"/>
    </row>
    <row r="18" spans="1:35">
      <c r="A18" s="134"/>
      <c r="C18" s="134"/>
      <c r="D18" s="134"/>
      <c r="E18" s="134"/>
      <c r="F18" s="134"/>
      <c r="G18" s="134"/>
      <c r="H18" s="134" t="str">
        <f>IF(概１面!H23="","",概１面!H23)</f>
        <v/>
      </c>
      <c r="I18" s="134"/>
      <c r="J18" s="134"/>
      <c r="K18" s="844" t="str">
        <f>IF(確２面!K18="","",確２面!K18)</f>
        <v/>
      </c>
      <c r="L18" s="844"/>
      <c r="M18" s="844"/>
      <c r="N18" s="844"/>
      <c r="O18" s="844"/>
      <c r="P18" s="844"/>
      <c r="Q18" s="844"/>
      <c r="R18" s="844"/>
      <c r="S18" s="844"/>
      <c r="T18" s="844"/>
      <c r="U18" s="844"/>
      <c r="V18" s="844"/>
      <c r="W18" s="844"/>
      <c r="X18" s="844"/>
      <c r="Y18" s="844"/>
      <c r="Z18" s="844"/>
      <c r="AA18" s="844"/>
      <c r="AB18" s="844"/>
      <c r="AC18" s="844"/>
      <c r="AD18" s="844"/>
      <c r="AE18" s="844"/>
      <c r="AF18" s="844"/>
      <c r="AG18" s="844"/>
      <c r="AH18" s="844"/>
      <c r="AI18" s="844"/>
    </row>
    <row r="19" spans="1:35">
      <c r="A19" s="134"/>
      <c r="C19" s="134" t="s">
        <v>77</v>
      </c>
      <c r="D19" s="134"/>
      <c r="E19" s="134"/>
      <c r="F19" s="134"/>
      <c r="G19" s="134"/>
      <c r="H19" s="134" t="str">
        <f>IF(概１面!H24="","",概１面!H24)</f>
        <v/>
      </c>
      <c r="I19" s="134"/>
      <c r="J19" s="136"/>
      <c r="K19" s="844" t="str">
        <f>IF(確２面!K19="","",確２面!K19)</f>
        <v/>
      </c>
      <c r="L19" s="844"/>
      <c r="M19" s="844"/>
      <c r="N19" s="844"/>
      <c r="O19" s="844"/>
      <c r="P19" s="844"/>
      <c r="Q19" s="844"/>
      <c r="R19" s="844"/>
      <c r="S19" s="844"/>
      <c r="T19" s="844"/>
      <c r="U19" s="844"/>
      <c r="V19" s="844"/>
      <c r="W19" s="844"/>
      <c r="X19" s="844"/>
      <c r="Y19" s="844"/>
      <c r="Z19" s="844"/>
      <c r="AA19" s="844"/>
      <c r="AB19" s="844"/>
      <c r="AC19" s="844"/>
      <c r="AD19" s="844"/>
      <c r="AE19" s="844"/>
      <c r="AF19" s="844"/>
      <c r="AG19" s="844"/>
      <c r="AH19" s="844"/>
      <c r="AI19" s="844"/>
    </row>
    <row r="20" spans="1:35">
      <c r="A20" s="134"/>
      <c r="C20" s="134" t="s">
        <v>78</v>
      </c>
      <c r="D20" s="134"/>
      <c r="E20" s="134"/>
      <c r="F20" s="134"/>
      <c r="G20" s="134"/>
      <c r="H20" s="134" t="str">
        <f>IF(概１面!H25="","",概１面!H25)</f>
        <v/>
      </c>
      <c r="I20" s="134"/>
      <c r="J20" s="134"/>
      <c r="K20" s="844" t="str">
        <f>IF(確２面!K20="","",確２面!K20)</f>
        <v/>
      </c>
      <c r="L20" s="844"/>
      <c r="M20" s="844"/>
      <c r="N20" s="844"/>
      <c r="O20" s="844"/>
      <c r="P20" s="844"/>
      <c r="Q20" s="844"/>
      <c r="R20" s="844"/>
      <c r="S20" s="844"/>
      <c r="T20" s="844"/>
      <c r="U20" s="844"/>
      <c r="V20" s="844"/>
      <c r="W20" s="844"/>
      <c r="X20" s="844"/>
      <c r="Y20" s="844"/>
      <c r="Z20" s="844"/>
      <c r="AA20" s="844"/>
      <c r="AB20" s="844"/>
      <c r="AC20" s="844"/>
      <c r="AD20" s="844"/>
      <c r="AE20" s="844"/>
      <c r="AF20" s="844"/>
      <c r="AG20" s="844"/>
      <c r="AH20" s="844"/>
      <c r="AI20" s="844"/>
    </row>
    <row r="21" spans="1:35">
      <c r="A21" s="134"/>
      <c r="C21" s="134" t="s">
        <v>79</v>
      </c>
      <c r="D21" s="134"/>
      <c r="E21" s="134"/>
      <c r="F21" s="134"/>
      <c r="G21" s="134"/>
      <c r="H21" s="134" t="str">
        <f>IF(概１面!H26="","",概１面!H26)</f>
        <v/>
      </c>
      <c r="I21" s="134"/>
      <c r="J21" s="134"/>
      <c r="K21" s="844" t="str">
        <f>IF(確２面!K21="","",確２面!K21)</f>
        <v/>
      </c>
      <c r="L21" s="844"/>
      <c r="M21" s="844"/>
      <c r="N21" s="844"/>
      <c r="O21" s="844"/>
      <c r="P21" s="844"/>
      <c r="Q21" s="844"/>
      <c r="R21" s="844"/>
      <c r="S21" s="844"/>
      <c r="T21" s="844"/>
      <c r="U21" s="844"/>
      <c r="V21" s="844"/>
      <c r="W21" s="844"/>
      <c r="X21" s="844"/>
      <c r="Y21" s="844"/>
      <c r="Z21" s="844"/>
      <c r="AA21" s="844"/>
      <c r="AB21" s="844"/>
      <c r="AC21" s="844"/>
      <c r="AD21" s="844"/>
      <c r="AE21" s="844"/>
      <c r="AF21" s="844"/>
      <c r="AG21" s="844"/>
      <c r="AH21" s="844"/>
      <c r="AI21" s="844"/>
    </row>
    <row r="22" spans="1:35" ht="6.75" customHeight="1">
      <c r="A22" s="137"/>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row>
    <row r="23" spans="1:35" ht="6.75" customHeight="1">
      <c r="A23" s="177"/>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row>
    <row r="24" spans="1:35">
      <c r="A24" s="134" t="s">
        <v>159</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row>
    <row r="25" spans="1:35">
      <c r="A25" s="134" t="s">
        <v>3</v>
      </c>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row>
    <row r="26" spans="1:35">
      <c r="A26" s="134"/>
      <c r="C26" s="134" t="s">
        <v>73</v>
      </c>
      <c r="D26" s="134"/>
      <c r="E26" s="134"/>
      <c r="F26" s="134"/>
      <c r="G26" s="134"/>
      <c r="H26" s="179"/>
      <c r="I26" s="135"/>
      <c r="J26" s="135" t="s">
        <v>12</v>
      </c>
      <c r="K26" s="842" t="str">
        <f>IF(確２面!K26="","",確２面!K26)</f>
        <v/>
      </c>
      <c r="L26" s="842"/>
      <c r="M26" s="134" t="s">
        <v>76</v>
      </c>
      <c r="N26" s="134"/>
      <c r="O26" s="134"/>
      <c r="P26" s="134"/>
      <c r="Q26" s="134"/>
      <c r="R26" s="135" t="s">
        <v>12</v>
      </c>
      <c r="S26" s="843" t="str">
        <f>IF(確２面!S26="","",確２面!S26)</f>
        <v/>
      </c>
      <c r="T26" s="843"/>
      <c r="U26" s="843"/>
      <c r="V26" s="843"/>
      <c r="W26" s="134" t="s">
        <v>82</v>
      </c>
      <c r="X26" s="134"/>
      <c r="Y26" s="134"/>
      <c r="Z26" s="134"/>
      <c r="AA26" s="134"/>
      <c r="AB26" s="845" t="str">
        <f>IF(確２面!AB26="","",確２面!AB26)</f>
        <v/>
      </c>
      <c r="AC26" s="845"/>
      <c r="AD26" s="845"/>
      <c r="AE26" s="845"/>
      <c r="AF26" s="845"/>
      <c r="AG26" s="845"/>
      <c r="AH26" s="134" t="s">
        <v>158</v>
      </c>
      <c r="AI26" s="134"/>
    </row>
    <row r="27" spans="1:35">
      <c r="A27" s="134"/>
      <c r="C27" s="134" t="s">
        <v>69</v>
      </c>
      <c r="D27" s="134"/>
      <c r="E27" s="134"/>
      <c r="F27" s="134"/>
      <c r="G27" s="134"/>
      <c r="H27" s="134"/>
      <c r="I27" s="134"/>
      <c r="J27" s="134"/>
      <c r="K27" s="844" t="str">
        <f>IF(確２面!K27="","",確２面!K27)</f>
        <v/>
      </c>
      <c r="L27" s="844"/>
      <c r="M27" s="844"/>
      <c r="N27" s="844"/>
      <c r="O27" s="844"/>
      <c r="P27" s="844"/>
      <c r="Q27" s="844"/>
      <c r="R27" s="844"/>
      <c r="S27" s="844"/>
      <c r="T27" s="844"/>
      <c r="U27" s="844"/>
      <c r="V27" s="844"/>
      <c r="W27" s="844"/>
      <c r="X27" s="844"/>
      <c r="Y27" s="844"/>
      <c r="Z27" s="844"/>
      <c r="AA27" s="844"/>
      <c r="AB27" s="844"/>
      <c r="AC27" s="844"/>
      <c r="AD27" s="844"/>
      <c r="AE27" s="844"/>
      <c r="AF27" s="844"/>
      <c r="AG27" s="844"/>
      <c r="AH27" s="844"/>
      <c r="AI27" s="844"/>
    </row>
    <row r="28" spans="1:35">
      <c r="A28" s="134"/>
      <c r="C28" s="134" t="s">
        <v>80</v>
      </c>
      <c r="D28" s="134"/>
      <c r="E28" s="134"/>
      <c r="F28" s="134"/>
      <c r="G28" s="134"/>
      <c r="H28" s="179"/>
      <c r="I28" s="135"/>
      <c r="J28" s="135" t="s">
        <v>12</v>
      </c>
      <c r="K28" s="842" t="str">
        <f>IF(確２面!K28="","",確２面!K28)</f>
        <v/>
      </c>
      <c r="L28" s="842"/>
      <c r="M28" s="134" t="s">
        <v>75</v>
      </c>
      <c r="N28" s="134"/>
      <c r="O28" s="134"/>
      <c r="P28" s="134"/>
      <c r="Q28" s="134"/>
      <c r="R28" s="135" t="s">
        <v>12</v>
      </c>
      <c r="S28" s="845" t="str">
        <f>IF(確２面!S28="","",確２面!S28)</f>
        <v/>
      </c>
      <c r="T28" s="845"/>
      <c r="U28" s="845"/>
      <c r="V28" s="845"/>
      <c r="W28" s="134" t="s">
        <v>74</v>
      </c>
      <c r="X28" s="134"/>
      <c r="Y28" s="134"/>
      <c r="Z28" s="134"/>
      <c r="AA28" s="134"/>
      <c r="AB28" s="845" t="str">
        <f>IF(確２面!AB28="","",確２面!AB28)</f>
        <v/>
      </c>
      <c r="AC28" s="845"/>
      <c r="AD28" s="845"/>
      <c r="AE28" s="845"/>
      <c r="AF28" s="845"/>
      <c r="AG28" s="845"/>
      <c r="AH28" s="134" t="s">
        <v>158</v>
      </c>
      <c r="AI28" s="134"/>
    </row>
    <row r="29" spans="1:35">
      <c r="A29" s="134"/>
      <c r="C29" s="134"/>
      <c r="D29" s="134"/>
      <c r="E29" s="134"/>
      <c r="F29" s="134"/>
      <c r="G29" s="134"/>
      <c r="H29" s="134"/>
      <c r="I29" s="134"/>
      <c r="J29" s="134"/>
      <c r="K29" s="844" t="str">
        <f>IF(確２面!K29="","",確２面!K29)</f>
        <v/>
      </c>
      <c r="L29" s="844"/>
      <c r="M29" s="844"/>
      <c r="N29" s="844"/>
      <c r="O29" s="844"/>
      <c r="P29" s="844"/>
      <c r="Q29" s="844"/>
      <c r="R29" s="844"/>
      <c r="S29" s="844"/>
      <c r="T29" s="844"/>
      <c r="U29" s="844"/>
      <c r="V29" s="844"/>
      <c r="W29" s="844"/>
      <c r="X29" s="844"/>
      <c r="Y29" s="844"/>
      <c r="Z29" s="844"/>
      <c r="AA29" s="844"/>
      <c r="AB29" s="844"/>
      <c r="AC29" s="844"/>
      <c r="AD29" s="844"/>
      <c r="AE29" s="844"/>
      <c r="AF29" s="844"/>
      <c r="AG29" s="844"/>
      <c r="AH29" s="844"/>
      <c r="AI29" s="844"/>
    </row>
    <row r="30" spans="1:35">
      <c r="A30" s="134"/>
      <c r="C30" s="134" t="s">
        <v>77</v>
      </c>
      <c r="D30" s="134"/>
      <c r="E30" s="134"/>
      <c r="F30" s="134"/>
      <c r="G30" s="134"/>
      <c r="H30" s="134"/>
      <c r="I30" s="134"/>
      <c r="J30" s="136"/>
      <c r="K30" s="844" t="str">
        <f>IF(確２面!K30="","",確２面!K30)</f>
        <v/>
      </c>
      <c r="L30" s="844"/>
      <c r="M30" s="844"/>
      <c r="N30" s="844"/>
      <c r="O30" s="844"/>
      <c r="P30" s="844"/>
      <c r="Q30" s="844"/>
      <c r="R30" s="844"/>
      <c r="S30" s="844"/>
      <c r="T30" s="844"/>
      <c r="U30" s="844"/>
      <c r="V30" s="844"/>
      <c r="W30" s="844"/>
      <c r="X30" s="844"/>
      <c r="Y30" s="844"/>
      <c r="Z30" s="844"/>
      <c r="AA30" s="844"/>
      <c r="AB30" s="844"/>
      <c r="AC30" s="844"/>
      <c r="AD30" s="844"/>
      <c r="AE30" s="844"/>
      <c r="AF30" s="844"/>
      <c r="AG30" s="844"/>
      <c r="AH30" s="844"/>
      <c r="AI30" s="844"/>
    </row>
    <row r="31" spans="1:35">
      <c r="A31" s="134"/>
      <c r="C31" s="134" t="s">
        <v>78</v>
      </c>
      <c r="D31" s="134"/>
      <c r="E31" s="134"/>
      <c r="F31" s="134"/>
      <c r="G31" s="134"/>
      <c r="H31" s="134"/>
      <c r="I31" s="134"/>
      <c r="J31" s="134"/>
      <c r="K31" s="844" t="str">
        <f>IF(確２面!K31="","",確２面!K31)</f>
        <v/>
      </c>
      <c r="L31" s="844"/>
      <c r="M31" s="844"/>
      <c r="N31" s="844"/>
      <c r="O31" s="844"/>
      <c r="P31" s="844"/>
      <c r="Q31" s="844"/>
      <c r="R31" s="844"/>
      <c r="S31" s="844"/>
      <c r="T31" s="844"/>
      <c r="U31" s="844"/>
      <c r="V31" s="844"/>
      <c r="W31" s="844"/>
      <c r="X31" s="844"/>
      <c r="Y31" s="844"/>
      <c r="Z31" s="844"/>
      <c r="AA31" s="844"/>
      <c r="AB31" s="844"/>
      <c r="AC31" s="844"/>
      <c r="AD31" s="844"/>
      <c r="AE31" s="844"/>
      <c r="AF31" s="844"/>
      <c r="AG31" s="844"/>
      <c r="AH31" s="844"/>
      <c r="AI31" s="844"/>
    </row>
    <row r="32" spans="1:35">
      <c r="A32" s="134"/>
      <c r="C32" s="134" t="s">
        <v>79</v>
      </c>
      <c r="D32" s="134"/>
      <c r="E32" s="134"/>
      <c r="F32" s="134"/>
      <c r="G32" s="134"/>
      <c r="H32" s="134"/>
      <c r="I32" s="134"/>
      <c r="J32" s="134"/>
      <c r="K32" s="844" t="str">
        <f>IF(確２面!K32="","",確２面!K32)</f>
        <v/>
      </c>
      <c r="L32" s="844"/>
      <c r="M32" s="844"/>
      <c r="N32" s="844"/>
      <c r="O32" s="844"/>
      <c r="P32" s="844"/>
      <c r="Q32" s="844"/>
      <c r="R32" s="844"/>
      <c r="S32" s="844"/>
      <c r="T32" s="844"/>
      <c r="U32" s="844"/>
      <c r="V32" s="844"/>
      <c r="W32" s="844"/>
      <c r="X32" s="844"/>
      <c r="Y32" s="844"/>
      <c r="Z32" s="844"/>
      <c r="AA32" s="844"/>
      <c r="AB32" s="844"/>
      <c r="AC32" s="844"/>
      <c r="AD32" s="844"/>
      <c r="AE32" s="844"/>
      <c r="AF32" s="844"/>
      <c r="AG32" s="844"/>
      <c r="AH32" s="844"/>
      <c r="AI32" s="844"/>
    </row>
    <row r="33" spans="1:35">
      <c r="A33" s="134"/>
      <c r="C33" s="134" t="s">
        <v>277</v>
      </c>
      <c r="D33" s="134"/>
      <c r="E33" s="134"/>
      <c r="F33" s="134"/>
      <c r="G33" s="134"/>
      <c r="H33" s="134"/>
      <c r="I33" s="134"/>
      <c r="J33" s="134"/>
      <c r="K33" s="152"/>
      <c r="L33" s="152"/>
      <c r="M33" s="844" t="str">
        <f>IF(確２面!M33="","",確２面!M33)</f>
        <v/>
      </c>
      <c r="N33" s="844"/>
      <c r="O33" s="844"/>
      <c r="P33" s="844"/>
      <c r="Q33" s="844"/>
      <c r="R33" s="844"/>
      <c r="S33" s="844"/>
      <c r="T33" s="844"/>
      <c r="U33" s="844"/>
      <c r="V33" s="844"/>
      <c r="W33" s="844"/>
      <c r="X33" s="844"/>
      <c r="Y33" s="844"/>
      <c r="Z33" s="844"/>
      <c r="AA33" s="844"/>
      <c r="AB33" s="844"/>
      <c r="AC33" s="844"/>
      <c r="AD33" s="844"/>
      <c r="AE33" s="844"/>
      <c r="AF33" s="844"/>
      <c r="AG33" s="844"/>
      <c r="AH33" s="844"/>
      <c r="AI33" s="844"/>
    </row>
    <row r="34" spans="1:35" ht="6.75" customHeight="1">
      <c r="A34" s="180"/>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row>
    <row r="35" spans="1:35" ht="6.75" customHeight="1">
      <c r="A35" s="181"/>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row>
    <row r="36" spans="1:35">
      <c r="A36" s="134" t="s">
        <v>4</v>
      </c>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row>
    <row r="37" spans="1:35">
      <c r="A37" s="134"/>
      <c r="C37" s="134" t="s">
        <v>73</v>
      </c>
      <c r="D37" s="134"/>
      <c r="E37" s="134"/>
      <c r="F37" s="134"/>
      <c r="G37" s="134"/>
      <c r="H37" s="179"/>
      <c r="I37" s="135"/>
      <c r="J37" s="135" t="s">
        <v>12</v>
      </c>
      <c r="K37" s="842" t="str">
        <f>IF(確２面!K37="","",確２面!K37)</f>
        <v/>
      </c>
      <c r="L37" s="842"/>
      <c r="M37" s="134" t="s">
        <v>76</v>
      </c>
      <c r="N37" s="134"/>
      <c r="O37" s="134"/>
      <c r="P37" s="134"/>
      <c r="Q37" s="134"/>
      <c r="R37" s="135" t="s">
        <v>12</v>
      </c>
      <c r="S37" s="843" t="str">
        <f>IF(確２面!S37="","",確２面!S37)</f>
        <v/>
      </c>
      <c r="T37" s="843"/>
      <c r="U37" s="843"/>
      <c r="V37" s="843"/>
      <c r="W37" s="134" t="s">
        <v>82</v>
      </c>
      <c r="X37" s="134"/>
      <c r="Y37" s="134"/>
      <c r="Z37" s="134"/>
      <c r="AA37" s="134"/>
      <c r="AB37" s="845" t="str">
        <f>IF(確２面!AB37="","",確２面!AB37)</f>
        <v/>
      </c>
      <c r="AC37" s="845"/>
      <c r="AD37" s="845"/>
      <c r="AE37" s="845"/>
      <c r="AF37" s="845"/>
      <c r="AG37" s="845"/>
      <c r="AH37" s="134" t="s">
        <v>158</v>
      </c>
      <c r="AI37" s="134"/>
    </row>
    <row r="38" spans="1:35">
      <c r="A38" s="134"/>
      <c r="C38" s="134" t="s">
        <v>69</v>
      </c>
      <c r="D38" s="134"/>
      <c r="E38" s="134"/>
      <c r="F38" s="134"/>
      <c r="G38" s="134"/>
      <c r="H38" s="134"/>
      <c r="I38" s="134"/>
      <c r="J38" s="134"/>
      <c r="K38" s="844" t="str">
        <f>IF(確２面!K38="","",確２面!K38)</f>
        <v/>
      </c>
      <c r="L38" s="844"/>
      <c r="M38" s="844"/>
      <c r="N38" s="844"/>
      <c r="O38" s="844"/>
      <c r="P38" s="844"/>
      <c r="Q38" s="844"/>
      <c r="R38" s="844"/>
      <c r="S38" s="844"/>
      <c r="T38" s="844"/>
      <c r="U38" s="844"/>
      <c r="V38" s="844"/>
      <c r="W38" s="844"/>
      <c r="X38" s="844"/>
      <c r="Y38" s="844"/>
      <c r="Z38" s="844"/>
      <c r="AA38" s="844"/>
      <c r="AB38" s="844"/>
      <c r="AC38" s="844"/>
      <c r="AD38" s="844"/>
      <c r="AE38" s="844"/>
      <c r="AF38" s="844"/>
      <c r="AG38" s="844"/>
      <c r="AH38" s="844"/>
      <c r="AI38" s="844"/>
    </row>
    <row r="39" spans="1:35">
      <c r="A39" s="134"/>
      <c r="C39" s="134" t="s">
        <v>80</v>
      </c>
      <c r="D39" s="134"/>
      <c r="E39" s="134"/>
      <c r="F39" s="134"/>
      <c r="G39" s="134"/>
      <c r="H39" s="179"/>
      <c r="I39" s="135"/>
      <c r="J39" s="135" t="s">
        <v>12</v>
      </c>
      <c r="K39" s="842" t="str">
        <f>IF(確２面!K39="","",確２面!K39)</f>
        <v/>
      </c>
      <c r="L39" s="842"/>
      <c r="M39" s="134" t="s">
        <v>75</v>
      </c>
      <c r="N39" s="134"/>
      <c r="O39" s="134"/>
      <c r="P39" s="134"/>
      <c r="Q39" s="134"/>
      <c r="R39" s="135" t="s">
        <v>12</v>
      </c>
      <c r="S39" s="845" t="str">
        <f>IF(確２面!S39="","",確２面!S39)</f>
        <v/>
      </c>
      <c r="T39" s="845"/>
      <c r="U39" s="845"/>
      <c r="V39" s="845"/>
      <c r="W39" s="134" t="s">
        <v>74</v>
      </c>
      <c r="X39" s="134"/>
      <c r="Y39" s="134"/>
      <c r="Z39" s="134"/>
      <c r="AA39" s="134"/>
      <c r="AB39" s="845" t="str">
        <f>IF(確２面!AB39="","",確２面!AB39)</f>
        <v/>
      </c>
      <c r="AC39" s="845"/>
      <c r="AD39" s="845"/>
      <c r="AE39" s="845"/>
      <c r="AF39" s="845"/>
      <c r="AG39" s="845"/>
      <c r="AH39" s="134" t="s">
        <v>158</v>
      </c>
      <c r="AI39" s="134"/>
    </row>
    <row r="40" spans="1:35">
      <c r="A40" s="134"/>
      <c r="C40" s="134"/>
      <c r="D40" s="134"/>
      <c r="E40" s="134"/>
      <c r="F40" s="134"/>
      <c r="G40" s="134"/>
      <c r="H40" s="134"/>
      <c r="I40" s="134"/>
      <c r="J40" s="134"/>
      <c r="K40" s="844" t="str">
        <f>IF(確２面!K40="","",確２面!K40)</f>
        <v/>
      </c>
      <c r="L40" s="844"/>
      <c r="M40" s="844"/>
      <c r="N40" s="844"/>
      <c r="O40" s="844"/>
      <c r="P40" s="844"/>
      <c r="Q40" s="844"/>
      <c r="R40" s="844"/>
      <c r="S40" s="844"/>
      <c r="T40" s="844"/>
      <c r="U40" s="844"/>
      <c r="V40" s="844"/>
      <c r="W40" s="844"/>
      <c r="X40" s="844"/>
      <c r="Y40" s="844"/>
      <c r="Z40" s="844"/>
      <c r="AA40" s="844"/>
      <c r="AB40" s="844"/>
      <c r="AC40" s="844"/>
      <c r="AD40" s="844"/>
      <c r="AE40" s="844"/>
      <c r="AF40" s="844"/>
      <c r="AG40" s="844"/>
      <c r="AH40" s="844"/>
      <c r="AI40" s="844"/>
    </row>
    <row r="41" spans="1:35">
      <c r="A41" s="134"/>
      <c r="C41" s="134" t="s">
        <v>77</v>
      </c>
      <c r="D41" s="134"/>
      <c r="E41" s="134"/>
      <c r="F41" s="134"/>
      <c r="G41" s="134"/>
      <c r="H41" s="134"/>
      <c r="I41" s="134"/>
      <c r="J41" s="136"/>
      <c r="K41" s="844" t="str">
        <f>IF(確２面!K41="","",確２面!K41)</f>
        <v/>
      </c>
      <c r="L41" s="844"/>
      <c r="M41" s="844"/>
      <c r="N41" s="844"/>
      <c r="O41" s="844"/>
      <c r="P41" s="844"/>
      <c r="Q41" s="844"/>
      <c r="R41" s="844"/>
      <c r="S41" s="844"/>
      <c r="T41" s="844"/>
      <c r="U41" s="844"/>
      <c r="V41" s="844"/>
      <c r="W41" s="844"/>
      <c r="X41" s="844"/>
      <c r="Y41" s="844"/>
      <c r="Z41" s="844"/>
      <c r="AA41" s="844"/>
      <c r="AB41" s="844"/>
      <c r="AC41" s="844"/>
      <c r="AD41" s="844"/>
      <c r="AE41" s="844"/>
      <c r="AF41" s="844"/>
      <c r="AG41" s="844"/>
      <c r="AH41" s="844"/>
      <c r="AI41" s="844"/>
    </row>
    <row r="42" spans="1:35">
      <c r="A42" s="134"/>
      <c r="C42" s="134" t="s">
        <v>78</v>
      </c>
      <c r="D42" s="134"/>
      <c r="E42" s="134"/>
      <c r="F42" s="134"/>
      <c r="G42" s="134"/>
      <c r="H42" s="134"/>
      <c r="I42" s="134"/>
      <c r="J42" s="134"/>
      <c r="K42" s="844" t="str">
        <f>IF(確２面!K42="","",確２面!K42)</f>
        <v/>
      </c>
      <c r="L42" s="844"/>
      <c r="M42" s="844"/>
      <c r="N42" s="844"/>
      <c r="O42" s="844"/>
      <c r="P42" s="844"/>
      <c r="Q42" s="844"/>
      <c r="R42" s="844"/>
      <c r="S42" s="844"/>
      <c r="T42" s="844"/>
      <c r="U42" s="844"/>
      <c r="V42" s="844"/>
      <c r="W42" s="844"/>
      <c r="X42" s="844"/>
      <c r="Y42" s="844"/>
      <c r="Z42" s="844"/>
      <c r="AA42" s="844"/>
      <c r="AB42" s="844"/>
      <c r="AC42" s="844"/>
      <c r="AD42" s="844"/>
      <c r="AE42" s="844"/>
      <c r="AF42" s="844"/>
      <c r="AG42" s="844"/>
      <c r="AH42" s="844"/>
      <c r="AI42" s="844"/>
    </row>
    <row r="43" spans="1:35">
      <c r="A43" s="134"/>
      <c r="C43" s="134" t="s">
        <v>79</v>
      </c>
      <c r="D43" s="134"/>
      <c r="E43" s="134"/>
      <c r="F43" s="134"/>
      <c r="G43" s="134"/>
      <c r="H43" s="134"/>
      <c r="I43" s="134"/>
      <c r="J43" s="134"/>
      <c r="K43" s="844" t="str">
        <f>IF(確２面!K43="","",確２面!K43)</f>
        <v/>
      </c>
      <c r="L43" s="844"/>
      <c r="M43" s="844"/>
      <c r="N43" s="844"/>
      <c r="O43" s="844"/>
      <c r="P43" s="844"/>
      <c r="Q43" s="844"/>
      <c r="R43" s="844"/>
      <c r="S43" s="844"/>
      <c r="T43" s="844"/>
      <c r="U43" s="844"/>
      <c r="V43" s="844"/>
      <c r="W43" s="844"/>
      <c r="X43" s="844"/>
      <c r="Y43" s="844"/>
      <c r="Z43" s="844"/>
      <c r="AA43" s="844"/>
      <c r="AB43" s="844"/>
      <c r="AC43" s="844"/>
      <c r="AD43" s="844"/>
      <c r="AE43" s="844"/>
      <c r="AF43" s="844"/>
      <c r="AG43" s="844"/>
      <c r="AH43" s="844"/>
      <c r="AI43" s="844"/>
    </row>
    <row r="44" spans="1:35">
      <c r="A44" s="134"/>
      <c r="C44" s="134" t="s">
        <v>277</v>
      </c>
      <c r="D44" s="134"/>
      <c r="E44" s="134"/>
      <c r="F44" s="134"/>
      <c r="G44" s="134"/>
      <c r="H44" s="134"/>
      <c r="I44" s="134"/>
      <c r="J44" s="134"/>
      <c r="K44" s="134"/>
      <c r="L44" s="134"/>
      <c r="M44" s="844" t="str">
        <f>IF(確２面!M44="","",確２面!M44)</f>
        <v/>
      </c>
      <c r="N44" s="844"/>
      <c r="O44" s="844"/>
      <c r="P44" s="844"/>
      <c r="Q44" s="844"/>
      <c r="R44" s="844"/>
      <c r="S44" s="844"/>
      <c r="T44" s="844"/>
      <c r="U44" s="844"/>
      <c r="V44" s="844"/>
      <c r="W44" s="844"/>
      <c r="X44" s="844"/>
      <c r="Y44" s="844"/>
      <c r="Z44" s="844"/>
      <c r="AA44" s="844"/>
      <c r="AB44" s="844"/>
      <c r="AC44" s="844"/>
      <c r="AD44" s="844"/>
      <c r="AE44" s="844"/>
      <c r="AF44" s="844"/>
      <c r="AG44" s="844"/>
      <c r="AH44" s="844"/>
      <c r="AI44" s="844"/>
    </row>
    <row r="45" spans="1:35" ht="6.75" customHeight="1">
      <c r="A45" s="180"/>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row>
    <row r="46" spans="1:35" ht="6.75" customHeight="1">
      <c r="A46" s="181"/>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row>
    <row r="47" spans="1:35">
      <c r="A47" s="134"/>
      <c r="C47" s="134" t="s">
        <v>73</v>
      </c>
      <c r="D47" s="134"/>
      <c r="E47" s="134"/>
      <c r="F47" s="134"/>
      <c r="G47" s="134"/>
      <c r="H47" s="179"/>
      <c r="I47" s="135"/>
      <c r="J47" s="135" t="s">
        <v>12</v>
      </c>
      <c r="K47" s="842" t="str">
        <f>IF(確２面!K47="","",確２面!K47)</f>
        <v/>
      </c>
      <c r="L47" s="842"/>
      <c r="M47" s="134" t="s">
        <v>76</v>
      </c>
      <c r="N47" s="134"/>
      <c r="O47" s="134"/>
      <c r="P47" s="134"/>
      <c r="Q47" s="134"/>
      <c r="R47" s="135" t="s">
        <v>12</v>
      </c>
      <c r="S47" s="843" t="str">
        <f>IF(確２面!S47="","",確２面!S47)</f>
        <v/>
      </c>
      <c r="T47" s="843"/>
      <c r="U47" s="843"/>
      <c r="V47" s="843"/>
      <c r="W47" s="134" t="s">
        <v>82</v>
      </c>
      <c r="X47" s="134"/>
      <c r="Y47" s="134"/>
      <c r="Z47" s="134"/>
      <c r="AA47" s="134"/>
      <c r="AB47" s="845" t="str">
        <f>IF(確２面!AB47="","",確２面!AB47)</f>
        <v/>
      </c>
      <c r="AC47" s="845"/>
      <c r="AD47" s="845"/>
      <c r="AE47" s="845"/>
      <c r="AF47" s="845"/>
      <c r="AG47" s="845"/>
      <c r="AH47" s="134" t="s">
        <v>158</v>
      </c>
      <c r="AI47" s="134"/>
    </row>
    <row r="48" spans="1:35">
      <c r="A48" s="134"/>
      <c r="C48" s="134" t="s">
        <v>69</v>
      </c>
      <c r="D48" s="134"/>
      <c r="E48" s="134"/>
      <c r="F48" s="134"/>
      <c r="G48" s="134"/>
      <c r="H48" s="134"/>
      <c r="I48" s="134"/>
      <c r="J48" s="134"/>
      <c r="K48" s="844" t="str">
        <f>IF(確２面!K48="","",確２面!K48)</f>
        <v/>
      </c>
      <c r="L48" s="844"/>
      <c r="M48" s="844"/>
      <c r="N48" s="844"/>
      <c r="O48" s="844"/>
      <c r="P48" s="844"/>
      <c r="Q48" s="844"/>
      <c r="R48" s="844"/>
      <c r="S48" s="844"/>
      <c r="T48" s="844"/>
      <c r="U48" s="844"/>
      <c r="V48" s="844"/>
      <c r="W48" s="844"/>
      <c r="X48" s="844"/>
      <c r="Y48" s="844"/>
      <c r="Z48" s="844"/>
      <c r="AA48" s="844"/>
      <c r="AB48" s="844"/>
      <c r="AC48" s="844"/>
      <c r="AD48" s="844"/>
      <c r="AE48" s="844"/>
      <c r="AF48" s="844"/>
      <c r="AG48" s="844"/>
      <c r="AH48" s="844"/>
      <c r="AI48" s="844"/>
    </row>
    <row r="49" spans="1:35">
      <c r="A49" s="134"/>
      <c r="C49" s="134" t="s">
        <v>80</v>
      </c>
      <c r="D49" s="134"/>
      <c r="E49" s="134"/>
      <c r="F49" s="134"/>
      <c r="G49" s="134"/>
      <c r="H49" s="179"/>
      <c r="I49" s="135"/>
      <c r="J49" s="135" t="s">
        <v>12</v>
      </c>
      <c r="K49" s="842" t="str">
        <f>IF(確２面!K49="","",確２面!K49)</f>
        <v/>
      </c>
      <c r="L49" s="842"/>
      <c r="M49" s="134" t="s">
        <v>75</v>
      </c>
      <c r="N49" s="134"/>
      <c r="O49" s="134"/>
      <c r="P49" s="134"/>
      <c r="Q49" s="134"/>
      <c r="R49" s="135" t="s">
        <v>12</v>
      </c>
      <c r="S49" s="845" t="str">
        <f>IF(確２面!S49="","",確２面!S49)</f>
        <v/>
      </c>
      <c r="T49" s="845"/>
      <c r="U49" s="845"/>
      <c r="V49" s="845"/>
      <c r="W49" s="134" t="s">
        <v>74</v>
      </c>
      <c r="X49" s="134"/>
      <c r="Y49" s="134"/>
      <c r="Z49" s="134"/>
      <c r="AA49" s="134"/>
      <c r="AB49" s="845" t="str">
        <f>IF(確２面!AB49="","",確２面!AB49)</f>
        <v/>
      </c>
      <c r="AC49" s="845"/>
      <c r="AD49" s="845"/>
      <c r="AE49" s="845"/>
      <c r="AF49" s="845"/>
      <c r="AG49" s="845"/>
      <c r="AH49" s="134" t="s">
        <v>158</v>
      </c>
      <c r="AI49" s="134"/>
    </row>
    <row r="50" spans="1:35">
      <c r="A50" s="134"/>
      <c r="C50" s="134"/>
      <c r="D50" s="134"/>
      <c r="E50" s="134"/>
      <c r="F50" s="134"/>
      <c r="G50" s="134"/>
      <c r="H50" s="134"/>
      <c r="I50" s="134"/>
      <c r="J50" s="134"/>
      <c r="K50" s="844" t="str">
        <f>IF(確２面!K50="","",確２面!K50)</f>
        <v/>
      </c>
      <c r="L50" s="844"/>
      <c r="M50" s="844"/>
      <c r="N50" s="844"/>
      <c r="O50" s="844"/>
      <c r="P50" s="844"/>
      <c r="Q50" s="844"/>
      <c r="R50" s="844"/>
      <c r="S50" s="844"/>
      <c r="T50" s="844"/>
      <c r="U50" s="844"/>
      <c r="V50" s="844"/>
      <c r="W50" s="844"/>
      <c r="X50" s="844"/>
      <c r="Y50" s="844"/>
      <c r="Z50" s="844"/>
      <c r="AA50" s="844"/>
      <c r="AB50" s="844"/>
      <c r="AC50" s="844"/>
      <c r="AD50" s="844"/>
      <c r="AE50" s="844"/>
      <c r="AF50" s="844"/>
      <c r="AG50" s="844"/>
      <c r="AH50" s="844"/>
      <c r="AI50" s="844"/>
    </row>
    <row r="51" spans="1:35">
      <c r="A51" s="134"/>
      <c r="C51" s="134" t="s">
        <v>77</v>
      </c>
      <c r="D51" s="134"/>
      <c r="E51" s="134"/>
      <c r="F51" s="134"/>
      <c r="G51" s="134"/>
      <c r="H51" s="134"/>
      <c r="I51" s="134"/>
      <c r="J51" s="136"/>
      <c r="K51" s="844" t="str">
        <f>IF(確２面!K51="","",確２面!K51)</f>
        <v/>
      </c>
      <c r="L51" s="844"/>
      <c r="M51" s="844"/>
      <c r="N51" s="844"/>
      <c r="O51" s="844"/>
      <c r="P51" s="844"/>
      <c r="Q51" s="844"/>
      <c r="R51" s="844"/>
      <c r="S51" s="844"/>
      <c r="T51" s="844"/>
      <c r="U51" s="844"/>
      <c r="V51" s="844"/>
      <c r="W51" s="844"/>
      <c r="X51" s="844"/>
      <c r="Y51" s="844"/>
      <c r="Z51" s="844"/>
      <c r="AA51" s="844"/>
      <c r="AB51" s="844"/>
      <c r="AC51" s="844"/>
      <c r="AD51" s="844"/>
      <c r="AE51" s="844"/>
      <c r="AF51" s="844"/>
      <c r="AG51" s="844"/>
      <c r="AH51" s="844"/>
      <c r="AI51" s="844"/>
    </row>
    <row r="52" spans="1:35">
      <c r="A52" s="134"/>
      <c r="C52" s="134" t="s">
        <v>78</v>
      </c>
      <c r="D52" s="134"/>
      <c r="E52" s="134"/>
      <c r="F52" s="134"/>
      <c r="G52" s="134"/>
      <c r="H52" s="134"/>
      <c r="I52" s="134"/>
      <c r="J52" s="134"/>
      <c r="K52" s="844" t="str">
        <f>IF(確２面!K52="","",確２面!K52)</f>
        <v/>
      </c>
      <c r="L52" s="844"/>
      <c r="M52" s="844"/>
      <c r="N52" s="844"/>
      <c r="O52" s="844"/>
      <c r="P52" s="844"/>
      <c r="Q52" s="844"/>
      <c r="R52" s="844"/>
      <c r="S52" s="844"/>
      <c r="T52" s="844"/>
      <c r="U52" s="844"/>
      <c r="V52" s="844"/>
      <c r="W52" s="844"/>
      <c r="X52" s="844"/>
      <c r="Y52" s="844"/>
      <c r="Z52" s="844"/>
      <c r="AA52" s="844"/>
      <c r="AB52" s="844"/>
      <c r="AC52" s="844"/>
      <c r="AD52" s="844"/>
      <c r="AE52" s="844"/>
      <c r="AF52" s="844"/>
      <c r="AG52" s="844"/>
      <c r="AH52" s="844"/>
      <c r="AI52" s="844"/>
    </row>
    <row r="53" spans="1:35">
      <c r="A53" s="134"/>
      <c r="C53" s="134" t="s">
        <v>79</v>
      </c>
      <c r="D53" s="134"/>
      <c r="E53" s="134"/>
      <c r="F53" s="134"/>
      <c r="G53" s="134"/>
      <c r="H53" s="134"/>
      <c r="I53" s="134"/>
      <c r="J53" s="134"/>
      <c r="K53" s="844" t="str">
        <f>IF(確２面!K53="","",確２面!K53)</f>
        <v/>
      </c>
      <c r="L53" s="844"/>
      <c r="M53" s="844"/>
      <c r="N53" s="844"/>
      <c r="O53" s="844"/>
      <c r="P53" s="844"/>
      <c r="Q53" s="844"/>
      <c r="R53" s="844"/>
      <c r="S53" s="844"/>
      <c r="T53" s="844"/>
      <c r="U53" s="844"/>
      <c r="V53" s="844"/>
      <c r="W53" s="844"/>
      <c r="X53" s="844"/>
      <c r="Y53" s="844"/>
      <c r="Z53" s="844"/>
      <c r="AA53" s="844"/>
      <c r="AB53" s="844"/>
      <c r="AC53" s="844"/>
      <c r="AD53" s="844"/>
      <c r="AE53" s="844"/>
      <c r="AF53" s="844"/>
      <c r="AG53" s="844"/>
      <c r="AH53" s="844"/>
      <c r="AI53" s="844"/>
    </row>
    <row r="54" spans="1:35">
      <c r="A54" s="134"/>
      <c r="C54" s="134" t="s">
        <v>277</v>
      </c>
      <c r="D54" s="134"/>
      <c r="E54" s="134"/>
      <c r="F54" s="134"/>
      <c r="G54" s="134"/>
      <c r="H54" s="134"/>
      <c r="I54" s="134"/>
      <c r="J54" s="134"/>
      <c r="K54" s="134"/>
      <c r="L54" s="134"/>
      <c r="M54" s="844" t="str">
        <f>IF(確２面!M54="","",確２面!M54)</f>
        <v/>
      </c>
      <c r="N54" s="844"/>
      <c r="O54" s="844"/>
      <c r="P54" s="844"/>
      <c r="Q54" s="844"/>
      <c r="R54" s="844"/>
      <c r="S54" s="844"/>
      <c r="T54" s="844"/>
      <c r="U54" s="844"/>
      <c r="V54" s="844"/>
      <c r="W54" s="844"/>
      <c r="X54" s="844"/>
      <c r="Y54" s="844"/>
      <c r="Z54" s="844"/>
      <c r="AA54" s="844"/>
      <c r="AB54" s="844"/>
      <c r="AC54" s="844"/>
      <c r="AD54" s="844"/>
      <c r="AE54" s="844"/>
      <c r="AF54" s="844"/>
      <c r="AG54" s="844"/>
      <c r="AH54" s="844"/>
      <c r="AI54" s="844"/>
    </row>
    <row r="55" spans="1:35" ht="6.75" customHeight="1">
      <c r="A55" s="180"/>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row>
    <row r="56" spans="1:35" ht="6.75" customHeight="1">
      <c r="A56" s="181"/>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row>
    <row r="57" spans="1:35">
      <c r="A57" s="134"/>
      <c r="C57" s="134" t="s">
        <v>73</v>
      </c>
      <c r="D57" s="134"/>
      <c r="E57" s="134"/>
      <c r="F57" s="134"/>
      <c r="G57" s="134"/>
      <c r="H57" s="179"/>
      <c r="I57" s="135"/>
      <c r="J57" s="135" t="s">
        <v>12</v>
      </c>
      <c r="K57" s="842" t="str">
        <f>IF(確２面!K57="","",確２面!K57)</f>
        <v/>
      </c>
      <c r="L57" s="842"/>
      <c r="M57" s="134" t="s">
        <v>76</v>
      </c>
      <c r="N57" s="134"/>
      <c r="O57" s="134"/>
      <c r="P57" s="134"/>
      <c r="Q57" s="134"/>
      <c r="R57" s="135" t="s">
        <v>12</v>
      </c>
      <c r="S57" s="843" t="str">
        <f>IF(確２面!S57="","",確２面!S57)</f>
        <v/>
      </c>
      <c r="T57" s="843"/>
      <c r="U57" s="843"/>
      <c r="V57" s="843"/>
      <c r="W57" s="134" t="s">
        <v>82</v>
      </c>
      <c r="X57" s="134"/>
      <c r="Y57" s="134"/>
      <c r="Z57" s="134"/>
      <c r="AA57" s="134"/>
      <c r="AB57" s="845" t="str">
        <f>IF(確２面!AB57="","",確２面!AB57)</f>
        <v/>
      </c>
      <c r="AC57" s="845"/>
      <c r="AD57" s="845"/>
      <c r="AE57" s="845"/>
      <c r="AF57" s="845"/>
      <c r="AG57" s="845"/>
      <c r="AH57" s="134" t="s">
        <v>158</v>
      </c>
      <c r="AI57" s="134"/>
    </row>
    <row r="58" spans="1:35">
      <c r="A58" s="134"/>
      <c r="C58" s="134" t="s">
        <v>69</v>
      </c>
      <c r="D58" s="134"/>
      <c r="E58" s="134"/>
      <c r="F58" s="134"/>
      <c r="G58" s="134"/>
      <c r="H58" s="134"/>
      <c r="I58" s="134"/>
      <c r="J58" s="134"/>
      <c r="K58" s="844" t="str">
        <f>IF(確２面!K58="","",確２面!K58)</f>
        <v/>
      </c>
      <c r="L58" s="844"/>
      <c r="M58" s="844"/>
      <c r="N58" s="844"/>
      <c r="O58" s="844"/>
      <c r="P58" s="844"/>
      <c r="Q58" s="844"/>
      <c r="R58" s="844"/>
      <c r="S58" s="844"/>
      <c r="T58" s="844"/>
      <c r="U58" s="844"/>
      <c r="V58" s="844"/>
      <c r="W58" s="844"/>
      <c r="X58" s="844"/>
      <c r="Y58" s="844"/>
      <c r="Z58" s="844"/>
      <c r="AA58" s="844"/>
      <c r="AB58" s="844"/>
      <c r="AC58" s="844"/>
      <c r="AD58" s="844"/>
      <c r="AE58" s="844"/>
      <c r="AF58" s="844"/>
      <c r="AG58" s="844"/>
      <c r="AH58" s="844"/>
      <c r="AI58" s="844"/>
    </row>
    <row r="59" spans="1:35">
      <c r="A59" s="134"/>
      <c r="C59" s="134" t="s">
        <v>80</v>
      </c>
      <c r="D59" s="134"/>
      <c r="E59" s="134"/>
      <c r="F59" s="134"/>
      <c r="G59" s="134"/>
      <c r="H59" s="179"/>
      <c r="I59" s="135"/>
      <c r="J59" s="135" t="s">
        <v>12</v>
      </c>
      <c r="K59" s="842" t="str">
        <f>IF(確２面!K59="","",確２面!K59)</f>
        <v/>
      </c>
      <c r="L59" s="842"/>
      <c r="M59" s="134" t="s">
        <v>75</v>
      </c>
      <c r="N59" s="134"/>
      <c r="O59" s="134"/>
      <c r="P59" s="134"/>
      <c r="Q59" s="134"/>
      <c r="R59" s="135" t="s">
        <v>12</v>
      </c>
      <c r="S59" s="845" t="str">
        <f>IF(確２面!S59="","",確２面!S59)</f>
        <v/>
      </c>
      <c r="T59" s="845"/>
      <c r="U59" s="845"/>
      <c r="V59" s="845"/>
      <c r="W59" s="134" t="s">
        <v>74</v>
      </c>
      <c r="X59" s="134"/>
      <c r="Y59" s="134"/>
      <c r="Z59" s="134"/>
      <c r="AA59" s="134"/>
      <c r="AB59" s="845" t="str">
        <f>IF(確２面!AB59="","",確２面!AB59)</f>
        <v/>
      </c>
      <c r="AC59" s="845"/>
      <c r="AD59" s="845"/>
      <c r="AE59" s="845"/>
      <c r="AF59" s="845"/>
      <c r="AG59" s="845"/>
      <c r="AH59" s="134" t="s">
        <v>158</v>
      </c>
      <c r="AI59" s="134"/>
    </row>
    <row r="60" spans="1:35">
      <c r="A60" s="134"/>
      <c r="C60" s="134"/>
      <c r="D60" s="134"/>
      <c r="E60" s="134"/>
      <c r="F60" s="134"/>
      <c r="G60" s="134"/>
      <c r="H60" s="134"/>
      <c r="I60" s="134"/>
      <c r="J60" s="134"/>
      <c r="K60" s="844" t="str">
        <f>IF(確２面!K60="","",確２面!K60)</f>
        <v/>
      </c>
      <c r="L60" s="844"/>
      <c r="M60" s="844"/>
      <c r="N60" s="844"/>
      <c r="O60" s="844"/>
      <c r="P60" s="844"/>
      <c r="Q60" s="844"/>
      <c r="R60" s="844"/>
      <c r="S60" s="844"/>
      <c r="T60" s="844"/>
      <c r="U60" s="844"/>
      <c r="V60" s="844"/>
      <c r="W60" s="844"/>
      <c r="X60" s="844"/>
      <c r="Y60" s="844"/>
      <c r="Z60" s="844"/>
      <c r="AA60" s="844"/>
      <c r="AB60" s="844"/>
      <c r="AC60" s="844"/>
      <c r="AD60" s="844"/>
      <c r="AE60" s="844"/>
      <c r="AF60" s="844"/>
      <c r="AG60" s="844"/>
      <c r="AH60" s="844"/>
      <c r="AI60" s="844"/>
    </row>
    <row r="61" spans="1:35">
      <c r="A61" s="134"/>
      <c r="C61" s="134" t="s">
        <v>77</v>
      </c>
      <c r="D61" s="134"/>
      <c r="E61" s="134"/>
      <c r="F61" s="134"/>
      <c r="G61" s="134"/>
      <c r="H61" s="134"/>
      <c r="I61" s="134"/>
      <c r="J61" s="136"/>
      <c r="K61" s="844" t="str">
        <f>IF(確２面!K61="","",確２面!K61)</f>
        <v/>
      </c>
      <c r="L61" s="844"/>
      <c r="M61" s="844"/>
      <c r="N61" s="844"/>
      <c r="O61" s="844"/>
      <c r="P61" s="844"/>
      <c r="Q61" s="844"/>
      <c r="R61" s="844"/>
      <c r="S61" s="844"/>
      <c r="T61" s="844"/>
      <c r="U61" s="844"/>
      <c r="V61" s="844"/>
      <c r="W61" s="844"/>
      <c r="X61" s="844"/>
      <c r="Y61" s="844"/>
      <c r="Z61" s="844"/>
      <c r="AA61" s="844"/>
      <c r="AB61" s="844"/>
      <c r="AC61" s="844"/>
      <c r="AD61" s="844"/>
      <c r="AE61" s="844"/>
      <c r="AF61" s="844"/>
      <c r="AG61" s="844"/>
      <c r="AH61" s="844"/>
      <c r="AI61" s="844"/>
    </row>
    <row r="62" spans="1:35">
      <c r="A62" s="134"/>
      <c r="C62" s="134" t="s">
        <v>78</v>
      </c>
      <c r="D62" s="134"/>
      <c r="E62" s="134"/>
      <c r="F62" s="134"/>
      <c r="G62" s="134"/>
      <c r="H62" s="134"/>
      <c r="I62" s="134"/>
      <c r="J62" s="134"/>
      <c r="K62" s="844" t="str">
        <f>IF(確２面!K62="","",確２面!K62)</f>
        <v/>
      </c>
      <c r="L62" s="844"/>
      <c r="M62" s="844"/>
      <c r="N62" s="844"/>
      <c r="O62" s="844"/>
      <c r="P62" s="844"/>
      <c r="Q62" s="844"/>
      <c r="R62" s="844"/>
      <c r="S62" s="844"/>
      <c r="T62" s="844"/>
      <c r="U62" s="844"/>
      <c r="V62" s="844"/>
      <c r="W62" s="844"/>
      <c r="X62" s="844"/>
      <c r="Y62" s="844"/>
      <c r="Z62" s="844"/>
      <c r="AA62" s="844"/>
      <c r="AB62" s="844"/>
      <c r="AC62" s="844"/>
      <c r="AD62" s="844"/>
      <c r="AE62" s="844"/>
      <c r="AF62" s="844"/>
      <c r="AG62" s="844"/>
      <c r="AH62" s="844"/>
      <c r="AI62" s="844"/>
    </row>
    <row r="63" spans="1:35">
      <c r="A63" s="134"/>
      <c r="C63" s="134" t="s">
        <v>79</v>
      </c>
      <c r="D63" s="134"/>
      <c r="E63" s="134"/>
      <c r="F63" s="134"/>
      <c r="G63" s="134"/>
      <c r="H63" s="134"/>
      <c r="I63" s="134"/>
      <c r="J63" s="134"/>
      <c r="K63" s="844" t="str">
        <f>IF(確２面!K63="","",確２面!K63)</f>
        <v/>
      </c>
      <c r="L63" s="844"/>
      <c r="M63" s="844"/>
      <c r="N63" s="844"/>
      <c r="O63" s="844"/>
      <c r="P63" s="844"/>
      <c r="Q63" s="844"/>
      <c r="R63" s="844"/>
      <c r="S63" s="844"/>
      <c r="T63" s="844"/>
      <c r="U63" s="844"/>
      <c r="V63" s="844"/>
      <c r="W63" s="844"/>
      <c r="X63" s="844"/>
      <c r="Y63" s="844"/>
      <c r="Z63" s="844"/>
      <c r="AA63" s="844"/>
      <c r="AB63" s="844"/>
      <c r="AC63" s="844"/>
      <c r="AD63" s="844"/>
      <c r="AE63" s="844"/>
      <c r="AF63" s="844"/>
      <c r="AG63" s="844"/>
      <c r="AH63" s="844"/>
      <c r="AI63" s="844"/>
    </row>
    <row r="64" spans="1:35">
      <c r="A64" s="134"/>
      <c r="C64" s="134" t="s">
        <v>277</v>
      </c>
      <c r="D64" s="134"/>
      <c r="E64" s="134"/>
      <c r="F64" s="134"/>
      <c r="G64" s="134"/>
      <c r="H64" s="134"/>
      <c r="I64" s="134"/>
      <c r="J64" s="134"/>
      <c r="K64" s="134"/>
      <c r="L64" s="134"/>
      <c r="M64" s="844" t="str">
        <f>IF(確２面!M64="","",確２面!M64)</f>
        <v/>
      </c>
      <c r="N64" s="844"/>
      <c r="O64" s="844"/>
      <c r="P64" s="844"/>
      <c r="Q64" s="844"/>
      <c r="R64" s="844"/>
      <c r="S64" s="844"/>
      <c r="T64" s="844"/>
      <c r="U64" s="844"/>
      <c r="V64" s="844"/>
      <c r="W64" s="844"/>
      <c r="X64" s="844"/>
      <c r="Y64" s="844"/>
      <c r="Z64" s="844"/>
      <c r="AA64" s="844"/>
      <c r="AB64" s="844"/>
      <c r="AC64" s="844"/>
      <c r="AD64" s="844"/>
      <c r="AE64" s="844"/>
      <c r="AF64" s="844"/>
      <c r="AG64" s="844"/>
      <c r="AH64" s="844"/>
      <c r="AI64" s="844"/>
    </row>
    <row r="65" spans="1:37" ht="6.75" customHeight="1">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row>
    <row r="66" spans="1:37" ht="6.75" customHeight="1" thickBot="1">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row>
    <row r="67" spans="1:37" ht="13.5" customHeight="1" thickTop="1">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364"/>
      <c r="AK67" s="364"/>
    </row>
    <row r="68" spans="1:37" ht="13.5" customHeight="1">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row>
    <row r="69" spans="1:37" ht="6.75" customHeight="1">
      <c r="A69" s="134"/>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row>
    <row r="70" spans="1:37">
      <c r="A70" s="134" t="s">
        <v>278</v>
      </c>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row>
    <row r="71" spans="1:37">
      <c r="A71" s="134" t="s">
        <v>5</v>
      </c>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row>
    <row r="72" spans="1:37">
      <c r="A72" s="134"/>
      <c r="C72" s="134" t="s">
        <v>73</v>
      </c>
      <c r="D72" s="134"/>
      <c r="E72" s="134"/>
      <c r="F72" s="134"/>
      <c r="G72" s="134"/>
      <c r="H72" s="179"/>
      <c r="I72" s="135"/>
      <c r="J72" s="135" t="s">
        <v>12</v>
      </c>
      <c r="K72" s="842" t="str">
        <f>IF(確２面!K138="","",確２面!K138)</f>
        <v/>
      </c>
      <c r="L72" s="842"/>
      <c r="M72" s="134" t="s">
        <v>76</v>
      </c>
      <c r="N72" s="134"/>
      <c r="O72" s="134"/>
      <c r="P72" s="134"/>
      <c r="Q72" s="134"/>
      <c r="R72" s="135" t="s">
        <v>12</v>
      </c>
      <c r="S72" s="843" t="str">
        <f>IF(確２面!S138="","",確２面!S138)</f>
        <v/>
      </c>
      <c r="T72" s="843"/>
      <c r="U72" s="843"/>
      <c r="V72" s="843"/>
      <c r="W72" s="134" t="s">
        <v>82</v>
      </c>
      <c r="X72" s="134"/>
      <c r="Y72" s="134"/>
      <c r="Z72" s="134"/>
      <c r="AA72" s="134"/>
      <c r="AB72" s="845" t="str">
        <f>IF(確２面!AB138="","",確２面!AB138)</f>
        <v/>
      </c>
      <c r="AC72" s="845"/>
      <c r="AD72" s="845"/>
      <c r="AE72" s="845"/>
      <c r="AF72" s="845"/>
      <c r="AG72" s="845"/>
      <c r="AH72" s="134" t="s">
        <v>158</v>
      </c>
      <c r="AI72" s="134"/>
    </row>
    <row r="73" spans="1:37">
      <c r="A73" s="134"/>
      <c r="C73" s="134" t="s">
        <v>69</v>
      </c>
      <c r="D73" s="134"/>
      <c r="E73" s="134"/>
      <c r="F73" s="134"/>
      <c r="G73" s="134"/>
      <c r="H73" s="134"/>
      <c r="I73" s="134"/>
      <c r="J73" s="134"/>
      <c r="K73" s="844" t="str">
        <f>IF(確２面!K139="","",確２面!K139)</f>
        <v/>
      </c>
      <c r="L73" s="844"/>
      <c r="M73" s="844"/>
      <c r="N73" s="844"/>
      <c r="O73" s="844"/>
      <c r="P73" s="844"/>
      <c r="Q73" s="844"/>
      <c r="R73" s="844"/>
      <c r="S73" s="844"/>
      <c r="T73" s="844"/>
      <c r="U73" s="844"/>
      <c r="V73" s="844"/>
      <c r="W73" s="844"/>
      <c r="X73" s="844"/>
      <c r="Y73" s="844"/>
      <c r="Z73" s="844"/>
      <c r="AA73" s="844"/>
      <c r="AB73" s="844"/>
      <c r="AC73" s="844"/>
      <c r="AD73" s="844"/>
      <c r="AE73" s="844"/>
      <c r="AF73" s="844"/>
      <c r="AG73" s="844"/>
      <c r="AH73" s="844"/>
      <c r="AI73" s="844"/>
    </row>
    <row r="74" spans="1:37">
      <c r="A74" s="134"/>
      <c r="C74" s="134" t="s">
        <v>80</v>
      </c>
      <c r="D74" s="134"/>
      <c r="E74" s="134"/>
      <c r="F74" s="134"/>
      <c r="G74" s="134"/>
      <c r="H74" s="179"/>
      <c r="I74" s="135"/>
      <c r="J74" s="135" t="s">
        <v>12</v>
      </c>
      <c r="K74" s="842" t="str">
        <f>IF(確２面!K140="","",確２面!K140)</f>
        <v/>
      </c>
      <c r="L74" s="842"/>
      <c r="M74" s="134" t="s">
        <v>75</v>
      </c>
      <c r="N74" s="134"/>
      <c r="O74" s="134"/>
      <c r="P74" s="134"/>
      <c r="Q74" s="134"/>
      <c r="R74" s="135" t="s">
        <v>12</v>
      </c>
      <c r="S74" s="845" t="str">
        <f>IF(確２面!S140="","",確２面!S140)</f>
        <v/>
      </c>
      <c r="T74" s="845"/>
      <c r="U74" s="845"/>
      <c r="V74" s="845"/>
      <c r="W74" s="134" t="s">
        <v>74</v>
      </c>
      <c r="X74" s="134"/>
      <c r="Y74" s="134"/>
      <c r="Z74" s="134"/>
      <c r="AA74" s="134"/>
      <c r="AB74" s="845" t="str">
        <f>IF(確２面!AB140="","",確２面!AB140)</f>
        <v/>
      </c>
      <c r="AC74" s="845"/>
      <c r="AD74" s="845"/>
      <c r="AE74" s="845"/>
      <c r="AF74" s="845"/>
      <c r="AG74" s="845"/>
      <c r="AH74" s="134" t="s">
        <v>158</v>
      </c>
      <c r="AI74" s="134"/>
    </row>
    <row r="75" spans="1:37">
      <c r="A75" s="134"/>
      <c r="C75" s="134"/>
      <c r="D75" s="134"/>
      <c r="E75" s="134"/>
      <c r="F75" s="134"/>
      <c r="G75" s="134"/>
      <c r="H75" s="134"/>
      <c r="I75" s="134"/>
      <c r="J75" s="134"/>
      <c r="K75" s="844" t="str">
        <f>IF(確２面!K141="","",確２面!K141)</f>
        <v/>
      </c>
      <c r="L75" s="844"/>
      <c r="M75" s="844"/>
      <c r="N75" s="844"/>
      <c r="O75" s="844"/>
      <c r="P75" s="844"/>
      <c r="Q75" s="844"/>
      <c r="R75" s="844"/>
      <c r="S75" s="844"/>
      <c r="T75" s="844"/>
      <c r="U75" s="844"/>
      <c r="V75" s="844"/>
      <c r="W75" s="844"/>
      <c r="X75" s="844"/>
      <c r="Y75" s="844"/>
      <c r="Z75" s="844"/>
      <c r="AA75" s="844"/>
      <c r="AB75" s="844"/>
      <c r="AC75" s="844"/>
      <c r="AD75" s="844"/>
      <c r="AE75" s="844"/>
      <c r="AF75" s="844"/>
      <c r="AG75" s="844"/>
      <c r="AH75" s="844"/>
      <c r="AI75" s="844"/>
    </row>
    <row r="76" spans="1:37">
      <c r="A76" s="134"/>
      <c r="C76" s="134" t="s">
        <v>77</v>
      </c>
      <c r="D76" s="134"/>
      <c r="E76" s="134"/>
      <c r="F76" s="134"/>
      <c r="G76" s="134"/>
      <c r="H76" s="134"/>
      <c r="I76" s="134"/>
      <c r="J76" s="136"/>
      <c r="K76" s="844" t="str">
        <f>IF(確２面!K142="","",確２面!K142)</f>
        <v/>
      </c>
      <c r="L76" s="844"/>
      <c r="M76" s="844"/>
      <c r="N76" s="844"/>
      <c r="O76" s="844"/>
      <c r="P76" s="844"/>
      <c r="Q76" s="844"/>
      <c r="R76" s="844"/>
      <c r="S76" s="844"/>
      <c r="T76" s="844"/>
      <c r="U76" s="844"/>
      <c r="V76" s="844"/>
      <c r="W76" s="844"/>
      <c r="X76" s="844"/>
      <c r="Y76" s="844"/>
      <c r="Z76" s="844"/>
      <c r="AA76" s="844"/>
      <c r="AB76" s="844"/>
      <c r="AC76" s="844"/>
      <c r="AD76" s="844"/>
      <c r="AE76" s="844"/>
      <c r="AF76" s="844"/>
      <c r="AG76" s="844"/>
      <c r="AH76" s="844"/>
      <c r="AI76" s="844"/>
    </row>
    <row r="77" spans="1:37">
      <c r="A77" s="134"/>
      <c r="C77" s="134" t="s">
        <v>78</v>
      </c>
      <c r="D77" s="134"/>
      <c r="E77" s="134"/>
      <c r="F77" s="134"/>
      <c r="G77" s="134"/>
      <c r="H77" s="134"/>
      <c r="I77" s="134"/>
      <c r="J77" s="134"/>
      <c r="K77" s="844" t="str">
        <f>IF(確２面!K143="","",確２面!K143)</f>
        <v/>
      </c>
      <c r="L77" s="844"/>
      <c r="M77" s="844"/>
      <c r="N77" s="844"/>
      <c r="O77" s="844"/>
      <c r="P77" s="844"/>
      <c r="Q77" s="844"/>
      <c r="R77" s="844"/>
      <c r="S77" s="844"/>
      <c r="T77" s="844"/>
      <c r="U77" s="844"/>
      <c r="V77" s="844"/>
      <c r="W77" s="844"/>
      <c r="X77" s="844"/>
      <c r="Y77" s="844"/>
      <c r="Z77" s="844"/>
      <c r="AA77" s="844"/>
      <c r="AB77" s="844"/>
      <c r="AC77" s="844"/>
      <c r="AD77" s="844"/>
      <c r="AE77" s="844"/>
      <c r="AF77" s="844"/>
      <c r="AG77" s="844"/>
      <c r="AH77" s="844"/>
      <c r="AI77" s="844"/>
    </row>
    <row r="78" spans="1:37">
      <c r="A78" s="134"/>
      <c r="C78" s="134" t="s">
        <v>79</v>
      </c>
      <c r="D78" s="134"/>
      <c r="E78" s="134"/>
      <c r="F78" s="134"/>
      <c r="G78" s="134"/>
      <c r="H78" s="134"/>
      <c r="I78" s="134"/>
      <c r="J78" s="134"/>
      <c r="K78" s="844" t="str">
        <f>IF(確２面!K144="","",確２面!K144)</f>
        <v/>
      </c>
      <c r="L78" s="844"/>
      <c r="M78" s="844"/>
      <c r="N78" s="844"/>
      <c r="O78" s="844"/>
      <c r="P78" s="844"/>
      <c r="Q78" s="844"/>
      <c r="R78" s="844"/>
      <c r="S78" s="844"/>
      <c r="T78" s="844"/>
      <c r="U78" s="844"/>
      <c r="V78" s="844"/>
      <c r="W78" s="844"/>
      <c r="X78" s="844"/>
      <c r="Y78" s="844"/>
      <c r="Z78" s="844"/>
      <c r="AA78" s="844"/>
      <c r="AB78" s="844"/>
      <c r="AC78" s="844"/>
      <c r="AD78" s="844"/>
      <c r="AE78" s="844"/>
      <c r="AF78" s="844"/>
      <c r="AG78" s="844"/>
      <c r="AH78" s="844"/>
      <c r="AI78" s="844"/>
    </row>
    <row r="79" spans="1:37">
      <c r="A79" s="134"/>
      <c r="C79" s="134" t="s">
        <v>279</v>
      </c>
      <c r="D79" s="134"/>
      <c r="E79" s="134"/>
      <c r="F79" s="134"/>
      <c r="G79" s="134"/>
      <c r="H79" s="134"/>
      <c r="I79" s="134"/>
      <c r="J79" s="134"/>
      <c r="K79" s="152"/>
      <c r="L79" s="152"/>
      <c r="M79" s="844" t="str">
        <f>IF(確２面!M145="","",確２面!M145)</f>
        <v/>
      </c>
      <c r="N79" s="844"/>
      <c r="O79" s="844"/>
      <c r="P79" s="844"/>
      <c r="Q79" s="844"/>
      <c r="R79" s="844"/>
      <c r="S79" s="844"/>
      <c r="T79" s="844"/>
      <c r="U79" s="844"/>
      <c r="V79" s="844"/>
      <c r="W79" s="844"/>
      <c r="X79" s="844"/>
      <c r="Y79" s="844"/>
      <c r="Z79" s="844"/>
      <c r="AA79" s="844"/>
      <c r="AB79" s="844"/>
      <c r="AC79" s="844"/>
      <c r="AD79" s="844"/>
      <c r="AE79" s="844"/>
      <c r="AF79" s="844"/>
      <c r="AG79" s="844"/>
      <c r="AH79" s="844"/>
      <c r="AI79" s="844"/>
    </row>
    <row r="80" spans="1:37">
      <c r="A80" s="134"/>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row>
    <row r="81" spans="1:35" ht="6.75" customHeight="1">
      <c r="A81" s="180"/>
      <c r="B81" s="180"/>
      <c r="C81" s="180"/>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row>
    <row r="82" spans="1:35" ht="6.75" customHeight="1">
      <c r="A82" s="181"/>
      <c r="B82" s="181"/>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row>
    <row r="83" spans="1:35">
      <c r="A83" s="134" t="s">
        <v>6</v>
      </c>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row>
    <row r="84" spans="1:35">
      <c r="A84" s="134"/>
      <c r="C84" s="134" t="s">
        <v>73</v>
      </c>
      <c r="D84" s="134"/>
      <c r="E84" s="134"/>
      <c r="F84" s="134"/>
      <c r="G84" s="134"/>
      <c r="H84" s="179"/>
      <c r="I84" s="135"/>
      <c r="J84" s="135" t="s">
        <v>12</v>
      </c>
      <c r="K84" s="842" t="str">
        <f>IF(確２面!K149="","",確２面!K149)</f>
        <v/>
      </c>
      <c r="L84" s="842"/>
      <c r="M84" s="134" t="s">
        <v>76</v>
      </c>
      <c r="N84" s="134"/>
      <c r="O84" s="134"/>
      <c r="P84" s="134"/>
      <c r="Q84" s="134"/>
      <c r="R84" s="135" t="s">
        <v>12</v>
      </c>
      <c r="S84" s="843" t="str">
        <f>IF(確２面!S149="","",確２面!S149)</f>
        <v/>
      </c>
      <c r="T84" s="843"/>
      <c r="U84" s="843"/>
      <c r="V84" s="843"/>
      <c r="W84" s="134" t="s">
        <v>82</v>
      </c>
      <c r="X84" s="134"/>
      <c r="Y84" s="134"/>
      <c r="Z84" s="134"/>
      <c r="AA84" s="134"/>
      <c r="AB84" s="845" t="str">
        <f>IF(確２面!AB149="","",確２面!AB149)</f>
        <v/>
      </c>
      <c r="AC84" s="845"/>
      <c r="AD84" s="845"/>
      <c r="AE84" s="845"/>
      <c r="AF84" s="845"/>
      <c r="AG84" s="845"/>
      <c r="AH84" s="134" t="s">
        <v>158</v>
      </c>
      <c r="AI84" s="134"/>
    </row>
    <row r="85" spans="1:35">
      <c r="A85" s="134"/>
      <c r="C85" s="134" t="s">
        <v>69</v>
      </c>
      <c r="D85" s="134"/>
      <c r="E85" s="134"/>
      <c r="F85" s="134"/>
      <c r="G85" s="134"/>
      <c r="H85" s="134"/>
      <c r="I85" s="134"/>
      <c r="J85" s="134"/>
      <c r="K85" s="844" t="str">
        <f>IF(確２面!K150="","",確２面!K150)</f>
        <v/>
      </c>
      <c r="L85" s="844"/>
      <c r="M85" s="844"/>
      <c r="N85" s="844"/>
      <c r="O85" s="844"/>
      <c r="P85" s="844"/>
      <c r="Q85" s="844"/>
      <c r="R85" s="844"/>
      <c r="S85" s="844"/>
      <c r="T85" s="844"/>
      <c r="U85" s="844"/>
      <c r="V85" s="844"/>
      <c r="W85" s="844"/>
      <c r="X85" s="844"/>
      <c r="Y85" s="844"/>
      <c r="Z85" s="844"/>
      <c r="AA85" s="844"/>
      <c r="AB85" s="844"/>
      <c r="AC85" s="844"/>
      <c r="AD85" s="844"/>
      <c r="AE85" s="844"/>
      <c r="AF85" s="844"/>
      <c r="AG85" s="844"/>
      <c r="AH85" s="844"/>
      <c r="AI85" s="844"/>
    </row>
    <row r="86" spans="1:35">
      <c r="A86" s="134"/>
      <c r="C86" s="134" t="s">
        <v>80</v>
      </c>
      <c r="D86" s="134"/>
      <c r="E86" s="134"/>
      <c r="F86" s="134"/>
      <c r="G86" s="134"/>
      <c r="H86" s="179"/>
      <c r="I86" s="135"/>
      <c r="J86" s="135" t="s">
        <v>12</v>
      </c>
      <c r="K86" s="842" t="str">
        <f>IF(確２面!K151="","",確２面!K151)</f>
        <v/>
      </c>
      <c r="L86" s="842"/>
      <c r="M86" s="134" t="s">
        <v>75</v>
      </c>
      <c r="N86" s="134"/>
      <c r="O86" s="134"/>
      <c r="P86" s="134"/>
      <c r="Q86" s="134"/>
      <c r="R86" s="135" t="s">
        <v>12</v>
      </c>
      <c r="S86" s="845" t="str">
        <f>IF(確２面!S151="","",確２面!S151)</f>
        <v/>
      </c>
      <c r="T86" s="845"/>
      <c r="U86" s="845"/>
      <c r="V86" s="845"/>
      <c r="W86" s="134" t="s">
        <v>74</v>
      </c>
      <c r="X86" s="134"/>
      <c r="Y86" s="134"/>
      <c r="Z86" s="134"/>
      <c r="AA86" s="134"/>
      <c r="AB86" s="845" t="str">
        <f>IF(確２面!AB151="","",確２面!AB151)</f>
        <v/>
      </c>
      <c r="AC86" s="845"/>
      <c r="AD86" s="845"/>
      <c r="AE86" s="845"/>
      <c r="AF86" s="845"/>
      <c r="AG86" s="845"/>
      <c r="AH86" s="134" t="s">
        <v>158</v>
      </c>
      <c r="AI86" s="134"/>
    </row>
    <row r="87" spans="1:35">
      <c r="A87" s="134"/>
      <c r="C87" s="134"/>
      <c r="D87" s="134"/>
      <c r="E87" s="134"/>
      <c r="F87" s="134"/>
      <c r="G87" s="134"/>
      <c r="H87" s="134"/>
      <c r="I87" s="134"/>
      <c r="J87" s="134"/>
      <c r="K87" s="844" t="str">
        <f>IF(確２面!K152="","",確２面!K152)</f>
        <v/>
      </c>
      <c r="L87" s="844"/>
      <c r="M87" s="844"/>
      <c r="N87" s="844"/>
      <c r="O87" s="844"/>
      <c r="P87" s="844"/>
      <c r="Q87" s="844"/>
      <c r="R87" s="844"/>
      <c r="S87" s="844"/>
      <c r="T87" s="844"/>
      <c r="U87" s="844"/>
      <c r="V87" s="844"/>
      <c r="W87" s="844"/>
      <c r="X87" s="844"/>
      <c r="Y87" s="844"/>
      <c r="Z87" s="844"/>
      <c r="AA87" s="844"/>
      <c r="AB87" s="844"/>
      <c r="AC87" s="844"/>
      <c r="AD87" s="844"/>
      <c r="AE87" s="844"/>
      <c r="AF87" s="844"/>
      <c r="AG87" s="844"/>
      <c r="AH87" s="844"/>
      <c r="AI87" s="844"/>
    </row>
    <row r="88" spans="1:35">
      <c r="A88" s="134"/>
      <c r="C88" s="134" t="s">
        <v>77</v>
      </c>
      <c r="D88" s="134"/>
      <c r="E88" s="134"/>
      <c r="F88" s="134"/>
      <c r="G88" s="134"/>
      <c r="H88" s="134"/>
      <c r="I88" s="134"/>
      <c r="J88" s="136"/>
      <c r="K88" s="844" t="str">
        <f>IF(確２面!K153="","",確２面!K153)</f>
        <v/>
      </c>
      <c r="L88" s="844"/>
      <c r="M88" s="844"/>
      <c r="N88" s="844"/>
      <c r="O88" s="844"/>
      <c r="P88" s="844"/>
      <c r="Q88" s="844"/>
      <c r="R88" s="844"/>
      <c r="S88" s="844"/>
      <c r="T88" s="844"/>
      <c r="U88" s="844"/>
      <c r="V88" s="844"/>
      <c r="W88" s="844"/>
      <c r="X88" s="844"/>
      <c r="Y88" s="844"/>
      <c r="Z88" s="844"/>
      <c r="AA88" s="844"/>
      <c r="AB88" s="844"/>
      <c r="AC88" s="844"/>
      <c r="AD88" s="844"/>
      <c r="AE88" s="844"/>
      <c r="AF88" s="844"/>
      <c r="AG88" s="844"/>
      <c r="AH88" s="844"/>
      <c r="AI88" s="844"/>
    </row>
    <row r="89" spans="1:35">
      <c r="A89" s="134"/>
      <c r="C89" s="134" t="s">
        <v>78</v>
      </c>
      <c r="D89" s="134"/>
      <c r="E89" s="134"/>
      <c r="F89" s="134"/>
      <c r="G89" s="134"/>
      <c r="H89" s="134"/>
      <c r="I89" s="134"/>
      <c r="J89" s="134"/>
      <c r="K89" s="844" t="str">
        <f>IF(確２面!K154="","",確２面!K154)</f>
        <v/>
      </c>
      <c r="L89" s="844"/>
      <c r="M89" s="844"/>
      <c r="N89" s="844"/>
      <c r="O89" s="844"/>
      <c r="P89" s="844"/>
      <c r="Q89" s="844"/>
      <c r="R89" s="844"/>
      <c r="S89" s="844"/>
      <c r="T89" s="844"/>
      <c r="U89" s="844"/>
      <c r="V89" s="844"/>
      <c r="W89" s="844"/>
      <c r="X89" s="844"/>
      <c r="Y89" s="844"/>
      <c r="Z89" s="844"/>
      <c r="AA89" s="844"/>
      <c r="AB89" s="844"/>
      <c r="AC89" s="844"/>
      <c r="AD89" s="844"/>
      <c r="AE89" s="844"/>
      <c r="AF89" s="844"/>
      <c r="AG89" s="844"/>
      <c r="AH89" s="844"/>
      <c r="AI89" s="844"/>
    </row>
    <row r="90" spans="1:35">
      <c r="A90" s="134"/>
      <c r="C90" s="134" t="s">
        <v>79</v>
      </c>
      <c r="D90" s="134"/>
      <c r="E90" s="134"/>
      <c r="F90" s="134"/>
      <c r="G90" s="134"/>
      <c r="H90" s="134"/>
      <c r="I90" s="134"/>
      <c r="J90" s="134"/>
      <c r="K90" s="844" t="str">
        <f>IF(確２面!K155="","",確２面!K155)</f>
        <v/>
      </c>
      <c r="L90" s="844"/>
      <c r="M90" s="844"/>
      <c r="N90" s="844"/>
      <c r="O90" s="844"/>
      <c r="P90" s="844"/>
      <c r="Q90" s="844"/>
      <c r="R90" s="844"/>
      <c r="S90" s="844"/>
      <c r="T90" s="844"/>
      <c r="U90" s="844"/>
      <c r="V90" s="844"/>
      <c r="W90" s="844"/>
      <c r="X90" s="844"/>
      <c r="Y90" s="844"/>
      <c r="Z90" s="844"/>
      <c r="AA90" s="844"/>
      <c r="AB90" s="844"/>
      <c r="AC90" s="844"/>
      <c r="AD90" s="844"/>
      <c r="AE90" s="844"/>
      <c r="AF90" s="844"/>
      <c r="AG90" s="844"/>
      <c r="AH90" s="844"/>
      <c r="AI90" s="844"/>
    </row>
    <row r="91" spans="1:35">
      <c r="A91" s="134"/>
      <c r="C91" s="134" t="s">
        <v>279</v>
      </c>
      <c r="D91" s="134"/>
      <c r="E91" s="134"/>
      <c r="F91" s="134"/>
      <c r="G91" s="134"/>
      <c r="H91" s="134"/>
      <c r="I91" s="134"/>
      <c r="J91" s="134"/>
      <c r="K91" s="152"/>
      <c r="L91" s="152"/>
      <c r="M91" s="844" t="str">
        <f>IF(確２面!M156="","",確２面!M156)</f>
        <v/>
      </c>
      <c r="N91" s="844"/>
      <c r="O91" s="844"/>
      <c r="P91" s="844"/>
      <c r="Q91" s="844"/>
      <c r="R91" s="844"/>
      <c r="S91" s="844"/>
      <c r="T91" s="844"/>
      <c r="U91" s="844"/>
      <c r="V91" s="844"/>
      <c r="W91" s="844"/>
      <c r="X91" s="844"/>
      <c r="Y91" s="844"/>
      <c r="Z91" s="844"/>
      <c r="AA91" s="844"/>
      <c r="AB91" s="844"/>
      <c r="AC91" s="844"/>
      <c r="AD91" s="844"/>
      <c r="AE91" s="844"/>
      <c r="AF91" s="844"/>
      <c r="AG91" s="844"/>
      <c r="AH91" s="844"/>
      <c r="AI91" s="844"/>
    </row>
    <row r="92" spans="1:35">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row>
    <row r="93" spans="1:35" ht="6.75" customHeight="1">
      <c r="A93" s="180"/>
      <c r="B93" s="180"/>
      <c r="C93" s="180"/>
      <c r="D93" s="180"/>
      <c r="E93" s="180"/>
      <c r="F93" s="180"/>
      <c r="G93" s="180"/>
      <c r="H93" s="180"/>
      <c r="I93" s="180"/>
      <c r="J93" s="180"/>
      <c r="K93" s="180"/>
      <c r="L93" s="180"/>
      <c r="M93" s="180"/>
      <c r="N93" s="180"/>
      <c r="O93" s="180"/>
      <c r="P93" s="180"/>
      <c r="Q93" s="180"/>
      <c r="R93" s="180"/>
      <c r="S93" s="180"/>
      <c r="T93" s="180"/>
      <c r="U93" s="180"/>
      <c r="V93" s="180"/>
      <c r="W93" s="180"/>
      <c r="X93" s="180"/>
      <c r="Y93" s="180"/>
      <c r="Z93" s="180"/>
      <c r="AA93" s="180"/>
      <c r="AB93" s="180"/>
      <c r="AC93" s="180"/>
      <c r="AD93" s="180"/>
      <c r="AE93" s="180"/>
      <c r="AF93" s="180"/>
      <c r="AG93" s="180"/>
      <c r="AH93" s="180"/>
      <c r="AI93" s="180"/>
    </row>
    <row r="94" spans="1:35" ht="6.75" customHeight="1">
      <c r="A94" s="181"/>
      <c r="B94" s="181"/>
      <c r="C94" s="181"/>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c r="AG94" s="181"/>
      <c r="AH94" s="181"/>
      <c r="AI94" s="181"/>
    </row>
    <row r="95" spans="1:35">
      <c r="A95" s="134"/>
      <c r="C95" s="134" t="s">
        <v>73</v>
      </c>
      <c r="D95" s="134"/>
      <c r="E95" s="134"/>
      <c r="F95" s="134"/>
      <c r="G95" s="134"/>
      <c r="H95" s="179"/>
      <c r="I95" s="135"/>
      <c r="J95" s="135" t="s">
        <v>12</v>
      </c>
      <c r="K95" s="842" t="str">
        <f>IF(確２面!K159="","",確２面!K159)</f>
        <v/>
      </c>
      <c r="L95" s="842"/>
      <c r="M95" s="134" t="s">
        <v>76</v>
      </c>
      <c r="N95" s="134"/>
      <c r="O95" s="134"/>
      <c r="P95" s="134"/>
      <c r="Q95" s="134"/>
      <c r="R95" s="135" t="s">
        <v>12</v>
      </c>
      <c r="S95" s="843" t="str">
        <f>IF(確２面!S159="","",確２面!S159)</f>
        <v/>
      </c>
      <c r="T95" s="843"/>
      <c r="U95" s="843"/>
      <c r="V95" s="843"/>
      <c r="W95" s="134" t="s">
        <v>82</v>
      </c>
      <c r="X95" s="134"/>
      <c r="Y95" s="134"/>
      <c r="Z95" s="134"/>
      <c r="AA95" s="134"/>
      <c r="AB95" s="845" t="str">
        <f>IF(確２面!AB159="","",確２面!AB159)</f>
        <v/>
      </c>
      <c r="AC95" s="845"/>
      <c r="AD95" s="845"/>
      <c r="AE95" s="845"/>
      <c r="AF95" s="845"/>
      <c r="AG95" s="845"/>
      <c r="AH95" s="134" t="s">
        <v>158</v>
      </c>
      <c r="AI95" s="134"/>
    </row>
    <row r="96" spans="1:35">
      <c r="A96" s="134"/>
      <c r="C96" s="134" t="s">
        <v>69</v>
      </c>
      <c r="D96" s="134"/>
      <c r="E96" s="134"/>
      <c r="F96" s="134"/>
      <c r="G96" s="134"/>
      <c r="H96" s="134"/>
      <c r="I96" s="134"/>
      <c r="J96" s="134"/>
      <c r="K96" s="844" t="str">
        <f>IF(確２面!K160="","",確２面!K160)</f>
        <v/>
      </c>
      <c r="L96" s="844"/>
      <c r="M96" s="844"/>
      <c r="N96" s="844"/>
      <c r="O96" s="844"/>
      <c r="P96" s="844"/>
      <c r="Q96" s="844"/>
      <c r="R96" s="844"/>
      <c r="S96" s="844"/>
      <c r="T96" s="844"/>
      <c r="U96" s="844"/>
      <c r="V96" s="844"/>
      <c r="W96" s="844"/>
      <c r="X96" s="844"/>
      <c r="Y96" s="844"/>
      <c r="Z96" s="844"/>
      <c r="AA96" s="844"/>
      <c r="AB96" s="844"/>
      <c r="AC96" s="844"/>
      <c r="AD96" s="844"/>
      <c r="AE96" s="844"/>
      <c r="AF96" s="844"/>
      <c r="AG96" s="844"/>
      <c r="AH96" s="844"/>
      <c r="AI96" s="844"/>
    </row>
    <row r="97" spans="1:35">
      <c r="A97" s="134"/>
      <c r="C97" s="134" t="s">
        <v>80</v>
      </c>
      <c r="D97" s="134"/>
      <c r="E97" s="134"/>
      <c r="F97" s="134"/>
      <c r="G97" s="134"/>
      <c r="H97" s="179"/>
      <c r="I97" s="135"/>
      <c r="J97" s="135" t="s">
        <v>12</v>
      </c>
      <c r="K97" s="842" t="str">
        <f>IF(確２面!K161="","",確２面!K161)</f>
        <v/>
      </c>
      <c r="L97" s="842"/>
      <c r="M97" s="134" t="s">
        <v>75</v>
      </c>
      <c r="N97" s="134"/>
      <c r="O97" s="134"/>
      <c r="P97" s="134"/>
      <c r="Q97" s="134"/>
      <c r="R97" s="135" t="s">
        <v>12</v>
      </c>
      <c r="S97" s="845" t="str">
        <f>IF(確２面!S161="","",確２面!S161)</f>
        <v/>
      </c>
      <c r="T97" s="845"/>
      <c r="U97" s="845"/>
      <c r="V97" s="845"/>
      <c r="W97" s="134" t="s">
        <v>74</v>
      </c>
      <c r="X97" s="134"/>
      <c r="Y97" s="134"/>
      <c r="Z97" s="134"/>
      <c r="AA97" s="134"/>
      <c r="AB97" s="845" t="str">
        <f>IF(確２面!AB161="","",確２面!AB161)</f>
        <v/>
      </c>
      <c r="AC97" s="845"/>
      <c r="AD97" s="845"/>
      <c r="AE97" s="845"/>
      <c r="AF97" s="845"/>
      <c r="AG97" s="845"/>
      <c r="AH97" s="134" t="s">
        <v>158</v>
      </c>
      <c r="AI97" s="134"/>
    </row>
    <row r="98" spans="1:35">
      <c r="A98" s="134"/>
      <c r="C98" s="134"/>
      <c r="D98" s="134"/>
      <c r="E98" s="134"/>
      <c r="F98" s="134"/>
      <c r="G98" s="134"/>
      <c r="H98" s="134"/>
      <c r="I98" s="134"/>
      <c r="J98" s="134"/>
      <c r="K98" s="844" t="str">
        <f>IF(確２面!K162="","",確２面!K162)</f>
        <v/>
      </c>
      <c r="L98" s="844"/>
      <c r="M98" s="844"/>
      <c r="N98" s="844"/>
      <c r="O98" s="844"/>
      <c r="P98" s="844"/>
      <c r="Q98" s="844"/>
      <c r="R98" s="844"/>
      <c r="S98" s="844"/>
      <c r="T98" s="844"/>
      <c r="U98" s="844"/>
      <c r="V98" s="844"/>
      <c r="W98" s="844"/>
      <c r="X98" s="844"/>
      <c r="Y98" s="844"/>
      <c r="Z98" s="844"/>
      <c r="AA98" s="844"/>
      <c r="AB98" s="844"/>
      <c r="AC98" s="844"/>
      <c r="AD98" s="844"/>
      <c r="AE98" s="844"/>
      <c r="AF98" s="844"/>
      <c r="AG98" s="844"/>
      <c r="AH98" s="844"/>
      <c r="AI98" s="844"/>
    </row>
    <row r="99" spans="1:35">
      <c r="A99" s="134"/>
      <c r="C99" s="134" t="s">
        <v>77</v>
      </c>
      <c r="D99" s="134"/>
      <c r="E99" s="134"/>
      <c r="F99" s="134"/>
      <c r="G99" s="134"/>
      <c r="H99" s="134"/>
      <c r="I99" s="134"/>
      <c r="J99" s="136"/>
      <c r="K99" s="844" t="str">
        <f>IF(確２面!K163="","",確２面!K163)</f>
        <v/>
      </c>
      <c r="L99" s="844"/>
      <c r="M99" s="844"/>
      <c r="N99" s="844"/>
      <c r="O99" s="844"/>
      <c r="P99" s="844"/>
      <c r="Q99" s="844"/>
      <c r="R99" s="844"/>
      <c r="S99" s="844"/>
      <c r="T99" s="844"/>
      <c r="U99" s="844"/>
      <c r="V99" s="844"/>
      <c r="W99" s="844"/>
      <c r="X99" s="844"/>
      <c r="Y99" s="844"/>
      <c r="Z99" s="844"/>
      <c r="AA99" s="844"/>
      <c r="AB99" s="844"/>
      <c r="AC99" s="844"/>
      <c r="AD99" s="844"/>
      <c r="AE99" s="844"/>
      <c r="AF99" s="844"/>
      <c r="AG99" s="844"/>
      <c r="AH99" s="844"/>
      <c r="AI99" s="844"/>
    </row>
    <row r="100" spans="1:35">
      <c r="A100" s="134"/>
      <c r="C100" s="134" t="s">
        <v>78</v>
      </c>
      <c r="D100" s="134"/>
      <c r="E100" s="134"/>
      <c r="F100" s="134"/>
      <c r="G100" s="134"/>
      <c r="H100" s="134"/>
      <c r="I100" s="134"/>
      <c r="J100" s="134"/>
      <c r="K100" s="844" t="str">
        <f>IF(確２面!K164="","",確２面!K164)</f>
        <v/>
      </c>
      <c r="L100" s="844"/>
      <c r="M100" s="844"/>
      <c r="N100" s="844"/>
      <c r="O100" s="844"/>
      <c r="P100" s="844"/>
      <c r="Q100" s="844"/>
      <c r="R100" s="844"/>
      <c r="S100" s="844"/>
      <c r="T100" s="844"/>
      <c r="U100" s="844"/>
      <c r="V100" s="844"/>
      <c r="W100" s="844"/>
      <c r="X100" s="844"/>
      <c r="Y100" s="844"/>
      <c r="Z100" s="844"/>
      <c r="AA100" s="844"/>
      <c r="AB100" s="844"/>
      <c r="AC100" s="844"/>
      <c r="AD100" s="844"/>
      <c r="AE100" s="844"/>
      <c r="AF100" s="844"/>
      <c r="AG100" s="844"/>
      <c r="AH100" s="844"/>
      <c r="AI100" s="844"/>
    </row>
    <row r="101" spans="1:35">
      <c r="A101" s="134"/>
      <c r="C101" s="134" t="s">
        <v>79</v>
      </c>
      <c r="D101" s="134"/>
      <c r="E101" s="134"/>
      <c r="F101" s="134"/>
      <c r="G101" s="134"/>
      <c r="H101" s="134"/>
      <c r="I101" s="134"/>
      <c r="J101" s="134"/>
      <c r="K101" s="844" t="str">
        <f>IF(確２面!K165="","",確２面!K165)</f>
        <v/>
      </c>
      <c r="L101" s="844"/>
      <c r="M101" s="844"/>
      <c r="N101" s="844"/>
      <c r="O101" s="844"/>
      <c r="P101" s="844"/>
      <c r="Q101" s="844"/>
      <c r="R101" s="844"/>
      <c r="S101" s="844"/>
      <c r="T101" s="844"/>
      <c r="U101" s="844"/>
      <c r="V101" s="844"/>
      <c r="W101" s="844"/>
      <c r="X101" s="844"/>
      <c r="Y101" s="844"/>
      <c r="Z101" s="844"/>
      <c r="AA101" s="844"/>
      <c r="AB101" s="844"/>
      <c r="AC101" s="844"/>
      <c r="AD101" s="844"/>
      <c r="AE101" s="844"/>
      <c r="AF101" s="844"/>
      <c r="AG101" s="844"/>
      <c r="AH101" s="844"/>
      <c r="AI101" s="844"/>
    </row>
    <row r="102" spans="1:35">
      <c r="A102" s="134"/>
      <c r="C102" s="134" t="s">
        <v>279</v>
      </c>
      <c r="D102" s="134"/>
      <c r="E102" s="134"/>
      <c r="F102" s="134"/>
      <c r="G102" s="134"/>
      <c r="H102" s="134"/>
      <c r="I102" s="134"/>
      <c r="J102" s="134"/>
      <c r="K102" s="152"/>
      <c r="L102" s="152"/>
      <c r="M102" s="844" t="str">
        <f>IF(確２面!M166="","",確２面!M166)</f>
        <v/>
      </c>
      <c r="N102" s="844"/>
      <c r="O102" s="844"/>
      <c r="P102" s="844"/>
      <c r="Q102" s="844"/>
      <c r="R102" s="844"/>
      <c r="S102" s="844"/>
      <c r="T102" s="844"/>
      <c r="U102" s="844"/>
      <c r="V102" s="844"/>
      <c r="W102" s="844"/>
      <c r="X102" s="844"/>
      <c r="Y102" s="844"/>
      <c r="Z102" s="844"/>
      <c r="AA102" s="844"/>
      <c r="AB102" s="844"/>
      <c r="AC102" s="844"/>
      <c r="AD102" s="844"/>
      <c r="AE102" s="844"/>
      <c r="AF102" s="844"/>
      <c r="AG102" s="844"/>
      <c r="AH102" s="844"/>
      <c r="AI102" s="844"/>
    </row>
    <row r="103" spans="1:35">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row>
    <row r="104" spans="1:35" ht="6.75" customHeight="1">
      <c r="A104" s="180"/>
      <c r="B104" s="180"/>
      <c r="C104" s="180"/>
      <c r="D104" s="180"/>
      <c r="E104" s="180"/>
      <c r="F104" s="180"/>
      <c r="G104" s="180"/>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row>
    <row r="105" spans="1:35" ht="6.75" customHeight="1">
      <c r="A105" s="181"/>
      <c r="B105" s="181"/>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row>
    <row r="106" spans="1:35">
      <c r="A106" s="134"/>
      <c r="C106" s="134" t="s">
        <v>73</v>
      </c>
      <c r="D106" s="134"/>
      <c r="E106" s="134"/>
      <c r="F106" s="134"/>
      <c r="G106" s="134"/>
      <c r="H106" s="179"/>
      <c r="I106" s="135"/>
      <c r="J106" s="135" t="s">
        <v>12</v>
      </c>
      <c r="K106" s="842" t="str">
        <f>IF(確２面!K169="","",確２面!K169)</f>
        <v/>
      </c>
      <c r="L106" s="842"/>
      <c r="M106" s="134" t="s">
        <v>76</v>
      </c>
      <c r="N106" s="134"/>
      <c r="O106" s="134"/>
      <c r="P106" s="134"/>
      <c r="Q106" s="134"/>
      <c r="R106" s="135" t="s">
        <v>12</v>
      </c>
      <c r="S106" s="843" t="str">
        <f>IF(確２面!S169="","",確２面!S169)</f>
        <v/>
      </c>
      <c r="T106" s="843"/>
      <c r="U106" s="843"/>
      <c r="V106" s="843"/>
      <c r="W106" s="134" t="s">
        <v>82</v>
      </c>
      <c r="X106" s="134"/>
      <c r="Y106" s="134"/>
      <c r="Z106" s="134"/>
      <c r="AA106" s="134"/>
      <c r="AB106" s="845" t="str">
        <f>IF(確２面!AB169="","",確２面!AB169)</f>
        <v/>
      </c>
      <c r="AC106" s="845"/>
      <c r="AD106" s="845"/>
      <c r="AE106" s="845"/>
      <c r="AF106" s="845"/>
      <c r="AG106" s="845"/>
      <c r="AH106" s="134" t="s">
        <v>158</v>
      </c>
      <c r="AI106" s="134"/>
    </row>
    <row r="107" spans="1:35">
      <c r="A107" s="134"/>
      <c r="C107" s="134" t="s">
        <v>69</v>
      </c>
      <c r="D107" s="134"/>
      <c r="E107" s="134"/>
      <c r="F107" s="134"/>
      <c r="G107" s="134"/>
      <c r="H107" s="134"/>
      <c r="I107" s="134"/>
      <c r="J107" s="134"/>
      <c r="K107" s="844" t="str">
        <f>IF(確２面!K170="","",確２面!K170)</f>
        <v/>
      </c>
      <c r="L107" s="844"/>
      <c r="M107" s="844"/>
      <c r="N107" s="844"/>
      <c r="O107" s="844"/>
      <c r="P107" s="844"/>
      <c r="Q107" s="844"/>
      <c r="R107" s="844"/>
      <c r="S107" s="844"/>
      <c r="T107" s="844"/>
      <c r="U107" s="844"/>
      <c r="V107" s="844"/>
      <c r="W107" s="844"/>
      <c r="X107" s="844"/>
      <c r="Y107" s="844"/>
      <c r="Z107" s="844"/>
      <c r="AA107" s="844"/>
      <c r="AB107" s="844"/>
      <c r="AC107" s="844"/>
      <c r="AD107" s="844"/>
      <c r="AE107" s="844"/>
      <c r="AF107" s="844"/>
      <c r="AG107" s="844"/>
      <c r="AH107" s="844"/>
      <c r="AI107" s="844"/>
    </row>
    <row r="108" spans="1:35">
      <c r="A108" s="134"/>
      <c r="C108" s="134" t="s">
        <v>80</v>
      </c>
      <c r="D108" s="134"/>
      <c r="E108" s="134"/>
      <c r="F108" s="134"/>
      <c r="G108" s="134"/>
      <c r="H108" s="179"/>
      <c r="I108" s="135"/>
      <c r="J108" s="135" t="s">
        <v>12</v>
      </c>
      <c r="K108" s="842" t="str">
        <f>IF(確２面!K171="","",確２面!K171)</f>
        <v/>
      </c>
      <c r="L108" s="842"/>
      <c r="M108" s="134" t="s">
        <v>75</v>
      </c>
      <c r="N108" s="134"/>
      <c r="O108" s="134"/>
      <c r="P108" s="134"/>
      <c r="Q108" s="134"/>
      <c r="R108" s="135" t="s">
        <v>12</v>
      </c>
      <c r="S108" s="845" t="str">
        <f>IF(確２面!S171="","",確２面!S171)</f>
        <v/>
      </c>
      <c r="T108" s="845"/>
      <c r="U108" s="845"/>
      <c r="V108" s="845"/>
      <c r="W108" s="134" t="s">
        <v>74</v>
      </c>
      <c r="X108" s="134"/>
      <c r="Y108" s="134"/>
      <c r="Z108" s="134"/>
      <c r="AA108" s="134"/>
      <c r="AB108" s="845" t="str">
        <f>IF(確２面!AB171="","",確２面!AB171)</f>
        <v/>
      </c>
      <c r="AC108" s="845"/>
      <c r="AD108" s="845"/>
      <c r="AE108" s="845"/>
      <c r="AF108" s="845"/>
      <c r="AG108" s="845"/>
      <c r="AH108" s="134" t="s">
        <v>158</v>
      </c>
      <c r="AI108" s="134"/>
    </row>
    <row r="109" spans="1:35">
      <c r="A109" s="134"/>
      <c r="C109" s="134"/>
      <c r="D109" s="134"/>
      <c r="E109" s="134"/>
      <c r="F109" s="134"/>
      <c r="G109" s="134"/>
      <c r="H109" s="134"/>
      <c r="I109" s="134"/>
      <c r="J109" s="134"/>
      <c r="K109" s="844" t="str">
        <f>IF(確２面!K172="","",確２面!K172)</f>
        <v/>
      </c>
      <c r="L109" s="844"/>
      <c r="M109" s="844"/>
      <c r="N109" s="844"/>
      <c r="O109" s="844"/>
      <c r="P109" s="844"/>
      <c r="Q109" s="844"/>
      <c r="R109" s="844"/>
      <c r="S109" s="844"/>
      <c r="T109" s="844"/>
      <c r="U109" s="844"/>
      <c r="V109" s="844"/>
      <c r="W109" s="844"/>
      <c r="X109" s="844"/>
      <c r="Y109" s="844"/>
      <c r="Z109" s="844"/>
      <c r="AA109" s="844"/>
      <c r="AB109" s="844"/>
      <c r="AC109" s="844"/>
      <c r="AD109" s="844"/>
      <c r="AE109" s="844"/>
      <c r="AF109" s="844"/>
      <c r="AG109" s="844"/>
      <c r="AH109" s="844"/>
      <c r="AI109" s="844"/>
    </row>
    <row r="110" spans="1:35">
      <c r="A110" s="134"/>
      <c r="C110" s="134" t="s">
        <v>77</v>
      </c>
      <c r="D110" s="134"/>
      <c r="E110" s="134"/>
      <c r="F110" s="134"/>
      <c r="G110" s="134"/>
      <c r="H110" s="134"/>
      <c r="I110" s="134"/>
      <c r="J110" s="136"/>
      <c r="K110" s="844" t="str">
        <f>IF(確２面!K173="","",確２面!K173)</f>
        <v/>
      </c>
      <c r="L110" s="844"/>
      <c r="M110" s="844"/>
      <c r="N110" s="844"/>
      <c r="O110" s="844"/>
      <c r="P110" s="844"/>
      <c r="Q110" s="844"/>
      <c r="R110" s="844"/>
      <c r="S110" s="844"/>
      <c r="T110" s="844"/>
      <c r="U110" s="844"/>
      <c r="V110" s="844"/>
      <c r="W110" s="844"/>
      <c r="X110" s="844"/>
      <c r="Y110" s="844"/>
      <c r="Z110" s="844"/>
      <c r="AA110" s="844"/>
      <c r="AB110" s="844"/>
      <c r="AC110" s="844"/>
      <c r="AD110" s="844"/>
      <c r="AE110" s="844"/>
      <c r="AF110" s="844"/>
      <c r="AG110" s="844"/>
      <c r="AH110" s="844"/>
      <c r="AI110" s="844"/>
    </row>
    <row r="111" spans="1:35">
      <c r="A111" s="134"/>
      <c r="C111" s="134" t="s">
        <v>78</v>
      </c>
      <c r="D111" s="134"/>
      <c r="E111" s="134"/>
      <c r="F111" s="134"/>
      <c r="G111" s="134"/>
      <c r="H111" s="134"/>
      <c r="I111" s="134"/>
      <c r="J111" s="134"/>
      <c r="K111" s="844" t="str">
        <f>IF(確２面!K174="","",確２面!K174)</f>
        <v/>
      </c>
      <c r="L111" s="844"/>
      <c r="M111" s="844"/>
      <c r="N111" s="844"/>
      <c r="O111" s="844"/>
      <c r="P111" s="844"/>
      <c r="Q111" s="844"/>
      <c r="R111" s="844"/>
      <c r="S111" s="844"/>
      <c r="T111" s="844"/>
      <c r="U111" s="844"/>
      <c r="V111" s="844"/>
      <c r="W111" s="844"/>
      <c r="X111" s="844"/>
      <c r="Y111" s="844"/>
      <c r="Z111" s="844"/>
      <c r="AA111" s="844"/>
      <c r="AB111" s="844"/>
      <c r="AC111" s="844"/>
      <c r="AD111" s="844"/>
      <c r="AE111" s="844"/>
      <c r="AF111" s="844"/>
      <c r="AG111" s="844"/>
      <c r="AH111" s="844"/>
      <c r="AI111" s="844"/>
    </row>
    <row r="112" spans="1:35">
      <c r="A112" s="134"/>
      <c r="C112" s="134" t="s">
        <v>79</v>
      </c>
      <c r="D112" s="134"/>
      <c r="E112" s="134"/>
      <c r="F112" s="134"/>
      <c r="G112" s="134"/>
      <c r="H112" s="134"/>
      <c r="I112" s="134"/>
      <c r="J112" s="134"/>
      <c r="K112" s="844" t="str">
        <f>IF(確２面!K175="","",確２面!K175)</f>
        <v/>
      </c>
      <c r="L112" s="844"/>
      <c r="M112" s="844"/>
      <c r="N112" s="844"/>
      <c r="O112" s="844"/>
      <c r="P112" s="844"/>
      <c r="Q112" s="844"/>
      <c r="R112" s="844"/>
      <c r="S112" s="844"/>
      <c r="T112" s="844"/>
      <c r="U112" s="844"/>
      <c r="V112" s="844"/>
      <c r="W112" s="844"/>
      <c r="X112" s="844"/>
      <c r="Y112" s="844"/>
      <c r="Z112" s="844"/>
      <c r="AA112" s="844"/>
      <c r="AB112" s="844"/>
      <c r="AC112" s="844"/>
      <c r="AD112" s="844"/>
      <c r="AE112" s="844"/>
      <c r="AF112" s="844"/>
      <c r="AG112" s="844"/>
      <c r="AH112" s="844"/>
      <c r="AI112" s="844"/>
    </row>
    <row r="113" spans="1:37">
      <c r="A113" s="134"/>
      <c r="C113" s="134" t="s">
        <v>279</v>
      </c>
      <c r="D113" s="134"/>
      <c r="E113" s="134"/>
      <c r="F113" s="134"/>
      <c r="G113" s="134"/>
      <c r="H113" s="134"/>
      <c r="I113" s="134"/>
      <c r="J113" s="134"/>
      <c r="K113" s="152"/>
      <c r="L113" s="152"/>
      <c r="M113" s="844" t="str">
        <f>IF(確２面!M176="","",確２面!M176)</f>
        <v/>
      </c>
      <c r="N113" s="844"/>
      <c r="O113" s="844"/>
      <c r="P113" s="844"/>
      <c r="Q113" s="844"/>
      <c r="R113" s="844"/>
      <c r="S113" s="844"/>
      <c r="T113" s="844"/>
      <c r="U113" s="844"/>
      <c r="V113" s="844"/>
      <c r="W113" s="844"/>
      <c r="X113" s="844"/>
      <c r="Y113" s="844"/>
      <c r="Z113" s="844"/>
      <c r="AA113" s="844"/>
      <c r="AB113" s="844"/>
      <c r="AC113" s="844"/>
      <c r="AD113" s="844"/>
      <c r="AE113" s="844"/>
      <c r="AF113" s="844"/>
      <c r="AG113" s="844"/>
      <c r="AH113" s="844"/>
      <c r="AI113" s="844"/>
    </row>
    <row r="114" spans="1:37" ht="6.75" customHeight="1">
      <c r="A114" s="137"/>
      <c r="B114" s="137"/>
      <c r="C114" s="137"/>
      <c r="D114" s="137"/>
      <c r="E114" s="137"/>
      <c r="F114" s="137"/>
      <c r="G114" s="137"/>
      <c r="H114" s="137"/>
      <c r="I114" s="137"/>
      <c r="J114" s="137"/>
      <c r="K114" s="182"/>
      <c r="L114" s="182"/>
      <c r="M114" s="182"/>
      <c r="N114" s="182"/>
      <c r="O114" s="182"/>
      <c r="P114" s="182"/>
      <c r="Q114" s="182"/>
      <c r="R114" s="182"/>
      <c r="S114" s="182"/>
      <c r="T114" s="182"/>
      <c r="U114" s="182"/>
      <c r="V114" s="182"/>
      <c r="W114" s="182"/>
      <c r="X114" s="182"/>
      <c r="Y114" s="182"/>
      <c r="Z114" s="182"/>
      <c r="AA114" s="182"/>
      <c r="AB114" s="182"/>
      <c r="AC114" s="182"/>
      <c r="AD114" s="182"/>
      <c r="AE114" s="182"/>
      <c r="AF114" s="182"/>
      <c r="AG114" s="182"/>
      <c r="AH114" s="182"/>
      <c r="AI114" s="182"/>
    </row>
    <row r="115" spans="1:37" ht="6.75" customHeight="1" thickBot="1">
      <c r="A115" s="177"/>
      <c r="B115" s="177"/>
      <c r="C115" s="177"/>
      <c r="D115" s="177"/>
      <c r="E115" s="177"/>
      <c r="F115" s="177"/>
      <c r="G115" s="177"/>
      <c r="H115" s="177"/>
      <c r="I115" s="177"/>
      <c r="J115" s="177"/>
      <c r="K115" s="183"/>
      <c r="L115" s="183"/>
      <c r="M115" s="183"/>
      <c r="N115" s="183"/>
      <c r="O115" s="183"/>
      <c r="P115" s="183"/>
      <c r="Q115" s="183"/>
      <c r="R115" s="183"/>
      <c r="S115" s="183"/>
      <c r="T115" s="183"/>
      <c r="U115" s="183"/>
      <c r="V115" s="183"/>
      <c r="W115" s="183"/>
      <c r="X115" s="183"/>
      <c r="Y115" s="183"/>
      <c r="Z115" s="183"/>
      <c r="AA115" s="183"/>
      <c r="AB115" s="183"/>
      <c r="AC115" s="183"/>
      <c r="AD115" s="183"/>
      <c r="AE115" s="183"/>
      <c r="AF115" s="183"/>
      <c r="AG115" s="183"/>
      <c r="AH115" s="183"/>
      <c r="AI115" s="183"/>
    </row>
    <row r="116" spans="1:37" ht="13.5" customHeight="1" thickTop="1">
      <c r="A116" s="134"/>
      <c r="B116" s="134"/>
      <c r="C116" s="134"/>
      <c r="D116" s="134"/>
      <c r="E116" s="134"/>
      <c r="F116" s="134"/>
      <c r="G116" s="134"/>
      <c r="H116" s="134"/>
      <c r="I116" s="134"/>
      <c r="J116" s="134"/>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364"/>
      <c r="AK116" s="364"/>
    </row>
    <row r="117" spans="1:37" ht="13.5" customHeight="1">
      <c r="A117" s="137"/>
      <c r="B117" s="137"/>
      <c r="C117" s="137"/>
      <c r="D117" s="137"/>
      <c r="E117" s="137"/>
      <c r="F117" s="137"/>
      <c r="G117" s="137"/>
      <c r="H117" s="137"/>
      <c r="I117" s="137"/>
      <c r="J117" s="137"/>
      <c r="K117" s="182"/>
      <c r="L117" s="182"/>
      <c r="M117" s="182"/>
      <c r="N117" s="182"/>
      <c r="O117" s="182"/>
      <c r="P117" s="182"/>
      <c r="Q117" s="182"/>
      <c r="R117" s="182"/>
      <c r="S117" s="182"/>
      <c r="T117" s="182"/>
      <c r="U117" s="182"/>
      <c r="V117" s="182"/>
      <c r="W117" s="182"/>
      <c r="X117" s="182"/>
      <c r="Y117" s="182"/>
      <c r="Z117" s="182"/>
      <c r="AA117" s="182"/>
      <c r="AB117" s="182"/>
      <c r="AC117" s="182"/>
      <c r="AD117" s="182"/>
      <c r="AE117" s="182"/>
      <c r="AF117" s="182"/>
      <c r="AG117" s="182"/>
      <c r="AH117" s="182"/>
      <c r="AI117" s="182"/>
    </row>
    <row r="118" spans="1:37" ht="6.75" customHeight="1">
      <c r="A118" s="134"/>
      <c r="B118" s="134"/>
      <c r="C118" s="134"/>
      <c r="D118" s="134"/>
      <c r="E118" s="134"/>
      <c r="F118" s="134"/>
      <c r="G118" s="134"/>
      <c r="H118" s="134"/>
      <c r="I118" s="134"/>
      <c r="J118" s="134"/>
      <c r="K118" s="152"/>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row>
    <row r="119" spans="1:37">
      <c r="A119" s="134" t="s">
        <v>374</v>
      </c>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c r="AI119" s="134"/>
    </row>
    <row r="120" spans="1:37">
      <c r="A120" s="134" t="s">
        <v>314</v>
      </c>
      <c r="B120" s="134"/>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c r="AI120" s="134"/>
    </row>
    <row r="121" spans="1:37">
      <c r="A121" s="134"/>
      <c r="C121" s="134" t="s">
        <v>83</v>
      </c>
      <c r="D121" s="134"/>
      <c r="E121" s="134"/>
      <c r="F121" s="134"/>
      <c r="G121" s="134"/>
      <c r="H121" s="136"/>
      <c r="I121" s="136"/>
      <c r="J121" s="136"/>
      <c r="K121" s="844" t="str">
        <f>IF(確２面!K96="","",確２面!K96)</f>
        <v/>
      </c>
      <c r="L121" s="844"/>
      <c r="M121" s="844"/>
      <c r="N121" s="844"/>
      <c r="O121" s="844"/>
      <c r="P121" s="844"/>
      <c r="Q121" s="844"/>
      <c r="R121" s="844"/>
      <c r="S121" s="844"/>
      <c r="T121" s="844"/>
      <c r="U121" s="844"/>
      <c r="V121" s="844"/>
      <c r="W121" s="844"/>
      <c r="X121" s="844"/>
      <c r="Y121" s="844"/>
      <c r="Z121" s="844"/>
      <c r="AA121" s="844"/>
      <c r="AB121" s="844"/>
      <c r="AC121" s="844"/>
      <c r="AD121" s="844"/>
      <c r="AE121" s="844"/>
      <c r="AF121" s="844"/>
      <c r="AG121" s="844"/>
      <c r="AH121" s="844"/>
      <c r="AI121" s="844"/>
    </row>
    <row r="122" spans="1:37">
      <c r="A122" s="134"/>
      <c r="C122" s="134" t="s">
        <v>85</v>
      </c>
      <c r="D122" s="134"/>
      <c r="E122" s="134"/>
      <c r="F122" s="134"/>
      <c r="G122" s="134"/>
      <c r="H122" s="136"/>
      <c r="I122" s="136"/>
      <c r="J122" s="136"/>
      <c r="K122" s="844" t="str">
        <f>IF(確２面!K97="","",確２面!K97)</f>
        <v/>
      </c>
      <c r="L122" s="844"/>
      <c r="M122" s="844"/>
      <c r="N122" s="844"/>
      <c r="O122" s="844"/>
      <c r="P122" s="844"/>
      <c r="Q122" s="844"/>
      <c r="R122" s="844"/>
      <c r="S122" s="844"/>
      <c r="T122" s="844"/>
      <c r="U122" s="844"/>
      <c r="V122" s="844"/>
      <c r="W122" s="844"/>
      <c r="X122" s="844"/>
      <c r="Y122" s="844"/>
      <c r="Z122" s="844"/>
      <c r="AA122" s="844"/>
      <c r="AB122" s="844"/>
      <c r="AC122" s="844"/>
      <c r="AD122" s="844"/>
      <c r="AE122" s="844"/>
      <c r="AF122" s="844"/>
      <c r="AG122" s="844"/>
      <c r="AH122" s="844"/>
      <c r="AI122" s="844"/>
    </row>
    <row r="123" spans="1:37">
      <c r="A123" s="134"/>
      <c r="C123" s="134" t="s">
        <v>70</v>
      </c>
      <c r="D123" s="134"/>
      <c r="E123" s="134"/>
      <c r="F123" s="134"/>
      <c r="G123" s="134"/>
      <c r="H123" s="136"/>
      <c r="I123" s="136"/>
      <c r="J123" s="136"/>
      <c r="K123" s="844" t="str">
        <f>IF(確２面!K98="","",確２面!K98)</f>
        <v/>
      </c>
      <c r="L123" s="844"/>
      <c r="M123" s="844"/>
      <c r="N123" s="844"/>
      <c r="O123" s="844"/>
      <c r="P123" s="844"/>
      <c r="Q123" s="844"/>
      <c r="R123" s="844"/>
      <c r="S123" s="844"/>
      <c r="T123" s="844"/>
      <c r="U123" s="844"/>
      <c r="V123" s="844"/>
      <c r="W123" s="844"/>
      <c r="X123" s="844"/>
      <c r="Y123" s="844"/>
      <c r="Z123" s="844"/>
      <c r="AA123" s="844"/>
      <c r="AB123" s="844"/>
      <c r="AC123" s="844"/>
      <c r="AD123" s="844"/>
      <c r="AE123" s="844"/>
      <c r="AF123" s="844"/>
      <c r="AG123" s="844"/>
      <c r="AH123" s="844"/>
      <c r="AI123" s="844"/>
    </row>
    <row r="124" spans="1:37">
      <c r="A124" s="134"/>
      <c r="C124" s="134" t="s">
        <v>86</v>
      </c>
      <c r="D124" s="134"/>
      <c r="E124" s="134"/>
      <c r="F124" s="134"/>
      <c r="G124" s="134"/>
      <c r="H124" s="136"/>
      <c r="I124" s="136"/>
      <c r="J124" s="136"/>
      <c r="K124" s="844" t="str">
        <f>IF(確２面!K99="","",確２面!K99)</f>
        <v/>
      </c>
      <c r="L124" s="844"/>
      <c r="M124" s="844"/>
      <c r="N124" s="844"/>
      <c r="O124" s="844"/>
      <c r="P124" s="844"/>
      <c r="Q124" s="844"/>
      <c r="R124" s="844"/>
      <c r="S124" s="844"/>
      <c r="T124" s="844"/>
      <c r="U124" s="844"/>
      <c r="V124" s="844"/>
      <c r="W124" s="844"/>
      <c r="X124" s="844"/>
      <c r="Y124" s="844"/>
      <c r="Z124" s="844"/>
      <c r="AA124" s="844"/>
      <c r="AB124" s="844"/>
      <c r="AC124" s="844"/>
      <c r="AD124" s="844"/>
      <c r="AE124" s="844"/>
      <c r="AF124" s="844"/>
      <c r="AG124" s="844"/>
      <c r="AH124" s="844"/>
      <c r="AI124" s="844"/>
    </row>
    <row r="125" spans="1:37">
      <c r="A125" s="134"/>
      <c r="C125" s="134" t="s">
        <v>72</v>
      </c>
      <c r="D125" s="134"/>
      <c r="E125" s="134"/>
      <c r="F125" s="134"/>
      <c r="G125" s="134"/>
      <c r="H125" s="136"/>
      <c r="I125" s="136"/>
      <c r="J125" s="136"/>
      <c r="K125" s="844" t="str">
        <f>IF(確２面!K100="","",確２面!K100)</f>
        <v/>
      </c>
      <c r="L125" s="844"/>
      <c r="M125" s="844"/>
      <c r="N125" s="844"/>
      <c r="O125" s="844"/>
      <c r="P125" s="844"/>
      <c r="Q125" s="844"/>
      <c r="R125" s="844"/>
      <c r="S125" s="844"/>
      <c r="T125" s="844"/>
      <c r="U125" s="844"/>
      <c r="V125" s="844"/>
      <c r="W125" s="844"/>
      <c r="X125" s="844"/>
      <c r="Y125" s="844"/>
      <c r="Z125" s="844"/>
      <c r="AA125" s="844"/>
      <c r="AB125" s="844"/>
      <c r="AC125" s="844"/>
      <c r="AD125" s="844"/>
      <c r="AE125" s="844"/>
      <c r="AF125" s="844"/>
      <c r="AG125" s="844"/>
      <c r="AH125" s="844"/>
      <c r="AI125" s="844"/>
    </row>
    <row r="126" spans="1:37">
      <c r="A126" s="134"/>
      <c r="C126" s="134" t="s">
        <v>739</v>
      </c>
      <c r="D126" s="134"/>
      <c r="E126" s="134"/>
      <c r="F126" s="134"/>
      <c r="G126" s="134"/>
      <c r="H126" s="136"/>
      <c r="I126" s="136"/>
      <c r="J126" s="136"/>
      <c r="K126" s="844" t="str">
        <f>IF(確２面!K101="","",確２面!K101)</f>
        <v/>
      </c>
      <c r="L126" s="844"/>
      <c r="M126" s="844"/>
      <c r="N126" s="844"/>
      <c r="O126" s="844"/>
      <c r="P126" s="844"/>
      <c r="Q126" s="844"/>
      <c r="R126" s="844"/>
      <c r="S126" s="844"/>
      <c r="T126" s="844"/>
      <c r="U126" s="844"/>
      <c r="V126" s="844"/>
      <c r="W126" s="844"/>
      <c r="X126" s="844"/>
      <c r="Y126" s="844"/>
      <c r="Z126" s="844"/>
      <c r="AA126" s="844"/>
      <c r="AB126" s="844"/>
      <c r="AC126" s="844"/>
      <c r="AD126" s="844"/>
      <c r="AE126" s="844"/>
      <c r="AF126" s="844"/>
      <c r="AG126" s="844"/>
      <c r="AH126" s="844"/>
      <c r="AI126" s="844"/>
    </row>
    <row r="127" spans="1:37">
      <c r="A127" s="134"/>
      <c r="C127" s="134" t="s">
        <v>740</v>
      </c>
      <c r="D127" s="134"/>
      <c r="E127" s="134"/>
      <c r="F127" s="134"/>
      <c r="G127" s="134"/>
      <c r="H127" s="134"/>
      <c r="I127" s="134"/>
      <c r="J127" s="134"/>
      <c r="K127" s="134"/>
      <c r="L127" s="134"/>
      <c r="M127" s="844" t="str">
        <f>IF(確２面!M102="","",確２面!M102)</f>
        <v/>
      </c>
      <c r="N127" s="844"/>
      <c r="O127" s="844"/>
      <c r="P127" s="844"/>
      <c r="Q127" s="844"/>
      <c r="R127" s="844"/>
      <c r="S127" s="844"/>
      <c r="T127" s="844"/>
      <c r="U127" s="844"/>
      <c r="V127" s="844"/>
      <c r="W127" s="844"/>
      <c r="X127" s="844"/>
      <c r="Y127" s="844"/>
      <c r="Z127" s="844"/>
      <c r="AA127" s="844"/>
      <c r="AB127" s="844"/>
      <c r="AC127" s="844"/>
      <c r="AD127" s="844"/>
      <c r="AE127" s="844"/>
      <c r="AF127" s="844"/>
      <c r="AG127" s="844"/>
      <c r="AH127" s="844"/>
      <c r="AI127" s="844"/>
    </row>
    <row r="128" spans="1:37" ht="6.75" customHeight="1">
      <c r="A128" s="180"/>
      <c r="B128" s="180"/>
      <c r="C128" s="180"/>
      <c r="D128" s="180"/>
      <c r="E128" s="180"/>
      <c r="F128" s="180"/>
      <c r="G128" s="180"/>
      <c r="H128" s="180"/>
      <c r="I128" s="180"/>
      <c r="J128" s="180"/>
      <c r="K128" s="180"/>
      <c r="L128" s="180"/>
      <c r="M128" s="180"/>
      <c r="N128" s="180"/>
      <c r="O128" s="180"/>
      <c r="P128" s="180"/>
      <c r="Q128" s="180"/>
      <c r="R128" s="180"/>
      <c r="S128" s="180"/>
      <c r="T128" s="180"/>
      <c r="U128" s="180"/>
      <c r="V128" s="180"/>
      <c r="W128" s="180"/>
      <c r="X128" s="180"/>
      <c r="Y128" s="180"/>
      <c r="Z128" s="180"/>
      <c r="AA128" s="180"/>
      <c r="AB128" s="180"/>
      <c r="AC128" s="180"/>
      <c r="AD128" s="180"/>
      <c r="AE128" s="180"/>
      <c r="AF128" s="180"/>
      <c r="AG128" s="180"/>
      <c r="AH128" s="180"/>
      <c r="AI128" s="180"/>
    </row>
    <row r="129" spans="1:35" ht="6.75" customHeight="1">
      <c r="A129" s="181"/>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row>
    <row r="130" spans="1:35">
      <c r="A130" s="134" t="s">
        <v>315</v>
      </c>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c r="AA130" s="134"/>
      <c r="AB130" s="134"/>
      <c r="AC130" s="134"/>
      <c r="AD130" s="134"/>
      <c r="AE130" s="134"/>
      <c r="AF130" s="134"/>
      <c r="AG130" s="134"/>
      <c r="AH130" s="134"/>
      <c r="AI130" s="134"/>
    </row>
    <row r="131" spans="1:35">
      <c r="A131" s="134"/>
      <c r="C131" s="134" t="s">
        <v>83</v>
      </c>
      <c r="D131" s="134"/>
      <c r="E131" s="134"/>
      <c r="F131" s="134"/>
      <c r="G131" s="134"/>
      <c r="H131" s="136"/>
      <c r="I131" s="136"/>
      <c r="J131" s="136"/>
      <c r="K131" s="844" t="str">
        <f>IF(確２面!K106="","",確２面!K106)</f>
        <v/>
      </c>
      <c r="L131" s="844"/>
      <c r="M131" s="844"/>
      <c r="N131" s="844"/>
      <c r="O131" s="844"/>
      <c r="P131" s="844"/>
      <c r="Q131" s="844"/>
      <c r="R131" s="844"/>
      <c r="S131" s="844"/>
      <c r="T131" s="844"/>
      <c r="U131" s="844"/>
      <c r="V131" s="844"/>
      <c r="W131" s="844"/>
      <c r="X131" s="844"/>
      <c r="Y131" s="844"/>
      <c r="Z131" s="844"/>
      <c r="AA131" s="844"/>
      <c r="AB131" s="844"/>
      <c r="AC131" s="844"/>
      <c r="AD131" s="844"/>
      <c r="AE131" s="844"/>
      <c r="AF131" s="844"/>
      <c r="AG131" s="844"/>
      <c r="AH131" s="844"/>
      <c r="AI131" s="844"/>
    </row>
    <row r="132" spans="1:35">
      <c r="A132" s="134"/>
      <c r="C132" s="134" t="s">
        <v>85</v>
      </c>
      <c r="D132" s="134"/>
      <c r="E132" s="134"/>
      <c r="F132" s="134"/>
      <c r="G132" s="134"/>
      <c r="H132" s="136"/>
      <c r="I132" s="136"/>
      <c r="J132" s="136"/>
      <c r="K132" s="844" t="str">
        <f>IF(確２面!K107="","",確２面!K107)</f>
        <v/>
      </c>
      <c r="L132" s="844"/>
      <c r="M132" s="844"/>
      <c r="N132" s="844"/>
      <c r="O132" s="844"/>
      <c r="P132" s="844"/>
      <c r="Q132" s="844"/>
      <c r="R132" s="844"/>
      <c r="S132" s="844"/>
      <c r="T132" s="844"/>
      <c r="U132" s="844"/>
      <c r="V132" s="844"/>
      <c r="W132" s="844"/>
      <c r="X132" s="844"/>
      <c r="Y132" s="844"/>
      <c r="Z132" s="844"/>
      <c r="AA132" s="844"/>
      <c r="AB132" s="844"/>
      <c r="AC132" s="844"/>
      <c r="AD132" s="844"/>
      <c r="AE132" s="844"/>
      <c r="AF132" s="844"/>
      <c r="AG132" s="844"/>
      <c r="AH132" s="844"/>
      <c r="AI132" s="844"/>
    </row>
    <row r="133" spans="1:35">
      <c r="A133" s="134"/>
      <c r="C133" s="134" t="s">
        <v>70</v>
      </c>
      <c r="D133" s="134"/>
      <c r="E133" s="134"/>
      <c r="F133" s="134"/>
      <c r="G133" s="134"/>
      <c r="H133" s="136"/>
      <c r="I133" s="136"/>
      <c r="J133" s="136"/>
      <c r="K133" s="844" t="str">
        <f>IF(確２面!K108="","",確２面!K108)</f>
        <v/>
      </c>
      <c r="L133" s="844"/>
      <c r="M133" s="844"/>
      <c r="N133" s="844"/>
      <c r="O133" s="844"/>
      <c r="P133" s="844"/>
      <c r="Q133" s="844"/>
      <c r="R133" s="844"/>
      <c r="S133" s="844"/>
      <c r="T133" s="844"/>
      <c r="U133" s="844"/>
      <c r="V133" s="844"/>
      <c r="W133" s="844"/>
      <c r="X133" s="844"/>
      <c r="Y133" s="844"/>
      <c r="Z133" s="844"/>
      <c r="AA133" s="844"/>
      <c r="AB133" s="844"/>
      <c r="AC133" s="844"/>
      <c r="AD133" s="844"/>
      <c r="AE133" s="844"/>
      <c r="AF133" s="844"/>
      <c r="AG133" s="844"/>
      <c r="AH133" s="844"/>
      <c r="AI133" s="844"/>
    </row>
    <row r="134" spans="1:35">
      <c r="A134" s="134"/>
      <c r="C134" s="134" t="s">
        <v>86</v>
      </c>
      <c r="D134" s="134"/>
      <c r="E134" s="134"/>
      <c r="F134" s="134"/>
      <c r="G134" s="134"/>
      <c r="H134" s="136"/>
      <c r="I134" s="136"/>
      <c r="J134" s="136"/>
      <c r="K134" s="844" t="str">
        <f>IF(確２面!K109="","",確２面!K109)</f>
        <v/>
      </c>
      <c r="L134" s="844"/>
      <c r="M134" s="844"/>
      <c r="N134" s="844"/>
      <c r="O134" s="844"/>
      <c r="P134" s="844"/>
      <c r="Q134" s="844"/>
      <c r="R134" s="844"/>
      <c r="S134" s="844"/>
      <c r="T134" s="844"/>
      <c r="U134" s="844"/>
      <c r="V134" s="844"/>
      <c r="W134" s="844"/>
      <c r="X134" s="844"/>
      <c r="Y134" s="844"/>
      <c r="Z134" s="844"/>
      <c r="AA134" s="844"/>
      <c r="AB134" s="844"/>
      <c r="AC134" s="844"/>
      <c r="AD134" s="844"/>
      <c r="AE134" s="844"/>
      <c r="AF134" s="844"/>
      <c r="AG134" s="844"/>
      <c r="AH134" s="844"/>
      <c r="AI134" s="844"/>
    </row>
    <row r="135" spans="1:35">
      <c r="A135" s="134"/>
      <c r="C135" s="134" t="s">
        <v>72</v>
      </c>
      <c r="D135" s="134"/>
      <c r="E135" s="134"/>
      <c r="F135" s="134"/>
      <c r="G135" s="134"/>
      <c r="H135" s="136"/>
      <c r="I135" s="136"/>
      <c r="J135" s="136"/>
      <c r="K135" s="844" t="str">
        <f>IF(確２面!K110="","",確２面!K110)</f>
        <v/>
      </c>
      <c r="L135" s="844"/>
      <c r="M135" s="844"/>
      <c r="N135" s="844"/>
      <c r="O135" s="844"/>
      <c r="P135" s="844"/>
      <c r="Q135" s="844"/>
      <c r="R135" s="844"/>
      <c r="S135" s="844"/>
      <c r="T135" s="844"/>
      <c r="U135" s="844"/>
      <c r="V135" s="844"/>
      <c r="W135" s="844"/>
      <c r="X135" s="844"/>
      <c r="Y135" s="844"/>
      <c r="Z135" s="844"/>
      <c r="AA135" s="844"/>
      <c r="AB135" s="844"/>
      <c r="AC135" s="844"/>
      <c r="AD135" s="844"/>
      <c r="AE135" s="844"/>
      <c r="AF135" s="844"/>
      <c r="AG135" s="844"/>
      <c r="AH135" s="844"/>
      <c r="AI135" s="844"/>
    </row>
    <row r="136" spans="1:35">
      <c r="A136" s="134"/>
      <c r="C136" s="134" t="s">
        <v>739</v>
      </c>
      <c r="D136" s="134"/>
      <c r="E136" s="134"/>
      <c r="F136" s="134"/>
      <c r="G136" s="134"/>
      <c r="H136" s="136"/>
      <c r="I136" s="136"/>
      <c r="J136" s="136"/>
      <c r="K136" s="844" t="str">
        <f>IF(確２面!K111="","",確２面!K111)</f>
        <v/>
      </c>
      <c r="L136" s="844"/>
      <c r="M136" s="844"/>
      <c r="N136" s="844"/>
      <c r="O136" s="844"/>
      <c r="P136" s="844"/>
      <c r="Q136" s="844"/>
      <c r="R136" s="844"/>
      <c r="S136" s="844"/>
      <c r="T136" s="844"/>
      <c r="U136" s="844"/>
      <c r="V136" s="844"/>
      <c r="W136" s="844"/>
      <c r="X136" s="844"/>
      <c r="Y136" s="844"/>
      <c r="Z136" s="844"/>
      <c r="AA136" s="844"/>
      <c r="AB136" s="844"/>
      <c r="AC136" s="844"/>
      <c r="AD136" s="844"/>
      <c r="AE136" s="844"/>
      <c r="AF136" s="844"/>
      <c r="AG136" s="844"/>
      <c r="AH136" s="844"/>
      <c r="AI136" s="844"/>
    </row>
    <row r="137" spans="1:35">
      <c r="A137" s="134"/>
      <c r="C137" s="134" t="s">
        <v>740</v>
      </c>
      <c r="D137" s="134"/>
      <c r="E137" s="134"/>
      <c r="F137" s="134"/>
      <c r="G137" s="134"/>
      <c r="H137" s="134"/>
      <c r="I137" s="134"/>
      <c r="J137" s="134"/>
      <c r="K137" s="134"/>
      <c r="L137" s="134"/>
      <c r="M137" s="844" t="str">
        <f>IF(確２面!M112="","",確２面!M112)</f>
        <v/>
      </c>
      <c r="N137" s="844"/>
      <c r="O137" s="844"/>
      <c r="P137" s="844"/>
      <c r="Q137" s="844"/>
      <c r="R137" s="844"/>
      <c r="S137" s="844"/>
      <c r="T137" s="844"/>
      <c r="U137" s="844"/>
      <c r="V137" s="844"/>
      <c r="W137" s="844"/>
      <c r="X137" s="844"/>
      <c r="Y137" s="844"/>
      <c r="Z137" s="844"/>
      <c r="AA137" s="844"/>
      <c r="AB137" s="844"/>
      <c r="AC137" s="844"/>
      <c r="AD137" s="844"/>
      <c r="AE137" s="844"/>
      <c r="AF137" s="844"/>
      <c r="AG137" s="844"/>
      <c r="AH137" s="844"/>
      <c r="AI137" s="844"/>
    </row>
    <row r="138" spans="1:35" ht="6.75" customHeight="1">
      <c r="A138" s="180"/>
      <c r="B138" s="180"/>
      <c r="C138" s="180"/>
      <c r="D138" s="180"/>
      <c r="E138" s="180"/>
      <c r="F138" s="180"/>
      <c r="G138" s="180"/>
      <c r="H138" s="180"/>
      <c r="I138" s="180"/>
      <c r="J138" s="180"/>
      <c r="K138" s="180"/>
      <c r="L138" s="180"/>
      <c r="M138" s="180"/>
      <c r="N138" s="180"/>
      <c r="O138" s="180"/>
      <c r="P138" s="180"/>
      <c r="Q138" s="180"/>
      <c r="R138" s="180"/>
      <c r="S138" s="180"/>
      <c r="T138" s="180"/>
      <c r="U138" s="180"/>
      <c r="V138" s="180"/>
      <c r="W138" s="180"/>
      <c r="X138" s="180"/>
      <c r="Y138" s="180"/>
      <c r="Z138" s="180"/>
      <c r="AA138" s="180"/>
      <c r="AB138" s="180"/>
      <c r="AC138" s="180"/>
      <c r="AD138" s="180"/>
      <c r="AE138" s="180"/>
      <c r="AF138" s="180"/>
      <c r="AG138" s="180"/>
      <c r="AH138" s="180"/>
      <c r="AI138" s="180"/>
    </row>
    <row r="139" spans="1:35" ht="6.75" customHeight="1">
      <c r="A139" s="181"/>
      <c r="B139" s="181"/>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row>
    <row r="140" spans="1:35">
      <c r="A140" s="134"/>
      <c r="C140" s="134" t="s">
        <v>83</v>
      </c>
      <c r="D140" s="134"/>
      <c r="E140" s="134"/>
      <c r="F140" s="134"/>
      <c r="G140" s="134"/>
      <c r="H140" s="136"/>
      <c r="I140" s="136"/>
      <c r="J140" s="136"/>
      <c r="K140" s="844" t="str">
        <f>IF(確２面!K115="","",確２面!K115)</f>
        <v/>
      </c>
      <c r="L140" s="844"/>
      <c r="M140" s="844"/>
      <c r="N140" s="844"/>
      <c r="O140" s="844"/>
      <c r="P140" s="844"/>
      <c r="Q140" s="844"/>
      <c r="R140" s="844"/>
      <c r="S140" s="844"/>
      <c r="T140" s="844"/>
      <c r="U140" s="844"/>
      <c r="V140" s="844"/>
      <c r="W140" s="844"/>
      <c r="X140" s="844"/>
      <c r="Y140" s="844"/>
      <c r="Z140" s="844"/>
      <c r="AA140" s="844"/>
      <c r="AB140" s="844"/>
      <c r="AC140" s="844"/>
      <c r="AD140" s="844"/>
      <c r="AE140" s="844"/>
      <c r="AF140" s="844"/>
      <c r="AG140" s="844"/>
      <c r="AH140" s="844"/>
      <c r="AI140" s="844"/>
    </row>
    <row r="141" spans="1:35">
      <c r="A141" s="134"/>
      <c r="C141" s="134" t="s">
        <v>85</v>
      </c>
      <c r="D141" s="134"/>
      <c r="E141" s="134"/>
      <c r="F141" s="134"/>
      <c r="G141" s="134"/>
      <c r="H141" s="136"/>
      <c r="I141" s="136"/>
      <c r="J141" s="136"/>
      <c r="K141" s="844" t="str">
        <f>IF(確２面!K116="","",確２面!K116)</f>
        <v/>
      </c>
      <c r="L141" s="844"/>
      <c r="M141" s="844"/>
      <c r="N141" s="844"/>
      <c r="O141" s="844"/>
      <c r="P141" s="844"/>
      <c r="Q141" s="844"/>
      <c r="R141" s="844"/>
      <c r="S141" s="844"/>
      <c r="T141" s="844"/>
      <c r="U141" s="844"/>
      <c r="V141" s="844"/>
      <c r="W141" s="844"/>
      <c r="X141" s="844"/>
      <c r="Y141" s="844"/>
      <c r="Z141" s="844"/>
      <c r="AA141" s="844"/>
      <c r="AB141" s="844"/>
      <c r="AC141" s="844"/>
      <c r="AD141" s="844"/>
      <c r="AE141" s="844"/>
      <c r="AF141" s="844"/>
      <c r="AG141" s="844"/>
      <c r="AH141" s="844"/>
      <c r="AI141" s="844"/>
    </row>
    <row r="142" spans="1:35">
      <c r="A142" s="134"/>
      <c r="C142" s="134" t="s">
        <v>70</v>
      </c>
      <c r="D142" s="134"/>
      <c r="E142" s="134"/>
      <c r="F142" s="134"/>
      <c r="G142" s="134"/>
      <c r="H142" s="136"/>
      <c r="I142" s="136"/>
      <c r="J142" s="136"/>
      <c r="K142" s="844" t="str">
        <f>IF(確２面!K117="","",確２面!K117)</f>
        <v/>
      </c>
      <c r="L142" s="844"/>
      <c r="M142" s="844"/>
      <c r="N142" s="844"/>
      <c r="O142" s="844"/>
      <c r="P142" s="844"/>
      <c r="Q142" s="844"/>
      <c r="R142" s="844"/>
      <c r="S142" s="844"/>
      <c r="T142" s="844"/>
      <c r="U142" s="844"/>
      <c r="V142" s="844"/>
      <c r="W142" s="844"/>
      <c r="X142" s="844"/>
      <c r="Y142" s="844"/>
      <c r="Z142" s="844"/>
      <c r="AA142" s="844"/>
      <c r="AB142" s="844"/>
      <c r="AC142" s="844"/>
      <c r="AD142" s="844"/>
      <c r="AE142" s="844"/>
      <c r="AF142" s="844"/>
      <c r="AG142" s="844"/>
      <c r="AH142" s="844"/>
      <c r="AI142" s="844"/>
    </row>
    <row r="143" spans="1:35">
      <c r="A143" s="134"/>
      <c r="C143" s="134" t="s">
        <v>86</v>
      </c>
      <c r="D143" s="134"/>
      <c r="E143" s="134"/>
      <c r="F143" s="134"/>
      <c r="G143" s="134"/>
      <c r="H143" s="136"/>
      <c r="I143" s="136"/>
      <c r="J143" s="136"/>
      <c r="K143" s="844" t="str">
        <f>IF(確２面!K118="","",確２面!K118)</f>
        <v/>
      </c>
      <c r="L143" s="844"/>
      <c r="M143" s="844"/>
      <c r="N143" s="844"/>
      <c r="O143" s="844"/>
      <c r="P143" s="844"/>
      <c r="Q143" s="844"/>
      <c r="R143" s="844"/>
      <c r="S143" s="844"/>
      <c r="T143" s="844"/>
      <c r="U143" s="844"/>
      <c r="V143" s="844"/>
      <c r="W143" s="844"/>
      <c r="X143" s="844"/>
      <c r="Y143" s="844"/>
      <c r="Z143" s="844"/>
      <c r="AA143" s="844"/>
      <c r="AB143" s="844"/>
      <c r="AC143" s="844"/>
      <c r="AD143" s="844"/>
      <c r="AE143" s="844"/>
      <c r="AF143" s="844"/>
      <c r="AG143" s="844"/>
      <c r="AH143" s="844"/>
      <c r="AI143" s="844"/>
    </row>
    <row r="144" spans="1:35">
      <c r="A144" s="134"/>
      <c r="C144" s="134" t="s">
        <v>739</v>
      </c>
      <c r="D144" s="134"/>
      <c r="E144" s="134"/>
      <c r="F144" s="134"/>
      <c r="G144" s="134"/>
      <c r="H144" s="136"/>
      <c r="I144" s="136"/>
      <c r="J144" s="136"/>
      <c r="K144" s="844" t="str">
        <f>IF(確２面!K119="","",確２面!K119)</f>
        <v/>
      </c>
      <c r="L144" s="844"/>
      <c r="M144" s="844"/>
      <c r="N144" s="844"/>
      <c r="O144" s="844"/>
      <c r="P144" s="844"/>
      <c r="Q144" s="844"/>
      <c r="R144" s="844"/>
      <c r="S144" s="844"/>
      <c r="T144" s="844"/>
      <c r="U144" s="844"/>
      <c r="V144" s="844"/>
      <c r="W144" s="844"/>
      <c r="X144" s="844"/>
      <c r="Y144" s="844"/>
      <c r="Z144" s="844"/>
      <c r="AA144" s="844"/>
      <c r="AB144" s="844"/>
      <c r="AC144" s="844"/>
      <c r="AD144" s="844"/>
      <c r="AE144" s="844"/>
      <c r="AF144" s="844"/>
      <c r="AG144" s="844"/>
      <c r="AH144" s="844"/>
      <c r="AI144" s="844"/>
    </row>
    <row r="145" spans="1:35">
      <c r="A145" s="134"/>
      <c r="C145" s="134" t="s">
        <v>740</v>
      </c>
      <c r="D145" s="134"/>
      <c r="E145" s="134"/>
      <c r="F145" s="134"/>
      <c r="G145" s="134"/>
      <c r="H145" s="134"/>
      <c r="I145" s="134"/>
      <c r="J145" s="134"/>
      <c r="K145" s="134"/>
      <c r="L145" s="134"/>
      <c r="M145" s="844" t="str">
        <f>IF(確２面!M120="","",確２面!M120)</f>
        <v/>
      </c>
      <c r="N145" s="844"/>
      <c r="O145" s="844"/>
      <c r="P145" s="844"/>
      <c r="Q145" s="844"/>
      <c r="R145" s="844"/>
      <c r="S145" s="844"/>
      <c r="T145" s="844"/>
      <c r="U145" s="844"/>
      <c r="V145" s="844"/>
      <c r="W145" s="844"/>
      <c r="X145" s="844"/>
      <c r="Y145" s="844"/>
      <c r="Z145" s="844"/>
      <c r="AA145" s="844"/>
      <c r="AB145" s="844"/>
      <c r="AC145" s="844"/>
      <c r="AD145" s="844"/>
      <c r="AE145" s="844"/>
      <c r="AF145" s="844"/>
      <c r="AG145" s="844"/>
      <c r="AH145" s="844"/>
      <c r="AI145" s="844"/>
    </row>
    <row r="146" spans="1:35">
      <c r="A146" s="134"/>
      <c r="C146" s="134" t="s">
        <v>87</v>
      </c>
      <c r="D146" s="134"/>
      <c r="E146" s="134"/>
      <c r="F146" s="134"/>
      <c r="G146" s="134"/>
      <c r="H146" s="134"/>
      <c r="I146" s="134"/>
      <c r="J146" s="134"/>
      <c r="K146" s="134"/>
      <c r="L146" s="134"/>
      <c r="M146" s="844" t="str">
        <f>IF(確２面!M121="","",確２面!M121)</f>
        <v/>
      </c>
      <c r="N146" s="844"/>
      <c r="O146" s="844"/>
      <c r="P146" s="844"/>
      <c r="Q146" s="844"/>
      <c r="R146" s="844"/>
      <c r="S146" s="844"/>
      <c r="T146" s="844"/>
      <c r="U146" s="844"/>
      <c r="V146" s="844"/>
      <c r="W146" s="844"/>
      <c r="X146" s="844"/>
      <c r="Y146" s="844"/>
      <c r="Z146" s="844"/>
      <c r="AA146" s="844"/>
      <c r="AB146" s="844"/>
      <c r="AC146" s="844"/>
      <c r="AD146" s="844"/>
      <c r="AE146" s="844"/>
      <c r="AF146" s="844"/>
      <c r="AG146" s="844"/>
      <c r="AH146" s="844"/>
      <c r="AI146" s="844"/>
    </row>
    <row r="147" spans="1:35" ht="6.75" customHeight="1">
      <c r="A147" s="180"/>
      <c r="B147" s="180"/>
      <c r="C147" s="180"/>
      <c r="D147" s="180"/>
      <c r="E147" s="180"/>
      <c r="F147" s="180"/>
      <c r="G147" s="180"/>
      <c r="H147" s="180"/>
      <c r="I147" s="180"/>
      <c r="J147" s="180"/>
      <c r="K147" s="180"/>
      <c r="L147" s="180"/>
      <c r="M147" s="180"/>
      <c r="N147" s="180"/>
      <c r="O147" s="180"/>
      <c r="P147" s="180"/>
      <c r="Q147" s="180"/>
      <c r="R147" s="180"/>
      <c r="S147" s="180"/>
      <c r="T147" s="180"/>
      <c r="U147" s="180"/>
      <c r="V147" s="180"/>
      <c r="W147" s="180"/>
      <c r="X147" s="180"/>
      <c r="Y147" s="180"/>
      <c r="Z147" s="180"/>
      <c r="AA147" s="180"/>
      <c r="AB147" s="180"/>
      <c r="AC147" s="180"/>
      <c r="AD147" s="180"/>
      <c r="AE147" s="180"/>
      <c r="AF147" s="180"/>
      <c r="AG147" s="180"/>
      <c r="AH147" s="180"/>
      <c r="AI147" s="180"/>
    </row>
    <row r="148" spans="1:35" ht="6.75" customHeight="1">
      <c r="A148" s="181"/>
      <c r="B148" s="181"/>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1"/>
      <c r="AE148" s="181"/>
      <c r="AF148" s="181"/>
      <c r="AG148" s="181"/>
      <c r="AH148" s="181"/>
      <c r="AI148" s="181"/>
    </row>
    <row r="149" spans="1:35">
      <c r="A149" s="134"/>
      <c r="C149" s="134" t="s">
        <v>83</v>
      </c>
      <c r="D149" s="134"/>
      <c r="E149" s="134"/>
      <c r="F149" s="134"/>
      <c r="G149" s="134"/>
      <c r="H149" s="136"/>
      <c r="I149" s="136"/>
      <c r="J149" s="136"/>
      <c r="K149" s="844" t="str">
        <f>IF(確２面!K124="","",確２面!K124)</f>
        <v/>
      </c>
      <c r="L149" s="844"/>
      <c r="M149" s="844"/>
      <c r="N149" s="844"/>
      <c r="O149" s="844"/>
      <c r="P149" s="844"/>
      <c r="Q149" s="844"/>
      <c r="R149" s="844"/>
      <c r="S149" s="844"/>
      <c r="T149" s="844"/>
      <c r="U149" s="844"/>
      <c r="V149" s="844"/>
      <c r="W149" s="844"/>
      <c r="X149" s="844"/>
      <c r="Y149" s="844"/>
      <c r="Z149" s="844"/>
      <c r="AA149" s="844"/>
      <c r="AB149" s="844"/>
      <c r="AC149" s="844"/>
      <c r="AD149" s="844"/>
      <c r="AE149" s="844"/>
      <c r="AF149" s="844"/>
      <c r="AG149" s="844"/>
      <c r="AH149" s="844"/>
      <c r="AI149" s="844"/>
    </row>
    <row r="150" spans="1:35">
      <c r="A150" s="134"/>
      <c r="C150" s="134" t="s">
        <v>85</v>
      </c>
      <c r="D150" s="134"/>
      <c r="E150" s="134"/>
      <c r="F150" s="134"/>
      <c r="G150" s="134"/>
      <c r="H150" s="136"/>
      <c r="I150" s="136"/>
      <c r="J150" s="136"/>
      <c r="K150" s="844" t="str">
        <f>IF(確２面!K125="","",確２面!K125)</f>
        <v/>
      </c>
      <c r="L150" s="844"/>
      <c r="M150" s="844"/>
      <c r="N150" s="844"/>
      <c r="O150" s="844"/>
      <c r="P150" s="844"/>
      <c r="Q150" s="844"/>
      <c r="R150" s="844"/>
      <c r="S150" s="844"/>
      <c r="T150" s="844"/>
      <c r="U150" s="844"/>
      <c r="V150" s="844"/>
      <c r="W150" s="844"/>
      <c r="X150" s="844"/>
      <c r="Y150" s="844"/>
      <c r="Z150" s="844"/>
      <c r="AA150" s="844"/>
      <c r="AB150" s="844"/>
      <c r="AC150" s="844"/>
      <c r="AD150" s="844"/>
      <c r="AE150" s="844"/>
      <c r="AF150" s="844"/>
      <c r="AG150" s="844"/>
      <c r="AH150" s="844"/>
      <c r="AI150" s="844"/>
    </row>
    <row r="151" spans="1:35">
      <c r="A151" s="134"/>
      <c r="C151" s="134" t="s">
        <v>70</v>
      </c>
      <c r="D151" s="134"/>
      <c r="E151" s="134"/>
      <c r="F151" s="134"/>
      <c r="G151" s="134"/>
      <c r="H151" s="136"/>
      <c r="I151" s="136"/>
      <c r="J151" s="136"/>
      <c r="K151" s="844" t="str">
        <f>IF(確２面!K126="","",確２面!K126)</f>
        <v/>
      </c>
      <c r="L151" s="844"/>
      <c r="M151" s="844"/>
      <c r="N151" s="844"/>
      <c r="O151" s="844"/>
      <c r="P151" s="844"/>
      <c r="Q151" s="844"/>
      <c r="R151" s="844"/>
      <c r="S151" s="844"/>
      <c r="T151" s="844"/>
      <c r="U151" s="844"/>
      <c r="V151" s="844"/>
      <c r="W151" s="844"/>
      <c r="X151" s="844"/>
      <c r="Y151" s="844"/>
      <c r="Z151" s="844"/>
      <c r="AA151" s="844"/>
      <c r="AB151" s="844"/>
      <c r="AC151" s="844"/>
      <c r="AD151" s="844"/>
      <c r="AE151" s="844"/>
      <c r="AF151" s="844"/>
      <c r="AG151" s="844"/>
      <c r="AH151" s="844"/>
      <c r="AI151" s="844"/>
    </row>
    <row r="152" spans="1:35">
      <c r="A152" s="134"/>
      <c r="C152" s="134" t="s">
        <v>86</v>
      </c>
      <c r="D152" s="134"/>
      <c r="E152" s="134"/>
      <c r="F152" s="134"/>
      <c r="G152" s="134"/>
      <c r="H152" s="136"/>
      <c r="I152" s="136"/>
      <c r="J152" s="136"/>
      <c r="K152" s="844" t="str">
        <f>IF(確２面!K127="","",確２面!K127)</f>
        <v/>
      </c>
      <c r="L152" s="844"/>
      <c r="M152" s="844"/>
      <c r="N152" s="844"/>
      <c r="O152" s="844"/>
      <c r="P152" s="844"/>
      <c r="Q152" s="844"/>
      <c r="R152" s="844"/>
      <c r="S152" s="844"/>
      <c r="T152" s="844"/>
      <c r="U152" s="844"/>
      <c r="V152" s="844"/>
      <c r="W152" s="844"/>
      <c r="X152" s="844"/>
      <c r="Y152" s="844"/>
      <c r="Z152" s="844"/>
      <c r="AA152" s="844"/>
      <c r="AB152" s="844"/>
      <c r="AC152" s="844"/>
      <c r="AD152" s="844"/>
      <c r="AE152" s="844"/>
      <c r="AF152" s="844"/>
      <c r="AG152" s="844"/>
      <c r="AH152" s="844"/>
      <c r="AI152" s="844"/>
    </row>
    <row r="153" spans="1:35">
      <c r="A153" s="134"/>
      <c r="C153" s="134" t="s">
        <v>72</v>
      </c>
      <c r="D153" s="134"/>
      <c r="E153" s="134"/>
      <c r="F153" s="134"/>
      <c r="G153" s="134"/>
      <c r="H153" s="136"/>
      <c r="I153" s="136"/>
      <c r="J153" s="136"/>
      <c r="K153" s="844" t="str">
        <f>IF(確２面!K128="","",確２面!K128)</f>
        <v/>
      </c>
      <c r="L153" s="844"/>
      <c r="M153" s="844"/>
      <c r="N153" s="844"/>
      <c r="O153" s="844"/>
      <c r="P153" s="844"/>
      <c r="Q153" s="844"/>
      <c r="R153" s="844"/>
      <c r="S153" s="844"/>
      <c r="T153" s="844"/>
      <c r="U153" s="844"/>
      <c r="V153" s="844"/>
      <c r="W153" s="844"/>
      <c r="X153" s="844"/>
      <c r="Y153" s="844"/>
      <c r="Z153" s="844"/>
      <c r="AA153" s="844"/>
      <c r="AB153" s="844"/>
      <c r="AC153" s="844"/>
      <c r="AD153" s="844"/>
      <c r="AE153" s="844"/>
      <c r="AF153" s="844"/>
      <c r="AG153" s="844"/>
      <c r="AH153" s="844"/>
      <c r="AI153" s="844"/>
    </row>
    <row r="154" spans="1:35">
      <c r="A154" s="134"/>
      <c r="C154" s="134" t="s">
        <v>739</v>
      </c>
      <c r="D154" s="134"/>
      <c r="E154" s="134"/>
      <c r="F154" s="134"/>
      <c r="G154" s="134"/>
      <c r="H154" s="136"/>
      <c r="I154" s="136"/>
      <c r="J154" s="136"/>
      <c r="K154" s="844" t="str">
        <f>IF(確２面!K129="","",確２面!K129)</f>
        <v/>
      </c>
      <c r="L154" s="844"/>
      <c r="M154" s="844"/>
      <c r="N154" s="844"/>
      <c r="O154" s="844"/>
      <c r="P154" s="844"/>
      <c r="Q154" s="844"/>
      <c r="R154" s="844"/>
      <c r="S154" s="844"/>
      <c r="T154" s="844"/>
      <c r="U154" s="844"/>
      <c r="V154" s="844"/>
      <c r="W154" s="844"/>
      <c r="X154" s="844"/>
      <c r="Y154" s="844"/>
      <c r="Z154" s="844"/>
      <c r="AA154" s="844"/>
      <c r="AB154" s="844"/>
      <c r="AC154" s="844"/>
      <c r="AD154" s="844"/>
      <c r="AE154" s="844"/>
      <c r="AF154" s="844"/>
      <c r="AG154" s="844"/>
      <c r="AH154" s="844"/>
      <c r="AI154" s="844"/>
    </row>
    <row r="155" spans="1:35">
      <c r="A155" s="134"/>
      <c r="C155" s="134" t="s">
        <v>740</v>
      </c>
      <c r="D155" s="134"/>
      <c r="E155" s="134"/>
      <c r="F155" s="134"/>
      <c r="G155" s="134"/>
      <c r="H155" s="134"/>
      <c r="I155" s="134"/>
      <c r="J155" s="134"/>
      <c r="K155" s="134"/>
      <c r="L155" s="134"/>
      <c r="M155" s="844" t="str">
        <f>IF(確２面!M130="","",確２面!M130)</f>
        <v/>
      </c>
      <c r="N155" s="844"/>
      <c r="O155" s="844"/>
      <c r="P155" s="844"/>
      <c r="Q155" s="844"/>
      <c r="R155" s="844"/>
      <c r="S155" s="844"/>
      <c r="T155" s="844"/>
      <c r="U155" s="844"/>
      <c r="V155" s="844"/>
      <c r="W155" s="844"/>
      <c r="X155" s="844"/>
      <c r="Y155" s="844"/>
      <c r="Z155" s="844"/>
      <c r="AA155" s="844"/>
      <c r="AB155" s="844"/>
      <c r="AC155" s="844"/>
      <c r="AD155" s="844"/>
      <c r="AE155" s="844"/>
      <c r="AF155" s="844"/>
      <c r="AG155" s="844"/>
      <c r="AH155" s="844"/>
      <c r="AI155" s="844"/>
    </row>
    <row r="156" spans="1:35" ht="6.75" customHeight="1">
      <c r="A156" s="137"/>
      <c r="B156" s="137"/>
      <c r="C156" s="137"/>
      <c r="D156" s="137"/>
      <c r="E156" s="137"/>
      <c r="F156" s="137"/>
      <c r="G156" s="137"/>
      <c r="H156" s="137"/>
      <c r="I156" s="137"/>
      <c r="J156" s="137"/>
      <c r="K156" s="137"/>
      <c r="L156" s="137"/>
      <c r="M156" s="137"/>
      <c r="N156" s="137"/>
      <c r="O156" s="137"/>
      <c r="P156" s="137"/>
      <c r="Q156" s="137"/>
      <c r="R156" s="137"/>
      <c r="S156" s="137"/>
      <c r="T156" s="137"/>
      <c r="U156" s="137"/>
      <c r="V156" s="137"/>
      <c r="W156" s="137"/>
      <c r="X156" s="137"/>
      <c r="Y156" s="137"/>
      <c r="Z156" s="137"/>
      <c r="AA156" s="137"/>
      <c r="AB156" s="137"/>
      <c r="AC156" s="137"/>
      <c r="AD156" s="137"/>
      <c r="AE156" s="137"/>
      <c r="AF156" s="137"/>
      <c r="AG156" s="137"/>
      <c r="AH156" s="137"/>
      <c r="AI156" s="137"/>
    </row>
    <row r="157" spans="1:35" ht="6.75" customHeight="1">
      <c r="A157" s="177"/>
      <c r="B157" s="177"/>
      <c r="C157" s="177"/>
      <c r="D157" s="177"/>
      <c r="E157" s="177"/>
      <c r="F157" s="177"/>
      <c r="G157" s="177"/>
      <c r="H157" s="177"/>
      <c r="I157" s="177"/>
      <c r="J157" s="177"/>
      <c r="K157" s="177"/>
      <c r="L157" s="177"/>
      <c r="M157" s="177"/>
      <c r="N157" s="177"/>
      <c r="O157" s="177"/>
      <c r="P157" s="177"/>
      <c r="Q157" s="177"/>
      <c r="R157" s="177"/>
      <c r="S157" s="177"/>
      <c r="T157" s="177"/>
      <c r="U157" s="177"/>
      <c r="V157" s="177"/>
      <c r="W157" s="177"/>
      <c r="X157" s="177"/>
      <c r="Y157" s="177"/>
      <c r="Z157" s="177"/>
      <c r="AA157" s="177"/>
      <c r="AB157" s="177"/>
      <c r="AC157" s="177"/>
      <c r="AD157" s="177"/>
      <c r="AE157" s="177"/>
      <c r="AF157" s="177"/>
      <c r="AG157" s="177"/>
      <c r="AH157" s="177"/>
      <c r="AI157" s="177"/>
    </row>
    <row r="158" spans="1:35">
      <c r="A158" s="134" t="s">
        <v>161</v>
      </c>
      <c r="B158" s="134"/>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c r="AA158" s="134"/>
      <c r="AB158" s="134"/>
      <c r="AC158" s="134"/>
      <c r="AD158" s="134"/>
      <c r="AE158" s="134"/>
      <c r="AF158" s="134"/>
      <c r="AG158" s="134"/>
      <c r="AH158" s="134"/>
      <c r="AI158" s="134"/>
    </row>
    <row r="159" spans="1:35">
      <c r="A159" s="134"/>
      <c r="C159" s="134" t="s">
        <v>83</v>
      </c>
      <c r="D159" s="134"/>
      <c r="E159" s="134"/>
      <c r="F159" s="134"/>
      <c r="G159" s="134"/>
      <c r="H159" s="134" t="str">
        <f>IF(概１面!H190="","",概１面!H190)</f>
        <v/>
      </c>
      <c r="I159" s="134"/>
      <c r="J159" s="134"/>
      <c r="K159" s="844" t="str">
        <f>IF(確２面!K180="","",確２面!K180)</f>
        <v>　</v>
      </c>
      <c r="L159" s="844"/>
      <c r="M159" s="844"/>
      <c r="N159" s="844"/>
      <c r="O159" s="844"/>
      <c r="P159" s="844"/>
      <c r="Q159" s="844"/>
      <c r="R159" s="844"/>
      <c r="S159" s="844"/>
      <c r="T159" s="844"/>
      <c r="U159" s="844"/>
      <c r="V159" s="844"/>
      <c r="W159" s="844"/>
      <c r="X159" s="844"/>
      <c r="Y159" s="844"/>
      <c r="Z159" s="844"/>
      <c r="AA159" s="844"/>
      <c r="AB159" s="844"/>
      <c r="AC159" s="844"/>
      <c r="AD159" s="844"/>
      <c r="AE159" s="844"/>
      <c r="AF159" s="844"/>
      <c r="AG159" s="844"/>
      <c r="AH159" s="844"/>
      <c r="AI159" s="844"/>
    </row>
    <row r="160" spans="1:35">
      <c r="A160" s="134"/>
      <c r="C160" s="134" t="s">
        <v>89</v>
      </c>
      <c r="D160" s="134"/>
      <c r="E160" s="134"/>
      <c r="F160" s="134"/>
      <c r="G160" s="134"/>
      <c r="H160" s="134"/>
      <c r="I160" s="134"/>
      <c r="J160" s="134"/>
      <c r="K160" s="134" t="s">
        <v>162</v>
      </c>
      <c r="L160" s="134"/>
      <c r="M160" s="134"/>
      <c r="N160" s="134"/>
      <c r="O160" s="136"/>
      <c r="P160" s="135" t="s">
        <v>12</v>
      </c>
      <c r="Q160" s="842">
        <f>IF(確２面!Q181="","",確２面!Q181)</f>
        <v>0</v>
      </c>
      <c r="R160" s="842"/>
      <c r="S160" s="842"/>
      <c r="T160" s="842"/>
      <c r="U160" s="842"/>
      <c r="V160" s="134" t="s">
        <v>15</v>
      </c>
      <c r="W160" s="134" t="s">
        <v>163</v>
      </c>
      <c r="X160" s="134" t="str">
        <f>IF(確２面!X181="","",確２面!X181)</f>
        <v>(</v>
      </c>
      <c r="Y160" s="134"/>
      <c r="Z160" s="845" t="str">
        <f>IF(確２面!Z181="","",確２面!Z181)</f>
        <v xml:space="preserve">-  </v>
      </c>
      <c r="AA160" s="845"/>
      <c r="AB160" s="134" t="str">
        <f>IF(確２面!AB181="","",確２面!AB181)</f>
        <v>)</v>
      </c>
      <c r="AC160" s="845">
        <f>IF(確２面!AC181="","",確２面!AC181)</f>
        <v>0</v>
      </c>
      <c r="AD160" s="845"/>
      <c r="AE160" s="845"/>
      <c r="AF160" s="845"/>
      <c r="AG160" s="845"/>
      <c r="AH160" s="134" t="s">
        <v>1135</v>
      </c>
      <c r="AI160" s="134"/>
    </row>
    <row r="161" spans="1:37">
      <c r="A161" s="134"/>
      <c r="C161" s="134"/>
      <c r="D161" s="134"/>
      <c r="E161" s="134"/>
      <c r="F161" s="134"/>
      <c r="G161" s="134"/>
      <c r="H161" s="136"/>
      <c r="I161" s="136"/>
      <c r="J161" s="136"/>
      <c r="K161" s="844">
        <f>IF(確２面!K182="","",確２面!K182)</f>
        <v>0</v>
      </c>
      <c r="L161" s="844"/>
      <c r="M161" s="844"/>
      <c r="N161" s="844"/>
      <c r="O161" s="844"/>
      <c r="P161" s="844"/>
      <c r="Q161" s="844"/>
      <c r="R161" s="844"/>
      <c r="S161" s="844"/>
      <c r="T161" s="844"/>
      <c r="U161" s="844"/>
      <c r="V161" s="844"/>
      <c r="W161" s="844"/>
      <c r="X161" s="844"/>
      <c r="Y161" s="844"/>
      <c r="Z161" s="844"/>
      <c r="AA161" s="844"/>
      <c r="AB161" s="844"/>
      <c r="AC161" s="844"/>
      <c r="AD161" s="844"/>
      <c r="AE161" s="844"/>
      <c r="AF161" s="844"/>
      <c r="AG161" s="844"/>
      <c r="AH161" s="844"/>
      <c r="AI161" s="844"/>
    </row>
    <row r="162" spans="1:37">
      <c r="A162" s="134"/>
      <c r="C162" s="134" t="s">
        <v>70</v>
      </c>
      <c r="D162" s="134"/>
      <c r="E162" s="134"/>
      <c r="F162" s="134"/>
      <c r="G162" s="134"/>
      <c r="H162" s="178"/>
      <c r="I162" s="178"/>
      <c r="J162" s="178"/>
      <c r="K162" s="844">
        <f>IF(確２面!K183="","",確２面!K183)</f>
        <v>0</v>
      </c>
      <c r="L162" s="844"/>
      <c r="M162" s="844"/>
      <c r="N162" s="844"/>
      <c r="O162" s="844"/>
      <c r="P162" s="844"/>
      <c r="Q162" s="844"/>
      <c r="R162" s="844"/>
      <c r="S162" s="844"/>
      <c r="T162" s="844"/>
      <c r="U162" s="844"/>
      <c r="V162" s="844"/>
      <c r="W162" s="844"/>
      <c r="X162" s="844"/>
      <c r="Y162" s="844"/>
      <c r="Z162" s="844"/>
      <c r="AA162" s="844"/>
      <c r="AB162" s="844"/>
      <c r="AC162" s="844"/>
      <c r="AD162" s="844"/>
      <c r="AE162" s="844"/>
      <c r="AF162" s="844"/>
      <c r="AG162" s="844"/>
      <c r="AH162" s="844"/>
      <c r="AI162" s="844"/>
    </row>
    <row r="163" spans="1:37">
      <c r="A163" s="134"/>
      <c r="C163" s="134" t="s">
        <v>86</v>
      </c>
      <c r="D163" s="134"/>
      <c r="E163" s="134"/>
      <c r="F163" s="134"/>
      <c r="G163" s="134"/>
      <c r="H163" s="136"/>
      <c r="I163" s="136"/>
      <c r="J163" s="136"/>
      <c r="K163" s="844">
        <f>IF(確２面!K184="","",確２面!K184)</f>
        <v>0</v>
      </c>
      <c r="L163" s="844"/>
      <c r="M163" s="844"/>
      <c r="N163" s="844"/>
      <c r="O163" s="844"/>
      <c r="P163" s="844"/>
      <c r="Q163" s="844"/>
      <c r="R163" s="844"/>
      <c r="S163" s="844"/>
      <c r="T163" s="844"/>
      <c r="U163" s="844"/>
      <c r="V163" s="844"/>
      <c r="W163" s="844"/>
      <c r="X163" s="844"/>
      <c r="Y163" s="844"/>
      <c r="Z163" s="844"/>
      <c r="AA163" s="844"/>
      <c r="AB163" s="844"/>
      <c r="AC163" s="844"/>
      <c r="AD163" s="844"/>
      <c r="AE163" s="844"/>
      <c r="AF163" s="844"/>
      <c r="AG163" s="844"/>
      <c r="AH163" s="844"/>
      <c r="AI163" s="844"/>
    </row>
    <row r="164" spans="1:37">
      <c r="A164" s="134"/>
      <c r="C164" s="134" t="s">
        <v>72</v>
      </c>
      <c r="D164" s="134"/>
      <c r="E164" s="134"/>
      <c r="F164" s="134"/>
      <c r="G164" s="134"/>
      <c r="H164" s="136"/>
      <c r="I164" s="136"/>
      <c r="J164" s="136"/>
      <c r="K164" s="844">
        <f>IF(確２面!K185="","",確２面!K185)</f>
        <v>0</v>
      </c>
      <c r="L164" s="844"/>
      <c r="M164" s="844"/>
      <c r="N164" s="844"/>
      <c r="O164" s="844"/>
      <c r="P164" s="844"/>
      <c r="Q164" s="844"/>
      <c r="R164" s="844"/>
      <c r="S164" s="844"/>
      <c r="T164" s="844"/>
      <c r="U164" s="844"/>
      <c r="V164" s="844"/>
      <c r="W164" s="844"/>
      <c r="X164" s="844"/>
      <c r="Y164" s="844"/>
      <c r="Z164" s="844"/>
      <c r="AA164" s="844"/>
      <c r="AB164" s="844"/>
      <c r="AC164" s="844"/>
      <c r="AD164" s="844"/>
      <c r="AE164" s="844"/>
      <c r="AF164" s="844"/>
      <c r="AG164" s="844"/>
      <c r="AH164" s="844"/>
      <c r="AI164" s="844"/>
    </row>
    <row r="165" spans="1:37" ht="6.75" customHeight="1">
      <c r="A165" s="137"/>
      <c r="B165" s="137"/>
      <c r="C165" s="137"/>
      <c r="D165" s="137"/>
      <c r="E165" s="137"/>
      <c r="F165" s="137"/>
      <c r="G165" s="137"/>
      <c r="H165" s="137"/>
      <c r="I165" s="137"/>
      <c r="J165" s="137"/>
      <c r="K165" s="137"/>
      <c r="L165" s="137"/>
      <c r="M165" s="137"/>
      <c r="N165" s="137"/>
      <c r="O165" s="137"/>
      <c r="P165" s="137"/>
      <c r="Q165" s="137"/>
      <c r="R165" s="137"/>
      <c r="S165" s="137"/>
      <c r="T165" s="137"/>
      <c r="U165" s="137"/>
      <c r="V165" s="137"/>
      <c r="W165" s="137"/>
      <c r="X165" s="137"/>
      <c r="Y165" s="137"/>
      <c r="Z165" s="137"/>
      <c r="AA165" s="137"/>
      <c r="AB165" s="137"/>
      <c r="AC165" s="137"/>
      <c r="AD165" s="137"/>
      <c r="AE165" s="137"/>
      <c r="AF165" s="137"/>
      <c r="AG165" s="137"/>
      <c r="AH165" s="137"/>
      <c r="AI165" s="137"/>
    </row>
    <row r="166" spans="1:37" ht="6.75" customHeight="1">
      <c r="A166" s="177"/>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177"/>
      <c r="X166" s="177"/>
      <c r="Y166" s="177"/>
      <c r="Z166" s="177"/>
      <c r="AA166" s="177"/>
      <c r="AB166" s="177"/>
      <c r="AC166" s="177"/>
      <c r="AD166" s="177"/>
      <c r="AE166" s="177"/>
      <c r="AF166" s="177"/>
      <c r="AG166" s="177"/>
      <c r="AH166" s="177"/>
      <c r="AI166" s="177"/>
    </row>
    <row r="167" spans="1:37">
      <c r="A167" s="134" t="s">
        <v>164</v>
      </c>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c r="AA167" s="134"/>
      <c r="AB167" s="134"/>
      <c r="AC167" s="134"/>
      <c r="AD167" s="134"/>
      <c r="AE167" s="134"/>
      <c r="AF167" s="134"/>
      <c r="AG167" s="134"/>
      <c r="AH167" s="134"/>
      <c r="AI167" s="134"/>
    </row>
    <row r="168" spans="1:37">
      <c r="A168" s="134"/>
      <c r="B168" s="134" t="s">
        <v>0</v>
      </c>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c r="AA168" s="134"/>
      <c r="AB168" s="134"/>
      <c r="AC168" s="134"/>
      <c r="AD168" s="134"/>
      <c r="AE168" s="134"/>
      <c r="AF168" s="134"/>
      <c r="AG168" s="134"/>
      <c r="AH168" s="134"/>
      <c r="AI168" s="134"/>
    </row>
    <row r="169" spans="1:37">
      <c r="A169" s="134"/>
      <c r="B169" s="134"/>
      <c r="C169" s="134" t="s">
        <v>1</v>
      </c>
      <c r="D169" s="134"/>
      <c r="E169" s="134"/>
      <c r="F169" s="134"/>
      <c r="G169" s="134"/>
      <c r="H169" s="136"/>
      <c r="I169" s="136"/>
      <c r="J169" s="136"/>
      <c r="K169" s="844" t="str">
        <f>IF(確２面!K202="","",確２面!K202)</f>
        <v/>
      </c>
      <c r="L169" s="844"/>
      <c r="M169" s="844"/>
      <c r="N169" s="844"/>
      <c r="O169" s="844"/>
      <c r="P169" s="844"/>
      <c r="Q169" s="844"/>
      <c r="R169" s="844"/>
      <c r="S169" s="844"/>
      <c r="T169" s="844"/>
      <c r="U169" s="844"/>
      <c r="V169" s="844"/>
      <c r="W169" s="844"/>
      <c r="X169" s="844"/>
      <c r="Y169" s="844"/>
      <c r="Z169" s="844"/>
      <c r="AA169" s="844"/>
      <c r="AB169" s="844"/>
      <c r="AC169" s="844"/>
      <c r="AD169" s="844"/>
      <c r="AE169" s="844"/>
      <c r="AF169" s="844"/>
      <c r="AG169" s="844"/>
      <c r="AH169" s="844"/>
      <c r="AI169" s="844"/>
    </row>
    <row r="170" spans="1:37">
      <c r="A170" s="134"/>
      <c r="B170" s="134"/>
      <c r="C170" s="134" t="s">
        <v>2</v>
      </c>
      <c r="D170" s="134"/>
      <c r="E170" s="134"/>
      <c r="F170" s="134"/>
      <c r="G170" s="134"/>
      <c r="H170" s="136"/>
      <c r="I170" s="136"/>
      <c r="J170" s="136"/>
      <c r="K170" s="844" t="str">
        <f>IF(確２面!K203="","",確２面!K203)</f>
        <v/>
      </c>
      <c r="L170" s="844"/>
      <c r="M170" s="844"/>
      <c r="N170" s="844"/>
      <c r="O170" s="844"/>
      <c r="P170" s="844"/>
      <c r="Q170" s="844"/>
      <c r="R170" s="844"/>
      <c r="S170" s="844"/>
      <c r="T170" s="844"/>
      <c r="U170" s="844"/>
      <c r="V170" s="844"/>
      <c r="W170" s="844"/>
      <c r="X170" s="844"/>
      <c r="Y170" s="844"/>
      <c r="Z170" s="844"/>
      <c r="AA170" s="844"/>
      <c r="AB170" s="844"/>
      <c r="AC170" s="844"/>
      <c r="AD170" s="844"/>
      <c r="AE170" s="844"/>
      <c r="AF170" s="844"/>
      <c r="AG170" s="844"/>
      <c r="AH170" s="844"/>
      <c r="AI170" s="844"/>
    </row>
    <row r="171" spans="1:37" ht="6.75" customHeight="1">
      <c r="A171" s="137"/>
      <c r="B171" s="137"/>
      <c r="C171" s="137"/>
      <c r="D171" s="137"/>
      <c r="E171" s="137"/>
      <c r="F171" s="137"/>
      <c r="G171" s="137"/>
      <c r="H171" s="137"/>
      <c r="I171" s="137"/>
      <c r="J171" s="137"/>
      <c r="K171" s="137"/>
      <c r="L171" s="137"/>
      <c r="M171" s="137"/>
      <c r="N171" s="137"/>
      <c r="O171" s="137"/>
      <c r="P171" s="137"/>
      <c r="Q171" s="137"/>
      <c r="R171" s="137"/>
      <c r="S171" s="137"/>
      <c r="T171" s="137"/>
      <c r="U171" s="137"/>
      <c r="V171" s="137"/>
      <c r="W171" s="137"/>
      <c r="X171" s="137"/>
      <c r="Y171" s="137"/>
      <c r="Z171" s="137"/>
      <c r="AA171" s="137"/>
      <c r="AB171" s="137"/>
      <c r="AC171" s="137"/>
      <c r="AD171" s="137"/>
      <c r="AE171" s="137"/>
      <c r="AF171" s="137"/>
      <c r="AG171" s="137"/>
      <c r="AH171" s="137"/>
      <c r="AI171" s="137"/>
    </row>
    <row r="172" spans="1:37" ht="6.75" customHeight="1"/>
    <row r="173" spans="1:37" ht="13.8" thickBot="1"/>
    <row r="174" spans="1:37" ht="13.8" thickTop="1">
      <c r="AJ174" s="365"/>
      <c r="AK174" s="364"/>
    </row>
    <row r="175" spans="1:37">
      <c r="AJ175" s="366"/>
    </row>
  </sheetData>
  <sheetProtection algorithmName="SHA-512" hashValue="/YFwJg2xdi40vcWM4YuAj+8uxCt/PUrpVu3z63LN+dkYlTNbOYgx8JxhVVdpwktceyuqrMb4R1iKFMYNk8R7LQ==" saltValue="Zer4tLTiQvJM8WatVTG/hw==" spinCount="100000" sheet="1" objects="1" scenarios="1" selectLockedCells="1" selectUnlockedCells="1"/>
  <mergeCells count="151">
    <mergeCell ref="Q160:U160"/>
    <mergeCell ref="K154:AI154"/>
    <mergeCell ref="K161:AI161"/>
    <mergeCell ref="K162:AI162"/>
    <mergeCell ref="K163:AI163"/>
    <mergeCell ref="K164:AI164"/>
    <mergeCell ref="K169:AI169"/>
    <mergeCell ref="K170:AI170"/>
    <mergeCell ref="Z160:AA160"/>
    <mergeCell ref="AC160:AG160"/>
    <mergeCell ref="M146:AI146"/>
    <mergeCell ref="K149:AI149"/>
    <mergeCell ref="K150:AI150"/>
    <mergeCell ref="K151:AI151"/>
    <mergeCell ref="M145:AI145"/>
    <mergeCell ref="K152:AI152"/>
    <mergeCell ref="K153:AI153"/>
    <mergeCell ref="M155:AI155"/>
    <mergeCell ref="K159:AI159"/>
    <mergeCell ref="K134:AI134"/>
    <mergeCell ref="K135:AI135"/>
    <mergeCell ref="M137:AI137"/>
    <mergeCell ref="K140:AI140"/>
    <mergeCell ref="K141:AI141"/>
    <mergeCell ref="K142:AI142"/>
    <mergeCell ref="K136:AI136"/>
    <mergeCell ref="K143:AI143"/>
    <mergeCell ref="K144:AI144"/>
    <mergeCell ref="K122:AI122"/>
    <mergeCell ref="K123:AI123"/>
    <mergeCell ref="K124:AI124"/>
    <mergeCell ref="K125:AI125"/>
    <mergeCell ref="M127:AI127"/>
    <mergeCell ref="K131:AI131"/>
    <mergeCell ref="K132:AI132"/>
    <mergeCell ref="K133:AI133"/>
    <mergeCell ref="K126:AI126"/>
    <mergeCell ref="K108:L108"/>
    <mergeCell ref="S108:V108"/>
    <mergeCell ref="AB108:AG108"/>
    <mergeCell ref="K109:AI109"/>
    <mergeCell ref="K110:AI110"/>
    <mergeCell ref="K111:AI111"/>
    <mergeCell ref="K112:AI112"/>
    <mergeCell ref="M113:AI113"/>
    <mergeCell ref="K121:AI121"/>
    <mergeCell ref="K98:AI98"/>
    <mergeCell ref="K99:AI99"/>
    <mergeCell ref="K100:AI100"/>
    <mergeCell ref="K101:AI101"/>
    <mergeCell ref="M102:AI102"/>
    <mergeCell ref="K106:L106"/>
    <mergeCell ref="S106:V106"/>
    <mergeCell ref="AB106:AG106"/>
    <mergeCell ref="K107:AI107"/>
    <mergeCell ref="K89:AI89"/>
    <mergeCell ref="K90:AI90"/>
    <mergeCell ref="M91:AI91"/>
    <mergeCell ref="K95:L95"/>
    <mergeCell ref="S95:V95"/>
    <mergeCell ref="AB95:AG95"/>
    <mergeCell ref="K96:AI96"/>
    <mergeCell ref="K97:L97"/>
    <mergeCell ref="S97:V97"/>
    <mergeCell ref="AB97:AG97"/>
    <mergeCell ref="K84:L84"/>
    <mergeCell ref="S84:V84"/>
    <mergeCell ref="AB84:AG84"/>
    <mergeCell ref="K85:AI85"/>
    <mergeCell ref="K86:L86"/>
    <mergeCell ref="S86:V86"/>
    <mergeCell ref="AB86:AG86"/>
    <mergeCell ref="K87:AI87"/>
    <mergeCell ref="K88:AI88"/>
    <mergeCell ref="K73:AI73"/>
    <mergeCell ref="K74:L74"/>
    <mergeCell ref="S74:V74"/>
    <mergeCell ref="AB74:AG74"/>
    <mergeCell ref="K75:AI75"/>
    <mergeCell ref="K76:AI76"/>
    <mergeCell ref="K77:AI77"/>
    <mergeCell ref="K78:AI78"/>
    <mergeCell ref="M79:AI79"/>
    <mergeCell ref="K59:L59"/>
    <mergeCell ref="S59:V59"/>
    <mergeCell ref="AB59:AG59"/>
    <mergeCell ref="K60:AI60"/>
    <mergeCell ref="K61:AI61"/>
    <mergeCell ref="K62:AI62"/>
    <mergeCell ref="K63:AI63"/>
    <mergeCell ref="M64:AI64"/>
    <mergeCell ref="K72:L72"/>
    <mergeCell ref="S72:V72"/>
    <mergeCell ref="AB72:AG72"/>
    <mergeCell ref="K50:AI50"/>
    <mergeCell ref="K51:AI51"/>
    <mergeCell ref="K52:AI52"/>
    <mergeCell ref="K53:AI53"/>
    <mergeCell ref="M54:AI54"/>
    <mergeCell ref="K57:L57"/>
    <mergeCell ref="S57:V57"/>
    <mergeCell ref="AB57:AG57"/>
    <mergeCell ref="K58:AI58"/>
    <mergeCell ref="K42:AI42"/>
    <mergeCell ref="K43:AI43"/>
    <mergeCell ref="M44:AI44"/>
    <mergeCell ref="K47:L47"/>
    <mergeCell ref="S47:V47"/>
    <mergeCell ref="AB47:AG47"/>
    <mergeCell ref="K48:AI48"/>
    <mergeCell ref="K49:L49"/>
    <mergeCell ref="S49:V49"/>
    <mergeCell ref="AB49:AG49"/>
    <mergeCell ref="K37:L37"/>
    <mergeCell ref="S37:V37"/>
    <mergeCell ref="AB37:AG37"/>
    <mergeCell ref="K38:AI38"/>
    <mergeCell ref="K39:L39"/>
    <mergeCell ref="S39:V39"/>
    <mergeCell ref="AB39:AG39"/>
    <mergeCell ref="K40:AI40"/>
    <mergeCell ref="K41:AI41"/>
    <mergeCell ref="K27:AI27"/>
    <mergeCell ref="K28:L28"/>
    <mergeCell ref="S28:V28"/>
    <mergeCell ref="AB28:AG28"/>
    <mergeCell ref="K29:AI29"/>
    <mergeCell ref="K30:AI30"/>
    <mergeCell ref="K31:AI31"/>
    <mergeCell ref="K32:AI32"/>
    <mergeCell ref="M33:AI33"/>
    <mergeCell ref="K16:AI16"/>
    <mergeCell ref="K17:L17"/>
    <mergeCell ref="S17:V17"/>
    <mergeCell ref="AB17:AG17"/>
    <mergeCell ref="K18:AI18"/>
    <mergeCell ref="K19:AI19"/>
    <mergeCell ref="K20:AI20"/>
    <mergeCell ref="K21:AI21"/>
    <mergeCell ref="K26:L26"/>
    <mergeCell ref="S26:V26"/>
    <mergeCell ref="AB26:AG26"/>
    <mergeCell ref="A1:AI2"/>
    <mergeCell ref="K7:AI7"/>
    <mergeCell ref="K8:AI8"/>
    <mergeCell ref="K9:AI9"/>
    <mergeCell ref="K10:AI10"/>
    <mergeCell ref="K11:AI11"/>
    <mergeCell ref="K15:L15"/>
    <mergeCell ref="S15:V15"/>
    <mergeCell ref="AB15:AG15"/>
  </mergeCells>
  <phoneticPr fontId="2"/>
  <dataValidations count="4">
    <dataValidation type="list" errorStyle="warning" imeMode="on" allowBlank="1" showInputMessage="1" sqref="H108 H106 H95 H97 H86 H84 H72 H74 H26 H37 H28 H49 H47 H39 H59 H57" xr:uid="{00000000-0002-0000-1D00-000000000000}">
      <formula1>"一級,二級,木造"</formula1>
    </dataValidation>
    <dataValidation imeMode="off" allowBlank="1" showInputMessage="1" showErrorMessage="1" sqref="H164:I164 H162:I162 H11:I11 H9:I9" xr:uid="{00000000-0002-0000-1D00-000001000000}"/>
    <dataValidation imeMode="halfKatakana" allowBlank="1" showInputMessage="1" showErrorMessage="1" sqref="H169:I169 H7:I7" xr:uid="{00000000-0002-0000-1D00-000002000000}"/>
    <dataValidation imeMode="hiragana" allowBlank="1" showInputMessage="1" showErrorMessage="1" sqref="H161:I161 H168:I168 H163:I163 H159:I159 H170:I170 H149:H154 H107 H109:H118 I110:I118 H131:H136 H140:H144 H137:I137 H145:I146 H121:H126 H127:I127 H58 H96 H98:H103 I99:I103 I88:I92 H87:H92 H85 I76:I80 H73 H75:H80 H50:H54 H38 I43:I44 H48 H60:H64 H8:I8 H40:H44 H10:I10 H27 H18:I21 H29:H33 I30:I33 H155:I155" xr:uid="{00000000-0002-0000-1D00-000003000000}"/>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rowBreaks count="2" manualBreakCount="2">
    <brk id="66" max="34" man="1"/>
    <brk id="115" max="34"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AK194"/>
  <sheetViews>
    <sheetView view="pageBreakPreview" zoomScaleNormal="100" zoomScaleSheetLayoutView="100" workbookViewId="0">
      <selection sqref="A1:AI2"/>
    </sheetView>
  </sheetViews>
  <sheetFormatPr defaultColWidth="4.109375" defaultRowHeight="13.2"/>
  <cols>
    <col min="1" max="35" width="2.6640625" style="141" customWidth="1"/>
    <col min="36" max="16384" width="4.109375" style="141"/>
  </cols>
  <sheetData>
    <row r="1" spans="1:35" ht="14.1" customHeight="1">
      <c r="A1" s="845" t="s">
        <v>139</v>
      </c>
      <c r="B1" s="845"/>
      <c r="C1" s="845"/>
      <c r="D1" s="845"/>
      <c r="E1" s="845"/>
      <c r="F1" s="845"/>
      <c r="G1" s="845"/>
      <c r="H1" s="845"/>
      <c r="I1" s="845"/>
      <c r="J1" s="845"/>
      <c r="K1" s="845"/>
      <c r="L1" s="845"/>
      <c r="M1" s="845"/>
      <c r="N1" s="845"/>
      <c r="O1" s="845"/>
      <c r="P1" s="845"/>
      <c r="Q1" s="845"/>
      <c r="R1" s="845"/>
      <c r="S1" s="845"/>
      <c r="T1" s="845"/>
      <c r="U1" s="845"/>
      <c r="V1" s="845"/>
      <c r="W1" s="845"/>
      <c r="X1" s="845"/>
      <c r="Y1" s="845"/>
      <c r="Z1" s="845"/>
      <c r="AA1" s="845"/>
      <c r="AB1" s="845"/>
      <c r="AC1" s="845"/>
      <c r="AD1" s="845"/>
      <c r="AE1" s="845"/>
      <c r="AF1" s="845"/>
      <c r="AG1" s="845"/>
      <c r="AH1" s="845"/>
      <c r="AI1" s="845"/>
    </row>
    <row r="2" spans="1:35" ht="14.1" customHeight="1">
      <c r="A2" s="845"/>
      <c r="B2" s="845"/>
      <c r="C2" s="845"/>
      <c r="D2" s="845"/>
      <c r="E2" s="845"/>
      <c r="F2" s="845"/>
      <c r="G2" s="845"/>
      <c r="H2" s="845"/>
      <c r="I2" s="845"/>
      <c r="J2" s="845"/>
      <c r="K2" s="845"/>
      <c r="L2" s="845"/>
      <c r="M2" s="845"/>
      <c r="N2" s="845"/>
      <c r="O2" s="845"/>
      <c r="P2" s="845"/>
      <c r="Q2" s="845"/>
      <c r="R2" s="845"/>
      <c r="S2" s="845"/>
      <c r="T2" s="845"/>
      <c r="U2" s="845"/>
      <c r="V2" s="845"/>
      <c r="W2" s="845"/>
      <c r="X2" s="845"/>
      <c r="Y2" s="845"/>
      <c r="Z2" s="845"/>
      <c r="AA2" s="845"/>
      <c r="AB2" s="845"/>
      <c r="AC2" s="845"/>
      <c r="AD2" s="845"/>
      <c r="AE2" s="845"/>
      <c r="AF2" s="845"/>
      <c r="AG2" s="845"/>
      <c r="AH2" s="845"/>
      <c r="AI2" s="845"/>
    </row>
    <row r="3" spans="1:35" ht="14.1" customHeight="1">
      <c r="A3" s="141" t="s">
        <v>155</v>
      </c>
    </row>
    <row r="4" spans="1:35" ht="6.75" customHeight="1">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row>
    <row r="5" spans="1:35" ht="6.75" customHeight="1"/>
    <row r="6" spans="1:35" ht="14.1" customHeight="1">
      <c r="A6" s="27" t="s">
        <v>748</v>
      </c>
    </row>
    <row r="7" spans="1:35" ht="14.1" customHeight="1">
      <c r="C7" s="134" t="s">
        <v>68</v>
      </c>
      <c r="D7" s="134"/>
      <c r="E7" s="134"/>
      <c r="F7" s="134"/>
      <c r="G7" s="134"/>
      <c r="H7" s="134"/>
      <c r="I7" s="134"/>
      <c r="K7" s="856" t="str">
        <f>IF(確２面その２!K7="","",確２面その２!K7)</f>
        <v/>
      </c>
      <c r="L7" s="856"/>
      <c r="M7" s="856"/>
      <c r="N7" s="856"/>
      <c r="O7" s="856"/>
      <c r="P7" s="856"/>
      <c r="Q7" s="856"/>
      <c r="R7" s="856"/>
      <c r="S7" s="856"/>
      <c r="T7" s="856"/>
      <c r="U7" s="856"/>
      <c r="V7" s="856"/>
      <c r="W7" s="856"/>
      <c r="X7" s="856"/>
      <c r="Y7" s="856"/>
      <c r="Z7" s="856"/>
      <c r="AA7" s="856"/>
      <c r="AB7" s="856"/>
      <c r="AC7" s="856"/>
      <c r="AD7" s="856"/>
      <c r="AE7" s="856"/>
      <c r="AF7" s="856"/>
      <c r="AG7" s="856"/>
      <c r="AH7" s="856"/>
      <c r="AI7" s="856"/>
    </row>
    <row r="8" spans="1:35" ht="14.1" customHeight="1">
      <c r="C8" s="134" t="s">
        <v>69</v>
      </c>
      <c r="D8" s="134"/>
      <c r="E8" s="134"/>
      <c r="F8" s="134"/>
      <c r="G8" s="134"/>
      <c r="H8" s="136" t="str">
        <f>IF(概１面!H13="","",概１面!H13)</f>
        <v/>
      </c>
      <c r="I8" s="136"/>
      <c r="K8" s="856" t="str">
        <f>IF(確２面その２!K8="","",確２面その２!K8)</f>
        <v/>
      </c>
      <c r="L8" s="856"/>
      <c r="M8" s="856"/>
      <c r="N8" s="856"/>
      <c r="O8" s="856"/>
      <c r="P8" s="856"/>
      <c r="Q8" s="856"/>
      <c r="R8" s="856"/>
      <c r="S8" s="856"/>
      <c r="T8" s="856"/>
      <c r="U8" s="856"/>
      <c r="V8" s="856"/>
      <c r="W8" s="856"/>
      <c r="X8" s="856"/>
      <c r="Y8" s="856"/>
      <c r="Z8" s="856"/>
      <c r="AA8" s="856"/>
      <c r="AB8" s="856"/>
      <c r="AC8" s="856"/>
      <c r="AD8" s="856"/>
      <c r="AE8" s="856"/>
      <c r="AF8" s="856"/>
      <c r="AG8" s="856"/>
      <c r="AH8" s="856"/>
      <c r="AI8" s="856"/>
    </row>
    <row r="9" spans="1:35" ht="14.1" customHeight="1">
      <c r="C9" s="134" t="s">
        <v>70</v>
      </c>
      <c r="D9" s="134"/>
      <c r="E9" s="134"/>
      <c r="F9" s="134"/>
      <c r="G9" s="134"/>
      <c r="H9" s="178" t="str">
        <f>IF(概１面!H14="","",概１面!H14)</f>
        <v/>
      </c>
      <c r="I9" s="178"/>
      <c r="K9" s="856" t="str">
        <f>IF(確２面その２!K9="","",確２面その２!K9)</f>
        <v/>
      </c>
      <c r="L9" s="856"/>
      <c r="M9" s="856"/>
      <c r="N9" s="856"/>
      <c r="O9" s="856"/>
      <c r="P9" s="856"/>
      <c r="Q9" s="856"/>
      <c r="R9" s="856"/>
      <c r="S9" s="856"/>
      <c r="T9" s="856"/>
      <c r="U9" s="856"/>
      <c r="V9" s="856"/>
      <c r="W9" s="856"/>
      <c r="X9" s="856"/>
      <c r="Y9" s="856"/>
      <c r="Z9" s="856"/>
      <c r="AA9" s="856"/>
      <c r="AB9" s="856"/>
      <c r="AC9" s="856"/>
      <c r="AD9" s="856"/>
      <c r="AE9" s="856"/>
      <c r="AF9" s="856"/>
      <c r="AG9" s="856"/>
      <c r="AH9" s="856"/>
      <c r="AI9" s="856"/>
    </row>
    <row r="10" spans="1:35" ht="14.1" customHeight="1">
      <c r="C10" s="134" t="s">
        <v>71</v>
      </c>
      <c r="D10" s="134"/>
      <c r="E10" s="134"/>
      <c r="F10" s="134"/>
      <c r="G10" s="134"/>
      <c r="H10" s="136" t="str">
        <f>IF(概１面!H15="","",概１面!H15)</f>
        <v/>
      </c>
      <c r="I10" s="136"/>
      <c r="K10" s="856" t="str">
        <f>IF(確２面その２!K10="","",確２面その２!K10)</f>
        <v/>
      </c>
      <c r="L10" s="856"/>
      <c r="M10" s="856"/>
      <c r="N10" s="856"/>
      <c r="O10" s="856"/>
      <c r="P10" s="856"/>
      <c r="Q10" s="856"/>
      <c r="R10" s="856"/>
      <c r="S10" s="856"/>
      <c r="T10" s="856"/>
      <c r="U10" s="856"/>
      <c r="V10" s="856"/>
      <c r="W10" s="856"/>
      <c r="X10" s="856"/>
      <c r="Y10" s="856"/>
      <c r="Z10" s="856"/>
      <c r="AA10" s="856"/>
      <c r="AB10" s="856"/>
      <c r="AC10" s="856"/>
      <c r="AD10" s="856"/>
      <c r="AE10" s="856"/>
      <c r="AF10" s="856"/>
      <c r="AG10" s="856"/>
      <c r="AH10" s="856"/>
      <c r="AI10" s="856"/>
    </row>
    <row r="11" spans="1:35" ht="14.1" customHeight="1">
      <c r="C11" s="134" t="s">
        <v>72</v>
      </c>
      <c r="D11" s="134"/>
      <c r="E11" s="134"/>
      <c r="F11" s="134"/>
      <c r="G11" s="134"/>
      <c r="H11" s="136"/>
      <c r="I11" s="136"/>
      <c r="K11" s="856" t="str">
        <f>IF(確２面その２!K11="","",確２面その２!K11)</f>
        <v/>
      </c>
      <c r="L11" s="856"/>
      <c r="M11" s="856"/>
      <c r="N11" s="856"/>
      <c r="O11" s="856"/>
      <c r="P11" s="856"/>
      <c r="Q11" s="856"/>
      <c r="R11" s="856"/>
      <c r="S11" s="856"/>
      <c r="T11" s="856"/>
      <c r="U11" s="856"/>
      <c r="V11" s="856"/>
      <c r="W11" s="856"/>
      <c r="X11" s="856"/>
      <c r="Y11" s="856"/>
      <c r="Z11" s="856"/>
      <c r="AA11" s="856"/>
      <c r="AB11" s="856"/>
      <c r="AC11" s="856"/>
      <c r="AD11" s="856"/>
      <c r="AE11" s="856"/>
      <c r="AF11" s="856"/>
      <c r="AG11" s="856"/>
      <c r="AH11" s="856"/>
      <c r="AI11" s="856"/>
    </row>
    <row r="12" spans="1:35" ht="6.75" customHeight="1">
      <c r="A12" s="367"/>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row>
    <row r="13" spans="1:35" ht="6.75" customHeight="1">
      <c r="A13" s="368"/>
      <c r="B13" s="368"/>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row>
    <row r="14" spans="1:35" ht="14.1" customHeight="1">
      <c r="A14" s="27" t="s">
        <v>748</v>
      </c>
    </row>
    <row r="15" spans="1:35" ht="14.1" customHeight="1">
      <c r="C15" s="134" t="s">
        <v>68</v>
      </c>
      <c r="D15" s="134"/>
      <c r="E15" s="134"/>
      <c r="F15" s="134"/>
      <c r="G15" s="134"/>
      <c r="H15" s="134"/>
      <c r="I15" s="134"/>
      <c r="K15" s="856" t="str">
        <f>IF(確２面その２!K15="","",確２面その２!K15)</f>
        <v/>
      </c>
      <c r="L15" s="856"/>
      <c r="M15" s="856"/>
      <c r="N15" s="856"/>
      <c r="O15" s="856"/>
      <c r="P15" s="856"/>
      <c r="Q15" s="856"/>
      <c r="R15" s="856"/>
      <c r="S15" s="856"/>
      <c r="T15" s="856"/>
      <c r="U15" s="856"/>
      <c r="V15" s="856"/>
      <c r="W15" s="856"/>
      <c r="X15" s="856"/>
      <c r="Y15" s="856"/>
      <c r="Z15" s="856"/>
      <c r="AA15" s="856"/>
      <c r="AB15" s="856"/>
      <c r="AC15" s="856"/>
      <c r="AD15" s="856"/>
      <c r="AE15" s="856"/>
      <c r="AF15" s="856"/>
      <c r="AG15" s="856"/>
      <c r="AH15" s="856"/>
      <c r="AI15" s="856"/>
    </row>
    <row r="16" spans="1:35" ht="14.1" customHeight="1">
      <c r="C16" s="134" t="s">
        <v>69</v>
      </c>
      <c r="D16" s="134"/>
      <c r="E16" s="134"/>
      <c r="F16" s="134"/>
      <c r="G16" s="134"/>
      <c r="H16" s="136" t="str">
        <f>IF(概１面!H21="","",概１面!H21)</f>
        <v/>
      </c>
      <c r="I16" s="136"/>
      <c r="K16" s="856" t="str">
        <f>IF(確２面その２!K16="","",確２面その２!K16)</f>
        <v/>
      </c>
      <c r="L16" s="856"/>
      <c r="M16" s="856"/>
      <c r="N16" s="856"/>
      <c r="O16" s="856"/>
      <c r="P16" s="856"/>
      <c r="Q16" s="856"/>
      <c r="R16" s="856"/>
      <c r="S16" s="856"/>
      <c r="T16" s="856"/>
      <c r="U16" s="856"/>
      <c r="V16" s="856"/>
      <c r="W16" s="856"/>
      <c r="X16" s="856"/>
      <c r="Y16" s="856"/>
      <c r="Z16" s="856"/>
      <c r="AA16" s="856"/>
      <c r="AB16" s="856"/>
      <c r="AC16" s="856"/>
      <c r="AD16" s="856"/>
      <c r="AE16" s="856"/>
      <c r="AF16" s="856"/>
      <c r="AG16" s="856"/>
      <c r="AH16" s="856"/>
      <c r="AI16" s="856"/>
    </row>
    <row r="17" spans="1:35" ht="14.1" customHeight="1">
      <c r="C17" s="134" t="s">
        <v>70</v>
      </c>
      <c r="D17" s="134"/>
      <c r="E17" s="134"/>
      <c r="F17" s="134"/>
      <c r="G17" s="134"/>
      <c r="H17" s="178" t="str">
        <f>IF(概１面!H22="","",概１面!H22)</f>
        <v/>
      </c>
      <c r="I17" s="178"/>
      <c r="K17" s="856" t="str">
        <f>IF(確２面その２!K17="","",確２面その２!K17)</f>
        <v/>
      </c>
      <c r="L17" s="856"/>
      <c r="M17" s="856"/>
      <c r="N17" s="856"/>
      <c r="O17" s="856"/>
      <c r="P17" s="856"/>
      <c r="Q17" s="856"/>
      <c r="R17" s="856"/>
      <c r="S17" s="856"/>
      <c r="T17" s="856"/>
      <c r="U17" s="856"/>
      <c r="V17" s="856"/>
      <c r="W17" s="856"/>
      <c r="X17" s="856"/>
      <c r="Y17" s="856"/>
      <c r="Z17" s="856"/>
      <c r="AA17" s="856"/>
      <c r="AB17" s="856"/>
      <c r="AC17" s="856"/>
      <c r="AD17" s="856"/>
      <c r="AE17" s="856"/>
      <c r="AF17" s="856"/>
      <c r="AG17" s="856"/>
      <c r="AH17" s="856"/>
      <c r="AI17" s="856"/>
    </row>
    <row r="18" spans="1:35" ht="14.1" customHeight="1">
      <c r="C18" s="134" t="s">
        <v>71</v>
      </c>
      <c r="D18" s="134"/>
      <c r="E18" s="134"/>
      <c r="F18" s="134"/>
      <c r="G18" s="134"/>
      <c r="H18" s="136" t="str">
        <f>IF(概１面!H23="","",概１面!H23)</f>
        <v/>
      </c>
      <c r="I18" s="136"/>
      <c r="K18" s="856" t="str">
        <f>IF(確２面その２!K18="","",確２面その２!K18)</f>
        <v/>
      </c>
      <c r="L18" s="856"/>
      <c r="M18" s="856"/>
      <c r="N18" s="856"/>
      <c r="O18" s="856"/>
      <c r="P18" s="856"/>
      <c r="Q18" s="856"/>
      <c r="R18" s="856"/>
      <c r="S18" s="856"/>
      <c r="T18" s="856"/>
      <c r="U18" s="856"/>
      <c r="V18" s="856"/>
      <c r="W18" s="856"/>
      <c r="X18" s="856"/>
      <c r="Y18" s="856"/>
      <c r="Z18" s="856"/>
      <c r="AA18" s="856"/>
      <c r="AB18" s="856"/>
      <c r="AC18" s="856"/>
      <c r="AD18" s="856"/>
      <c r="AE18" s="856"/>
      <c r="AF18" s="856"/>
      <c r="AG18" s="856"/>
      <c r="AH18" s="856"/>
      <c r="AI18" s="856"/>
    </row>
    <row r="19" spans="1:35" ht="14.1" customHeight="1">
      <c r="C19" s="134" t="s">
        <v>72</v>
      </c>
      <c r="D19" s="134"/>
      <c r="E19" s="134"/>
      <c r="F19" s="134"/>
      <c r="G19" s="134"/>
      <c r="H19" s="136"/>
      <c r="I19" s="136"/>
      <c r="K19" s="856" t="str">
        <f>IF(確２面その２!K19="","",確２面その２!K19)</f>
        <v/>
      </c>
      <c r="L19" s="856"/>
      <c r="M19" s="856"/>
      <c r="N19" s="856"/>
      <c r="O19" s="856"/>
      <c r="P19" s="856"/>
      <c r="Q19" s="856"/>
      <c r="R19" s="856"/>
      <c r="S19" s="856"/>
      <c r="T19" s="856"/>
      <c r="U19" s="856"/>
      <c r="V19" s="856"/>
      <c r="W19" s="856"/>
      <c r="X19" s="856"/>
      <c r="Y19" s="856"/>
      <c r="Z19" s="856"/>
      <c r="AA19" s="856"/>
      <c r="AB19" s="856"/>
      <c r="AC19" s="856"/>
      <c r="AD19" s="856"/>
      <c r="AE19" s="856"/>
      <c r="AF19" s="856"/>
      <c r="AG19" s="856"/>
      <c r="AH19" s="856"/>
      <c r="AI19" s="856"/>
    </row>
    <row r="20" spans="1:35" ht="6.75" customHeight="1">
      <c r="A20" s="367"/>
      <c r="B20" s="367"/>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row>
    <row r="21" spans="1:35" ht="6.75" customHeight="1">
      <c r="A21" s="368"/>
      <c r="B21" s="368"/>
      <c r="C21" s="368"/>
      <c r="D21" s="368"/>
      <c r="E21" s="368"/>
      <c r="F21" s="368"/>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row>
    <row r="22" spans="1:35" ht="14.1" customHeight="1">
      <c r="A22" s="27" t="s">
        <v>748</v>
      </c>
    </row>
    <row r="23" spans="1:35" ht="14.1" customHeight="1">
      <c r="C23" s="134" t="s">
        <v>68</v>
      </c>
      <c r="D23" s="134"/>
      <c r="E23" s="134"/>
      <c r="F23" s="134"/>
      <c r="G23" s="134"/>
      <c r="H23" s="134"/>
      <c r="I23" s="134"/>
      <c r="K23" s="856" t="str">
        <f>IF(確２面その２!K23="","",確２面その２!K23)</f>
        <v/>
      </c>
      <c r="L23" s="856"/>
      <c r="M23" s="856"/>
      <c r="N23" s="856"/>
      <c r="O23" s="856"/>
      <c r="P23" s="856"/>
      <c r="Q23" s="856"/>
      <c r="R23" s="856"/>
      <c r="S23" s="856"/>
      <c r="T23" s="856"/>
      <c r="U23" s="856"/>
      <c r="V23" s="856"/>
      <c r="W23" s="856"/>
      <c r="X23" s="856"/>
      <c r="Y23" s="856"/>
      <c r="Z23" s="856"/>
      <c r="AA23" s="856"/>
      <c r="AB23" s="856"/>
      <c r="AC23" s="856"/>
      <c r="AD23" s="856"/>
      <c r="AE23" s="856"/>
      <c r="AF23" s="856"/>
      <c r="AG23" s="856"/>
      <c r="AH23" s="856"/>
      <c r="AI23" s="856"/>
    </row>
    <row r="24" spans="1:35" ht="14.1" customHeight="1">
      <c r="C24" s="134" t="s">
        <v>69</v>
      </c>
      <c r="D24" s="134"/>
      <c r="E24" s="134"/>
      <c r="F24" s="134"/>
      <c r="G24" s="134"/>
      <c r="H24" s="136" t="str">
        <f>IF(概１面!H29="","",概１面!H29)</f>
        <v/>
      </c>
      <c r="I24" s="136"/>
      <c r="K24" s="856" t="str">
        <f>IF(確２面その２!K24="","",確２面その２!K24)</f>
        <v/>
      </c>
      <c r="L24" s="856"/>
      <c r="M24" s="856"/>
      <c r="N24" s="856"/>
      <c r="O24" s="856"/>
      <c r="P24" s="856"/>
      <c r="Q24" s="856"/>
      <c r="R24" s="856"/>
      <c r="S24" s="856"/>
      <c r="T24" s="856"/>
      <c r="U24" s="856"/>
      <c r="V24" s="856"/>
      <c r="W24" s="856"/>
      <c r="X24" s="856"/>
      <c r="Y24" s="856"/>
      <c r="Z24" s="856"/>
      <c r="AA24" s="856"/>
      <c r="AB24" s="856"/>
      <c r="AC24" s="856"/>
      <c r="AD24" s="856"/>
      <c r="AE24" s="856"/>
      <c r="AF24" s="856"/>
      <c r="AG24" s="856"/>
      <c r="AH24" s="856"/>
      <c r="AI24" s="856"/>
    </row>
    <row r="25" spans="1:35" ht="14.1" customHeight="1">
      <c r="C25" s="134" t="s">
        <v>70</v>
      </c>
      <c r="D25" s="134"/>
      <c r="E25" s="134"/>
      <c r="F25" s="134"/>
      <c r="G25" s="134"/>
      <c r="H25" s="178" t="str">
        <f>IF(概１面!H30="","",概１面!H30)</f>
        <v/>
      </c>
      <c r="I25" s="178"/>
      <c r="K25" s="856" t="str">
        <f>IF(確２面その２!K25="","",確２面その２!K25)</f>
        <v/>
      </c>
      <c r="L25" s="856"/>
      <c r="M25" s="856"/>
      <c r="N25" s="856"/>
      <c r="O25" s="856"/>
      <c r="P25" s="856"/>
      <c r="Q25" s="856"/>
      <c r="R25" s="856"/>
      <c r="S25" s="856"/>
      <c r="T25" s="856"/>
      <c r="U25" s="856"/>
      <c r="V25" s="856"/>
      <c r="W25" s="856"/>
      <c r="X25" s="856"/>
      <c r="Y25" s="856"/>
      <c r="Z25" s="856"/>
      <c r="AA25" s="856"/>
      <c r="AB25" s="856"/>
      <c r="AC25" s="856"/>
      <c r="AD25" s="856"/>
      <c r="AE25" s="856"/>
      <c r="AF25" s="856"/>
      <c r="AG25" s="856"/>
      <c r="AH25" s="856"/>
      <c r="AI25" s="856"/>
    </row>
    <row r="26" spans="1:35" ht="14.1" customHeight="1">
      <c r="C26" s="134" t="s">
        <v>71</v>
      </c>
      <c r="D26" s="134"/>
      <c r="E26" s="134"/>
      <c r="F26" s="134"/>
      <c r="G26" s="134"/>
      <c r="H26" s="136" t="str">
        <f>IF(概１面!H31="","",概１面!H31)</f>
        <v/>
      </c>
      <c r="I26" s="136"/>
      <c r="K26" s="856" t="str">
        <f>IF(確２面その２!K26="","",確２面その２!K26)</f>
        <v/>
      </c>
      <c r="L26" s="856"/>
      <c r="M26" s="856"/>
      <c r="N26" s="856"/>
      <c r="O26" s="856"/>
      <c r="P26" s="856"/>
      <c r="Q26" s="856"/>
      <c r="R26" s="856"/>
      <c r="S26" s="856"/>
      <c r="T26" s="856"/>
      <c r="U26" s="856"/>
      <c r="V26" s="856"/>
      <c r="W26" s="856"/>
      <c r="X26" s="856"/>
      <c r="Y26" s="856"/>
      <c r="Z26" s="856"/>
      <c r="AA26" s="856"/>
      <c r="AB26" s="856"/>
      <c r="AC26" s="856"/>
      <c r="AD26" s="856"/>
      <c r="AE26" s="856"/>
      <c r="AF26" s="856"/>
      <c r="AG26" s="856"/>
      <c r="AH26" s="856"/>
      <c r="AI26" s="856"/>
    </row>
    <row r="27" spans="1:35" ht="14.1" customHeight="1">
      <c r="C27" s="134" t="s">
        <v>72</v>
      </c>
      <c r="D27" s="134"/>
      <c r="E27" s="134"/>
      <c r="F27" s="134"/>
      <c r="G27" s="134"/>
      <c r="H27" s="136"/>
      <c r="I27" s="136"/>
      <c r="K27" s="856" t="str">
        <f>IF(確２面その２!K27="","",確２面その２!K27)</f>
        <v/>
      </c>
      <c r="L27" s="856"/>
      <c r="M27" s="856"/>
      <c r="N27" s="856"/>
      <c r="O27" s="856"/>
      <c r="P27" s="856"/>
      <c r="Q27" s="856"/>
      <c r="R27" s="856"/>
      <c r="S27" s="856"/>
      <c r="T27" s="856"/>
      <c r="U27" s="856"/>
      <c r="V27" s="856"/>
      <c r="W27" s="856"/>
      <c r="X27" s="856"/>
      <c r="Y27" s="856"/>
      <c r="Z27" s="856"/>
      <c r="AA27" s="856"/>
      <c r="AB27" s="856"/>
      <c r="AC27" s="856"/>
      <c r="AD27" s="856"/>
      <c r="AE27" s="856"/>
      <c r="AF27" s="856"/>
      <c r="AG27" s="856"/>
      <c r="AH27" s="856"/>
      <c r="AI27" s="856"/>
    </row>
    <row r="28" spans="1:35" ht="6.75" customHeight="1">
      <c r="A28" s="184"/>
      <c r="B28" s="184"/>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row>
    <row r="29" spans="1:35" ht="6.75" customHeight="1"/>
    <row r="30" spans="1:35" ht="14.1" customHeight="1"/>
    <row r="31" spans="1:35" ht="14.1" customHeight="1"/>
    <row r="32" spans="1:35" ht="14.1" customHeight="1"/>
    <row r="33" spans="30:30" ht="14.1" customHeight="1"/>
    <row r="34" spans="30:30" ht="14.1" customHeight="1"/>
    <row r="35" spans="30:30" ht="14.1" customHeight="1"/>
    <row r="36" spans="30:30" ht="14.1" customHeight="1"/>
    <row r="37" spans="30:30" ht="14.1" customHeight="1"/>
    <row r="38" spans="30:30" ht="14.1" customHeight="1"/>
    <row r="39" spans="30:30" ht="14.1" customHeight="1"/>
    <row r="40" spans="30:30" ht="14.1" customHeight="1"/>
    <row r="41" spans="30:30" ht="14.1" customHeight="1"/>
    <row r="42" spans="30:30" ht="14.1" customHeight="1">
      <c r="AD42" s="185"/>
    </row>
    <row r="43" spans="30:30" ht="14.1" customHeight="1"/>
    <row r="44" spans="30:30" ht="14.1" customHeight="1"/>
    <row r="45" spans="30:30" ht="14.1" customHeight="1"/>
    <row r="46" spans="30:30" ht="14.1" customHeight="1"/>
    <row r="47" spans="30:30" ht="14.1" customHeight="1"/>
    <row r="48" spans="30:30" ht="14.1" customHeight="1"/>
    <row r="49" spans="36:37" ht="14.1" customHeight="1"/>
    <row r="50" spans="36:37" ht="14.1" customHeight="1"/>
    <row r="51" spans="36:37" ht="14.1" customHeight="1"/>
    <row r="52" spans="36:37" ht="14.1" customHeight="1"/>
    <row r="53" spans="36:37" ht="14.1" customHeight="1"/>
    <row r="54" spans="36:37" ht="14.1" customHeight="1"/>
    <row r="55" spans="36:37" ht="14.1" customHeight="1"/>
    <row r="56" spans="36:37" ht="14.1" customHeight="1"/>
    <row r="57" spans="36:37" ht="14.1" customHeight="1"/>
    <row r="58" spans="36:37" ht="14.1" customHeight="1"/>
    <row r="59" spans="36:37" ht="14.1" customHeight="1"/>
    <row r="60" spans="36:37" ht="14.1" customHeight="1"/>
    <row r="61" spans="36:37" ht="14.1" customHeight="1" thickBot="1"/>
    <row r="62" spans="36:37" ht="14.1" customHeight="1" thickTop="1">
      <c r="AJ62" s="365"/>
      <c r="AK62" s="364"/>
    </row>
    <row r="63" spans="36:37" ht="14.1" customHeight="1">
      <c r="AJ63" s="366"/>
    </row>
    <row r="64" spans="36:37"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sheetData>
  <sheetProtection algorithmName="SHA-512" hashValue="byaqNTH8zOB40ziPX40NKzIaen/v06g7mglKRACJFVQiYIzXtHdjcE9htRuZW8SqlPaHVfo/D99Nj75KyxV9gA==" saltValue="tjfyYbZ6ud1vbvErunTieQ==" spinCount="100000" sheet="1" selectLockedCells="1" selectUnlockedCells="1"/>
  <mergeCells count="16">
    <mergeCell ref="K24:AI24"/>
    <mergeCell ref="K25:AI25"/>
    <mergeCell ref="K26:AI26"/>
    <mergeCell ref="K27:AI27"/>
    <mergeCell ref="K15:AI15"/>
    <mergeCell ref="K16:AI16"/>
    <mergeCell ref="K17:AI17"/>
    <mergeCell ref="K23:AI23"/>
    <mergeCell ref="K11:AI11"/>
    <mergeCell ref="K18:AI18"/>
    <mergeCell ref="K19:AI19"/>
    <mergeCell ref="A1:AI2"/>
    <mergeCell ref="K7:AI7"/>
    <mergeCell ref="K10:AI10"/>
    <mergeCell ref="K8:AI8"/>
    <mergeCell ref="K9:AI9"/>
  </mergeCells>
  <phoneticPr fontId="2"/>
  <dataValidations count="3">
    <dataValidation imeMode="hiragana" allowBlank="1" showInputMessage="1" showErrorMessage="1" sqref="H10:I10 H24:I24 H26:I26 H8:I8 H16:I16 H18:I18" xr:uid="{00000000-0002-0000-1E00-000000000000}"/>
    <dataValidation imeMode="halfKatakana" allowBlank="1" showInputMessage="1" showErrorMessage="1" sqref="H7:I7 H23:I23 H15:I15" xr:uid="{00000000-0002-0000-1E00-000001000000}"/>
    <dataValidation imeMode="off" allowBlank="1" showInputMessage="1" showErrorMessage="1" sqref="H17:I17 H27:I27 H25:I25 H11:I11 H9:I9 H19:I19" xr:uid="{00000000-0002-0000-1E00-000002000000}"/>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AS77"/>
  <sheetViews>
    <sheetView view="pageBreakPreview" zoomScaleNormal="100" zoomScaleSheetLayoutView="100" workbookViewId="0">
      <selection sqref="A1:AI2"/>
    </sheetView>
  </sheetViews>
  <sheetFormatPr defaultColWidth="2.6640625" defaultRowHeight="13.2"/>
  <cols>
    <col min="1" max="33" width="2.6640625" style="113" customWidth="1"/>
    <col min="34" max="16384" width="2.6640625" style="113"/>
  </cols>
  <sheetData>
    <row r="1" spans="1:36" ht="13.5" customHeight="1">
      <c r="A1" s="1101" t="s">
        <v>165</v>
      </c>
      <c r="B1" s="1101"/>
      <c r="C1" s="1101"/>
      <c r="D1" s="1101"/>
      <c r="E1" s="1101"/>
      <c r="F1" s="1101"/>
      <c r="G1" s="1101"/>
      <c r="H1" s="1101"/>
      <c r="I1" s="1101"/>
      <c r="J1" s="1101"/>
      <c r="K1" s="1101"/>
      <c r="L1" s="1101"/>
      <c r="M1" s="1101"/>
      <c r="N1" s="1101"/>
      <c r="O1" s="1101"/>
      <c r="P1" s="1101"/>
      <c r="Q1" s="1101"/>
      <c r="R1" s="1101"/>
      <c r="S1" s="1101"/>
      <c r="T1" s="1101"/>
      <c r="U1" s="1101"/>
      <c r="V1" s="1101"/>
      <c r="W1" s="1101"/>
      <c r="X1" s="1101"/>
      <c r="Y1" s="1101"/>
      <c r="Z1" s="1101"/>
      <c r="AA1" s="1101"/>
      <c r="AB1" s="1101"/>
      <c r="AC1" s="1101"/>
      <c r="AD1" s="1101"/>
      <c r="AE1" s="1101"/>
      <c r="AF1" s="1101"/>
      <c r="AG1" s="1101"/>
      <c r="AH1" s="1101"/>
      <c r="AI1" s="1101"/>
    </row>
    <row r="2" spans="1:36" ht="13.5" customHeight="1">
      <c r="A2" s="1101"/>
      <c r="B2" s="1101"/>
      <c r="C2" s="1101"/>
      <c r="D2" s="1101"/>
      <c r="E2" s="1101"/>
      <c r="F2" s="1101"/>
      <c r="G2" s="1101"/>
      <c r="H2" s="1101"/>
      <c r="I2" s="1101"/>
      <c r="J2" s="1101"/>
      <c r="K2" s="1101"/>
      <c r="L2" s="1101"/>
      <c r="M2" s="1101"/>
      <c r="N2" s="1101"/>
      <c r="O2" s="1101"/>
      <c r="P2" s="1101"/>
      <c r="Q2" s="1101"/>
      <c r="R2" s="1101"/>
      <c r="S2" s="1101"/>
      <c r="T2" s="1101"/>
      <c r="U2" s="1101"/>
      <c r="V2" s="1101"/>
      <c r="W2" s="1101"/>
      <c r="X2" s="1101"/>
      <c r="Y2" s="1101"/>
      <c r="Z2" s="1101"/>
      <c r="AA2" s="1101"/>
      <c r="AB2" s="1101"/>
      <c r="AC2" s="1101"/>
      <c r="AD2" s="1101"/>
      <c r="AE2" s="1101"/>
      <c r="AF2" s="1101"/>
      <c r="AG2" s="1101"/>
      <c r="AH2" s="1101"/>
      <c r="AI2" s="1101"/>
    </row>
    <row r="3" spans="1:36">
      <c r="A3" s="113" t="s">
        <v>46</v>
      </c>
    </row>
    <row r="4" spans="1:36" ht="6.75" customHeight="1"/>
    <row r="5" spans="1:36" ht="6.75" customHeight="1">
      <c r="A5" s="160"/>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row>
    <row r="6" spans="1:36">
      <c r="A6" s="113" t="s">
        <v>304</v>
      </c>
    </row>
    <row r="7" spans="1:36" ht="12.75" customHeight="1">
      <c r="C7" s="113" t="s">
        <v>305</v>
      </c>
      <c r="H7" s="1104" t="str">
        <f>IF(確３面!H6="","",確３面!H6)</f>
        <v/>
      </c>
      <c r="I7" s="1104"/>
      <c r="J7" s="1104"/>
      <c r="K7" s="1104"/>
      <c r="L7" s="1104"/>
      <c r="M7" s="1104"/>
      <c r="N7" s="1104"/>
      <c r="O7" s="1104"/>
      <c r="P7" s="1104"/>
      <c r="Q7" s="1104"/>
      <c r="R7" s="1104"/>
      <c r="S7" s="1104"/>
      <c r="T7" s="1104"/>
      <c r="U7" s="1104"/>
      <c r="V7" s="1104"/>
      <c r="W7" s="1104"/>
      <c r="X7" s="1104"/>
      <c r="Y7" s="1104"/>
      <c r="Z7" s="1104"/>
      <c r="AA7" s="1104"/>
      <c r="AB7" s="1104"/>
      <c r="AC7" s="1104"/>
      <c r="AD7" s="1104"/>
      <c r="AE7" s="1104"/>
      <c r="AF7" s="1104"/>
      <c r="AG7" s="1104"/>
      <c r="AH7" s="1104"/>
      <c r="AI7" s="1104"/>
      <c r="AJ7" s="186"/>
    </row>
    <row r="8" spans="1:36" ht="12.75" customHeight="1">
      <c r="H8" s="1104"/>
      <c r="I8" s="1104"/>
      <c r="J8" s="1104"/>
      <c r="K8" s="1104"/>
      <c r="L8" s="1104"/>
      <c r="M8" s="1104"/>
      <c r="N8" s="1104"/>
      <c r="O8" s="1104"/>
      <c r="P8" s="1104"/>
      <c r="Q8" s="1104"/>
      <c r="R8" s="1104"/>
      <c r="S8" s="1104"/>
      <c r="T8" s="1104"/>
      <c r="U8" s="1104"/>
      <c r="V8" s="1104"/>
      <c r="W8" s="1104"/>
      <c r="X8" s="1104"/>
      <c r="Y8" s="1104"/>
      <c r="Z8" s="1104"/>
      <c r="AA8" s="1104"/>
      <c r="AB8" s="1104"/>
      <c r="AC8" s="1104"/>
      <c r="AD8" s="1104"/>
      <c r="AE8" s="1104"/>
      <c r="AF8" s="1104"/>
      <c r="AG8" s="1104"/>
      <c r="AH8" s="1104"/>
      <c r="AI8" s="1104"/>
      <c r="AJ8" s="186"/>
    </row>
    <row r="9" spans="1:36" ht="12.75" customHeight="1">
      <c r="H9" s="1104"/>
      <c r="I9" s="1104"/>
      <c r="J9" s="1104"/>
      <c r="K9" s="1104"/>
      <c r="L9" s="1104"/>
      <c r="M9" s="1104"/>
      <c r="N9" s="1104"/>
      <c r="O9" s="1104"/>
      <c r="P9" s="1104"/>
      <c r="Q9" s="1104"/>
      <c r="R9" s="1104"/>
      <c r="S9" s="1104"/>
      <c r="T9" s="1104"/>
      <c r="U9" s="1104"/>
      <c r="V9" s="1104"/>
      <c r="W9" s="1104"/>
      <c r="X9" s="1104"/>
      <c r="Y9" s="1104"/>
      <c r="Z9" s="1104"/>
      <c r="AA9" s="1104"/>
      <c r="AB9" s="1104"/>
      <c r="AC9" s="1104"/>
      <c r="AD9" s="1104"/>
      <c r="AE9" s="1104"/>
      <c r="AF9" s="1104"/>
      <c r="AG9" s="1104"/>
      <c r="AH9" s="1104"/>
      <c r="AI9" s="1104"/>
    </row>
    <row r="10" spans="1:36">
      <c r="C10" s="113" t="s">
        <v>908</v>
      </c>
      <c r="H10" s="1105" t="str">
        <f>IF(確３面!H11="","",確３面!H11)</f>
        <v/>
      </c>
      <c r="I10" s="1105"/>
      <c r="J10" s="1105"/>
      <c r="K10" s="1105"/>
      <c r="L10" s="1105"/>
      <c r="M10" s="1105"/>
      <c r="N10" s="1105"/>
      <c r="O10" s="1105"/>
      <c r="P10" s="1105"/>
      <c r="Q10" s="1105"/>
      <c r="R10" s="1105"/>
      <c r="S10" s="1105"/>
      <c r="T10" s="1105"/>
      <c r="U10" s="1105"/>
      <c r="V10" s="1105"/>
      <c r="W10" s="1105"/>
      <c r="X10" s="1105"/>
      <c r="Y10" s="1105"/>
      <c r="Z10" s="1105"/>
      <c r="AA10" s="1105"/>
      <c r="AB10" s="1105"/>
      <c r="AC10" s="1105"/>
      <c r="AD10" s="1105"/>
      <c r="AE10" s="1105"/>
      <c r="AF10" s="1105"/>
      <c r="AG10" s="1105"/>
      <c r="AH10" s="1105"/>
      <c r="AI10" s="1105"/>
    </row>
    <row r="11" spans="1:36" ht="6.75" customHeight="1">
      <c r="A11" s="159"/>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row>
    <row r="12" spans="1:36" ht="6.75" customHeight="1">
      <c r="AF12" s="160"/>
      <c r="AG12" s="160"/>
      <c r="AH12" s="160"/>
      <c r="AI12" s="160"/>
    </row>
    <row r="13" spans="1:36">
      <c r="A13" s="113" t="s">
        <v>316</v>
      </c>
    </row>
    <row r="14" spans="1:36">
      <c r="C14" s="113" t="s">
        <v>1146</v>
      </c>
      <c r="Z14" s="113" t="s">
        <v>163</v>
      </c>
      <c r="AA14" s="1101" t="str">
        <f>IF(確４面!AA68="","",確４面!AA68)</f>
        <v/>
      </c>
      <c r="AB14" s="1101"/>
      <c r="AC14" s="1101"/>
      <c r="AD14" s="1101"/>
      <c r="AE14" s="113" t="s">
        <v>158</v>
      </c>
    </row>
    <row r="15" spans="1:36">
      <c r="C15" s="113" t="s">
        <v>306</v>
      </c>
      <c r="K15" s="230" t="str">
        <f>IF(確３面!G50="■","■","□")</f>
        <v>□</v>
      </c>
      <c r="L15" s="134" t="s">
        <v>192</v>
      </c>
      <c r="M15" s="134"/>
      <c r="O15" s="230" t="str">
        <f>IF(確３面!J50="■","■","□")</f>
        <v>□</v>
      </c>
      <c r="P15" s="134" t="s">
        <v>193</v>
      </c>
      <c r="Q15" s="134"/>
      <c r="S15" s="230" t="str">
        <f>IF(確３面!M50="■","■","□")</f>
        <v>□</v>
      </c>
      <c r="T15" s="134" t="s">
        <v>194</v>
      </c>
      <c r="U15" s="134"/>
      <c r="W15" s="230" t="str">
        <f>IF(確３面!P50="■","■","□")</f>
        <v>□</v>
      </c>
      <c r="X15" s="134" t="s">
        <v>221</v>
      </c>
      <c r="Y15" s="134"/>
    </row>
    <row r="16" spans="1:36">
      <c r="K16" s="230" t="str">
        <f>IF(確３面!S51="■","■","□")</f>
        <v>□</v>
      </c>
      <c r="L16" s="113" t="s">
        <v>196</v>
      </c>
      <c r="S16" s="230" t="str">
        <f>IF(確３面!W51="■","■","□")</f>
        <v>□</v>
      </c>
      <c r="T16" s="113" t="s">
        <v>66</v>
      </c>
      <c r="Z16" s="230" t="str">
        <f>IF(OR(完了１面!S43="■",完了１面!F45="■",完了１面!S45="■"),"■","□")</f>
        <v>□</v>
      </c>
      <c r="AA16" s="113" t="s">
        <v>67</v>
      </c>
    </row>
    <row r="17" spans="1:39">
      <c r="C17" s="113" t="s">
        <v>307</v>
      </c>
      <c r="Z17" s="1106" t="s">
        <v>265</v>
      </c>
      <c r="AA17" s="1106"/>
      <c r="AB17" s="1106"/>
      <c r="AC17" s="1106"/>
      <c r="AD17" s="1106"/>
      <c r="AE17" s="1106"/>
      <c r="AF17" s="1106"/>
      <c r="AG17" s="1106"/>
      <c r="AH17" s="1106"/>
      <c r="AI17" s="1106"/>
    </row>
    <row r="18" spans="1:39" ht="6.75" customHeight="1"/>
    <row r="19" spans="1:39" ht="6.75"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row>
    <row r="20" spans="1:39">
      <c r="A20" s="113" t="s">
        <v>317</v>
      </c>
      <c r="M20" s="187"/>
      <c r="N20" s="187"/>
      <c r="O20" s="190" t="s">
        <v>721</v>
      </c>
      <c r="P20" s="186"/>
      <c r="Q20" s="186"/>
      <c r="R20" s="186"/>
      <c r="S20" s="1103" t="str">
        <f>概１面!AB1</f>
        <v/>
      </c>
      <c r="T20" s="1103"/>
      <c r="U20" s="1103"/>
      <c r="V20" s="1103"/>
      <c r="W20" s="1103"/>
      <c r="X20" s="1103"/>
      <c r="Y20" s="113" t="s">
        <v>158</v>
      </c>
      <c r="AM20" s="113" t="s">
        <v>1370</v>
      </c>
    </row>
    <row r="21" spans="1:39" ht="6.75" customHeight="1">
      <c r="A21" s="159"/>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row>
    <row r="22" spans="1:39" ht="6" customHeight="1">
      <c r="AE22" s="160"/>
      <c r="AF22" s="160"/>
      <c r="AG22" s="160"/>
      <c r="AH22" s="160"/>
      <c r="AI22" s="160"/>
    </row>
    <row r="23" spans="1:39">
      <c r="A23" s="113" t="s">
        <v>318</v>
      </c>
      <c r="M23" s="188"/>
      <c r="N23" s="153"/>
      <c r="O23" s="1095" t="s">
        <v>1050</v>
      </c>
      <c r="P23" s="1095"/>
      <c r="Q23" s="1107" t="str">
        <f>概１面!Y2</f>
        <v/>
      </c>
      <c r="R23" s="1107"/>
      <c r="S23" s="134" t="s">
        <v>211</v>
      </c>
      <c r="T23" s="1145" t="str">
        <f>概１面!Y2</f>
        <v/>
      </c>
      <c r="U23" s="1145"/>
      <c r="V23" s="113" t="s">
        <v>124</v>
      </c>
      <c r="W23" s="1146" t="str">
        <f>概１面!Y2</f>
        <v/>
      </c>
      <c r="X23" s="1146"/>
      <c r="Y23" s="113" t="s">
        <v>213</v>
      </c>
      <c r="AM23" s="113" t="s">
        <v>1370</v>
      </c>
    </row>
    <row r="24" spans="1:39" ht="6.75" customHeight="1">
      <c r="A24" s="189"/>
      <c r="B24" s="189"/>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row>
    <row r="25" spans="1:39" ht="6" customHeight="1">
      <c r="AE25" s="160"/>
      <c r="AF25" s="160"/>
      <c r="AG25" s="160"/>
      <c r="AH25" s="160"/>
      <c r="AI25" s="160"/>
    </row>
    <row r="26" spans="1:39" ht="13.5" customHeight="1">
      <c r="A26" s="113" t="s">
        <v>496</v>
      </c>
      <c r="M26" s="190"/>
      <c r="N26" s="136"/>
      <c r="O26" s="1108" t="s">
        <v>295</v>
      </c>
      <c r="P26" s="1108"/>
      <c r="Q26" s="1108"/>
      <c r="R26" s="1108"/>
      <c r="S26" s="1108"/>
      <c r="T26" s="1108"/>
      <c r="U26" s="1108"/>
      <c r="V26" s="1108"/>
      <c r="W26" s="1108"/>
      <c r="X26" s="1108"/>
      <c r="Y26" s="1108"/>
      <c r="Z26" s="136"/>
      <c r="AA26" s="136"/>
      <c r="AB26" s="136"/>
      <c r="AC26" s="136"/>
      <c r="AD26" s="136"/>
      <c r="AE26" s="136"/>
      <c r="AF26" s="136"/>
      <c r="AG26" s="136"/>
      <c r="AH26" s="136"/>
    </row>
    <row r="27" spans="1:39" ht="6.75" customHeight="1"/>
    <row r="28" spans="1:39" ht="6" customHeight="1">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row>
    <row r="29" spans="1:39">
      <c r="A29" s="113" t="s">
        <v>497</v>
      </c>
      <c r="M29" s="188"/>
      <c r="N29" s="153"/>
      <c r="O29" s="1095" t="s">
        <v>1050</v>
      </c>
      <c r="P29" s="1095"/>
      <c r="Q29" s="846"/>
      <c r="R29" s="846"/>
      <c r="S29" s="134" t="s">
        <v>211</v>
      </c>
      <c r="T29" s="1097"/>
      <c r="U29" s="1097"/>
      <c r="V29" s="113" t="s">
        <v>124</v>
      </c>
      <c r="W29" s="1097"/>
      <c r="X29" s="1097"/>
      <c r="Y29" s="113" t="s">
        <v>213</v>
      </c>
      <c r="AM29" s="113" t="s">
        <v>997</v>
      </c>
    </row>
    <row r="30" spans="1:39" ht="6.75" customHeight="1">
      <c r="O30" s="191"/>
      <c r="P30" s="191"/>
      <c r="Q30" s="191"/>
      <c r="R30" s="191"/>
      <c r="S30" s="192"/>
      <c r="T30" s="193"/>
      <c r="U30" s="193"/>
      <c r="V30" s="189"/>
      <c r="W30" s="193"/>
      <c r="X30" s="193"/>
      <c r="Y30" s="189"/>
    </row>
    <row r="31" spans="1:39" ht="6.75" customHeight="1">
      <c r="A31" s="160"/>
      <c r="B31" s="160"/>
      <c r="C31" s="160"/>
      <c r="D31" s="160"/>
      <c r="E31" s="160"/>
      <c r="F31" s="160"/>
      <c r="G31" s="160"/>
      <c r="H31" s="160"/>
      <c r="I31" s="160"/>
      <c r="J31" s="160"/>
      <c r="K31" s="160"/>
      <c r="L31" s="160"/>
      <c r="M31" s="160"/>
      <c r="N31" s="160"/>
      <c r="O31" s="194"/>
      <c r="P31" s="194"/>
      <c r="Q31" s="194"/>
      <c r="R31" s="194"/>
      <c r="S31" s="195"/>
      <c r="T31" s="196"/>
      <c r="U31" s="196"/>
      <c r="V31" s="197"/>
      <c r="W31" s="196"/>
      <c r="X31" s="196"/>
      <c r="Y31" s="197"/>
      <c r="Z31" s="160"/>
      <c r="AA31" s="160"/>
      <c r="AB31" s="160"/>
      <c r="AC31" s="160"/>
      <c r="AD31" s="160"/>
      <c r="AE31" s="160"/>
      <c r="AF31" s="160"/>
      <c r="AG31" s="160"/>
      <c r="AH31" s="160"/>
      <c r="AI31" s="160"/>
    </row>
    <row r="32" spans="1:39">
      <c r="A32" s="113" t="s">
        <v>1141</v>
      </c>
      <c r="M32" s="188"/>
      <c r="N32" s="153"/>
      <c r="O32" s="1095" t="s">
        <v>1050</v>
      </c>
      <c r="P32" s="1095"/>
      <c r="Q32" s="846"/>
      <c r="R32" s="846"/>
      <c r="S32" s="134" t="s">
        <v>211</v>
      </c>
      <c r="T32" s="1097"/>
      <c r="U32" s="1097"/>
      <c r="V32" s="113" t="s">
        <v>124</v>
      </c>
      <c r="W32" s="1097"/>
      <c r="X32" s="1097"/>
      <c r="Y32" s="113" t="s">
        <v>213</v>
      </c>
    </row>
    <row r="33" spans="1:45" ht="6.75" customHeight="1">
      <c r="A33" s="159"/>
      <c r="B33" s="159"/>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row>
    <row r="34" spans="1:45" ht="6.75" customHeight="1">
      <c r="AE34" s="160"/>
      <c r="AF34" s="160"/>
      <c r="AG34" s="160"/>
      <c r="AH34" s="160"/>
      <c r="AI34" s="160"/>
    </row>
    <row r="35" spans="1:45">
      <c r="A35" s="113" t="s">
        <v>319</v>
      </c>
      <c r="O35" s="1144">
        <f>確３面!K61</f>
        <v>0</v>
      </c>
      <c r="P35" s="1144"/>
      <c r="Q35" s="1144"/>
      <c r="R35" s="1144"/>
      <c r="S35" s="161" t="s">
        <v>494</v>
      </c>
    </row>
    <row r="36" spans="1:45" ht="6.75" customHeight="1">
      <c r="A36" s="159"/>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row>
    <row r="37" spans="1:45" ht="6.75" customHeight="1">
      <c r="AE37" s="160"/>
      <c r="AF37" s="160"/>
      <c r="AG37" s="160"/>
      <c r="AH37" s="160"/>
      <c r="AI37" s="160"/>
    </row>
    <row r="38" spans="1:45">
      <c r="A38" s="113" t="s">
        <v>320</v>
      </c>
      <c r="N38" s="112" t="s">
        <v>479</v>
      </c>
      <c r="O38" s="161" t="s">
        <v>163</v>
      </c>
      <c r="P38" s="1097"/>
      <c r="Q38" s="1097"/>
      <c r="R38" s="1097"/>
      <c r="S38" s="1097"/>
      <c r="T38" s="1097"/>
      <c r="U38" s="1097"/>
      <c r="V38" s="113" t="s">
        <v>50</v>
      </c>
      <c r="W38" s="161" t="s">
        <v>480</v>
      </c>
      <c r="Y38" s="112" t="s">
        <v>479</v>
      </c>
      <c r="Z38" s="161" t="s">
        <v>163</v>
      </c>
      <c r="AA38" s="1097"/>
      <c r="AB38" s="1097"/>
      <c r="AC38" s="1097"/>
      <c r="AD38" s="1097"/>
      <c r="AE38" s="1097"/>
      <c r="AF38" s="1097"/>
      <c r="AG38" s="113" t="s">
        <v>50</v>
      </c>
      <c r="AH38" s="161" t="s">
        <v>480</v>
      </c>
      <c r="AJ38" s="161"/>
      <c r="AK38" s="161"/>
      <c r="AR38" s="161"/>
    </row>
    <row r="39" spans="1:45">
      <c r="C39" s="113" t="s">
        <v>296</v>
      </c>
      <c r="N39" s="112" t="s">
        <v>479</v>
      </c>
      <c r="O39" s="1094"/>
      <c r="P39" s="1094"/>
      <c r="Q39" s="1094"/>
      <c r="R39" s="1094"/>
      <c r="S39" s="1094"/>
      <c r="T39" s="1094"/>
      <c r="U39" s="1094"/>
      <c r="V39" s="1094"/>
      <c r="W39" s="161" t="s">
        <v>480</v>
      </c>
      <c r="Y39" s="112" t="s">
        <v>479</v>
      </c>
      <c r="Z39" s="1094"/>
      <c r="AA39" s="1094"/>
      <c r="AB39" s="1094"/>
      <c r="AC39" s="1094"/>
      <c r="AD39" s="1094"/>
      <c r="AE39" s="1094"/>
      <c r="AF39" s="1094"/>
      <c r="AG39" s="1094"/>
      <c r="AH39" s="161" t="s">
        <v>480</v>
      </c>
      <c r="AK39" s="187"/>
      <c r="AL39" s="187"/>
      <c r="AM39" s="187"/>
      <c r="AN39" s="187"/>
      <c r="AO39" s="187"/>
      <c r="AP39" s="187"/>
      <c r="AQ39" s="187"/>
      <c r="AR39" s="112"/>
    </row>
    <row r="40" spans="1:45">
      <c r="C40" s="113" t="s">
        <v>298</v>
      </c>
      <c r="N40" s="112" t="s">
        <v>12</v>
      </c>
      <c r="O40" s="1098"/>
      <c r="P40" s="1098"/>
      <c r="Q40" s="1098"/>
      <c r="R40" s="1098"/>
      <c r="S40" s="1098"/>
      <c r="T40" s="1098"/>
      <c r="U40" s="1098"/>
      <c r="V40" s="1098"/>
      <c r="W40" s="161" t="s">
        <v>15</v>
      </c>
      <c r="Y40" s="112" t="s">
        <v>12</v>
      </c>
      <c r="Z40" s="1098"/>
      <c r="AA40" s="1098"/>
      <c r="AB40" s="1098"/>
      <c r="AC40" s="1098"/>
      <c r="AD40" s="1098"/>
      <c r="AE40" s="1098"/>
      <c r="AF40" s="1098"/>
      <c r="AG40" s="1098"/>
      <c r="AH40" s="161" t="s">
        <v>15</v>
      </c>
      <c r="AK40" s="198"/>
      <c r="AL40" s="198"/>
      <c r="AM40" s="198"/>
      <c r="AN40" s="198"/>
      <c r="AO40" s="198"/>
      <c r="AP40" s="198"/>
      <c r="AQ40" s="198"/>
      <c r="AR40" s="112"/>
    </row>
    <row r="41" spans="1:45">
      <c r="C41" s="113" t="s">
        <v>299</v>
      </c>
      <c r="N41" s="112" t="s">
        <v>479</v>
      </c>
      <c r="O41" s="1098"/>
      <c r="P41" s="1098"/>
      <c r="Q41" s="1098"/>
      <c r="R41" s="1098"/>
      <c r="S41" s="1098"/>
      <c r="T41" s="1098"/>
      <c r="U41" s="1098"/>
      <c r="V41" s="1098"/>
      <c r="W41" s="161" t="s">
        <v>480</v>
      </c>
      <c r="Y41" s="112" t="s">
        <v>479</v>
      </c>
      <c r="Z41" s="1098"/>
      <c r="AA41" s="1098"/>
      <c r="AB41" s="1098"/>
      <c r="AC41" s="1098"/>
      <c r="AD41" s="1098"/>
      <c r="AE41" s="1098"/>
      <c r="AF41" s="1098"/>
      <c r="AG41" s="1098"/>
      <c r="AH41" s="161" t="s">
        <v>480</v>
      </c>
      <c r="AK41" s="187"/>
      <c r="AL41" s="187"/>
      <c r="AM41" s="187"/>
      <c r="AN41" s="187"/>
      <c r="AO41" s="187"/>
      <c r="AP41" s="187"/>
      <c r="AQ41" s="187"/>
      <c r="AR41" s="112"/>
    </row>
    <row r="42" spans="1:45" ht="12.75" customHeight="1">
      <c r="C42" s="113" t="s">
        <v>300</v>
      </c>
      <c r="N42" s="112" t="s">
        <v>479</v>
      </c>
      <c r="O42" s="1095" t="s">
        <v>1050</v>
      </c>
      <c r="P42" s="1095"/>
      <c r="Q42" s="167"/>
      <c r="R42" s="188" t="s">
        <v>211</v>
      </c>
      <c r="S42" s="167"/>
      <c r="T42" s="188" t="s">
        <v>124</v>
      </c>
      <c r="U42" s="167"/>
      <c r="V42" s="112" t="s">
        <v>213</v>
      </c>
      <c r="W42" s="161" t="s">
        <v>480</v>
      </c>
      <c r="Y42" s="112" t="s">
        <v>479</v>
      </c>
      <c r="Z42" s="1095" t="s">
        <v>1050</v>
      </c>
      <c r="AA42" s="1095"/>
      <c r="AB42" s="167"/>
      <c r="AC42" s="188" t="s">
        <v>211</v>
      </c>
      <c r="AD42" s="167"/>
      <c r="AE42" s="188" t="s">
        <v>124</v>
      </c>
      <c r="AF42" s="167"/>
      <c r="AG42" s="112" t="s">
        <v>213</v>
      </c>
      <c r="AH42" s="161" t="s">
        <v>480</v>
      </c>
      <c r="AJ42" s="161"/>
      <c r="AK42" s="188"/>
      <c r="AL42" s="188"/>
      <c r="AM42" s="188"/>
      <c r="AN42" s="188"/>
      <c r="AO42" s="188"/>
      <c r="AP42" s="188"/>
      <c r="AQ42" s="188"/>
      <c r="AR42" s="161"/>
      <c r="AS42" s="161"/>
    </row>
    <row r="43" spans="1:45" ht="6.75" customHeight="1"/>
    <row r="44" spans="1:45" ht="6.75" customHeight="1">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row>
    <row r="45" spans="1:45">
      <c r="A45" s="113" t="s">
        <v>504</v>
      </c>
    </row>
    <row r="46" spans="1:45">
      <c r="C46" s="113" t="s">
        <v>302</v>
      </c>
      <c r="O46" s="1142"/>
      <c r="P46" s="1142"/>
      <c r="Q46" s="1142"/>
      <c r="R46" s="1142"/>
      <c r="S46" s="1142"/>
      <c r="T46" s="1142"/>
      <c r="U46" s="1142"/>
      <c r="V46" s="1142"/>
      <c r="W46" s="1142"/>
      <c r="X46" s="1142"/>
      <c r="Y46" s="1142"/>
      <c r="Z46" s="1142"/>
      <c r="AA46" s="1142"/>
      <c r="AB46" s="1142"/>
      <c r="AC46" s="1142"/>
      <c r="AD46" s="1142"/>
      <c r="AE46" s="1142"/>
      <c r="AF46" s="1142"/>
      <c r="AG46" s="1142"/>
      <c r="AH46" s="1142"/>
      <c r="AI46" s="1142"/>
    </row>
    <row r="47" spans="1:45">
      <c r="C47" s="113" t="s">
        <v>303</v>
      </c>
      <c r="O47" s="1142"/>
      <c r="P47" s="1142"/>
      <c r="Q47" s="1142"/>
      <c r="R47" s="1142"/>
      <c r="S47" s="1142"/>
      <c r="T47" s="1142"/>
      <c r="U47" s="1142"/>
      <c r="V47" s="1142"/>
      <c r="W47" s="1142"/>
      <c r="X47" s="1142"/>
      <c r="Y47" s="1142"/>
      <c r="Z47" s="1142"/>
      <c r="AA47" s="1142"/>
      <c r="AB47" s="1142"/>
      <c r="AC47" s="1142"/>
      <c r="AD47" s="1142"/>
      <c r="AE47" s="1142"/>
      <c r="AF47" s="1142"/>
      <c r="AG47" s="1142"/>
      <c r="AH47" s="1142"/>
      <c r="AI47" s="1142"/>
    </row>
    <row r="48" spans="1:45">
      <c r="O48" s="1142"/>
      <c r="P48" s="1142"/>
      <c r="Q48" s="1142"/>
      <c r="R48" s="1142"/>
      <c r="S48" s="1142"/>
      <c r="T48" s="1142"/>
      <c r="U48" s="1142"/>
      <c r="V48" s="1142"/>
      <c r="W48" s="1142"/>
      <c r="X48" s="1142"/>
      <c r="Y48" s="1142"/>
      <c r="Z48" s="1142"/>
      <c r="AA48" s="1142"/>
      <c r="AB48" s="1142"/>
      <c r="AC48" s="1142"/>
      <c r="AD48" s="1142"/>
      <c r="AE48" s="1142"/>
      <c r="AF48" s="1142"/>
      <c r="AG48" s="1142"/>
      <c r="AH48" s="1142"/>
      <c r="AI48" s="1142"/>
    </row>
    <row r="49" spans="1:43">
      <c r="O49" s="1142"/>
      <c r="P49" s="1142"/>
      <c r="Q49" s="1142"/>
      <c r="R49" s="1142"/>
      <c r="S49" s="1142"/>
      <c r="T49" s="1142"/>
      <c r="U49" s="1142"/>
      <c r="V49" s="1142"/>
      <c r="W49" s="1142"/>
      <c r="X49" s="1142"/>
      <c r="Y49" s="1142"/>
      <c r="Z49" s="1142"/>
      <c r="AA49" s="1142"/>
      <c r="AB49" s="1142"/>
      <c r="AC49" s="1142"/>
      <c r="AD49" s="1142"/>
      <c r="AE49" s="1142"/>
      <c r="AF49" s="1142"/>
      <c r="AG49" s="1142"/>
      <c r="AH49" s="1142"/>
      <c r="AI49" s="1142"/>
    </row>
    <row r="50" spans="1:43">
      <c r="O50" s="1142"/>
      <c r="P50" s="1142"/>
      <c r="Q50" s="1142"/>
      <c r="R50" s="1142"/>
      <c r="S50" s="1142"/>
      <c r="T50" s="1142"/>
      <c r="U50" s="1142"/>
      <c r="V50" s="1142"/>
      <c r="W50" s="1142"/>
      <c r="X50" s="1142"/>
      <c r="Y50" s="1142"/>
      <c r="Z50" s="1142"/>
      <c r="AA50" s="1142"/>
      <c r="AB50" s="1142"/>
      <c r="AC50" s="1142"/>
      <c r="AD50" s="1142"/>
      <c r="AE50" s="1142"/>
      <c r="AF50" s="1142"/>
      <c r="AG50" s="1142"/>
      <c r="AH50" s="1142"/>
      <c r="AI50" s="1142"/>
    </row>
    <row r="51" spans="1:43">
      <c r="O51" s="1142"/>
      <c r="P51" s="1142"/>
      <c r="Q51" s="1142"/>
      <c r="R51" s="1142"/>
      <c r="S51" s="1142"/>
      <c r="T51" s="1142"/>
      <c r="U51" s="1142"/>
      <c r="V51" s="1142"/>
      <c r="W51" s="1142"/>
      <c r="X51" s="1142"/>
      <c r="Y51" s="1142"/>
      <c r="Z51" s="1142"/>
      <c r="AA51" s="1142"/>
      <c r="AB51" s="1142"/>
      <c r="AC51" s="1142"/>
      <c r="AD51" s="1142"/>
      <c r="AE51" s="1142"/>
      <c r="AF51" s="1142"/>
      <c r="AG51" s="1142"/>
      <c r="AH51" s="1142"/>
      <c r="AI51" s="1142"/>
    </row>
    <row r="52" spans="1:43">
      <c r="O52" s="1142"/>
      <c r="P52" s="1142"/>
      <c r="Q52" s="1142"/>
      <c r="R52" s="1142"/>
      <c r="S52" s="1142"/>
      <c r="T52" s="1142"/>
      <c r="U52" s="1142"/>
      <c r="V52" s="1142"/>
      <c r="W52" s="1142"/>
      <c r="X52" s="1142"/>
      <c r="Y52" s="1142"/>
      <c r="Z52" s="1142"/>
      <c r="AA52" s="1142"/>
      <c r="AB52" s="1142"/>
      <c r="AC52" s="1142"/>
      <c r="AD52" s="1142"/>
      <c r="AE52" s="1142"/>
      <c r="AF52" s="1142"/>
      <c r="AG52" s="1142"/>
      <c r="AH52" s="1142"/>
      <c r="AI52" s="1142"/>
      <c r="AM52" s="113" t="s">
        <v>1332</v>
      </c>
    </row>
    <row r="53" spans="1:43" ht="6.75" customHeight="1"/>
    <row r="54" spans="1:43" ht="6.75" customHeight="1" thickBot="1">
      <c r="A54" s="160"/>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row>
    <row r="55" spans="1:43">
      <c r="A55" s="113" t="s">
        <v>505</v>
      </c>
      <c r="K55" s="1143" t="str">
        <f>IF($AM$55="","",VLOOKUP($AM$55,$AP$55:$AQ$57,2,TRUE))</f>
        <v/>
      </c>
      <c r="L55" s="1143"/>
      <c r="M55" s="1143"/>
      <c r="N55" s="1143"/>
      <c r="O55" s="1143"/>
      <c r="P55" s="1143"/>
      <c r="Q55" s="1143"/>
      <c r="R55" s="1143"/>
      <c r="S55" s="1143"/>
      <c r="T55" s="1143"/>
      <c r="U55" s="1143"/>
      <c r="V55" s="1143"/>
      <c r="W55" s="1143"/>
      <c r="X55" s="1143"/>
      <c r="Y55" s="1143"/>
      <c r="Z55" s="1143"/>
      <c r="AA55" s="1143"/>
      <c r="AB55" s="1143"/>
      <c r="AC55" s="1143"/>
      <c r="AD55" s="1143"/>
      <c r="AE55" s="1143"/>
      <c r="AF55" s="1143"/>
      <c r="AG55" s="1143"/>
      <c r="AH55" s="1143"/>
      <c r="AI55" s="1143"/>
      <c r="AM55" s="1138"/>
      <c r="AN55" s="1139"/>
      <c r="AP55" s="113">
        <v>1</v>
      </c>
      <c r="AQ55" s="113" t="s">
        <v>1329</v>
      </c>
    </row>
    <row r="56" spans="1:43" ht="13.8" thickBot="1">
      <c r="K56" s="1142"/>
      <c r="L56" s="1142"/>
      <c r="M56" s="1142"/>
      <c r="N56" s="1142"/>
      <c r="O56" s="1142"/>
      <c r="P56" s="1142"/>
      <c r="Q56" s="1142"/>
      <c r="R56" s="1142"/>
      <c r="S56" s="1142"/>
      <c r="T56" s="1142"/>
      <c r="U56" s="1142"/>
      <c r="V56" s="1142"/>
      <c r="W56" s="1142"/>
      <c r="X56" s="1142"/>
      <c r="Y56" s="1142"/>
      <c r="Z56" s="1142"/>
      <c r="AA56" s="1142"/>
      <c r="AB56" s="1142"/>
      <c r="AC56" s="1142"/>
      <c r="AD56" s="1142"/>
      <c r="AE56" s="1142"/>
      <c r="AF56" s="1142"/>
      <c r="AG56" s="1142"/>
      <c r="AH56" s="1142"/>
      <c r="AI56" s="1142"/>
      <c r="AM56" s="1140"/>
      <c r="AN56" s="1141"/>
      <c r="AP56" s="113">
        <v>2</v>
      </c>
      <c r="AQ56" s="113" t="s">
        <v>1330</v>
      </c>
    </row>
    <row r="57" spans="1:43">
      <c r="K57" s="1142"/>
      <c r="L57" s="1142"/>
      <c r="M57" s="1142"/>
      <c r="N57" s="1142"/>
      <c r="O57" s="1142"/>
      <c r="P57" s="1142"/>
      <c r="Q57" s="1142"/>
      <c r="R57" s="1142"/>
      <c r="S57" s="1142"/>
      <c r="T57" s="1142"/>
      <c r="U57" s="1142"/>
      <c r="V57" s="1142"/>
      <c r="W57" s="1142"/>
      <c r="X57" s="1142"/>
      <c r="Y57" s="1142"/>
      <c r="Z57" s="1142"/>
      <c r="AA57" s="1142"/>
      <c r="AB57" s="1142"/>
      <c r="AC57" s="1142"/>
      <c r="AD57" s="1142"/>
      <c r="AE57" s="1142"/>
      <c r="AF57" s="1142"/>
      <c r="AG57" s="1142"/>
      <c r="AH57" s="1142"/>
      <c r="AI57" s="1142"/>
      <c r="AP57" s="113">
        <v>3</v>
      </c>
      <c r="AQ57" s="113" t="s">
        <v>1331</v>
      </c>
    </row>
    <row r="58" spans="1:43">
      <c r="K58" s="1142"/>
      <c r="L58" s="1142"/>
      <c r="M58" s="1142"/>
      <c r="N58" s="1142"/>
      <c r="O58" s="1142"/>
      <c r="P58" s="1142"/>
      <c r="Q58" s="1142"/>
      <c r="R58" s="1142"/>
      <c r="S58" s="1142"/>
      <c r="T58" s="1142"/>
      <c r="U58" s="1142"/>
      <c r="V58" s="1142"/>
      <c r="W58" s="1142"/>
      <c r="X58" s="1142"/>
      <c r="Y58" s="1142"/>
      <c r="Z58" s="1142"/>
      <c r="AA58" s="1142"/>
      <c r="AB58" s="1142"/>
      <c r="AC58" s="1142"/>
      <c r="AD58" s="1142"/>
      <c r="AE58" s="1142"/>
      <c r="AF58" s="1142"/>
      <c r="AG58" s="1142"/>
      <c r="AH58" s="1142"/>
      <c r="AI58" s="1142"/>
    </row>
    <row r="59" spans="1:43" ht="6.75" customHeight="1">
      <c r="A59" s="159"/>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row>
    <row r="60" spans="1:43" ht="6.75" customHeight="1">
      <c r="AG60" s="160"/>
      <c r="AH60" s="160"/>
      <c r="AI60" s="160"/>
    </row>
    <row r="75" spans="36:37" ht="13.8" thickBot="1"/>
    <row r="76" spans="36:37" ht="13.8" thickTop="1">
      <c r="AJ76" s="361"/>
      <c r="AK76" s="362"/>
    </row>
    <row r="77" spans="36:37">
      <c r="AJ77" s="363"/>
    </row>
  </sheetData>
  <sheetProtection algorithmName="SHA-512" hashValue="PcX7VL0MuwOOBgpOP/wUPD2uY+HsaCTIh3zTlnNyg+MXv4Vi0NUI+2bLJVmx0Xm9/qTUGyMAL/W8f1uxGeQ0ag==" saltValue="KQG3RWQVtmVbuSr1rUQ9XQ==" spinCount="100000" sheet="1"/>
  <protectedRanges>
    <protectedRange sqref="O46:AI52" name="範囲6"/>
    <protectedRange sqref="AM55" name="範囲4"/>
    <protectedRange sqref="P38 O39:O41 Q42 S42 U42 AA38 Z39:Z41 AB42 AD42 AF42" name="範囲2"/>
    <protectedRange sqref="Q29 T29 W29 Q32 T32 W32" name="範囲1"/>
    <protectedRange sqref="K56:AI58" name="範囲5"/>
  </protectedRanges>
  <mergeCells count="42">
    <mergeCell ref="A1:AI2"/>
    <mergeCell ref="AA14:AD14"/>
    <mergeCell ref="Z17:AI17"/>
    <mergeCell ref="H7:AI9"/>
    <mergeCell ref="O26:Y26"/>
    <mergeCell ref="O23:P23"/>
    <mergeCell ref="Q23:R23"/>
    <mergeCell ref="T23:U23"/>
    <mergeCell ref="W23:X23"/>
    <mergeCell ref="H10:AI10"/>
    <mergeCell ref="S20:X20"/>
    <mergeCell ref="O29:P29"/>
    <mergeCell ref="Q29:R29"/>
    <mergeCell ref="T29:U29"/>
    <mergeCell ref="W29:X29"/>
    <mergeCell ref="O32:P32"/>
    <mergeCell ref="Q32:R32"/>
    <mergeCell ref="T32:U32"/>
    <mergeCell ref="W32:X32"/>
    <mergeCell ref="P38:U38"/>
    <mergeCell ref="Z42:AA42"/>
    <mergeCell ref="K58:AI58"/>
    <mergeCell ref="O35:R35"/>
    <mergeCell ref="O48:AI48"/>
    <mergeCell ref="O49:AI49"/>
    <mergeCell ref="O50:AI50"/>
    <mergeCell ref="O46:AI46"/>
    <mergeCell ref="O47:AI47"/>
    <mergeCell ref="O41:V41"/>
    <mergeCell ref="Z41:AG41"/>
    <mergeCell ref="O42:P42"/>
    <mergeCell ref="O40:V40"/>
    <mergeCell ref="Z40:AG40"/>
    <mergeCell ref="AA38:AF38"/>
    <mergeCell ref="O39:V39"/>
    <mergeCell ref="Z39:AG39"/>
    <mergeCell ref="AM55:AN56"/>
    <mergeCell ref="K56:AI56"/>
    <mergeCell ref="K57:AI57"/>
    <mergeCell ref="O51:AI51"/>
    <mergeCell ref="O52:AI52"/>
    <mergeCell ref="K55:AI55"/>
  </mergeCells>
  <phoneticPr fontId="2"/>
  <conditionalFormatting sqref="Q29:R29 T29:U29 W29:X29 Q32:R32 T32:U32 W32:X32">
    <cfRule type="containsBlanks" dxfId="0" priority="1" stopIfTrue="1">
      <formula>LEN(TRIM(Q29))=0</formula>
    </cfRule>
  </conditionalFormatting>
  <dataValidations count="5">
    <dataValidation imeMode="hiragana" allowBlank="1" showInputMessage="1" showErrorMessage="1" sqref="G59:AF59 E58:F59 E51:M52 N46:AE52 AK41:AQ41 Z41 O41" xr:uid="{00000000-0002-0000-1F00-000000000000}"/>
    <dataValidation type="list" errorStyle="information" imeMode="hiragana" allowBlank="1" showInputMessage="1" error="選択項目以外のものですが、よろしいですか？" sqref="AK40:AQ40" xr:uid="{00000000-0002-0000-1F00-000001000000}">
      <formula1>"㈱ＥＭＩ確認検査機構"</formula1>
    </dataValidation>
    <dataValidation type="list" imeMode="hiragana" allowBlank="1" showInputMessage="1" sqref="AK39:AQ39" xr:uid="{00000000-0002-0000-1F00-000002000000}">
      <formula1>"屋根工事及び軸組み工事,１階部分の鉄骨の建て方工事,２階の梁及び床の配筋工事"</formula1>
    </dataValidation>
    <dataValidation imeMode="off" allowBlank="1" showInputMessage="1" showErrorMessage="1" sqref="Z17 O30:S31 O40 Q32:S32 AK42:AQ42 Z40 Q23:S23 Q29:S29 Q42:U42 M23:N23 M29:N29 M32:N32 AB42:AF42" xr:uid="{00000000-0002-0000-1F00-000003000000}"/>
    <dataValidation type="list" imeMode="off" allowBlank="1" showInputMessage="1" showErrorMessage="1" sqref="O42 O23 O29 O32 Z42" xr:uid="{00000000-0002-0000-1F00-000004000000}">
      <formula1>"平成,令和"</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I64"/>
  <sheetViews>
    <sheetView view="pageBreakPreview" zoomScale="110" zoomScaleNormal="100" zoomScaleSheetLayoutView="110" workbookViewId="0">
      <selection sqref="A1:G2"/>
    </sheetView>
  </sheetViews>
  <sheetFormatPr defaultColWidth="9" defaultRowHeight="12"/>
  <cols>
    <col min="1" max="1" width="16.21875" style="6" customWidth="1"/>
    <col min="2" max="6" width="12.6640625" style="6" customWidth="1"/>
    <col min="7" max="7" width="13.6640625" style="6" customWidth="1"/>
    <col min="8" max="16384" width="9" style="6"/>
  </cols>
  <sheetData>
    <row r="1" spans="1:7" ht="13.5" customHeight="1">
      <c r="A1" s="1122" t="s">
        <v>217</v>
      </c>
      <c r="B1" s="1122"/>
      <c r="C1" s="1122"/>
      <c r="D1" s="1122"/>
      <c r="E1" s="1122"/>
      <c r="F1" s="1122"/>
      <c r="G1" s="1122"/>
    </row>
    <row r="2" spans="1:7" ht="13.5" customHeight="1">
      <c r="A2" s="1122"/>
      <c r="B2" s="1122"/>
      <c r="C2" s="1122"/>
      <c r="D2" s="1122"/>
      <c r="E2" s="1122"/>
      <c r="F2" s="1122"/>
      <c r="G2" s="1122"/>
    </row>
    <row r="3" spans="1:7" ht="13.5" customHeight="1">
      <c r="A3" s="48" t="s">
        <v>51</v>
      </c>
      <c r="B3" s="48"/>
      <c r="C3" s="48"/>
      <c r="D3" s="48"/>
      <c r="E3" s="48"/>
      <c r="F3" s="48"/>
      <c r="G3" s="48"/>
    </row>
    <row r="4" spans="1:7" ht="13.5" customHeight="1">
      <c r="A4" s="1123"/>
      <c r="B4" s="1112" t="s">
        <v>754</v>
      </c>
      <c r="C4" s="1126" t="s">
        <v>52</v>
      </c>
      <c r="D4" s="1112" t="s">
        <v>53</v>
      </c>
      <c r="E4" s="1112" t="s">
        <v>54</v>
      </c>
      <c r="F4" s="1126" t="s">
        <v>55</v>
      </c>
      <c r="G4" s="59" t="s">
        <v>56</v>
      </c>
    </row>
    <row r="5" spans="1:7" ht="13.5" customHeight="1">
      <c r="A5" s="1124"/>
      <c r="B5" s="1113"/>
      <c r="C5" s="1127"/>
      <c r="D5" s="1118"/>
      <c r="E5" s="1113"/>
      <c r="F5" s="1127"/>
      <c r="G5" s="1120" t="s">
        <v>57</v>
      </c>
    </row>
    <row r="6" spans="1:7" ht="13.5" customHeight="1">
      <c r="A6" s="1124"/>
      <c r="B6" s="1113"/>
      <c r="C6" s="1127"/>
      <c r="D6" s="1118"/>
      <c r="E6" s="1113"/>
      <c r="F6" s="1127"/>
      <c r="G6" s="1120"/>
    </row>
    <row r="7" spans="1:7" ht="13.5" customHeight="1">
      <c r="A7" s="1125"/>
      <c r="B7" s="1114"/>
      <c r="C7" s="1128"/>
      <c r="D7" s="1119"/>
      <c r="E7" s="1114"/>
      <c r="F7" s="1128"/>
      <c r="G7" s="1121"/>
    </row>
    <row r="8" spans="1:7" ht="13.5" customHeight="1">
      <c r="A8" s="1112" t="s">
        <v>909</v>
      </c>
      <c r="B8" s="573"/>
      <c r="C8" s="573"/>
      <c r="D8" s="573"/>
      <c r="E8" s="573"/>
      <c r="F8" s="573"/>
      <c r="G8" s="573"/>
    </row>
    <row r="9" spans="1:7" ht="13.5" customHeight="1">
      <c r="A9" s="1118"/>
      <c r="B9" s="574"/>
      <c r="C9" s="574"/>
      <c r="D9" s="574"/>
      <c r="E9" s="574"/>
      <c r="F9" s="574"/>
      <c r="G9" s="574"/>
    </row>
    <row r="10" spans="1:7" ht="13.5" customHeight="1">
      <c r="A10" s="1118"/>
      <c r="B10" s="574"/>
      <c r="C10" s="574"/>
      <c r="D10" s="574"/>
      <c r="E10" s="574"/>
      <c r="F10" s="574"/>
      <c r="G10" s="574"/>
    </row>
    <row r="11" spans="1:7" ht="13.5" customHeight="1">
      <c r="A11" s="1118"/>
      <c r="B11" s="574"/>
      <c r="C11" s="574"/>
      <c r="D11" s="574"/>
      <c r="E11" s="574"/>
      <c r="F11" s="574"/>
      <c r="G11" s="574"/>
    </row>
    <row r="12" spans="1:7" ht="13.5" customHeight="1">
      <c r="A12" s="1118"/>
      <c r="B12" s="574"/>
      <c r="C12" s="574"/>
      <c r="D12" s="574"/>
      <c r="E12" s="574"/>
      <c r="F12" s="574"/>
      <c r="G12" s="574"/>
    </row>
    <row r="13" spans="1:7" ht="13.5" customHeight="1">
      <c r="A13" s="1112" t="s">
        <v>753</v>
      </c>
      <c r="B13" s="573"/>
      <c r="C13" s="573"/>
      <c r="D13" s="573"/>
      <c r="E13" s="573"/>
      <c r="F13" s="573"/>
      <c r="G13" s="573"/>
    </row>
    <row r="14" spans="1:7" ht="13.5" customHeight="1">
      <c r="A14" s="1113"/>
      <c r="B14" s="574"/>
      <c r="C14" s="574"/>
      <c r="D14" s="574"/>
      <c r="E14" s="574"/>
      <c r="F14" s="574"/>
      <c r="G14" s="574"/>
    </row>
    <row r="15" spans="1:7" ht="13.5" customHeight="1">
      <c r="A15" s="1113"/>
      <c r="B15" s="574"/>
      <c r="C15" s="574"/>
      <c r="D15" s="574"/>
      <c r="E15" s="574"/>
      <c r="F15" s="574"/>
      <c r="G15" s="574"/>
    </row>
    <row r="16" spans="1:7" ht="13.5" customHeight="1">
      <c r="A16" s="1113"/>
      <c r="B16" s="574"/>
      <c r="C16" s="574"/>
      <c r="D16" s="574"/>
      <c r="E16" s="574"/>
      <c r="F16" s="574"/>
      <c r="G16" s="574"/>
    </row>
    <row r="17" spans="1:7" ht="13.5" customHeight="1">
      <c r="A17" s="1114"/>
      <c r="B17" s="575"/>
      <c r="C17" s="575"/>
      <c r="D17" s="575"/>
      <c r="E17" s="575"/>
      <c r="F17" s="575"/>
      <c r="G17" s="575"/>
    </row>
    <row r="18" spans="1:7" ht="13.5" customHeight="1">
      <c r="A18" s="1112" t="s">
        <v>58</v>
      </c>
      <c r="B18" s="573"/>
      <c r="C18" s="573"/>
      <c r="D18" s="573"/>
      <c r="E18" s="573"/>
      <c r="F18" s="573"/>
      <c r="G18" s="573"/>
    </row>
    <row r="19" spans="1:7" ht="13.5" customHeight="1">
      <c r="A19" s="1113"/>
      <c r="B19" s="574"/>
      <c r="C19" s="574"/>
      <c r="D19" s="574"/>
      <c r="E19" s="574"/>
      <c r="F19" s="574"/>
      <c r="G19" s="574"/>
    </row>
    <row r="20" spans="1:7" ht="13.5" customHeight="1">
      <c r="A20" s="1113"/>
      <c r="B20" s="574"/>
      <c r="C20" s="574"/>
      <c r="D20" s="574"/>
      <c r="E20" s="574"/>
      <c r="F20" s="574"/>
      <c r="G20" s="574"/>
    </row>
    <row r="21" spans="1:7" ht="13.5" customHeight="1">
      <c r="A21" s="1113"/>
      <c r="B21" s="574"/>
      <c r="C21" s="574"/>
      <c r="D21" s="574"/>
      <c r="E21" s="574"/>
      <c r="F21" s="574"/>
      <c r="G21" s="574"/>
    </row>
    <row r="22" spans="1:7" ht="13.5" customHeight="1">
      <c r="A22" s="1114"/>
      <c r="B22" s="575"/>
      <c r="C22" s="575"/>
      <c r="D22" s="575"/>
      <c r="E22" s="575"/>
      <c r="F22" s="575"/>
      <c r="G22" s="575"/>
    </row>
    <row r="23" spans="1:7" ht="13.5" customHeight="1">
      <c r="A23" s="1112" t="s">
        <v>59</v>
      </c>
      <c r="B23" s="574"/>
      <c r="C23" s="574"/>
      <c r="D23" s="574"/>
      <c r="E23" s="574"/>
      <c r="F23" s="574"/>
      <c r="G23" s="574"/>
    </row>
    <row r="24" spans="1:7" ht="13.5" customHeight="1">
      <c r="A24" s="1113"/>
      <c r="B24" s="574"/>
      <c r="C24" s="574"/>
      <c r="D24" s="574"/>
      <c r="E24" s="574"/>
      <c r="F24" s="574"/>
      <c r="G24" s="574"/>
    </row>
    <row r="25" spans="1:7" ht="13.5" customHeight="1">
      <c r="A25" s="1113"/>
      <c r="B25" s="574"/>
      <c r="C25" s="574"/>
      <c r="D25" s="574"/>
      <c r="E25" s="574"/>
      <c r="F25" s="574"/>
      <c r="G25" s="574"/>
    </row>
    <row r="26" spans="1:7" ht="13.5" customHeight="1">
      <c r="A26" s="1113"/>
      <c r="B26" s="574"/>
      <c r="C26" s="574"/>
      <c r="D26" s="574"/>
      <c r="E26" s="574"/>
      <c r="F26" s="574"/>
      <c r="G26" s="574"/>
    </row>
    <row r="27" spans="1:7" ht="13.5" customHeight="1">
      <c r="A27" s="1114"/>
      <c r="B27" s="574"/>
      <c r="C27" s="574"/>
      <c r="D27" s="574"/>
      <c r="E27" s="574"/>
      <c r="F27" s="574"/>
      <c r="G27" s="574"/>
    </row>
    <row r="28" spans="1:7" ht="13.5" customHeight="1">
      <c r="A28" s="1112" t="s">
        <v>60</v>
      </c>
      <c r="B28" s="573"/>
      <c r="C28" s="573"/>
      <c r="D28" s="573"/>
      <c r="E28" s="573"/>
      <c r="F28" s="573"/>
      <c r="G28" s="573"/>
    </row>
    <row r="29" spans="1:7" ht="13.5" customHeight="1">
      <c r="A29" s="1118"/>
      <c r="B29" s="574"/>
      <c r="C29" s="574"/>
      <c r="D29" s="574"/>
      <c r="E29" s="574"/>
      <c r="F29" s="574"/>
      <c r="G29" s="574"/>
    </row>
    <row r="30" spans="1:7" ht="13.5" customHeight="1">
      <c r="A30" s="1118"/>
      <c r="B30" s="574"/>
      <c r="C30" s="574"/>
      <c r="D30" s="574"/>
      <c r="E30" s="574"/>
      <c r="F30" s="574"/>
      <c r="G30" s="574"/>
    </row>
    <row r="31" spans="1:7" ht="13.5" customHeight="1">
      <c r="A31" s="1118"/>
      <c r="B31" s="574"/>
      <c r="C31" s="574"/>
      <c r="D31" s="574"/>
      <c r="E31" s="574"/>
      <c r="F31" s="574"/>
      <c r="G31" s="574"/>
    </row>
    <row r="32" spans="1:7" ht="13.5" customHeight="1">
      <c r="A32" s="1119"/>
      <c r="B32" s="575"/>
      <c r="C32" s="575"/>
      <c r="D32" s="575"/>
      <c r="E32" s="575"/>
      <c r="F32" s="575"/>
      <c r="G32" s="575"/>
    </row>
    <row r="33" spans="1:7" ht="13.5" customHeight="1">
      <c r="A33" s="1112" t="s">
        <v>752</v>
      </c>
      <c r="B33" s="573"/>
      <c r="C33" s="573"/>
      <c r="D33" s="573"/>
      <c r="E33" s="573"/>
      <c r="F33" s="573"/>
      <c r="G33" s="573"/>
    </row>
    <row r="34" spans="1:7" ht="13.5" customHeight="1">
      <c r="A34" s="1118"/>
      <c r="B34" s="574"/>
      <c r="C34" s="574"/>
      <c r="D34" s="574"/>
      <c r="E34" s="574"/>
      <c r="F34" s="574"/>
      <c r="G34" s="574"/>
    </row>
    <row r="35" spans="1:7" ht="13.5" customHeight="1">
      <c r="A35" s="1118"/>
      <c r="B35" s="574"/>
      <c r="C35" s="574"/>
      <c r="D35" s="574"/>
      <c r="E35" s="574"/>
      <c r="F35" s="574"/>
      <c r="G35" s="574"/>
    </row>
    <row r="36" spans="1:7" ht="13.5" customHeight="1">
      <c r="A36" s="1118"/>
      <c r="B36" s="574"/>
      <c r="C36" s="574"/>
      <c r="D36" s="574"/>
      <c r="E36" s="574"/>
      <c r="F36" s="574"/>
      <c r="G36" s="574"/>
    </row>
    <row r="37" spans="1:7" ht="13.5" customHeight="1">
      <c r="A37" s="1119"/>
      <c r="B37" s="575"/>
      <c r="C37" s="575"/>
      <c r="D37" s="575"/>
      <c r="E37" s="575"/>
      <c r="F37" s="575"/>
      <c r="G37" s="575"/>
    </row>
    <row r="38" spans="1:7" ht="13.5" customHeight="1">
      <c r="A38" s="1112" t="s">
        <v>61</v>
      </c>
      <c r="B38" s="573"/>
      <c r="C38" s="573"/>
      <c r="D38" s="573"/>
      <c r="E38" s="573"/>
      <c r="F38" s="573"/>
      <c r="G38" s="573"/>
    </row>
    <row r="39" spans="1:7" ht="13.5" customHeight="1">
      <c r="A39" s="1118"/>
      <c r="B39" s="574"/>
      <c r="C39" s="574"/>
      <c r="D39" s="574"/>
      <c r="E39" s="574"/>
      <c r="F39" s="574"/>
      <c r="G39" s="574"/>
    </row>
    <row r="40" spans="1:7" ht="13.5" customHeight="1">
      <c r="A40" s="1118"/>
      <c r="B40" s="574"/>
      <c r="C40" s="574"/>
      <c r="D40" s="574"/>
      <c r="E40" s="574"/>
      <c r="F40" s="574"/>
      <c r="G40" s="574"/>
    </row>
    <row r="41" spans="1:7" ht="13.5" customHeight="1">
      <c r="A41" s="1118"/>
      <c r="B41" s="574"/>
      <c r="C41" s="574"/>
      <c r="D41" s="574"/>
      <c r="E41" s="574"/>
      <c r="F41" s="574"/>
      <c r="G41" s="574"/>
    </row>
    <row r="42" spans="1:7" ht="13.5" customHeight="1">
      <c r="A42" s="1118"/>
      <c r="B42" s="575"/>
      <c r="C42" s="575"/>
      <c r="D42" s="575"/>
      <c r="E42" s="575"/>
      <c r="F42" s="575"/>
      <c r="G42" s="575"/>
    </row>
    <row r="43" spans="1:7" ht="13.5" customHeight="1">
      <c r="A43" s="1112" t="s">
        <v>62</v>
      </c>
      <c r="B43" s="574"/>
      <c r="C43" s="574"/>
      <c r="D43" s="574"/>
      <c r="E43" s="574"/>
      <c r="F43" s="574"/>
      <c r="G43" s="574"/>
    </row>
    <row r="44" spans="1:7" ht="13.5" customHeight="1">
      <c r="A44" s="1118"/>
      <c r="B44" s="574"/>
      <c r="C44" s="574"/>
      <c r="D44" s="574"/>
      <c r="E44" s="574"/>
      <c r="F44" s="574"/>
      <c r="G44" s="574"/>
    </row>
    <row r="45" spans="1:7" ht="13.5" customHeight="1">
      <c r="A45" s="1118"/>
      <c r="B45" s="574"/>
      <c r="C45" s="574"/>
      <c r="D45" s="574"/>
      <c r="E45" s="574"/>
      <c r="F45" s="574"/>
      <c r="G45" s="574"/>
    </row>
    <row r="46" spans="1:7" ht="13.5" customHeight="1">
      <c r="A46" s="1118"/>
      <c r="B46" s="574"/>
      <c r="C46" s="574"/>
      <c r="D46" s="574"/>
      <c r="E46" s="574"/>
      <c r="F46" s="574"/>
      <c r="G46" s="574"/>
    </row>
    <row r="47" spans="1:7" ht="13.5" customHeight="1">
      <c r="A47" s="1119"/>
      <c r="B47" s="574"/>
      <c r="C47" s="574"/>
      <c r="D47" s="574"/>
      <c r="E47" s="574"/>
      <c r="F47" s="574"/>
      <c r="G47" s="574"/>
    </row>
    <row r="48" spans="1:7" ht="13.5" customHeight="1">
      <c r="A48" s="1112" t="s">
        <v>63</v>
      </c>
      <c r="B48" s="573"/>
      <c r="C48" s="573"/>
      <c r="D48" s="573"/>
      <c r="E48" s="573"/>
      <c r="F48" s="573"/>
      <c r="G48" s="573"/>
    </row>
    <row r="49" spans="1:9" ht="13.5" customHeight="1">
      <c r="A49" s="1118"/>
      <c r="B49" s="574"/>
      <c r="C49" s="574"/>
      <c r="D49" s="574"/>
      <c r="E49" s="574"/>
      <c r="F49" s="574"/>
      <c r="G49" s="574"/>
    </row>
    <row r="50" spans="1:9" ht="13.5" customHeight="1">
      <c r="A50" s="1118"/>
      <c r="B50" s="574"/>
      <c r="C50" s="574"/>
      <c r="D50" s="574"/>
      <c r="E50" s="574"/>
      <c r="F50" s="574"/>
      <c r="G50" s="574"/>
    </row>
    <row r="51" spans="1:9" ht="13.5" customHeight="1">
      <c r="A51" s="1118"/>
      <c r="B51" s="574"/>
      <c r="C51" s="574"/>
      <c r="D51" s="574"/>
      <c r="E51" s="574"/>
      <c r="F51" s="574"/>
      <c r="G51" s="574"/>
    </row>
    <row r="52" spans="1:9" ht="13.5" customHeight="1">
      <c r="A52" s="1119"/>
      <c r="B52" s="575"/>
      <c r="C52" s="575"/>
      <c r="D52" s="575"/>
      <c r="E52" s="575"/>
      <c r="F52" s="575"/>
      <c r="G52" s="575"/>
    </row>
    <row r="53" spans="1:9" ht="13.5" customHeight="1">
      <c r="A53" s="1112" t="s">
        <v>910</v>
      </c>
      <c r="B53" s="574"/>
      <c r="C53" s="574"/>
      <c r="D53" s="574"/>
      <c r="E53" s="574"/>
      <c r="F53" s="574"/>
      <c r="G53" s="574"/>
    </row>
    <row r="54" spans="1:9" ht="13.5" customHeight="1">
      <c r="A54" s="1113"/>
      <c r="B54" s="574"/>
      <c r="C54" s="574"/>
      <c r="D54" s="574"/>
      <c r="E54" s="574"/>
      <c r="F54" s="574"/>
      <c r="G54" s="574"/>
    </row>
    <row r="55" spans="1:9" ht="13.5" customHeight="1">
      <c r="A55" s="1113"/>
      <c r="B55" s="574"/>
      <c r="C55" s="574"/>
      <c r="D55" s="574"/>
      <c r="E55" s="574"/>
      <c r="F55" s="574"/>
      <c r="G55" s="574"/>
    </row>
    <row r="56" spans="1:9" ht="13.5" customHeight="1">
      <c r="A56" s="1113"/>
      <c r="B56" s="574"/>
      <c r="C56" s="574"/>
      <c r="D56" s="574"/>
      <c r="E56" s="574"/>
      <c r="F56" s="574"/>
      <c r="G56" s="574"/>
    </row>
    <row r="57" spans="1:9" ht="13.5" customHeight="1">
      <c r="A57" s="1113"/>
      <c r="B57" s="574"/>
      <c r="C57" s="574"/>
      <c r="D57" s="574"/>
      <c r="E57" s="574"/>
      <c r="F57" s="574"/>
      <c r="G57" s="574"/>
    </row>
    <row r="58" spans="1:9" ht="13.5" customHeight="1">
      <c r="A58" s="1114"/>
      <c r="B58" s="574" t="s">
        <v>1432</v>
      </c>
      <c r="C58" s="574"/>
      <c r="D58" s="574"/>
      <c r="E58" s="574"/>
      <c r="F58" s="574"/>
      <c r="G58" s="574"/>
      <c r="I58" s="6" t="s">
        <v>1421</v>
      </c>
    </row>
    <row r="59" spans="1:9" ht="13.5" customHeight="1">
      <c r="A59" s="1115" t="s">
        <v>64</v>
      </c>
      <c r="B59" s="220"/>
      <c r="C59" s="221"/>
      <c r="D59" s="221"/>
      <c r="E59" s="221"/>
      <c r="F59" s="221"/>
      <c r="G59" s="222"/>
    </row>
    <row r="60" spans="1:9" ht="13.5" customHeight="1">
      <c r="A60" s="1116"/>
      <c r="B60" s="223"/>
      <c r="C60" s="48"/>
      <c r="D60" s="48"/>
      <c r="E60" s="48"/>
      <c r="F60" s="48"/>
      <c r="G60" s="224"/>
    </row>
    <row r="61" spans="1:9" ht="13.5" customHeight="1">
      <c r="A61" s="1116"/>
      <c r="B61" s="223"/>
      <c r="C61" s="48"/>
      <c r="D61" s="48"/>
      <c r="E61" s="48"/>
      <c r="F61" s="48"/>
      <c r="G61" s="224"/>
    </row>
    <row r="62" spans="1:9" ht="13.5" customHeight="1" thickBot="1">
      <c r="A62" s="1117"/>
      <c r="B62" s="225"/>
      <c r="C62" s="226"/>
      <c r="D62" s="226"/>
      <c r="E62" s="226"/>
      <c r="F62" s="226"/>
      <c r="G62" s="227"/>
    </row>
    <row r="63" spans="1:9" ht="13.5" customHeight="1" thickTop="1">
      <c r="H63" s="369"/>
    </row>
    <row r="64" spans="1:9">
      <c r="H64" s="370"/>
    </row>
  </sheetData>
  <sheetProtection algorithmName="SHA-512" hashValue="z7qcEyTqHkv7S0SfSCDthONUYIqbuA/BeRWSn/TQHMkhFA7+1Gve6Ds50IJJIfJbzmX4QjXk/jTp1BEzxpJ2Ww==" saltValue="W6rq4qRb7VX5qOmz7D0fkQ==" spinCount="100000" sheet="1"/>
  <protectedRanges>
    <protectedRange sqref="B8:G62" name="範囲1"/>
  </protectedRanges>
  <mergeCells count="19">
    <mergeCell ref="A33:A37"/>
    <mergeCell ref="A1:G2"/>
    <mergeCell ref="A4:A7"/>
    <mergeCell ref="B4:B7"/>
    <mergeCell ref="C4:C7"/>
    <mergeCell ref="D4:D7"/>
    <mergeCell ref="E4:E7"/>
    <mergeCell ref="F4:F7"/>
    <mergeCell ref="G5:G7"/>
    <mergeCell ref="A8:A12"/>
    <mergeCell ref="A13:A17"/>
    <mergeCell ref="A18:A22"/>
    <mergeCell ref="A23:A27"/>
    <mergeCell ref="A28:A32"/>
    <mergeCell ref="A38:A42"/>
    <mergeCell ref="A43:A47"/>
    <mergeCell ref="A48:A52"/>
    <mergeCell ref="A53:A58"/>
    <mergeCell ref="A59:A62"/>
  </mergeCells>
  <phoneticPr fontId="2"/>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0000"/>
  </sheetPr>
  <dimension ref="A1:P63"/>
  <sheetViews>
    <sheetView view="pageBreakPreview" zoomScaleNormal="100" zoomScaleSheetLayoutView="100" workbookViewId="0">
      <selection activeCell="B2" sqref="B2"/>
    </sheetView>
  </sheetViews>
  <sheetFormatPr defaultColWidth="9" defaultRowHeight="13.2"/>
  <cols>
    <col min="1" max="13" width="6.6640625" style="5" customWidth="1"/>
    <col min="14" max="14" width="3.6640625" style="5" customWidth="1"/>
    <col min="15" max="15" width="2.6640625" style="6" customWidth="1"/>
    <col min="16" max="16384" width="9" style="6"/>
  </cols>
  <sheetData>
    <row r="1" spans="1:16" ht="16.5" customHeight="1">
      <c r="A1" s="46" t="s">
        <v>876</v>
      </c>
    </row>
    <row r="2" spans="1:16" ht="16.5" customHeight="1">
      <c r="A2" s="46"/>
    </row>
    <row r="3" spans="1:16" ht="23.4">
      <c r="A3" s="47"/>
      <c r="E3" s="47" t="s">
        <v>143</v>
      </c>
    </row>
    <row r="4" spans="1:16" ht="13.5" customHeight="1">
      <c r="A4" s="36"/>
      <c r="P4" s="6" t="s">
        <v>860</v>
      </c>
    </row>
    <row r="5" spans="1:16" ht="13.5" customHeight="1">
      <c r="A5" s="46" t="s">
        <v>144</v>
      </c>
    </row>
    <row r="6" spans="1:16" ht="13.5" customHeight="1">
      <c r="A6" s="46" t="s">
        <v>145</v>
      </c>
    </row>
    <row r="7" spans="1:16" ht="13.5" customHeight="1">
      <c r="A7" s="46"/>
    </row>
    <row r="8" spans="1:16" ht="13.5" customHeight="1">
      <c r="A8" s="46"/>
    </row>
    <row r="9" spans="1:16" ht="13.5" customHeight="1">
      <c r="A9" s="46"/>
      <c r="B9" s="110"/>
      <c r="C9" s="110"/>
      <c r="D9" s="110"/>
      <c r="E9" s="110"/>
      <c r="F9" s="110"/>
      <c r="G9" s="110"/>
      <c r="H9" s="112" t="s">
        <v>146</v>
      </c>
      <c r="I9" s="1147" t="str">
        <f>確２面!K16</f>
        <v/>
      </c>
      <c r="J9" s="1147"/>
      <c r="K9" s="1147"/>
      <c r="L9" s="1147"/>
      <c r="M9" s="109"/>
    </row>
    <row r="10" spans="1:16" ht="13.5" customHeight="1">
      <c r="A10" s="46"/>
      <c r="B10" s="110"/>
      <c r="C10" s="110"/>
      <c r="D10" s="110"/>
      <c r="E10" s="110"/>
      <c r="F10" s="110"/>
      <c r="G10" s="110"/>
      <c r="H10" s="110"/>
      <c r="I10" s="110"/>
      <c r="J10" s="110"/>
      <c r="K10" s="110"/>
      <c r="L10" s="110"/>
      <c r="M10" s="110"/>
    </row>
    <row r="11" spans="1:16" ht="13.5" customHeight="1">
      <c r="A11" s="46" t="s">
        <v>147</v>
      </c>
      <c r="B11" s="110"/>
      <c r="C11" s="110"/>
      <c r="D11" s="110"/>
      <c r="E11" s="110"/>
      <c r="F11" s="110"/>
      <c r="G11" s="110"/>
      <c r="H11" s="110"/>
      <c r="I11" s="110"/>
      <c r="J11" s="110"/>
      <c r="K11" s="110"/>
      <c r="L11" s="110"/>
      <c r="M11" s="110"/>
    </row>
    <row r="12" spans="1:16" ht="13.5" customHeight="1">
      <c r="A12" s="46" t="s">
        <v>148</v>
      </c>
      <c r="B12" s="1133" t="str">
        <f>IF(確２面!K8="","",確２面!K8)</f>
        <v/>
      </c>
      <c r="C12" s="1133"/>
      <c r="D12" s="1133"/>
      <c r="E12" s="1133"/>
      <c r="F12" s="1133"/>
      <c r="G12" s="113"/>
      <c r="H12" s="113"/>
      <c r="I12" s="1133" t="str">
        <f>IF(確２面その２!K16="","",確２面その２!K16)</f>
        <v/>
      </c>
      <c r="J12" s="1133"/>
      <c r="K12" s="1133"/>
      <c r="L12" s="1133"/>
      <c r="M12" s="1133"/>
    </row>
    <row r="13" spans="1:16" ht="13.5" customHeight="1">
      <c r="A13" s="46"/>
      <c r="B13" s="1133" t="str">
        <f>IF(確２面その２!K8="","",確２面その２!K8)</f>
        <v/>
      </c>
      <c r="C13" s="1133"/>
      <c r="D13" s="1133"/>
      <c r="E13" s="1133"/>
      <c r="F13" s="1133"/>
      <c r="G13" s="110"/>
      <c r="H13" s="110"/>
      <c r="I13" s="1133" t="str">
        <f>IF(確２面その２!K24="","",確２面その２!K24)</f>
        <v/>
      </c>
      <c r="J13" s="1133"/>
      <c r="K13" s="1133"/>
      <c r="L13" s="1133"/>
      <c r="M13" s="1133"/>
    </row>
    <row r="14" spans="1:16" ht="13.5" customHeight="1">
      <c r="A14" s="46" t="s">
        <v>291</v>
      </c>
    </row>
    <row r="15" spans="1:16" ht="13.5" customHeight="1">
      <c r="A15" s="48" t="s">
        <v>292</v>
      </c>
    </row>
    <row r="16" spans="1:16" ht="13.5" customHeight="1">
      <c r="A16" s="46" t="s">
        <v>148</v>
      </c>
      <c r="B16" s="994"/>
      <c r="C16" s="994"/>
      <c r="D16" s="994"/>
      <c r="E16" s="994"/>
      <c r="F16" s="994"/>
      <c r="G16" s="46"/>
      <c r="H16" s="46"/>
      <c r="I16" s="994"/>
      <c r="J16" s="994"/>
      <c r="K16" s="994"/>
      <c r="L16" s="994"/>
      <c r="M16" s="994"/>
    </row>
    <row r="17" spans="1:13" ht="13.5" customHeight="1">
      <c r="A17" s="46" t="s">
        <v>148</v>
      </c>
      <c r="B17" s="994"/>
      <c r="C17" s="994"/>
      <c r="D17" s="994"/>
      <c r="E17" s="994"/>
      <c r="F17" s="994"/>
      <c r="G17" s="46"/>
      <c r="H17" s="46"/>
      <c r="I17" s="994"/>
      <c r="J17" s="994"/>
      <c r="K17" s="994"/>
      <c r="L17" s="994"/>
      <c r="M17" s="994"/>
    </row>
    <row r="18" spans="1:13" ht="13.5" customHeight="1">
      <c r="A18" s="46"/>
      <c r="B18" s="994"/>
      <c r="C18" s="994"/>
      <c r="D18" s="994"/>
      <c r="E18" s="994"/>
      <c r="F18" s="994"/>
      <c r="G18" s="46"/>
      <c r="H18" s="46"/>
      <c r="I18" s="994"/>
      <c r="J18" s="994"/>
      <c r="K18" s="994"/>
      <c r="L18" s="994"/>
      <c r="M18" s="994"/>
    </row>
    <row r="19" spans="1:13" ht="13.5" customHeight="1"/>
    <row r="20" spans="1:13" ht="13.5" customHeight="1">
      <c r="A20" s="46" t="s">
        <v>293</v>
      </c>
    </row>
    <row r="21" spans="1:13" ht="13.5" customHeight="1">
      <c r="A21" s="48" t="s">
        <v>281</v>
      </c>
    </row>
    <row r="22" spans="1:13" ht="13.5" customHeight="1">
      <c r="A22" s="46"/>
      <c r="B22" s="994"/>
      <c r="C22" s="994"/>
      <c r="D22" s="994"/>
      <c r="E22" s="994"/>
      <c r="F22" s="994"/>
      <c r="G22" s="46"/>
      <c r="H22" s="46"/>
      <c r="I22" s="994"/>
      <c r="J22" s="994"/>
      <c r="K22" s="994"/>
      <c r="L22" s="994"/>
      <c r="M22" s="994"/>
    </row>
    <row r="23" spans="1:13" ht="13.5" customHeight="1">
      <c r="A23" s="46"/>
      <c r="B23" s="994"/>
      <c r="C23" s="994"/>
      <c r="D23" s="994"/>
      <c r="E23" s="994"/>
      <c r="F23" s="994"/>
      <c r="G23" s="46"/>
      <c r="H23" s="46"/>
      <c r="I23" s="994"/>
      <c r="J23" s="994"/>
      <c r="K23" s="994"/>
      <c r="L23" s="994"/>
      <c r="M23" s="994"/>
    </row>
    <row r="24" spans="1:13" ht="13.5" customHeight="1">
      <c r="A24" s="46"/>
      <c r="B24" s="994"/>
      <c r="C24" s="994"/>
      <c r="D24" s="994"/>
      <c r="E24" s="994"/>
      <c r="F24" s="994"/>
      <c r="G24" s="46"/>
      <c r="H24" s="46"/>
      <c r="I24" s="994"/>
      <c r="J24" s="994"/>
      <c r="K24" s="994"/>
      <c r="L24" s="994"/>
      <c r="M24" s="994"/>
    </row>
    <row r="25" spans="1:13" ht="13.5" customHeight="1">
      <c r="A25" s="46"/>
      <c r="B25" s="994"/>
      <c r="C25" s="994"/>
      <c r="D25" s="994"/>
      <c r="E25" s="994"/>
      <c r="F25" s="994"/>
      <c r="G25" s="46"/>
      <c r="H25" s="46"/>
      <c r="I25" s="994"/>
      <c r="J25" s="994"/>
      <c r="K25" s="994"/>
      <c r="L25" s="994"/>
      <c r="M25" s="994"/>
    </row>
    <row r="26" spans="1:13" ht="13.5" customHeight="1">
      <c r="B26" s="994"/>
      <c r="C26" s="994"/>
      <c r="D26" s="994"/>
      <c r="E26" s="994"/>
      <c r="F26" s="994"/>
      <c r="G26" s="46"/>
      <c r="H26" s="46"/>
      <c r="I26" s="994"/>
      <c r="J26" s="994"/>
      <c r="K26" s="994"/>
      <c r="L26" s="994"/>
      <c r="M26" s="994"/>
    </row>
    <row r="27" spans="1:13" ht="13.5" customHeight="1">
      <c r="A27" s="46"/>
      <c r="B27" s="994"/>
      <c r="C27" s="994"/>
      <c r="D27" s="994"/>
      <c r="E27" s="994"/>
      <c r="F27" s="994"/>
      <c r="G27" s="46"/>
      <c r="H27" s="46"/>
      <c r="I27" s="994"/>
      <c r="J27" s="994"/>
      <c r="K27" s="994"/>
      <c r="L27" s="994"/>
      <c r="M27" s="994"/>
    </row>
    <row r="28" spans="1:13" ht="13.5" customHeight="1">
      <c r="A28" s="46"/>
      <c r="B28" s="994"/>
      <c r="C28" s="994"/>
      <c r="D28" s="994"/>
      <c r="E28" s="994"/>
      <c r="F28" s="994"/>
      <c r="G28" s="46"/>
      <c r="H28" s="46"/>
      <c r="I28" s="994"/>
      <c r="J28" s="994"/>
      <c r="K28" s="994"/>
      <c r="L28" s="994"/>
      <c r="M28" s="994"/>
    </row>
    <row r="29" spans="1:13" ht="13.5" customHeight="1"/>
    <row r="30" spans="1:13" ht="13.5" customHeight="1">
      <c r="A30" s="46" t="s">
        <v>294</v>
      </c>
    </row>
    <row r="31" spans="1:13" ht="13.5" customHeight="1">
      <c r="A31" s="48"/>
      <c r="B31" s="994" t="s">
        <v>113</v>
      </c>
      <c r="C31" s="994"/>
      <c r="D31" s="994"/>
      <c r="E31" s="994"/>
      <c r="F31" s="994"/>
      <c r="G31" s="46"/>
      <c r="H31" s="46"/>
      <c r="I31" s="994"/>
      <c r="J31" s="994"/>
      <c r="K31" s="994"/>
      <c r="L31" s="994"/>
      <c r="M31" s="994"/>
    </row>
    <row r="32" spans="1:13" ht="13.5" customHeight="1">
      <c r="A32" s="46"/>
    </row>
    <row r="33" spans="1:14" ht="13.5" customHeight="1">
      <c r="A33" s="46" t="s">
        <v>875</v>
      </c>
    </row>
    <row r="34" spans="1:14" ht="13.5" customHeight="1">
      <c r="A34" s="46" t="s">
        <v>148</v>
      </c>
      <c r="B34" s="994"/>
      <c r="C34" s="994"/>
      <c r="D34" s="994"/>
      <c r="E34" s="994"/>
      <c r="F34" s="994"/>
      <c r="G34" s="46"/>
      <c r="H34" s="46"/>
      <c r="I34" s="994"/>
      <c r="J34" s="994"/>
      <c r="K34" s="994"/>
      <c r="L34" s="994"/>
      <c r="M34" s="994"/>
    </row>
    <row r="35" spans="1:14" ht="13.5" customHeight="1">
      <c r="A35" s="46" t="s">
        <v>148</v>
      </c>
      <c r="B35" s="994"/>
      <c r="C35" s="994"/>
      <c r="D35" s="994"/>
      <c r="E35" s="994"/>
      <c r="F35" s="994"/>
      <c r="G35" s="46"/>
      <c r="H35" s="46"/>
      <c r="I35" s="994"/>
      <c r="J35" s="994"/>
      <c r="K35" s="994"/>
      <c r="L35" s="994"/>
      <c r="M35" s="994"/>
    </row>
    <row r="36" spans="1:14" ht="13.5" customHeight="1">
      <c r="A36" s="46"/>
    </row>
    <row r="37" spans="1:14" ht="13.5" customHeight="1"/>
    <row r="38" spans="1:14" ht="13.5" customHeight="1">
      <c r="A38" s="48" t="s">
        <v>282</v>
      </c>
      <c r="B38" s="48"/>
      <c r="C38" s="48"/>
      <c r="D38" s="48"/>
      <c r="E38" s="48"/>
      <c r="F38" s="48"/>
      <c r="G38" s="48"/>
      <c r="H38" s="48"/>
      <c r="I38" s="48"/>
      <c r="J38" s="48"/>
      <c r="K38" s="48"/>
      <c r="L38" s="48"/>
      <c r="M38" s="48"/>
      <c r="N38" s="48"/>
    </row>
    <row r="39" spans="1:14" ht="13.5" customHeight="1">
      <c r="A39" s="48" t="s">
        <v>149</v>
      </c>
      <c r="B39" s="48"/>
      <c r="C39" s="48"/>
      <c r="D39" s="48"/>
      <c r="E39" s="48"/>
      <c r="F39" s="48"/>
      <c r="G39" s="48"/>
      <c r="H39" s="48"/>
      <c r="I39" s="48"/>
      <c r="J39" s="48"/>
      <c r="K39" s="48"/>
      <c r="L39" s="48"/>
      <c r="M39" s="48"/>
      <c r="N39" s="48"/>
    </row>
    <row r="40" spans="1:14" ht="13.5" customHeight="1">
      <c r="A40" s="48"/>
      <c r="B40" s="48"/>
      <c r="C40" s="48"/>
      <c r="D40" s="48"/>
      <c r="E40" s="48"/>
      <c r="F40" s="48"/>
      <c r="G40" s="48"/>
      <c r="H40" s="48"/>
      <c r="I40" s="48"/>
      <c r="J40" s="48"/>
      <c r="K40" s="48"/>
      <c r="L40" s="48"/>
      <c r="M40" s="48"/>
      <c r="N40" s="48"/>
    </row>
    <row r="41" spans="1:14" ht="13.5" customHeight="1">
      <c r="A41" s="49"/>
      <c r="B41" s="50"/>
      <c r="C41" s="50"/>
      <c r="D41" s="50"/>
      <c r="E41" s="50"/>
      <c r="F41" s="50"/>
      <c r="G41" s="50"/>
      <c r="H41" s="50"/>
      <c r="I41" s="50"/>
      <c r="J41" s="50"/>
      <c r="K41" s="50"/>
      <c r="L41" s="50"/>
      <c r="M41" s="56"/>
      <c r="N41" s="51"/>
    </row>
    <row r="42" spans="1:14" ht="13.5" customHeight="1">
      <c r="A42" s="52" t="s">
        <v>283</v>
      </c>
      <c r="B42" s="48"/>
      <c r="C42" s="48"/>
      <c r="D42" s="48"/>
      <c r="E42" s="48"/>
      <c r="F42" s="48"/>
      <c r="G42" s="48"/>
      <c r="H42" s="48"/>
      <c r="I42" s="48"/>
      <c r="J42" s="48"/>
      <c r="K42" s="48"/>
      <c r="L42" s="48"/>
      <c r="M42" s="57"/>
      <c r="N42" s="51"/>
    </row>
    <row r="43" spans="1:14" ht="13.5" customHeight="1">
      <c r="A43" s="52" t="s">
        <v>284</v>
      </c>
      <c r="B43" s="48"/>
      <c r="C43" s="48"/>
      <c r="D43" s="48"/>
      <c r="E43" s="48"/>
      <c r="F43" s="48"/>
      <c r="G43" s="48"/>
      <c r="H43" s="48"/>
      <c r="I43" s="48"/>
      <c r="J43" s="48"/>
      <c r="K43" s="48"/>
      <c r="L43" s="48"/>
      <c r="M43" s="57"/>
      <c r="N43" s="51"/>
    </row>
    <row r="44" spans="1:14" ht="13.5" customHeight="1">
      <c r="A44" s="52"/>
      <c r="B44" s="48"/>
      <c r="C44" s="48"/>
      <c r="D44" s="48"/>
      <c r="E44" s="48"/>
      <c r="F44" s="48"/>
      <c r="G44" s="48"/>
      <c r="H44" s="48"/>
      <c r="I44" s="48"/>
      <c r="J44" s="48"/>
      <c r="K44" s="48"/>
      <c r="L44" s="48"/>
      <c r="M44" s="57"/>
      <c r="N44" s="51"/>
    </row>
    <row r="45" spans="1:14" ht="13.5" customHeight="1">
      <c r="A45" s="52" t="s">
        <v>285</v>
      </c>
      <c r="B45" s="48"/>
      <c r="C45" s="48"/>
      <c r="D45" s="48"/>
      <c r="E45" s="48"/>
      <c r="F45" s="48"/>
      <c r="G45" s="48"/>
      <c r="H45" s="48"/>
      <c r="I45" s="48"/>
      <c r="J45" s="48"/>
      <c r="K45" s="48"/>
      <c r="L45" s="48"/>
      <c r="M45" s="57"/>
      <c r="N45" s="51"/>
    </row>
    <row r="46" spans="1:14" ht="13.5" customHeight="1">
      <c r="A46" s="52" t="s">
        <v>286</v>
      </c>
      <c r="B46" s="48"/>
      <c r="C46" s="48"/>
      <c r="D46" s="48"/>
      <c r="E46" s="48"/>
      <c r="F46" s="48"/>
      <c r="G46" s="48"/>
      <c r="H46" s="48"/>
      <c r="I46" s="48"/>
      <c r="J46" s="48"/>
      <c r="K46" s="48"/>
      <c r="L46" s="48"/>
      <c r="M46" s="57"/>
      <c r="N46" s="51"/>
    </row>
    <row r="47" spans="1:14" ht="13.5" customHeight="1">
      <c r="A47" s="52" t="s">
        <v>287</v>
      </c>
      <c r="B47" s="48"/>
      <c r="C47" s="48"/>
      <c r="D47" s="48"/>
      <c r="E47" s="48"/>
      <c r="F47" s="48"/>
      <c r="G47" s="48"/>
      <c r="H47" s="48"/>
      <c r="I47" s="48"/>
      <c r="J47" s="48"/>
      <c r="K47" s="48"/>
      <c r="L47" s="48"/>
      <c r="M47" s="57"/>
      <c r="N47" s="51"/>
    </row>
    <row r="48" spans="1:14" ht="13.5" customHeight="1">
      <c r="A48" s="52" t="s">
        <v>288</v>
      </c>
      <c r="B48" s="48"/>
      <c r="C48" s="48"/>
      <c r="D48" s="48"/>
      <c r="E48" s="48"/>
      <c r="F48" s="48"/>
      <c r="G48" s="48"/>
      <c r="H48" s="48"/>
      <c r="I48" s="48"/>
      <c r="J48" s="48"/>
      <c r="K48" s="48"/>
      <c r="L48" s="48"/>
      <c r="M48" s="57"/>
      <c r="N48" s="51"/>
    </row>
    <row r="49" spans="1:15" ht="13.5" customHeight="1">
      <c r="A49" s="52"/>
      <c r="B49" s="48"/>
      <c r="C49" s="48"/>
      <c r="D49" s="48"/>
      <c r="E49" s="48"/>
      <c r="F49" s="48"/>
      <c r="G49" s="48"/>
      <c r="H49" s="48"/>
      <c r="I49" s="48"/>
      <c r="J49" s="48"/>
      <c r="K49" s="48"/>
      <c r="L49" s="48"/>
      <c r="M49" s="57"/>
      <c r="N49" s="51"/>
    </row>
    <row r="50" spans="1:15" ht="13.5" customHeight="1">
      <c r="A50" s="53"/>
      <c r="B50" s="54"/>
      <c r="C50" s="54"/>
      <c r="D50" s="54"/>
      <c r="E50" s="54"/>
      <c r="F50" s="54"/>
      <c r="G50" s="54"/>
      <c r="H50" s="54"/>
      <c r="I50" s="54"/>
      <c r="J50" s="54"/>
      <c r="K50" s="54"/>
      <c r="L50" s="54"/>
      <c r="M50" s="58"/>
      <c r="N50" s="51"/>
    </row>
    <row r="51" spans="1:15" ht="13.5" customHeight="1">
      <c r="A51" s="46"/>
    </row>
    <row r="52" spans="1:15" ht="13.5" customHeight="1">
      <c r="A52" s="4" t="s">
        <v>280</v>
      </c>
      <c r="L52" s="10"/>
      <c r="M52" s="10"/>
      <c r="N52" s="10"/>
    </row>
    <row r="53" spans="1:15" ht="13.5" customHeight="1">
      <c r="L53" s="10"/>
      <c r="M53" s="10"/>
      <c r="N53" s="10"/>
    </row>
    <row r="54" spans="1:15" ht="13.5" customHeight="1">
      <c r="F54" s="995" t="s">
        <v>104</v>
      </c>
      <c r="G54" s="995"/>
      <c r="H54" s="995" t="s">
        <v>98</v>
      </c>
      <c r="I54" s="995"/>
      <c r="J54" s="995" t="s">
        <v>99</v>
      </c>
      <c r="K54" s="995"/>
      <c r="L54" s="10"/>
      <c r="M54" s="10"/>
      <c r="N54" s="10"/>
    </row>
    <row r="55" spans="1:15" ht="13.5" customHeight="1">
      <c r="B55" s="5" t="s">
        <v>97</v>
      </c>
      <c r="D55" s="5" t="s">
        <v>102</v>
      </c>
      <c r="F55" s="55" t="s">
        <v>49</v>
      </c>
      <c r="G55" s="11"/>
      <c r="H55" s="55" t="s">
        <v>49</v>
      </c>
      <c r="I55" s="11"/>
      <c r="J55" s="55" t="s">
        <v>49</v>
      </c>
      <c r="K55" s="11"/>
      <c r="L55" s="10"/>
      <c r="M55" s="10"/>
      <c r="N55" s="10"/>
    </row>
    <row r="56" spans="1:15" ht="13.5" customHeight="1">
      <c r="B56" s="993" t="s">
        <v>289</v>
      </c>
      <c r="F56" s="12"/>
      <c r="G56" s="13"/>
      <c r="H56" s="12"/>
      <c r="I56" s="13"/>
      <c r="J56" s="12"/>
      <c r="K56" s="13"/>
      <c r="L56" s="10"/>
      <c r="M56" s="10"/>
      <c r="N56" s="10"/>
    </row>
    <row r="57" spans="1:15" ht="13.5" customHeight="1">
      <c r="B57" s="993"/>
      <c r="F57" s="10" t="s">
        <v>290</v>
      </c>
      <c r="G57" s="10"/>
      <c r="H57" s="10" t="s">
        <v>290</v>
      </c>
      <c r="I57" s="10"/>
      <c r="J57" s="10" t="s">
        <v>290</v>
      </c>
      <c r="K57" s="10"/>
      <c r="L57" s="10"/>
      <c r="M57" s="10"/>
      <c r="N57" s="10"/>
    </row>
    <row r="58" spans="1:15" ht="13.5" customHeight="1">
      <c r="B58" s="10" t="s">
        <v>103</v>
      </c>
      <c r="F58" s="10" t="s">
        <v>100</v>
      </c>
      <c r="G58" s="10"/>
      <c r="H58" s="10" t="s">
        <v>101</v>
      </c>
      <c r="I58" s="10"/>
      <c r="J58" s="10" t="s">
        <v>101</v>
      </c>
      <c r="K58" s="10"/>
      <c r="L58" s="10"/>
      <c r="M58" s="10"/>
      <c r="N58" s="10"/>
    </row>
    <row r="59" spans="1:15" ht="13.5" customHeight="1"/>
    <row r="60" spans="1:15" ht="13.5" customHeight="1"/>
    <row r="61" spans="1:15" ht="13.8" thickBot="1"/>
    <row r="62" spans="1:15" ht="13.8" thickTop="1">
      <c r="N62" s="345"/>
      <c r="O62" s="360"/>
    </row>
    <row r="63" spans="1:15">
      <c r="N63" s="346"/>
    </row>
  </sheetData>
  <sheetProtection algorithmName="SHA-512" hashValue="vdmInb2knj2tt5X90XtmSzXwhXTP4lkGFgQMXrcQhPQclGQ5tih8AHMcgUuUEpBVcpI3Ql11b5iBN+1R6fshWA==" saltValue="FcH8jvLEwuz/KH8fvTbVEw==" spinCount="100000" sheet="1"/>
  <protectedRanges>
    <protectedRange sqref="B16:F18 I16:M18 B22:F28 I22:M28 B31 I31 B34:F35 I34:M35" name="範囲1"/>
  </protectedRanges>
  <mergeCells count="35">
    <mergeCell ref="B56:B57"/>
    <mergeCell ref="B31:F31"/>
    <mergeCell ref="I31:M31"/>
    <mergeCell ref="B34:F34"/>
    <mergeCell ref="I34:M34"/>
    <mergeCell ref="B35:F35"/>
    <mergeCell ref="I35:M35"/>
    <mergeCell ref="B28:F28"/>
    <mergeCell ref="I28:M28"/>
    <mergeCell ref="F54:G54"/>
    <mergeCell ref="H54:I54"/>
    <mergeCell ref="J54:K54"/>
    <mergeCell ref="B25:F25"/>
    <mergeCell ref="I25:M25"/>
    <mergeCell ref="B26:F26"/>
    <mergeCell ref="I26:M26"/>
    <mergeCell ref="B27:F27"/>
    <mergeCell ref="I27:M27"/>
    <mergeCell ref="B22:F22"/>
    <mergeCell ref="I22:M22"/>
    <mergeCell ref="B23:F23"/>
    <mergeCell ref="I23:M23"/>
    <mergeCell ref="B24:F24"/>
    <mergeCell ref="I24:M24"/>
    <mergeCell ref="B16:F16"/>
    <mergeCell ref="I16:M16"/>
    <mergeCell ref="B17:F17"/>
    <mergeCell ref="I17:M17"/>
    <mergeCell ref="B18:F18"/>
    <mergeCell ref="I18:M18"/>
    <mergeCell ref="I9:L9"/>
    <mergeCell ref="B12:F12"/>
    <mergeCell ref="I12:M12"/>
    <mergeCell ref="B13:F13"/>
    <mergeCell ref="I13:M13"/>
  </mergeCells>
  <phoneticPr fontId="2"/>
  <dataValidations count="1">
    <dataValidation imeMode="hiragana" allowBlank="1" showInputMessage="1" showErrorMessage="1" sqref="I9:M9" xr:uid="{00000000-0002-0000-2200-000000000000}"/>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
  <sheetViews>
    <sheetView workbookViewId="0"/>
  </sheetViews>
  <sheetFormatPr defaultRowHeight="13.2"/>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3B73B-20E2-4A8C-A501-B0CE212C8114}">
  <dimension ref="A1:AV86"/>
  <sheetViews>
    <sheetView view="pageBreakPreview" zoomScaleNormal="100" zoomScaleSheetLayoutView="100" workbookViewId="0">
      <selection activeCell="A3" sqref="A3:AI5"/>
    </sheetView>
  </sheetViews>
  <sheetFormatPr defaultColWidth="3.109375" defaultRowHeight="13.2"/>
  <cols>
    <col min="1" max="36" width="2.6640625" style="110" customWidth="1"/>
    <col min="37" max="256" width="3.109375" style="110"/>
    <col min="257" max="292" width="2.6640625" style="110" customWidth="1"/>
    <col min="293" max="512" width="3.109375" style="110"/>
    <col min="513" max="548" width="2.6640625" style="110" customWidth="1"/>
    <col min="549" max="768" width="3.109375" style="110"/>
    <col min="769" max="804" width="2.6640625" style="110" customWidth="1"/>
    <col min="805" max="1024" width="3.109375" style="110"/>
    <col min="1025" max="1060" width="2.6640625" style="110" customWidth="1"/>
    <col min="1061" max="1280" width="3.109375" style="110"/>
    <col min="1281" max="1316" width="2.6640625" style="110" customWidth="1"/>
    <col min="1317" max="1536" width="3.109375" style="110"/>
    <col min="1537" max="1572" width="2.6640625" style="110" customWidth="1"/>
    <col min="1573" max="1792" width="3.109375" style="110"/>
    <col min="1793" max="1828" width="2.6640625" style="110" customWidth="1"/>
    <col min="1829" max="2048" width="3.109375" style="110"/>
    <col min="2049" max="2084" width="2.6640625" style="110" customWidth="1"/>
    <col min="2085" max="2304" width="3.109375" style="110"/>
    <col min="2305" max="2340" width="2.6640625" style="110" customWidth="1"/>
    <col min="2341" max="2560" width="3.109375" style="110"/>
    <col min="2561" max="2596" width="2.6640625" style="110" customWidth="1"/>
    <col min="2597" max="2816" width="3.109375" style="110"/>
    <col min="2817" max="2852" width="2.6640625" style="110" customWidth="1"/>
    <col min="2853" max="3072" width="3.109375" style="110"/>
    <col min="3073" max="3108" width="2.6640625" style="110" customWidth="1"/>
    <col min="3109" max="3328" width="3.109375" style="110"/>
    <col min="3329" max="3364" width="2.6640625" style="110" customWidth="1"/>
    <col min="3365" max="3584" width="3.109375" style="110"/>
    <col min="3585" max="3620" width="2.6640625" style="110" customWidth="1"/>
    <col min="3621" max="3840" width="3.109375" style="110"/>
    <col min="3841" max="3876" width="2.6640625" style="110" customWidth="1"/>
    <col min="3877" max="4096" width="3.109375" style="110"/>
    <col min="4097" max="4132" width="2.6640625" style="110" customWidth="1"/>
    <col min="4133" max="4352" width="3.109375" style="110"/>
    <col min="4353" max="4388" width="2.6640625" style="110" customWidth="1"/>
    <col min="4389" max="4608" width="3.109375" style="110"/>
    <col min="4609" max="4644" width="2.6640625" style="110" customWidth="1"/>
    <col min="4645" max="4864" width="3.109375" style="110"/>
    <col min="4865" max="4900" width="2.6640625" style="110" customWidth="1"/>
    <col min="4901" max="5120" width="3.109375" style="110"/>
    <col min="5121" max="5156" width="2.6640625" style="110" customWidth="1"/>
    <col min="5157" max="5376" width="3.109375" style="110"/>
    <col min="5377" max="5412" width="2.6640625" style="110" customWidth="1"/>
    <col min="5413" max="5632" width="3.109375" style="110"/>
    <col min="5633" max="5668" width="2.6640625" style="110" customWidth="1"/>
    <col min="5669" max="5888" width="3.109375" style="110"/>
    <col min="5889" max="5924" width="2.6640625" style="110" customWidth="1"/>
    <col min="5925" max="6144" width="3.109375" style="110"/>
    <col min="6145" max="6180" width="2.6640625" style="110" customWidth="1"/>
    <col min="6181" max="6400" width="3.109375" style="110"/>
    <col min="6401" max="6436" width="2.6640625" style="110" customWidth="1"/>
    <col min="6437" max="6656" width="3.109375" style="110"/>
    <col min="6657" max="6692" width="2.6640625" style="110" customWidth="1"/>
    <col min="6693" max="6912" width="3.109375" style="110"/>
    <col min="6913" max="6948" width="2.6640625" style="110" customWidth="1"/>
    <col min="6949" max="7168" width="3.109375" style="110"/>
    <col min="7169" max="7204" width="2.6640625" style="110" customWidth="1"/>
    <col min="7205" max="7424" width="3.109375" style="110"/>
    <col min="7425" max="7460" width="2.6640625" style="110" customWidth="1"/>
    <col min="7461" max="7680" width="3.109375" style="110"/>
    <col min="7681" max="7716" width="2.6640625" style="110" customWidth="1"/>
    <col min="7717" max="7936" width="3.109375" style="110"/>
    <col min="7937" max="7972" width="2.6640625" style="110" customWidth="1"/>
    <col min="7973" max="8192" width="3.109375" style="110"/>
    <col min="8193" max="8228" width="2.6640625" style="110" customWidth="1"/>
    <col min="8229" max="8448" width="3.109375" style="110"/>
    <col min="8449" max="8484" width="2.6640625" style="110" customWidth="1"/>
    <col min="8485" max="8704" width="3.109375" style="110"/>
    <col min="8705" max="8740" width="2.6640625" style="110" customWidth="1"/>
    <col min="8741" max="8960" width="3.109375" style="110"/>
    <col min="8961" max="8996" width="2.6640625" style="110" customWidth="1"/>
    <col min="8997" max="9216" width="3.109375" style="110"/>
    <col min="9217" max="9252" width="2.6640625" style="110" customWidth="1"/>
    <col min="9253" max="9472" width="3.109375" style="110"/>
    <col min="9473" max="9508" width="2.6640625" style="110" customWidth="1"/>
    <col min="9509" max="9728" width="3.109375" style="110"/>
    <col min="9729" max="9764" width="2.6640625" style="110" customWidth="1"/>
    <col min="9765" max="9984" width="3.109375" style="110"/>
    <col min="9985" max="10020" width="2.6640625" style="110" customWidth="1"/>
    <col min="10021" max="10240" width="3.109375" style="110"/>
    <col min="10241" max="10276" width="2.6640625" style="110" customWidth="1"/>
    <col min="10277" max="10496" width="3.109375" style="110"/>
    <col min="10497" max="10532" width="2.6640625" style="110" customWidth="1"/>
    <col min="10533" max="10752" width="3.109375" style="110"/>
    <col min="10753" max="10788" width="2.6640625" style="110" customWidth="1"/>
    <col min="10789" max="11008" width="3.109375" style="110"/>
    <col min="11009" max="11044" width="2.6640625" style="110" customWidth="1"/>
    <col min="11045" max="11264" width="3.109375" style="110"/>
    <col min="11265" max="11300" width="2.6640625" style="110" customWidth="1"/>
    <col min="11301" max="11520" width="3.109375" style="110"/>
    <col min="11521" max="11556" width="2.6640625" style="110" customWidth="1"/>
    <col min="11557" max="11776" width="3.109375" style="110"/>
    <col min="11777" max="11812" width="2.6640625" style="110" customWidth="1"/>
    <col min="11813" max="12032" width="3.109375" style="110"/>
    <col min="12033" max="12068" width="2.6640625" style="110" customWidth="1"/>
    <col min="12069" max="12288" width="3.109375" style="110"/>
    <col min="12289" max="12324" width="2.6640625" style="110" customWidth="1"/>
    <col min="12325" max="12544" width="3.109375" style="110"/>
    <col min="12545" max="12580" width="2.6640625" style="110" customWidth="1"/>
    <col min="12581" max="12800" width="3.109375" style="110"/>
    <col min="12801" max="12836" width="2.6640625" style="110" customWidth="1"/>
    <col min="12837" max="13056" width="3.109375" style="110"/>
    <col min="13057" max="13092" width="2.6640625" style="110" customWidth="1"/>
    <col min="13093" max="13312" width="3.109375" style="110"/>
    <col min="13313" max="13348" width="2.6640625" style="110" customWidth="1"/>
    <col min="13349" max="13568" width="3.109375" style="110"/>
    <col min="13569" max="13604" width="2.6640625" style="110" customWidth="1"/>
    <col min="13605" max="13824" width="3.109375" style="110"/>
    <col min="13825" max="13860" width="2.6640625" style="110" customWidth="1"/>
    <col min="13861" max="14080" width="3.109375" style="110"/>
    <col min="14081" max="14116" width="2.6640625" style="110" customWidth="1"/>
    <col min="14117" max="14336" width="3.109375" style="110"/>
    <col min="14337" max="14372" width="2.6640625" style="110" customWidth="1"/>
    <col min="14373" max="14592" width="3.109375" style="110"/>
    <col min="14593" max="14628" width="2.6640625" style="110" customWidth="1"/>
    <col min="14629" max="14848" width="3.109375" style="110"/>
    <col min="14849" max="14884" width="2.6640625" style="110" customWidth="1"/>
    <col min="14885" max="15104" width="3.109375" style="110"/>
    <col min="15105" max="15140" width="2.6640625" style="110" customWidth="1"/>
    <col min="15141" max="15360" width="3.109375" style="110"/>
    <col min="15361" max="15396" width="2.6640625" style="110" customWidth="1"/>
    <col min="15397" max="15616" width="3.109375" style="110"/>
    <col min="15617" max="15652" width="2.6640625" style="110" customWidth="1"/>
    <col min="15653" max="15872" width="3.109375" style="110"/>
    <col min="15873" max="15908" width="2.6640625" style="110" customWidth="1"/>
    <col min="15909" max="16128" width="3.109375" style="110"/>
    <col min="16129" max="16164" width="2.6640625" style="110" customWidth="1"/>
    <col min="16165" max="16384" width="3.109375" style="110"/>
  </cols>
  <sheetData>
    <row r="1" spans="1:48" ht="13.5" customHeight="1">
      <c r="A1" s="110" t="s">
        <v>1392</v>
      </c>
    </row>
    <row r="2" spans="1:48" ht="13.5" customHeight="1"/>
    <row r="3" spans="1:48" ht="13.5" customHeight="1">
      <c r="A3" s="803" t="s">
        <v>1393</v>
      </c>
      <c r="B3" s="803"/>
      <c r="C3" s="803"/>
      <c r="D3" s="803"/>
      <c r="E3" s="803"/>
      <c r="F3" s="803"/>
      <c r="G3" s="803"/>
      <c r="H3" s="803"/>
      <c r="I3" s="803"/>
      <c r="J3" s="803"/>
      <c r="K3" s="803"/>
      <c r="L3" s="803"/>
      <c r="M3" s="803"/>
      <c r="N3" s="803"/>
      <c r="O3" s="803"/>
      <c r="P3" s="803"/>
      <c r="Q3" s="803"/>
      <c r="R3" s="803"/>
      <c r="S3" s="803"/>
      <c r="T3" s="803"/>
      <c r="U3" s="803"/>
      <c r="V3" s="803"/>
      <c r="W3" s="803"/>
      <c r="X3" s="803"/>
      <c r="Y3" s="803"/>
      <c r="Z3" s="803"/>
      <c r="AA3" s="803"/>
      <c r="AB3" s="803"/>
      <c r="AC3" s="803"/>
      <c r="AD3" s="803"/>
      <c r="AE3" s="803"/>
      <c r="AF3" s="803"/>
      <c r="AG3" s="803"/>
      <c r="AH3" s="803"/>
      <c r="AI3" s="803"/>
    </row>
    <row r="4" spans="1:48" ht="13.5" customHeight="1">
      <c r="A4" s="803"/>
      <c r="B4" s="803"/>
      <c r="C4" s="803"/>
      <c r="D4" s="803"/>
      <c r="E4" s="803"/>
      <c r="F4" s="803"/>
      <c r="G4" s="803"/>
      <c r="H4" s="803"/>
      <c r="I4" s="803"/>
      <c r="J4" s="803"/>
      <c r="K4" s="803"/>
      <c r="L4" s="803"/>
      <c r="M4" s="803"/>
      <c r="N4" s="803"/>
      <c r="O4" s="803"/>
      <c r="P4" s="803"/>
      <c r="Q4" s="803"/>
      <c r="R4" s="803"/>
      <c r="S4" s="803"/>
      <c r="T4" s="803"/>
      <c r="U4" s="803"/>
      <c r="V4" s="803"/>
      <c r="W4" s="803"/>
      <c r="X4" s="803"/>
      <c r="Y4" s="803"/>
      <c r="Z4" s="803"/>
      <c r="AA4" s="803"/>
      <c r="AB4" s="803"/>
      <c r="AC4" s="803"/>
      <c r="AD4" s="803"/>
      <c r="AE4" s="803"/>
      <c r="AF4" s="803"/>
      <c r="AG4" s="803"/>
      <c r="AH4" s="803"/>
      <c r="AI4" s="803"/>
      <c r="AL4" s="286" t="s">
        <v>692</v>
      </c>
    </row>
    <row r="5" spans="1:48" ht="13.5" customHeight="1">
      <c r="A5" s="803"/>
      <c r="B5" s="803"/>
      <c r="C5" s="803"/>
      <c r="D5" s="803"/>
      <c r="E5" s="803"/>
      <c r="F5" s="803"/>
      <c r="G5" s="803"/>
      <c r="H5" s="803"/>
      <c r="I5" s="803"/>
      <c r="J5" s="803"/>
      <c r="K5" s="803"/>
      <c r="L5" s="803"/>
      <c r="M5" s="803"/>
      <c r="N5" s="803"/>
      <c r="O5" s="803"/>
      <c r="P5" s="803"/>
      <c r="Q5" s="803"/>
      <c r="R5" s="803"/>
      <c r="S5" s="803"/>
      <c r="T5" s="803"/>
      <c r="U5" s="803"/>
      <c r="V5" s="803"/>
      <c r="W5" s="803"/>
      <c r="X5" s="803"/>
      <c r="Y5" s="803"/>
      <c r="Z5" s="803"/>
      <c r="AA5" s="803"/>
      <c r="AB5" s="803"/>
      <c r="AC5" s="803"/>
      <c r="AD5" s="803"/>
      <c r="AE5" s="803"/>
      <c r="AF5" s="803"/>
      <c r="AG5" s="803"/>
      <c r="AH5" s="803"/>
      <c r="AI5" s="803"/>
      <c r="AL5" s="286" t="s">
        <v>691</v>
      </c>
    </row>
    <row r="6" spans="1:48" ht="13.5" customHeight="1">
      <c r="AL6" s="286"/>
    </row>
    <row r="7" spans="1:48" ht="13.5" customHeight="1">
      <c r="A7" s="804" t="s">
        <v>11</v>
      </c>
      <c r="B7" s="804"/>
      <c r="C7" s="804"/>
      <c r="D7" s="804"/>
      <c r="E7" s="804"/>
      <c r="F7" s="804"/>
      <c r="G7" s="804"/>
      <c r="H7" s="804"/>
      <c r="I7" s="804"/>
      <c r="J7" s="804"/>
      <c r="K7" s="804"/>
      <c r="L7" s="804"/>
      <c r="M7" s="804"/>
      <c r="N7" s="804"/>
      <c r="O7" s="804"/>
      <c r="P7" s="804"/>
      <c r="Q7" s="804"/>
      <c r="R7" s="804"/>
      <c r="S7" s="804"/>
      <c r="T7" s="804"/>
      <c r="U7" s="804"/>
      <c r="V7" s="804"/>
      <c r="W7" s="804"/>
      <c r="X7" s="804"/>
      <c r="Y7" s="804"/>
      <c r="Z7" s="804"/>
      <c r="AA7" s="804"/>
      <c r="AB7" s="804"/>
      <c r="AC7" s="804"/>
      <c r="AD7" s="804"/>
      <c r="AE7" s="804"/>
      <c r="AF7" s="804"/>
      <c r="AG7" s="804"/>
      <c r="AH7" s="804"/>
      <c r="AI7" s="804"/>
      <c r="AL7" s="286" t="s">
        <v>693</v>
      </c>
    </row>
    <row r="8" spans="1:48" ht="13.5" customHeight="1">
      <c r="AL8" s="286"/>
    </row>
    <row r="9" spans="1:48" ht="13.5" customHeight="1">
      <c r="B9" s="110" t="s">
        <v>1394</v>
      </c>
    </row>
    <row r="10" spans="1:48" ht="6.75" customHeight="1">
      <c r="AL10" s="286"/>
    </row>
    <row r="11" spans="1:48" ht="13.5" customHeight="1">
      <c r="B11" s="110" t="s">
        <v>1395</v>
      </c>
    </row>
    <row r="12" spans="1:48" ht="6.75" customHeight="1"/>
    <row r="13" spans="1:48" ht="13.5" customHeight="1">
      <c r="B13" s="110" t="s">
        <v>1396</v>
      </c>
      <c r="AL13" s="286" t="s">
        <v>695</v>
      </c>
    </row>
    <row r="14" spans="1:48" ht="13.5" customHeight="1">
      <c r="AL14" s="286" t="s">
        <v>694</v>
      </c>
    </row>
    <row r="15" spans="1:48" ht="13.5" customHeight="1"/>
    <row r="16" spans="1:48" ht="13.5" customHeight="1">
      <c r="C16" s="110" t="s">
        <v>267</v>
      </c>
      <c r="AV16" s="110" t="s">
        <v>696</v>
      </c>
    </row>
    <row r="17" spans="1:38" ht="6.75" customHeight="1"/>
    <row r="18" spans="1:38" ht="13.5" customHeight="1">
      <c r="D18" s="110" t="s">
        <v>877</v>
      </c>
      <c r="AL18" s="470" t="s">
        <v>1151</v>
      </c>
    </row>
    <row r="19" spans="1:38" ht="13.5" customHeight="1"/>
    <row r="20" spans="1:38" ht="13.5" customHeight="1">
      <c r="O20" s="287"/>
      <c r="P20" s="287"/>
      <c r="Q20" s="287"/>
      <c r="R20" s="287"/>
      <c r="S20" s="287"/>
      <c r="T20" s="287"/>
      <c r="U20" s="287"/>
      <c r="V20" s="805" t="s">
        <v>1185</v>
      </c>
      <c r="W20" s="805"/>
      <c r="X20" s="806"/>
      <c r="Y20" s="806"/>
      <c r="Z20" s="110" t="s">
        <v>211</v>
      </c>
      <c r="AA20" s="806"/>
      <c r="AB20" s="806"/>
      <c r="AC20" s="110" t="s">
        <v>123</v>
      </c>
      <c r="AD20" s="806"/>
      <c r="AE20" s="806"/>
      <c r="AF20" s="110" t="s">
        <v>213</v>
      </c>
    </row>
    <row r="21" spans="1:38" ht="13.5" customHeight="1"/>
    <row r="22" spans="1:38" ht="13.5" customHeight="1"/>
    <row r="23" spans="1:38" ht="13.5" customHeight="1">
      <c r="D23" s="236"/>
      <c r="E23" s="236"/>
      <c r="F23" s="236"/>
      <c r="G23" s="236"/>
      <c r="H23" s="236"/>
      <c r="I23" s="236"/>
      <c r="J23" s="236"/>
      <c r="K23" s="236"/>
      <c r="L23" s="236"/>
      <c r="Q23" s="236" t="s">
        <v>8</v>
      </c>
      <c r="R23" s="236"/>
      <c r="S23" s="236"/>
      <c r="T23" s="236"/>
      <c r="U23" s="236"/>
      <c r="V23" s="802" t="str">
        <f>IF(確２面!K8="","",確２面!K8)</f>
        <v/>
      </c>
      <c r="W23" s="802"/>
      <c r="X23" s="802"/>
      <c r="Y23" s="802"/>
      <c r="Z23" s="802"/>
      <c r="AA23" s="802"/>
      <c r="AB23" s="802"/>
      <c r="AC23" s="802"/>
      <c r="AD23" s="802"/>
      <c r="AE23" s="802"/>
      <c r="AF23" s="802"/>
      <c r="AG23" s="802"/>
      <c r="AH23" s="802"/>
      <c r="AI23" s="802"/>
      <c r="AL23" s="289" t="s">
        <v>1397</v>
      </c>
    </row>
    <row r="24" spans="1:38" ht="6.75" customHeight="1">
      <c r="D24" s="236"/>
      <c r="E24" s="236"/>
      <c r="F24" s="236"/>
      <c r="G24" s="236"/>
      <c r="H24" s="236"/>
      <c r="I24" s="236"/>
      <c r="J24" s="236"/>
      <c r="K24" s="236"/>
      <c r="L24" s="236"/>
      <c r="Q24" s="236"/>
      <c r="R24" s="236"/>
      <c r="S24" s="236"/>
      <c r="T24" s="236"/>
      <c r="U24" s="236"/>
      <c r="V24" s="236"/>
      <c r="W24" s="236"/>
      <c r="X24" s="236"/>
      <c r="Y24" s="236"/>
      <c r="Z24" s="236"/>
      <c r="AA24" s="236"/>
      <c r="AB24" s="236"/>
      <c r="AC24" s="236"/>
      <c r="AD24" s="236"/>
      <c r="AE24" s="236"/>
      <c r="AF24" s="236"/>
    </row>
    <row r="25" spans="1:38" ht="13.5" customHeight="1">
      <c r="D25" s="236"/>
      <c r="E25" s="236"/>
      <c r="F25" s="236"/>
      <c r="G25" s="236"/>
      <c r="H25" s="236"/>
      <c r="I25" s="236"/>
      <c r="J25" s="236"/>
      <c r="K25" s="236"/>
      <c r="L25" s="236"/>
      <c r="Q25" s="236"/>
      <c r="R25" s="236"/>
      <c r="S25" s="236"/>
      <c r="T25" s="236"/>
      <c r="U25" s="236"/>
      <c r="V25" s="802" t="str">
        <f>IF(確２面その２!K8="","",確２面その２!K8)</f>
        <v/>
      </c>
      <c r="W25" s="802"/>
      <c r="X25" s="802"/>
      <c r="Y25" s="802"/>
      <c r="Z25" s="802"/>
      <c r="AA25" s="802"/>
      <c r="AB25" s="802"/>
      <c r="AC25" s="802"/>
      <c r="AD25" s="802"/>
      <c r="AE25" s="802"/>
      <c r="AF25" s="802"/>
      <c r="AG25" s="802"/>
      <c r="AH25" s="802"/>
      <c r="AI25" s="802"/>
    </row>
    <row r="26" spans="1:38" ht="6.75" customHeight="1">
      <c r="D26" s="236"/>
      <c r="E26" s="236"/>
      <c r="F26" s="236"/>
      <c r="G26" s="236"/>
      <c r="H26" s="236"/>
      <c r="I26" s="236"/>
      <c r="J26" s="236"/>
      <c r="K26" s="236"/>
      <c r="L26" s="236"/>
      <c r="Q26" s="236"/>
      <c r="R26" s="236"/>
      <c r="S26" s="236"/>
      <c r="T26" s="236"/>
      <c r="U26" s="236"/>
      <c r="V26" s="236"/>
      <c r="W26" s="236"/>
      <c r="X26" s="236"/>
      <c r="Y26" s="236"/>
      <c r="Z26" s="236"/>
      <c r="AA26" s="236"/>
      <c r="AB26" s="236"/>
      <c r="AC26" s="236"/>
      <c r="AD26" s="236"/>
      <c r="AE26" s="236"/>
      <c r="AF26" s="236"/>
    </row>
    <row r="27" spans="1:38" ht="13.5" customHeight="1">
      <c r="D27" s="236"/>
      <c r="E27" s="236"/>
      <c r="F27" s="236"/>
      <c r="G27" s="236"/>
      <c r="H27" s="236"/>
      <c r="I27" s="236"/>
      <c r="J27" s="236"/>
      <c r="K27" s="236"/>
      <c r="L27" s="236"/>
      <c r="Q27" s="236"/>
      <c r="R27" s="236"/>
      <c r="S27" s="236"/>
      <c r="T27" s="236"/>
      <c r="U27" s="236"/>
      <c r="V27" s="802" t="str">
        <f>IF(確２面その２!K16="","",確２面その２!K16)</f>
        <v/>
      </c>
      <c r="W27" s="802"/>
      <c r="X27" s="802"/>
      <c r="Y27" s="802"/>
      <c r="Z27" s="802"/>
      <c r="AA27" s="802"/>
      <c r="AB27" s="802"/>
      <c r="AC27" s="802"/>
      <c r="AD27" s="802"/>
      <c r="AE27" s="802"/>
      <c r="AF27" s="802"/>
      <c r="AG27" s="802"/>
      <c r="AH27" s="802"/>
      <c r="AI27" s="802"/>
    </row>
    <row r="28" spans="1:38" ht="6.75" customHeight="1">
      <c r="D28" s="236"/>
      <c r="E28" s="236"/>
      <c r="F28" s="236"/>
      <c r="G28" s="236"/>
      <c r="H28" s="236"/>
      <c r="I28" s="236"/>
      <c r="J28" s="236"/>
      <c r="K28" s="236"/>
      <c r="L28" s="236"/>
      <c r="Q28" s="236"/>
      <c r="R28" s="236"/>
      <c r="S28" s="236"/>
      <c r="T28" s="236"/>
      <c r="U28" s="236"/>
      <c r="V28" s="236"/>
      <c r="W28" s="236"/>
      <c r="X28" s="236"/>
      <c r="Y28" s="236"/>
      <c r="Z28" s="236"/>
      <c r="AA28" s="236"/>
      <c r="AB28" s="236"/>
      <c r="AC28" s="236"/>
      <c r="AD28" s="236"/>
      <c r="AE28" s="236"/>
      <c r="AF28" s="236"/>
    </row>
    <row r="29" spans="1:38" ht="13.5" customHeight="1">
      <c r="D29" s="236"/>
      <c r="E29" s="236"/>
      <c r="F29" s="236"/>
      <c r="G29" s="236"/>
      <c r="H29" s="236"/>
      <c r="I29" s="236"/>
      <c r="J29" s="236"/>
      <c r="K29" s="236"/>
      <c r="L29" s="236"/>
      <c r="Q29" s="236"/>
      <c r="R29" s="236"/>
      <c r="S29" s="236"/>
      <c r="T29" s="236"/>
      <c r="U29" s="236"/>
      <c r="V29" s="802" t="str">
        <f>IF(確２面その２!K24="","",確２面その２!K24)</f>
        <v/>
      </c>
      <c r="W29" s="802"/>
      <c r="X29" s="802"/>
      <c r="Y29" s="802"/>
      <c r="Z29" s="802"/>
      <c r="AA29" s="802"/>
      <c r="AB29" s="802"/>
      <c r="AC29" s="802"/>
      <c r="AD29" s="802"/>
      <c r="AE29" s="802"/>
      <c r="AF29" s="802"/>
      <c r="AG29" s="802"/>
      <c r="AH29" s="802"/>
      <c r="AI29" s="802"/>
    </row>
    <row r="30" spans="1:38" ht="6" customHeight="1">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row>
    <row r="31" spans="1:38" ht="6" customHeight="1">
      <c r="A31" s="579"/>
      <c r="B31" s="579"/>
      <c r="C31" s="579"/>
      <c r="D31" s="579"/>
      <c r="E31" s="579"/>
      <c r="F31" s="579"/>
      <c r="G31" s="579"/>
      <c r="H31" s="579"/>
      <c r="I31" s="579"/>
      <c r="J31" s="579"/>
      <c r="K31" s="579"/>
      <c r="L31" s="579"/>
      <c r="M31" s="579"/>
      <c r="N31" s="579"/>
      <c r="O31" s="579"/>
      <c r="P31" s="579"/>
      <c r="Q31" s="579"/>
      <c r="R31" s="579"/>
      <c r="S31" s="579"/>
      <c r="T31" s="579"/>
      <c r="U31" s="579"/>
      <c r="V31" s="579"/>
      <c r="W31" s="579"/>
      <c r="X31" s="579"/>
      <c r="Y31" s="579"/>
      <c r="Z31" s="579"/>
      <c r="AA31" s="579"/>
      <c r="AB31" s="579"/>
      <c r="AC31" s="579"/>
      <c r="AD31" s="579"/>
      <c r="AE31" s="579"/>
      <c r="AF31" s="579"/>
      <c r="AG31" s="579"/>
      <c r="AH31" s="579"/>
      <c r="AI31" s="579"/>
    </row>
    <row r="32" spans="1:38" ht="13.5" customHeight="1">
      <c r="Q32" s="110" t="s">
        <v>246</v>
      </c>
      <c r="U32" s="236"/>
      <c r="V32" s="802" t="str">
        <f>確２面!K27</f>
        <v/>
      </c>
      <c r="W32" s="802"/>
      <c r="X32" s="802"/>
      <c r="Y32" s="802"/>
      <c r="Z32" s="802"/>
      <c r="AA32" s="802"/>
      <c r="AB32" s="802"/>
      <c r="AC32" s="802"/>
      <c r="AD32" s="802"/>
      <c r="AE32" s="802"/>
      <c r="AF32" s="802"/>
      <c r="AG32" s="288"/>
      <c r="AL32" s="289" t="s">
        <v>1397</v>
      </c>
    </row>
    <row r="33" spans="1:38" ht="6.75" customHeight="1"/>
    <row r="34" spans="1:38" ht="13.5" customHeight="1">
      <c r="D34" s="236"/>
      <c r="E34" s="236"/>
      <c r="F34" s="236"/>
      <c r="G34" s="236"/>
      <c r="H34" s="236"/>
      <c r="I34" s="236"/>
      <c r="J34" s="236"/>
      <c r="K34" s="236"/>
      <c r="L34" s="236"/>
      <c r="Q34" s="236"/>
      <c r="R34" s="236"/>
      <c r="S34" s="236"/>
      <c r="T34" s="236"/>
      <c r="U34" s="236"/>
    </row>
    <row r="35" spans="1:38" ht="13.5" customHeight="1">
      <c r="V35" s="802" t="str">
        <f>確２面!K18</f>
        <v/>
      </c>
      <c r="W35" s="802"/>
      <c r="X35" s="802"/>
      <c r="Y35" s="802"/>
      <c r="Z35" s="802"/>
      <c r="AA35" s="802"/>
      <c r="AB35" s="802"/>
      <c r="AC35" s="802"/>
      <c r="AD35" s="802"/>
      <c r="AE35" s="802"/>
      <c r="AF35" s="802"/>
      <c r="AG35" s="802"/>
      <c r="AH35" s="802"/>
      <c r="AI35" s="802"/>
    </row>
    <row r="36" spans="1:38" ht="13.5" customHeight="1">
      <c r="Q36" s="110" t="s">
        <v>120</v>
      </c>
      <c r="V36" s="802" t="str">
        <f>確２面!K16</f>
        <v/>
      </c>
      <c r="W36" s="802"/>
      <c r="X36" s="802"/>
      <c r="Y36" s="802"/>
      <c r="Z36" s="802"/>
      <c r="AA36" s="802"/>
      <c r="AB36" s="802"/>
      <c r="AC36" s="802"/>
      <c r="AD36" s="802"/>
      <c r="AE36" s="802"/>
      <c r="AF36" s="802"/>
      <c r="AG36" s="288"/>
      <c r="AL36" s="289" t="s">
        <v>1397</v>
      </c>
    </row>
    <row r="37" spans="1:38" ht="6.75" customHeight="1">
      <c r="V37" s="290"/>
      <c r="W37" s="290"/>
      <c r="X37" s="290"/>
      <c r="Y37" s="290"/>
      <c r="Z37" s="290"/>
      <c r="AA37" s="290"/>
      <c r="AB37" s="290"/>
      <c r="AC37" s="290"/>
      <c r="AD37" s="290"/>
      <c r="AE37" s="290"/>
      <c r="AF37" s="290"/>
    </row>
    <row r="38" spans="1:38" ht="13.5" customHeight="1">
      <c r="Q38" s="110" t="s">
        <v>22</v>
      </c>
      <c r="V38" s="802" t="str">
        <f>確２面!K21</f>
        <v/>
      </c>
      <c r="W38" s="802"/>
      <c r="X38" s="802"/>
      <c r="Y38" s="802"/>
      <c r="Z38" s="802"/>
      <c r="AA38" s="802"/>
      <c r="AB38" s="802"/>
      <c r="AC38" s="802"/>
      <c r="AD38" s="802"/>
      <c r="AE38" s="802"/>
      <c r="AF38" s="802"/>
      <c r="AL38" s="289" t="s">
        <v>1397</v>
      </c>
    </row>
    <row r="39" spans="1:38" ht="6.75" customHeight="1">
      <c r="V39" s="291"/>
      <c r="W39" s="291"/>
      <c r="X39" s="291"/>
      <c r="Y39" s="291"/>
      <c r="Z39" s="291"/>
      <c r="AA39" s="291"/>
      <c r="AB39" s="291"/>
      <c r="AC39" s="291"/>
      <c r="AD39" s="291"/>
      <c r="AE39" s="291"/>
      <c r="AF39" s="291"/>
    </row>
    <row r="40" spans="1:38" ht="13.5" customHeight="1">
      <c r="Q40" s="110" t="s">
        <v>1398</v>
      </c>
      <c r="V40" s="807"/>
      <c r="W40" s="807"/>
      <c r="X40" s="807"/>
      <c r="Y40" s="807"/>
      <c r="Z40" s="807"/>
      <c r="AA40" s="807"/>
      <c r="AB40" s="807"/>
      <c r="AC40" s="807"/>
      <c r="AD40" s="807"/>
      <c r="AE40" s="807"/>
      <c r="AF40" s="807"/>
      <c r="AL40" s="286" t="s">
        <v>1399</v>
      </c>
    </row>
    <row r="41" spans="1:38" ht="6.75" customHeight="1">
      <c r="A41" s="263"/>
      <c r="B41" s="263"/>
      <c r="C41" s="263"/>
      <c r="D41" s="263"/>
      <c r="E41" s="263"/>
      <c r="F41" s="263"/>
      <c r="G41" s="263"/>
      <c r="H41" s="263"/>
      <c r="I41" s="263"/>
      <c r="J41" s="263"/>
      <c r="K41" s="263"/>
      <c r="L41" s="263"/>
      <c r="M41" s="263"/>
      <c r="N41" s="263"/>
      <c r="O41" s="263"/>
      <c r="P41" s="263"/>
      <c r="Q41" s="263"/>
      <c r="R41" s="263"/>
      <c r="S41" s="263"/>
      <c r="T41" s="263"/>
      <c r="U41" s="263"/>
      <c r="V41" s="580"/>
      <c r="W41" s="580"/>
      <c r="X41" s="580"/>
      <c r="Y41" s="580"/>
      <c r="Z41" s="580"/>
      <c r="AA41" s="580"/>
      <c r="AB41" s="580"/>
      <c r="AC41" s="580"/>
      <c r="AD41" s="580"/>
      <c r="AE41" s="580"/>
      <c r="AF41" s="580"/>
      <c r="AG41" s="263"/>
      <c r="AH41" s="263"/>
      <c r="AI41" s="263"/>
    </row>
    <row r="42" spans="1:38" ht="6.75" customHeight="1">
      <c r="V42" s="291"/>
      <c r="W42" s="291"/>
      <c r="X42" s="291"/>
      <c r="Y42" s="291"/>
      <c r="Z42" s="291"/>
      <c r="AA42" s="291"/>
      <c r="AB42" s="291"/>
      <c r="AC42" s="291"/>
      <c r="AD42" s="291"/>
      <c r="AE42" s="291"/>
      <c r="AF42" s="291"/>
    </row>
    <row r="43" spans="1:38" ht="13.5" customHeight="1">
      <c r="A43" s="110" t="s">
        <v>1400</v>
      </c>
      <c r="V43" s="291"/>
      <c r="W43" s="291"/>
      <c r="X43" s="291"/>
      <c r="Y43" s="291"/>
      <c r="Z43" s="291"/>
      <c r="AA43" s="291"/>
      <c r="AB43" s="291"/>
      <c r="AC43" s="291"/>
      <c r="AD43" s="291"/>
      <c r="AE43" s="291"/>
      <c r="AF43" s="291"/>
    </row>
    <row r="44" spans="1:38" ht="6.75" customHeight="1">
      <c r="V44" s="291"/>
      <c r="W44" s="291"/>
      <c r="X44" s="291"/>
      <c r="Y44" s="291"/>
      <c r="Z44" s="291"/>
      <c r="AA44" s="291"/>
      <c r="AB44" s="291"/>
      <c r="AC44" s="291"/>
      <c r="AD44" s="291"/>
      <c r="AE44" s="291"/>
      <c r="AF44" s="291"/>
    </row>
    <row r="45" spans="1:38" ht="13.5" customHeight="1">
      <c r="B45" s="110" t="s">
        <v>1401</v>
      </c>
      <c r="K45" s="5" t="s">
        <v>163</v>
      </c>
      <c r="L45" s="806"/>
      <c r="M45" s="806"/>
      <c r="N45" s="806"/>
      <c r="O45" s="806"/>
      <c r="P45" s="806"/>
      <c r="Q45" s="806"/>
      <c r="R45" s="806"/>
      <c r="S45" s="806"/>
      <c r="T45" s="806"/>
      <c r="U45" s="5" t="s">
        <v>158</v>
      </c>
      <c r="V45" s="5"/>
      <c r="W45" s="5"/>
      <c r="X45" s="5"/>
      <c r="Y45" s="5"/>
      <c r="Z45" s="5"/>
      <c r="AA45" s="5"/>
      <c r="AB45" s="5"/>
      <c r="AC45" s="5"/>
      <c r="AD45" s="5"/>
      <c r="AE45" s="5"/>
      <c r="AF45" s="5"/>
      <c r="AG45" s="5"/>
      <c r="AH45" s="5"/>
    </row>
    <row r="46" spans="1:38" ht="13.5" customHeight="1">
      <c r="B46" s="110" t="s">
        <v>1402</v>
      </c>
      <c r="K46" s="808" t="s">
        <v>1050</v>
      </c>
      <c r="L46" s="808"/>
      <c r="M46" s="810"/>
      <c r="N46" s="810"/>
      <c r="O46" s="570" t="s">
        <v>211</v>
      </c>
      <c r="P46" s="806"/>
      <c r="Q46" s="806"/>
      <c r="R46" s="22" t="s">
        <v>123</v>
      </c>
      <c r="S46" s="811"/>
      <c r="T46" s="811"/>
      <c r="U46" s="582" t="s">
        <v>213</v>
      </c>
      <c r="V46" s="582"/>
      <c r="W46" s="582"/>
      <c r="X46" s="582"/>
      <c r="Y46" s="582"/>
      <c r="Z46" s="582"/>
      <c r="AA46" s="582"/>
      <c r="AB46" s="582"/>
      <c r="AC46" s="582"/>
      <c r="AD46" s="5"/>
      <c r="AE46" s="5"/>
      <c r="AF46" s="5"/>
      <c r="AG46" s="5"/>
      <c r="AH46" s="5"/>
    </row>
    <row r="47" spans="1:38" ht="13.5" customHeight="1">
      <c r="B47" s="110" t="s">
        <v>1403</v>
      </c>
      <c r="K47" s="809"/>
      <c r="L47" s="809"/>
      <c r="M47" s="809"/>
      <c r="N47" s="809"/>
      <c r="O47" s="809"/>
      <c r="P47" s="809"/>
      <c r="Q47" s="809"/>
      <c r="R47" s="809"/>
      <c r="S47" s="809"/>
      <c r="T47" s="809"/>
      <c r="U47" s="809"/>
      <c r="V47" s="809"/>
      <c r="W47" s="809"/>
      <c r="X47" s="809"/>
      <c r="Y47" s="809"/>
      <c r="Z47" s="809"/>
      <c r="AA47" s="809"/>
      <c r="AB47" s="809"/>
      <c r="AC47" s="809"/>
      <c r="AD47" s="809"/>
      <c r="AE47" s="809"/>
      <c r="AF47" s="809"/>
      <c r="AG47" s="809"/>
      <c r="AH47" s="809"/>
    </row>
    <row r="48" spans="1:38" ht="6.6" customHeight="1">
      <c r="K48" s="31"/>
      <c r="L48" s="31"/>
      <c r="M48" s="31"/>
      <c r="N48" s="31"/>
      <c r="O48" s="31"/>
      <c r="P48" s="31"/>
      <c r="Q48" s="31"/>
      <c r="R48" s="31"/>
      <c r="S48" s="31"/>
      <c r="T48" s="31"/>
      <c r="U48" s="31"/>
      <c r="V48" s="31"/>
      <c r="W48" s="31"/>
      <c r="X48" s="31"/>
      <c r="Y48" s="31"/>
      <c r="Z48" s="31"/>
      <c r="AA48" s="31"/>
      <c r="AB48" s="31"/>
      <c r="AC48" s="31"/>
      <c r="AD48" s="31"/>
      <c r="AE48" s="31"/>
      <c r="AF48" s="31"/>
      <c r="AG48" s="31"/>
      <c r="AH48" s="31"/>
    </row>
    <row r="49" spans="1:39" ht="13.5" customHeight="1">
      <c r="B49" s="110" t="s">
        <v>1404</v>
      </c>
      <c r="K49" s="836"/>
      <c r="L49" s="836"/>
      <c r="M49" s="836"/>
      <c r="N49" s="836"/>
      <c r="O49" s="836"/>
      <c r="P49" s="836"/>
      <c r="Q49" s="836"/>
      <c r="R49" s="836"/>
      <c r="S49" s="836"/>
      <c r="T49" s="836"/>
      <c r="U49" s="836"/>
      <c r="V49" s="836"/>
      <c r="W49" s="836"/>
      <c r="X49" s="836"/>
      <c r="Y49" s="836"/>
      <c r="Z49" s="836"/>
      <c r="AA49" s="836"/>
      <c r="AB49" s="836"/>
      <c r="AC49" s="836"/>
      <c r="AD49" s="836"/>
      <c r="AE49" s="836"/>
      <c r="AF49" s="836"/>
      <c r="AG49" s="836"/>
      <c r="AH49" s="836"/>
      <c r="AL49" s="110" t="s">
        <v>1405</v>
      </c>
    </row>
    <row r="50" spans="1:39" ht="13.5" customHeight="1">
      <c r="K50" s="836"/>
      <c r="L50" s="836"/>
      <c r="M50" s="836"/>
      <c r="N50" s="836"/>
      <c r="O50" s="836"/>
      <c r="P50" s="836"/>
      <c r="Q50" s="836"/>
      <c r="R50" s="836"/>
      <c r="S50" s="836"/>
      <c r="T50" s="836"/>
      <c r="U50" s="836"/>
      <c r="V50" s="836"/>
      <c r="W50" s="836"/>
      <c r="X50" s="836"/>
      <c r="Y50" s="836"/>
      <c r="Z50" s="836"/>
      <c r="AA50" s="836"/>
      <c r="AB50" s="836"/>
      <c r="AC50" s="836"/>
      <c r="AD50" s="836"/>
      <c r="AE50" s="836"/>
      <c r="AF50" s="836"/>
      <c r="AG50" s="836"/>
      <c r="AH50" s="836"/>
    </row>
    <row r="51" spans="1:39" ht="13.5" customHeight="1">
      <c r="K51" s="836"/>
      <c r="L51" s="836"/>
      <c r="M51" s="836"/>
      <c r="N51" s="836"/>
      <c r="O51" s="836"/>
      <c r="P51" s="836"/>
      <c r="Q51" s="836"/>
      <c r="R51" s="836"/>
      <c r="S51" s="836"/>
      <c r="T51" s="836"/>
      <c r="U51" s="836"/>
      <c r="V51" s="836"/>
      <c r="W51" s="836"/>
      <c r="X51" s="836"/>
      <c r="Y51" s="836"/>
      <c r="Z51" s="836"/>
      <c r="AA51" s="836"/>
      <c r="AB51" s="836"/>
      <c r="AC51" s="836"/>
      <c r="AD51" s="836"/>
      <c r="AE51" s="836"/>
      <c r="AF51" s="836"/>
      <c r="AG51" s="836"/>
      <c r="AH51" s="836"/>
    </row>
    <row r="52" spans="1:39" ht="13.5" customHeight="1">
      <c r="K52" s="836"/>
      <c r="L52" s="836"/>
      <c r="M52" s="836"/>
      <c r="N52" s="836"/>
      <c r="O52" s="836"/>
      <c r="P52" s="836"/>
      <c r="Q52" s="836"/>
      <c r="R52" s="836"/>
      <c r="S52" s="836"/>
      <c r="T52" s="836"/>
      <c r="U52" s="836"/>
      <c r="V52" s="836"/>
      <c r="W52" s="836"/>
      <c r="X52" s="836"/>
      <c r="Y52" s="836"/>
      <c r="Z52" s="836"/>
      <c r="AA52" s="836"/>
      <c r="AB52" s="836"/>
      <c r="AC52" s="836"/>
      <c r="AD52" s="836"/>
      <c r="AE52" s="836"/>
      <c r="AF52" s="836"/>
      <c r="AG52" s="836"/>
      <c r="AH52" s="836"/>
    </row>
    <row r="53" spans="1:39" ht="13.5" customHeight="1">
      <c r="K53" s="836"/>
      <c r="L53" s="836"/>
      <c r="M53" s="836"/>
      <c r="N53" s="836"/>
      <c r="O53" s="836"/>
      <c r="P53" s="836"/>
      <c r="Q53" s="836"/>
      <c r="R53" s="836"/>
      <c r="S53" s="836"/>
      <c r="T53" s="836"/>
      <c r="U53" s="836"/>
      <c r="V53" s="836"/>
      <c r="W53" s="836"/>
      <c r="X53" s="836"/>
      <c r="Y53" s="836"/>
      <c r="Z53" s="836"/>
      <c r="AA53" s="836"/>
      <c r="AB53" s="836"/>
      <c r="AC53" s="836"/>
      <c r="AD53" s="836"/>
      <c r="AE53" s="836"/>
      <c r="AF53" s="836"/>
      <c r="AG53" s="836"/>
      <c r="AH53" s="836"/>
    </row>
    <row r="54" spans="1:39" ht="6.6" customHeight="1"/>
    <row r="55" spans="1:39" ht="13.5" customHeight="1">
      <c r="A55" s="253" t="s">
        <v>256</v>
      </c>
      <c r="B55" s="579"/>
      <c r="C55" s="579"/>
      <c r="D55" s="579"/>
      <c r="E55" s="579"/>
      <c r="F55" s="579"/>
      <c r="G55" s="579"/>
      <c r="H55" s="579"/>
      <c r="I55" s="579"/>
      <c r="J55" s="579"/>
      <c r="K55" s="579"/>
      <c r="L55" s="579"/>
      <c r="M55" s="579"/>
      <c r="N55" s="579"/>
      <c r="O55" s="579"/>
      <c r="P55" s="579"/>
      <c r="Q55" s="579"/>
      <c r="R55" s="579"/>
      <c r="S55" s="579"/>
      <c r="T55" s="579"/>
      <c r="U55" s="579"/>
      <c r="V55" s="579"/>
      <c r="W55" s="579"/>
      <c r="X55" s="579"/>
      <c r="Y55" s="579"/>
      <c r="Z55" s="579"/>
      <c r="AA55" s="579"/>
      <c r="AB55" s="579"/>
      <c r="AC55" s="579"/>
      <c r="AD55" s="579"/>
      <c r="AE55" s="579"/>
      <c r="AF55" s="579"/>
      <c r="AG55" s="579"/>
      <c r="AH55" s="579"/>
      <c r="AI55" s="262"/>
    </row>
    <row r="56" spans="1:39" ht="13.5" customHeight="1">
      <c r="A56" s="267"/>
      <c r="AI56" s="266"/>
    </row>
    <row r="57" spans="1:39" ht="13.5" customHeight="1">
      <c r="A57" s="267"/>
      <c r="AI57" s="266"/>
    </row>
    <row r="58" spans="1:39" ht="13.5" customHeight="1">
      <c r="A58" s="267"/>
      <c r="S58" s="263"/>
      <c r="T58" s="263"/>
      <c r="U58" s="263"/>
      <c r="V58" s="263"/>
      <c r="W58" s="263"/>
      <c r="X58" s="263"/>
      <c r="Y58" s="263"/>
      <c r="Z58" s="263"/>
      <c r="AI58" s="264"/>
    </row>
    <row r="59" spans="1:39" ht="13.5" customHeight="1">
      <c r="A59" s="297" t="s">
        <v>122</v>
      </c>
      <c r="B59" s="583"/>
      <c r="C59" s="583"/>
      <c r="D59" s="583"/>
      <c r="E59" s="583"/>
      <c r="F59" s="583"/>
      <c r="G59" s="583"/>
      <c r="H59" s="583"/>
      <c r="I59" s="298"/>
      <c r="J59" s="297" t="s">
        <v>255</v>
      </c>
      <c r="K59" s="583"/>
      <c r="L59" s="583"/>
      <c r="M59" s="583"/>
      <c r="N59" s="583"/>
      <c r="O59" s="583"/>
      <c r="P59" s="583"/>
      <c r="Q59" s="583"/>
      <c r="R59" s="298"/>
      <c r="S59" s="297" t="s">
        <v>121</v>
      </c>
      <c r="T59" s="583"/>
      <c r="U59" s="583"/>
      <c r="V59" s="583"/>
      <c r="W59" s="583"/>
      <c r="X59" s="583"/>
      <c r="Y59" s="583"/>
      <c r="Z59" s="298"/>
      <c r="AA59" s="299" t="s">
        <v>10</v>
      </c>
      <c r="AB59" s="584"/>
      <c r="AC59" s="584"/>
      <c r="AD59" s="584"/>
      <c r="AE59" s="584"/>
      <c r="AF59" s="584"/>
      <c r="AG59" s="584"/>
      <c r="AH59" s="584"/>
      <c r="AI59" s="300"/>
    </row>
    <row r="60" spans="1:39" ht="13.5" customHeight="1">
      <c r="A60" s="301"/>
      <c r="B60" s="302"/>
      <c r="C60" s="302"/>
      <c r="D60" s="302"/>
      <c r="E60" s="302"/>
      <c r="F60" s="302"/>
      <c r="G60" s="302"/>
      <c r="H60" s="302"/>
      <c r="I60" s="303"/>
      <c r="J60" s="301"/>
      <c r="K60" s="302"/>
      <c r="L60" s="302"/>
      <c r="M60" s="302"/>
      <c r="N60" s="302"/>
      <c r="O60" s="302"/>
      <c r="P60" s="302"/>
      <c r="Q60" s="302"/>
      <c r="R60" s="303"/>
      <c r="S60" s="304"/>
      <c r="T60" s="305"/>
      <c r="U60" s="305"/>
      <c r="V60" s="305"/>
      <c r="W60" s="305"/>
      <c r="X60" s="305"/>
      <c r="Y60" s="305"/>
      <c r="Z60" s="585"/>
      <c r="AA60" s="306"/>
      <c r="AB60" s="307"/>
      <c r="AC60" s="307"/>
      <c r="AD60" s="307"/>
      <c r="AE60" s="307"/>
      <c r="AF60" s="307"/>
      <c r="AG60" s="307"/>
      <c r="AH60" s="307"/>
      <c r="AI60" s="308"/>
    </row>
    <row r="61" spans="1:39" ht="13.5" customHeight="1">
      <c r="A61" s="837" t="s">
        <v>1406</v>
      </c>
      <c r="B61" s="838"/>
      <c r="C61" s="838"/>
      <c r="D61" s="838"/>
      <c r="E61" s="838"/>
      <c r="F61" s="838"/>
      <c r="G61" s="838"/>
      <c r="H61" s="838"/>
      <c r="I61" s="839"/>
      <c r="J61" s="297"/>
      <c r="K61" s="583"/>
      <c r="L61" s="583"/>
      <c r="M61" s="583"/>
      <c r="N61" s="583"/>
      <c r="O61" s="583"/>
      <c r="P61" s="583"/>
      <c r="Q61" s="583"/>
      <c r="R61" s="298"/>
      <c r="S61" s="309" t="s">
        <v>275</v>
      </c>
      <c r="T61" s="586"/>
      <c r="U61" s="586"/>
      <c r="V61" s="586"/>
      <c r="W61" s="586"/>
      <c r="X61" s="586"/>
      <c r="Y61" s="586"/>
      <c r="Z61" s="310"/>
      <c r="AA61" s="837" t="s">
        <v>1406</v>
      </c>
      <c r="AB61" s="838"/>
      <c r="AC61" s="838"/>
      <c r="AD61" s="838"/>
      <c r="AE61" s="838"/>
      <c r="AF61" s="838"/>
      <c r="AG61" s="838"/>
      <c r="AH61" s="838"/>
      <c r="AI61" s="839"/>
      <c r="AM61" s="110" t="s">
        <v>1419</v>
      </c>
    </row>
    <row r="62" spans="1:39" ht="13.5" customHeight="1">
      <c r="A62" s="824"/>
      <c r="B62" s="825"/>
      <c r="C62" s="825"/>
      <c r="D62" s="825"/>
      <c r="E62" s="825"/>
      <c r="F62" s="825"/>
      <c r="G62" s="825"/>
      <c r="H62" s="825"/>
      <c r="I62" s="826"/>
      <c r="J62" s="304"/>
      <c r="K62" s="305"/>
      <c r="L62" s="305"/>
      <c r="M62" s="305"/>
      <c r="N62" s="305"/>
      <c r="O62" s="305"/>
      <c r="P62" s="305"/>
      <c r="Q62" s="305"/>
      <c r="R62" s="311"/>
      <c r="S62" s="312"/>
      <c r="T62" s="313"/>
      <c r="U62" s="313"/>
      <c r="V62" s="313"/>
      <c r="W62" s="313"/>
      <c r="X62" s="313"/>
      <c r="Y62" s="313"/>
      <c r="Z62" s="314"/>
      <c r="AA62" s="812"/>
      <c r="AB62" s="813"/>
      <c r="AC62" s="813"/>
      <c r="AD62" s="813"/>
      <c r="AE62" s="813"/>
      <c r="AF62" s="813"/>
      <c r="AG62" s="813"/>
      <c r="AH62" s="813"/>
      <c r="AI62" s="814"/>
      <c r="AL62" s="110" t="s">
        <v>1417</v>
      </c>
      <c r="AM62" s="590" t="s">
        <v>1409</v>
      </c>
    </row>
    <row r="63" spans="1:39" ht="13.5" customHeight="1">
      <c r="A63" s="827"/>
      <c r="B63" s="828"/>
      <c r="C63" s="828"/>
      <c r="D63" s="828"/>
      <c r="E63" s="828"/>
      <c r="F63" s="828"/>
      <c r="G63" s="828"/>
      <c r="H63" s="828"/>
      <c r="I63" s="829"/>
      <c r="J63" s="304"/>
      <c r="K63" s="305"/>
      <c r="L63" s="305"/>
      <c r="M63" s="305"/>
      <c r="N63" s="305"/>
      <c r="O63" s="305"/>
      <c r="P63" s="305"/>
      <c r="Q63" s="305"/>
      <c r="R63" s="311"/>
      <c r="S63" s="312"/>
      <c r="T63" s="313"/>
      <c r="U63" s="313"/>
      <c r="V63" s="313"/>
      <c r="W63" s="313"/>
      <c r="X63" s="313"/>
      <c r="Y63" s="313"/>
      <c r="Z63" s="314"/>
      <c r="AA63" s="815"/>
      <c r="AB63" s="816"/>
      <c r="AC63" s="816"/>
      <c r="AD63" s="816"/>
      <c r="AE63" s="816"/>
      <c r="AF63" s="816"/>
      <c r="AG63" s="816"/>
      <c r="AH63" s="816"/>
      <c r="AI63" s="817"/>
    </row>
    <row r="64" spans="1:39" ht="13.5" customHeight="1">
      <c r="A64" s="297" t="s">
        <v>878</v>
      </c>
      <c r="B64" s="583"/>
      <c r="C64" s="583"/>
      <c r="D64" s="583"/>
      <c r="E64" s="583"/>
      <c r="F64" s="583"/>
      <c r="G64" s="583"/>
      <c r="H64" s="583"/>
      <c r="I64" s="315" t="s">
        <v>879</v>
      </c>
      <c r="J64" s="304"/>
      <c r="K64" s="305"/>
      <c r="L64" s="305"/>
      <c r="M64" s="305"/>
      <c r="N64" s="305"/>
      <c r="O64" s="305"/>
      <c r="P64" s="305"/>
      <c r="Q64" s="305"/>
      <c r="R64" s="311"/>
      <c r="S64" s="312"/>
      <c r="T64" s="313"/>
      <c r="U64" s="313"/>
      <c r="V64" s="313"/>
      <c r="W64" s="313"/>
      <c r="X64" s="313"/>
      <c r="Y64" s="313"/>
      <c r="Z64" s="314"/>
      <c r="AA64" s="297" t="s">
        <v>880</v>
      </c>
      <c r="AB64" s="583"/>
      <c r="AC64" s="583"/>
      <c r="AD64" s="583"/>
      <c r="AE64" s="583"/>
      <c r="AF64" s="583"/>
      <c r="AG64" s="583"/>
      <c r="AH64" s="583"/>
      <c r="AI64" s="315" t="s">
        <v>879</v>
      </c>
      <c r="AM64" s="591" t="s">
        <v>1410</v>
      </c>
    </row>
    <row r="65" spans="1:39" ht="13.5" customHeight="1">
      <c r="A65" s="830"/>
      <c r="B65" s="831"/>
      <c r="C65" s="831"/>
      <c r="D65" s="831"/>
      <c r="E65" s="831"/>
      <c r="F65" s="831"/>
      <c r="G65" s="831"/>
      <c r="H65" s="831"/>
      <c r="I65" s="832"/>
      <c r="J65" s="304"/>
      <c r="K65" s="305"/>
      <c r="L65" s="305"/>
      <c r="M65" s="305"/>
      <c r="N65" s="305"/>
      <c r="O65" s="305"/>
      <c r="P65" s="305"/>
      <c r="Q65" s="305"/>
      <c r="R65" s="311"/>
      <c r="S65" s="312"/>
      <c r="T65" s="313"/>
      <c r="U65" s="313"/>
      <c r="V65" s="313"/>
      <c r="W65" s="313"/>
      <c r="X65" s="313"/>
      <c r="Y65" s="313"/>
      <c r="Z65" s="314"/>
      <c r="AA65" s="818"/>
      <c r="AB65" s="819"/>
      <c r="AC65" s="819"/>
      <c r="AD65" s="819"/>
      <c r="AE65" s="819"/>
      <c r="AF65" s="819"/>
      <c r="AG65" s="819"/>
      <c r="AH65" s="819"/>
      <c r="AI65" s="820"/>
    </row>
    <row r="66" spans="1:39" ht="13.5" customHeight="1">
      <c r="A66" s="833"/>
      <c r="B66" s="834"/>
      <c r="C66" s="834"/>
      <c r="D66" s="834"/>
      <c r="E66" s="834"/>
      <c r="F66" s="834"/>
      <c r="G66" s="834"/>
      <c r="H66" s="834"/>
      <c r="I66" s="835"/>
      <c r="J66" s="304"/>
      <c r="K66" s="305"/>
      <c r="L66" s="305"/>
      <c r="M66" s="305"/>
      <c r="N66" s="305"/>
      <c r="O66" s="305"/>
      <c r="P66" s="305"/>
      <c r="Q66" s="305"/>
      <c r="R66" s="311"/>
      <c r="S66" s="312"/>
      <c r="T66" s="313"/>
      <c r="U66" s="313"/>
      <c r="V66" s="313"/>
      <c r="W66" s="313"/>
      <c r="X66" s="313"/>
      <c r="Y66" s="313"/>
      <c r="Z66" s="314"/>
      <c r="AA66" s="821"/>
      <c r="AB66" s="822"/>
      <c r="AC66" s="822"/>
      <c r="AD66" s="822"/>
      <c r="AE66" s="822"/>
      <c r="AF66" s="822"/>
      <c r="AG66" s="822"/>
      <c r="AH66" s="822"/>
      <c r="AI66" s="823"/>
      <c r="AM66" s="110" t="s">
        <v>1420</v>
      </c>
    </row>
    <row r="67" spans="1:39" ht="13.5" customHeight="1">
      <c r="A67" s="297" t="s">
        <v>1150</v>
      </c>
      <c r="B67" s="583"/>
      <c r="C67" s="583"/>
      <c r="D67" s="583"/>
      <c r="E67" s="583"/>
      <c r="F67" s="583"/>
      <c r="G67" s="583"/>
      <c r="H67" s="583"/>
      <c r="I67" s="298"/>
      <c r="J67" s="304"/>
      <c r="K67" s="305"/>
      <c r="L67" s="305"/>
      <c r="M67" s="305"/>
      <c r="N67" s="305"/>
      <c r="O67" s="305"/>
      <c r="P67" s="305"/>
      <c r="Q67" s="305"/>
      <c r="R67" s="311"/>
      <c r="S67" s="312"/>
      <c r="T67" s="313"/>
      <c r="U67" s="313"/>
      <c r="V67" s="313"/>
      <c r="W67" s="313"/>
      <c r="X67" s="313"/>
      <c r="Y67" s="313"/>
      <c r="Z67" s="314"/>
      <c r="AA67" s="297" t="s">
        <v>1150</v>
      </c>
      <c r="AB67" s="587"/>
      <c r="AC67" s="587"/>
      <c r="AD67" s="587"/>
      <c r="AE67" s="587"/>
      <c r="AF67" s="587"/>
      <c r="AG67" s="587"/>
      <c r="AH67" s="587"/>
      <c r="AI67" s="316"/>
    </row>
    <row r="68" spans="1:39" ht="13.5" customHeight="1">
      <c r="A68" s="304"/>
      <c r="B68" s="305"/>
      <c r="C68" s="305"/>
      <c r="D68" s="305"/>
      <c r="E68" s="305"/>
      <c r="F68" s="305"/>
      <c r="G68" s="305"/>
      <c r="H68" s="305"/>
      <c r="I68" s="311"/>
      <c r="J68" s="304"/>
      <c r="K68" s="305"/>
      <c r="L68" s="305"/>
      <c r="M68" s="305"/>
      <c r="N68" s="305"/>
      <c r="O68" s="305"/>
      <c r="P68" s="305"/>
      <c r="Q68" s="305"/>
      <c r="R68" s="311"/>
      <c r="S68" s="312"/>
      <c r="T68" s="313"/>
      <c r="U68" s="313"/>
      <c r="V68" s="313"/>
      <c r="W68" s="313"/>
      <c r="X68" s="313"/>
      <c r="Y68" s="313"/>
      <c r="Z68" s="314"/>
      <c r="AA68" s="317"/>
      <c r="AB68" s="318"/>
      <c r="AC68" s="318"/>
      <c r="AD68" s="318"/>
      <c r="AE68" s="318"/>
      <c r="AF68" s="318"/>
      <c r="AG68" s="318"/>
      <c r="AH68" s="318"/>
      <c r="AI68" s="319"/>
    </row>
    <row r="69" spans="1:39" ht="13.5" customHeight="1">
      <c r="A69" s="301"/>
      <c r="B69" s="302"/>
      <c r="C69" s="302"/>
      <c r="D69" s="302"/>
      <c r="E69" s="302"/>
      <c r="F69" s="302"/>
      <c r="G69" s="302"/>
      <c r="H69" s="302"/>
      <c r="I69" s="303"/>
      <c r="J69" s="301"/>
      <c r="K69" s="302"/>
      <c r="L69" s="302"/>
      <c r="M69" s="302"/>
      <c r="N69" s="302"/>
      <c r="O69" s="302"/>
      <c r="P69" s="302"/>
      <c r="Q69" s="302"/>
      <c r="R69" s="303"/>
      <c r="S69" s="320"/>
      <c r="T69" s="321"/>
      <c r="U69" s="321"/>
      <c r="V69" s="321"/>
      <c r="W69" s="321"/>
      <c r="X69" s="321"/>
      <c r="Y69" s="321"/>
      <c r="Z69" s="322"/>
      <c r="AA69" s="323"/>
      <c r="AB69" s="324"/>
      <c r="AC69" s="324"/>
      <c r="AD69" s="324"/>
      <c r="AE69" s="324"/>
      <c r="AF69" s="324"/>
      <c r="AG69" s="324"/>
      <c r="AH69" s="324"/>
      <c r="AI69" s="325"/>
    </row>
    <row r="70" spans="1:39" ht="13.5" customHeight="1"/>
    <row r="71" spans="1:39" ht="13.5" customHeight="1"/>
    <row r="72" spans="1:39" ht="13.5" customHeight="1"/>
    <row r="73" spans="1:39" ht="13.5" customHeight="1"/>
    <row r="74" spans="1:39" ht="13.5" customHeight="1"/>
    <row r="75" spans="1:39" ht="13.5" customHeight="1"/>
    <row r="76" spans="1:39" ht="13.5" customHeight="1"/>
    <row r="77" spans="1:39" ht="13.5" customHeight="1"/>
    <row r="78" spans="1:39" ht="13.5" customHeight="1"/>
    <row r="79" spans="1:39" ht="13.5" customHeight="1"/>
    <row r="80" spans="1:39" ht="13.5" customHeight="1"/>
    <row r="81" ht="13.5" customHeight="1"/>
    <row r="82" ht="13.5" customHeight="1"/>
    <row r="83" ht="13.5" customHeight="1"/>
    <row r="84" ht="13.5" customHeight="1"/>
    <row r="85" ht="13.5" customHeight="1"/>
    <row r="86" ht="13.5" customHeight="1"/>
  </sheetData>
  <sheetProtection algorithmName="SHA-512" hashValue="3evhV1VMmc1VXK6hHcknlolTvGjQzLu18ZcgDOxVX0XOi9ZdV5gFIBT04ElmeMegptXZkaw10b55o7xxLV6DVw==" saltValue="Xs0FpOKF2VGogmqKmbcrhg==" spinCount="100000" sheet="1" objects="1" scenarios="1"/>
  <protectedRanges>
    <protectedRange sqref="L45:T45 K47:AH47" name="範囲4"/>
    <protectedRange sqref="X20 AA20 AD20 V40" name="範囲1"/>
    <protectedRange sqref="O45 M46 P46 S46 K49:AH53" name="範囲2"/>
    <protectedRange sqref="A62 A65 AA62 AA65" name="範囲3"/>
  </protectedRanges>
  <mergeCells count="32">
    <mergeCell ref="AA62:AI63"/>
    <mergeCell ref="AA65:AI66"/>
    <mergeCell ref="A62:I63"/>
    <mergeCell ref="A65:I66"/>
    <mergeCell ref="L45:T45"/>
    <mergeCell ref="K49:AH49"/>
    <mergeCell ref="K50:AH50"/>
    <mergeCell ref="K51:AH51"/>
    <mergeCell ref="K52:AH52"/>
    <mergeCell ref="K53:AH53"/>
    <mergeCell ref="A61:I61"/>
    <mergeCell ref="AA61:AI61"/>
    <mergeCell ref="V36:AF36"/>
    <mergeCell ref="V38:AF38"/>
    <mergeCell ref="V40:AF40"/>
    <mergeCell ref="K46:L46"/>
    <mergeCell ref="K47:AH47"/>
    <mergeCell ref="M46:N46"/>
    <mergeCell ref="P46:Q46"/>
    <mergeCell ref="S46:T46"/>
    <mergeCell ref="V35:AI35"/>
    <mergeCell ref="A3:AI5"/>
    <mergeCell ref="A7:AI7"/>
    <mergeCell ref="V20:W20"/>
    <mergeCell ref="X20:Y20"/>
    <mergeCell ref="AA20:AB20"/>
    <mergeCell ref="AD20:AE20"/>
    <mergeCell ref="V23:AI23"/>
    <mergeCell ref="V25:AI25"/>
    <mergeCell ref="V27:AI27"/>
    <mergeCell ref="V29:AI29"/>
    <mergeCell ref="V32:AF32"/>
  </mergeCells>
  <phoneticPr fontId="2"/>
  <conditionalFormatting sqref="V40:AF40">
    <cfRule type="containsBlanks" dxfId="29" priority="1" stopIfTrue="1">
      <formula>LEN(TRIM(V40))=0</formula>
    </cfRule>
  </conditionalFormatting>
  <dataValidations count="4">
    <dataValidation type="textLength" imeMode="halfAlpha" allowBlank="1" showInputMessage="1" showErrorMessage="1" sqref="WWD983081:WWN983085 JO46:JY46 TK46:TU46 ADG46:ADQ46 ANC46:ANM46 AWY46:AXI46 BGU46:BHE46 BQQ46:BRA46 CAM46:CAW46 CKI46:CKS46 CUE46:CUO46 DEA46:DEK46 DNW46:DOG46 DXS46:DYC46 EHO46:EHY46 ERK46:ERU46 FBG46:FBQ46 FLC46:FLM46 FUY46:FVI46 GEU46:GFE46 GOQ46:GPA46 GYM46:GYW46 HII46:HIS46 HSE46:HSO46 ICA46:ICK46 ILW46:IMG46 IVS46:IWC46 JFO46:JFY46 JPK46:JPU46 JZG46:JZQ46 KJC46:KJM46 KSY46:KTI46 LCU46:LDE46 LMQ46:LNA46 LWM46:LWW46 MGI46:MGS46 MQE46:MQO46 NAA46:NAK46 NJW46:NKG46 NTS46:NUC46 ODO46:ODY46 ONK46:ONU46 OXG46:OXQ46 PHC46:PHM46 PQY46:PRI46 QAU46:QBE46 QKQ46:QLA46 QUM46:QUW46 REI46:RES46 ROE46:ROO46 RYA46:RYK46 SHW46:SIG46 SRS46:SSC46 TBO46:TBY46 TLK46:TLU46 TVG46:TVQ46 UFC46:UFM46 UOY46:UPI46 UYU46:UZE46 VIQ46:VJA46 VSM46:VSW46 WCI46:WCS46 WME46:WMO46 WWA46:WWK46 S65583:AC65583 JO65583:JY65583 TK65583:TU65583 ADG65583:ADQ65583 ANC65583:ANM65583 AWY65583:AXI65583 BGU65583:BHE65583 BQQ65583:BRA65583 CAM65583:CAW65583 CKI65583:CKS65583 CUE65583:CUO65583 DEA65583:DEK65583 DNW65583:DOG65583 DXS65583:DYC65583 EHO65583:EHY65583 ERK65583:ERU65583 FBG65583:FBQ65583 FLC65583:FLM65583 FUY65583:FVI65583 GEU65583:GFE65583 GOQ65583:GPA65583 GYM65583:GYW65583 HII65583:HIS65583 HSE65583:HSO65583 ICA65583:ICK65583 ILW65583:IMG65583 IVS65583:IWC65583 JFO65583:JFY65583 JPK65583:JPU65583 JZG65583:JZQ65583 KJC65583:KJM65583 KSY65583:KTI65583 LCU65583:LDE65583 LMQ65583:LNA65583 LWM65583:LWW65583 MGI65583:MGS65583 MQE65583:MQO65583 NAA65583:NAK65583 NJW65583:NKG65583 NTS65583:NUC65583 ODO65583:ODY65583 ONK65583:ONU65583 OXG65583:OXQ65583 PHC65583:PHM65583 PQY65583:PRI65583 QAU65583:QBE65583 QKQ65583:QLA65583 QUM65583:QUW65583 REI65583:RES65583 ROE65583:ROO65583 RYA65583:RYK65583 SHW65583:SIG65583 SRS65583:SSC65583 TBO65583:TBY65583 TLK65583:TLU65583 TVG65583:TVQ65583 UFC65583:UFM65583 UOY65583:UPI65583 UYU65583:UZE65583 VIQ65583:VJA65583 VSM65583:VSW65583 WCI65583:WCS65583 WME65583:WMO65583 WWA65583:WWK65583 S131119:AC131119 JO131119:JY131119 TK131119:TU131119 ADG131119:ADQ131119 ANC131119:ANM131119 AWY131119:AXI131119 BGU131119:BHE131119 BQQ131119:BRA131119 CAM131119:CAW131119 CKI131119:CKS131119 CUE131119:CUO131119 DEA131119:DEK131119 DNW131119:DOG131119 DXS131119:DYC131119 EHO131119:EHY131119 ERK131119:ERU131119 FBG131119:FBQ131119 FLC131119:FLM131119 FUY131119:FVI131119 GEU131119:GFE131119 GOQ131119:GPA131119 GYM131119:GYW131119 HII131119:HIS131119 HSE131119:HSO131119 ICA131119:ICK131119 ILW131119:IMG131119 IVS131119:IWC131119 JFO131119:JFY131119 JPK131119:JPU131119 JZG131119:JZQ131119 KJC131119:KJM131119 KSY131119:KTI131119 LCU131119:LDE131119 LMQ131119:LNA131119 LWM131119:LWW131119 MGI131119:MGS131119 MQE131119:MQO131119 NAA131119:NAK131119 NJW131119:NKG131119 NTS131119:NUC131119 ODO131119:ODY131119 ONK131119:ONU131119 OXG131119:OXQ131119 PHC131119:PHM131119 PQY131119:PRI131119 QAU131119:QBE131119 QKQ131119:QLA131119 QUM131119:QUW131119 REI131119:RES131119 ROE131119:ROO131119 RYA131119:RYK131119 SHW131119:SIG131119 SRS131119:SSC131119 TBO131119:TBY131119 TLK131119:TLU131119 TVG131119:TVQ131119 UFC131119:UFM131119 UOY131119:UPI131119 UYU131119:UZE131119 VIQ131119:VJA131119 VSM131119:VSW131119 WCI131119:WCS131119 WME131119:WMO131119 WWA131119:WWK131119 S196655:AC196655 JO196655:JY196655 TK196655:TU196655 ADG196655:ADQ196655 ANC196655:ANM196655 AWY196655:AXI196655 BGU196655:BHE196655 BQQ196655:BRA196655 CAM196655:CAW196655 CKI196655:CKS196655 CUE196655:CUO196655 DEA196655:DEK196655 DNW196655:DOG196655 DXS196655:DYC196655 EHO196655:EHY196655 ERK196655:ERU196655 FBG196655:FBQ196655 FLC196655:FLM196655 FUY196655:FVI196655 GEU196655:GFE196655 GOQ196655:GPA196655 GYM196655:GYW196655 HII196655:HIS196655 HSE196655:HSO196655 ICA196655:ICK196655 ILW196655:IMG196655 IVS196655:IWC196655 JFO196655:JFY196655 JPK196655:JPU196655 JZG196655:JZQ196655 KJC196655:KJM196655 KSY196655:KTI196655 LCU196655:LDE196655 LMQ196655:LNA196655 LWM196655:LWW196655 MGI196655:MGS196655 MQE196655:MQO196655 NAA196655:NAK196655 NJW196655:NKG196655 NTS196655:NUC196655 ODO196655:ODY196655 ONK196655:ONU196655 OXG196655:OXQ196655 PHC196655:PHM196655 PQY196655:PRI196655 QAU196655:QBE196655 QKQ196655:QLA196655 QUM196655:QUW196655 REI196655:RES196655 ROE196655:ROO196655 RYA196655:RYK196655 SHW196655:SIG196655 SRS196655:SSC196655 TBO196655:TBY196655 TLK196655:TLU196655 TVG196655:TVQ196655 UFC196655:UFM196655 UOY196655:UPI196655 UYU196655:UZE196655 VIQ196655:VJA196655 VSM196655:VSW196655 WCI196655:WCS196655 WME196655:WMO196655 WWA196655:WWK196655 S262191:AC262191 JO262191:JY262191 TK262191:TU262191 ADG262191:ADQ262191 ANC262191:ANM262191 AWY262191:AXI262191 BGU262191:BHE262191 BQQ262191:BRA262191 CAM262191:CAW262191 CKI262191:CKS262191 CUE262191:CUO262191 DEA262191:DEK262191 DNW262191:DOG262191 DXS262191:DYC262191 EHO262191:EHY262191 ERK262191:ERU262191 FBG262191:FBQ262191 FLC262191:FLM262191 FUY262191:FVI262191 GEU262191:GFE262191 GOQ262191:GPA262191 GYM262191:GYW262191 HII262191:HIS262191 HSE262191:HSO262191 ICA262191:ICK262191 ILW262191:IMG262191 IVS262191:IWC262191 JFO262191:JFY262191 JPK262191:JPU262191 JZG262191:JZQ262191 KJC262191:KJM262191 KSY262191:KTI262191 LCU262191:LDE262191 LMQ262191:LNA262191 LWM262191:LWW262191 MGI262191:MGS262191 MQE262191:MQO262191 NAA262191:NAK262191 NJW262191:NKG262191 NTS262191:NUC262191 ODO262191:ODY262191 ONK262191:ONU262191 OXG262191:OXQ262191 PHC262191:PHM262191 PQY262191:PRI262191 QAU262191:QBE262191 QKQ262191:QLA262191 QUM262191:QUW262191 REI262191:RES262191 ROE262191:ROO262191 RYA262191:RYK262191 SHW262191:SIG262191 SRS262191:SSC262191 TBO262191:TBY262191 TLK262191:TLU262191 TVG262191:TVQ262191 UFC262191:UFM262191 UOY262191:UPI262191 UYU262191:UZE262191 VIQ262191:VJA262191 VSM262191:VSW262191 WCI262191:WCS262191 WME262191:WMO262191 WWA262191:WWK262191 S327727:AC327727 JO327727:JY327727 TK327727:TU327727 ADG327727:ADQ327727 ANC327727:ANM327727 AWY327727:AXI327727 BGU327727:BHE327727 BQQ327727:BRA327727 CAM327727:CAW327727 CKI327727:CKS327727 CUE327727:CUO327727 DEA327727:DEK327727 DNW327727:DOG327727 DXS327727:DYC327727 EHO327727:EHY327727 ERK327727:ERU327727 FBG327727:FBQ327727 FLC327727:FLM327727 FUY327727:FVI327727 GEU327727:GFE327727 GOQ327727:GPA327727 GYM327727:GYW327727 HII327727:HIS327727 HSE327727:HSO327727 ICA327727:ICK327727 ILW327727:IMG327727 IVS327727:IWC327727 JFO327727:JFY327727 JPK327727:JPU327727 JZG327727:JZQ327727 KJC327727:KJM327727 KSY327727:KTI327727 LCU327727:LDE327727 LMQ327727:LNA327727 LWM327727:LWW327727 MGI327727:MGS327727 MQE327727:MQO327727 NAA327727:NAK327727 NJW327727:NKG327727 NTS327727:NUC327727 ODO327727:ODY327727 ONK327727:ONU327727 OXG327727:OXQ327727 PHC327727:PHM327727 PQY327727:PRI327727 QAU327727:QBE327727 QKQ327727:QLA327727 QUM327727:QUW327727 REI327727:RES327727 ROE327727:ROO327727 RYA327727:RYK327727 SHW327727:SIG327727 SRS327727:SSC327727 TBO327727:TBY327727 TLK327727:TLU327727 TVG327727:TVQ327727 UFC327727:UFM327727 UOY327727:UPI327727 UYU327727:UZE327727 VIQ327727:VJA327727 VSM327727:VSW327727 WCI327727:WCS327727 WME327727:WMO327727 WWA327727:WWK327727 S393263:AC393263 JO393263:JY393263 TK393263:TU393263 ADG393263:ADQ393263 ANC393263:ANM393263 AWY393263:AXI393263 BGU393263:BHE393263 BQQ393263:BRA393263 CAM393263:CAW393263 CKI393263:CKS393263 CUE393263:CUO393263 DEA393263:DEK393263 DNW393263:DOG393263 DXS393263:DYC393263 EHO393263:EHY393263 ERK393263:ERU393263 FBG393263:FBQ393263 FLC393263:FLM393263 FUY393263:FVI393263 GEU393263:GFE393263 GOQ393263:GPA393263 GYM393263:GYW393263 HII393263:HIS393263 HSE393263:HSO393263 ICA393263:ICK393263 ILW393263:IMG393263 IVS393263:IWC393263 JFO393263:JFY393263 JPK393263:JPU393263 JZG393263:JZQ393263 KJC393263:KJM393263 KSY393263:KTI393263 LCU393263:LDE393263 LMQ393263:LNA393263 LWM393263:LWW393263 MGI393263:MGS393263 MQE393263:MQO393263 NAA393263:NAK393263 NJW393263:NKG393263 NTS393263:NUC393263 ODO393263:ODY393263 ONK393263:ONU393263 OXG393263:OXQ393263 PHC393263:PHM393263 PQY393263:PRI393263 QAU393263:QBE393263 QKQ393263:QLA393263 QUM393263:QUW393263 REI393263:RES393263 ROE393263:ROO393263 RYA393263:RYK393263 SHW393263:SIG393263 SRS393263:SSC393263 TBO393263:TBY393263 TLK393263:TLU393263 TVG393263:TVQ393263 UFC393263:UFM393263 UOY393263:UPI393263 UYU393263:UZE393263 VIQ393263:VJA393263 VSM393263:VSW393263 WCI393263:WCS393263 WME393263:WMO393263 WWA393263:WWK393263 S458799:AC458799 JO458799:JY458799 TK458799:TU458799 ADG458799:ADQ458799 ANC458799:ANM458799 AWY458799:AXI458799 BGU458799:BHE458799 BQQ458799:BRA458799 CAM458799:CAW458799 CKI458799:CKS458799 CUE458799:CUO458799 DEA458799:DEK458799 DNW458799:DOG458799 DXS458799:DYC458799 EHO458799:EHY458799 ERK458799:ERU458799 FBG458799:FBQ458799 FLC458799:FLM458799 FUY458799:FVI458799 GEU458799:GFE458799 GOQ458799:GPA458799 GYM458799:GYW458799 HII458799:HIS458799 HSE458799:HSO458799 ICA458799:ICK458799 ILW458799:IMG458799 IVS458799:IWC458799 JFO458799:JFY458799 JPK458799:JPU458799 JZG458799:JZQ458799 KJC458799:KJM458799 KSY458799:KTI458799 LCU458799:LDE458799 LMQ458799:LNA458799 LWM458799:LWW458799 MGI458799:MGS458799 MQE458799:MQO458799 NAA458799:NAK458799 NJW458799:NKG458799 NTS458799:NUC458799 ODO458799:ODY458799 ONK458799:ONU458799 OXG458799:OXQ458799 PHC458799:PHM458799 PQY458799:PRI458799 QAU458799:QBE458799 QKQ458799:QLA458799 QUM458799:QUW458799 REI458799:RES458799 ROE458799:ROO458799 RYA458799:RYK458799 SHW458799:SIG458799 SRS458799:SSC458799 TBO458799:TBY458799 TLK458799:TLU458799 TVG458799:TVQ458799 UFC458799:UFM458799 UOY458799:UPI458799 UYU458799:UZE458799 VIQ458799:VJA458799 VSM458799:VSW458799 WCI458799:WCS458799 WME458799:WMO458799 WWA458799:WWK458799 S524335:AC524335 JO524335:JY524335 TK524335:TU524335 ADG524335:ADQ524335 ANC524335:ANM524335 AWY524335:AXI524335 BGU524335:BHE524335 BQQ524335:BRA524335 CAM524335:CAW524335 CKI524335:CKS524335 CUE524335:CUO524335 DEA524335:DEK524335 DNW524335:DOG524335 DXS524335:DYC524335 EHO524335:EHY524335 ERK524335:ERU524335 FBG524335:FBQ524335 FLC524335:FLM524335 FUY524335:FVI524335 GEU524335:GFE524335 GOQ524335:GPA524335 GYM524335:GYW524335 HII524335:HIS524335 HSE524335:HSO524335 ICA524335:ICK524335 ILW524335:IMG524335 IVS524335:IWC524335 JFO524335:JFY524335 JPK524335:JPU524335 JZG524335:JZQ524335 KJC524335:KJM524335 KSY524335:KTI524335 LCU524335:LDE524335 LMQ524335:LNA524335 LWM524335:LWW524335 MGI524335:MGS524335 MQE524335:MQO524335 NAA524335:NAK524335 NJW524335:NKG524335 NTS524335:NUC524335 ODO524335:ODY524335 ONK524335:ONU524335 OXG524335:OXQ524335 PHC524335:PHM524335 PQY524335:PRI524335 QAU524335:QBE524335 QKQ524335:QLA524335 QUM524335:QUW524335 REI524335:RES524335 ROE524335:ROO524335 RYA524335:RYK524335 SHW524335:SIG524335 SRS524335:SSC524335 TBO524335:TBY524335 TLK524335:TLU524335 TVG524335:TVQ524335 UFC524335:UFM524335 UOY524335:UPI524335 UYU524335:UZE524335 VIQ524335:VJA524335 VSM524335:VSW524335 WCI524335:WCS524335 WME524335:WMO524335 WWA524335:WWK524335 S589871:AC589871 JO589871:JY589871 TK589871:TU589871 ADG589871:ADQ589871 ANC589871:ANM589871 AWY589871:AXI589871 BGU589871:BHE589871 BQQ589871:BRA589871 CAM589871:CAW589871 CKI589871:CKS589871 CUE589871:CUO589871 DEA589871:DEK589871 DNW589871:DOG589871 DXS589871:DYC589871 EHO589871:EHY589871 ERK589871:ERU589871 FBG589871:FBQ589871 FLC589871:FLM589871 FUY589871:FVI589871 GEU589871:GFE589871 GOQ589871:GPA589871 GYM589871:GYW589871 HII589871:HIS589871 HSE589871:HSO589871 ICA589871:ICK589871 ILW589871:IMG589871 IVS589871:IWC589871 JFO589871:JFY589871 JPK589871:JPU589871 JZG589871:JZQ589871 KJC589871:KJM589871 KSY589871:KTI589871 LCU589871:LDE589871 LMQ589871:LNA589871 LWM589871:LWW589871 MGI589871:MGS589871 MQE589871:MQO589871 NAA589871:NAK589871 NJW589871:NKG589871 NTS589871:NUC589871 ODO589871:ODY589871 ONK589871:ONU589871 OXG589871:OXQ589871 PHC589871:PHM589871 PQY589871:PRI589871 QAU589871:QBE589871 QKQ589871:QLA589871 QUM589871:QUW589871 REI589871:RES589871 ROE589871:ROO589871 RYA589871:RYK589871 SHW589871:SIG589871 SRS589871:SSC589871 TBO589871:TBY589871 TLK589871:TLU589871 TVG589871:TVQ589871 UFC589871:UFM589871 UOY589871:UPI589871 UYU589871:UZE589871 VIQ589871:VJA589871 VSM589871:VSW589871 WCI589871:WCS589871 WME589871:WMO589871 WWA589871:WWK589871 S655407:AC655407 JO655407:JY655407 TK655407:TU655407 ADG655407:ADQ655407 ANC655407:ANM655407 AWY655407:AXI655407 BGU655407:BHE655407 BQQ655407:BRA655407 CAM655407:CAW655407 CKI655407:CKS655407 CUE655407:CUO655407 DEA655407:DEK655407 DNW655407:DOG655407 DXS655407:DYC655407 EHO655407:EHY655407 ERK655407:ERU655407 FBG655407:FBQ655407 FLC655407:FLM655407 FUY655407:FVI655407 GEU655407:GFE655407 GOQ655407:GPA655407 GYM655407:GYW655407 HII655407:HIS655407 HSE655407:HSO655407 ICA655407:ICK655407 ILW655407:IMG655407 IVS655407:IWC655407 JFO655407:JFY655407 JPK655407:JPU655407 JZG655407:JZQ655407 KJC655407:KJM655407 KSY655407:KTI655407 LCU655407:LDE655407 LMQ655407:LNA655407 LWM655407:LWW655407 MGI655407:MGS655407 MQE655407:MQO655407 NAA655407:NAK655407 NJW655407:NKG655407 NTS655407:NUC655407 ODO655407:ODY655407 ONK655407:ONU655407 OXG655407:OXQ655407 PHC655407:PHM655407 PQY655407:PRI655407 QAU655407:QBE655407 QKQ655407:QLA655407 QUM655407:QUW655407 REI655407:RES655407 ROE655407:ROO655407 RYA655407:RYK655407 SHW655407:SIG655407 SRS655407:SSC655407 TBO655407:TBY655407 TLK655407:TLU655407 TVG655407:TVQ655407 UFC655407:UFM655407 UOY655407:UPI655407 UYU655407:UZE655407 VIQ655407:VJA655407 VSM655407:VSW655407 WCI655407:WCS655407 WME655407:WMO655407 WWA655407:WWK655407 S720943:AC720943 JO720943:JY720943 TK720943:TU720943 ADG720943:ADQ720943 ANC720943:ANM720943 AWY720943:AXI720943 BGU720943:BHE720943 BQQ720943:BRA720943 CAM720943:CAW720943 CKI720943:CKS720943 CUE720943:CUO720943 DEA720943:DEK720943 DNW720943:DOG720943 DXS720943:DYC720943 EHO720943:EHY720943 ERK720943:ERU720943 FBG720943:FBQ720943 FLC720943:FLM720943 FUY720943:FVI720943 GEU720943:GFE720943 GOQ720943:GPA720943 GYM720943:GYW720943 HII720943:HIS720943 HSE720943:HSO720943 ICA720943:ICK720943 ILW720943:IMG720943 IVS720943:IWC720943 JFO720943:JFY720943 JPK720943:JPU720943 JZG720943:JZQ720943 KJC720943:KJM720943 KSY720943:KTI720943 LCU720943:LDE720943 LMQ720943:LNA720943 LWM720943:LWW720943 MGI720943:MGS720943 MQE720943:MQO720943 NAA720943:NAK720943 NJW720943:NKG720943 NTS720943:NUC720943 ODO720943:ODY720943 ONK720943:ONU720943 OXG720943:OXQ720943 PHC720943:PHM720943 PQY720943:PRI720943 QAU720943:QBE720943 QKQ720943:QLA720943 QUM720943:QUW720943 REI720943:RES720943 ROE720943:ROO720943 RYA720943:RYK720943 SHW720943:SIG720943 SRS720943:SSC720943 TBO720943:TBY720943 TLK720943:TLU720943 TVG720943:TVQ720943 UFC720943:UFM720943 UOY720943:UPI720943 UYU720943:UZE720943 VIQ720943:VJA720943 VSM720943:VSW720943 WCI720943:WCS720943 WME720943:WMO720943 WWA720943:WWK720943 S786479:AC786479 JO786479:JY786479 TK786479:TU786479 ADG786479:ADQ786479 ANC786479:ANM786479 AWY786479:AXI786479 BGU786479:BHE786479 BQQ786479:BRA786479 CAM786479:CAW786479 CKI786479:CKS786479 CUE786479:CUO786479 DEA786479:DEK786479 DNW786479:DOG786479 DXS786479:DYC786479 EHO786479:EHY786479 ERK786479:ERU786479 FBG786479:FBQ786479 FLC786479:FLM786479 FUY786479:FVI786479 GEU786479:GFE786479 GOQ786479:GPA786479 GYM786479:GYW786479 HII786479:HIS786479 HSE786479:HSO786479 ICA786479:ICK786479 ILW786479:IMG786479 IVS786479:IWC786479 JFO786479:JFY786479 JPK786479:JPU786479 JZG786479:JZQ786479 KJC786479:KJM786479 KSY786479:KTI786479 LCU786479:LDE786479 LMQ786479:LNA786479 LWM786479:LWW786479 MGI786479:MGS786479 MQE786479:MQO786479 NAA786479:NAK786479 NJW786479:NKG786479 NTS786479:NUC786479 ODO786479:ODY786479 ONK786479:ONU786479 OXG786479:OXQ786479 PHC786479:PHM786479 PQY786479:PRI786479 QAU786479:QBE786479 QKQ786479:QLA786479 QUM786479:QUW786479 REI786479:RES786479 ROE786479:ROO786479 RYA786479:RYK786479 SHW786479:SIG786479 SRS786479:SSC786479 TBO786479:TBY786479 TLK786479:TLU786479 TVG786479:TVQ786479 UFC786479:UFM786479 UOY786479:UPI786479 UYU786479:UZE786479 VIQ786479:VJA786479 VSM786479:VSW786479 WCI786479:WCS786479 WME786479:WMO786479 WWA786479:WWK786479 S852015:AC852015 JO852015:JY852015 TK852015:TU852015 ADG852015:ADQ852015 ANC852015:ANM852015 AWY852015:AXI852015 BGU852015:BHE852015 BQQ852015:BRA852015 CAM852015:CAW852015 CKI852015:CKS852015 CUE852015:CUO852015 DEA852015:DEK852015 DNW852015:DOG852015 DXS852015:DYC852015 EHO852015:EHY852015 ERK852015:ERU852015 FBG852015:FBQ852015 FLC852015:FLM852015 FUY852015:FVI852015 GEU852015:GFE852015 GOQ852015:GPA852015 GYM852015:GYW852015 HII852015:HIS852015 HSE852015:HSO852015 ICA852015:ICK852015 ILW852015:IMG852015 IVS852015:IWC852015 JFO852015:JFY852015 JPK852015:JPU852015 JZG852015:JZQ852015 KJC852015:KJM852015 KSY852015:KTI852015 LCU852015:LDE852015 LMQ852015:LNA852015 LWM852015:LWW852015 MGI852015:MGS852015 MQE852015:MQO852015 NAA852015:NAK852015 NJW852015:NKG852015 NTS852015:NUC852015 ODO852015:ODY852015 ONK852015:ONU852015 OXG852015:OXQ852015 PHC852015:PHM852015 PQY852015:PRI852015 QAU852015:QBE852015 QKQ852015:QLA852015 QUM852015:QUW852015 REI852015:RES852015 ROE852015:ROO852015 RYA852015:RYK852015 SHW852015:SIG852015 SRS852015:SSC852015 TBO852015:TBY852015 TLK852015:TLU852015 TVG852015:TVQ852015 UFC852015:UFM852015 UOY852015:UPI852015 UYU852015:UZE852015 VIQ852015:VJA852015 VSM852015:VSW852015 WCI852015:WCS852015 WME852015:WMO852015 WWA852015:WWK852015 S917551:AC917551 JO917551:JY917551 TK917551:TU917551 ADG917551:ADQ917551 ANC917551:ANM917551 AWY917551:AXI917551 BGU917551:BHE917551 BQQ917551:BRA917551 CAM917551:CAW917551 CKI917551:CKS917551 CUE917551:CUO917551 DEA917551:DEK917551 DNW917551:DOG917551 DXS917551:DYC917551 EHO917551:EHY917551 ERK917551:ERU917551 FBG917551:FBQ917551 FLC917551:FLM917551 FUY917551:FVI917551 GEU917551:GFE917551 GOQ917551:GPA917551 GYM917551:GYW917551 HII917551:HIS917551 HSE917551:HSO917551 ICA917551:ICK917551 ILW917551:IMG917551 IVS917551:IWC917551 JFO917551:JFY917551 JPK917551:JPU917551 JZG917551:JZQ917551 KJC917551:KJM917551 KSY917551:KTI917551 LCU917551:LDE917551 LMQ917551:LNA917551 LWM917551:LWW917551 MGI917551:MGS917551 MQE917551:MQO917551 NAA917551:NAK917551 NJW917551:NKG917551 NTS917551:NUC917551 ODO917551:ODY917551 ONK917551:ONU917551 OXG917551:OXQ917551 PHC917551:PHM917551 PQY917551:PRI917551 QAU917551:QBE917551 QKQ917551:QLA917551 QUM917551:QUW917551 REI917551:RES917551 ROE917551:ROO917551 RYA917551:RYK917551 SHW917551:SIG917551 SRS917551:SSC917551 TBO917551:TBY917551 TLK917551:TLU917551 TVG917551:TVQ917551 UFC917551:UFM917551 UOY917551:UPI917551 UYU917551:UZE917551 VIQ917551:VJA917551 VSM917551:VSW917551 WCI917551:WCS917551 WME917551:WMO917551 WWA917551:WWK917551 S983087:AC983087 JO983087:JY983087 TK983087:TU983087 ADG983087:ADQ983087 ANC983087:ANM983087 AWY983087:AXI983087 BGU983087:BHE983087 BQQ983087:BRA983087 CAM983087:CAW983087 CKI983087:CKS983087 CUE983087:CUO983087 DEA983087:DEK983087 DNW983087:DOG983087 DXS983087:DYC983087 EHO983087:EHY983087 ERK983087:ERU983087 FBG983087:FBQ983087 FLC983087:FLM983087 FUY983087:FVI983087 GEU983087:GFE983087 GOQ983087:GPA983087 GYM983087:GYW983087 HII983087:HIS983087 HSE983087:HSO983087 ICA983087:ICK983087 ILW983087:IMG983087 IVS983087:IWC983087 JFO983087:JFY983087 JPK983087:JPU983087 JZG983087:JZQ983087 KJC983087:KJM983087 KSY983087:KTI983087 LCU983087:LDE983087 LMQ983087:LNA983087 LWM983087:LWW983087 MGI983087:MGS983087 MQE983087:MQO983087 NAA983087:NAK983087 NJW983087:NKG983087 NTS983087:NUC983087 ODO983087:ODY983087 ONK983087:ONU983087 OXG983087:OXQ983087 PHC983087:PHM983087 PQY983087:PRI983087 QAU983087:QBE983087 QKQ983087:QLA983087 QUM983087:QUW983087 REI983087:RES983087 ROE983087:ROO983087 RYA983087:RYK983087 SHW983087:SIG983087 SRS983087:SSC983087 TBO983087:TBY983087 TLK983087:TLU983087 TVG983087:TVQ983087 UFC983087:UFM983087 UOY983087:UPI983087 UYU983087:UZE983087 VIQ983087:VJA983087 VSM983087:VSW983087 WCI983087:WCS983087 WME983087:WMO983087 WWA983087:WWK983087 V40:AF44 JR40:KB44 TN40:TX44 ADJ40:ADT44 ANF40:ANP44 AXB40:AXL44 BGX40:BHH44 BQT40:BRD44 CAP40:CAZ44 CKL40:CKV44 CUH40:CUR44 DED40:DEN44 DNZ40:DOJ44 DXV40:DYF44 EHR40:EIB44 ERN40:ERX44 FBJ40:FBT44 FLF40:FLP44 FVB40:FVL44 GEX40:GFH44 GOT40:GPD44 GYP40:GYZ44 HIL40:HIV44 HSH40:HSR44 ICD40:ICN44 ILZ40:IMJ44 IVV40:IWF44 JFR40:JGB44 JPN40:JPX44 JZJ40:JZT44 KJF40:KJP44 KTB40:KTL44 LCX40:LDH44 LMT40:LND44 LWP40:LWZ44 MGL40:MGV44 MQH40:MQR44 NAD40:NAN44 NJZ40:NKJ44 NTV40:NUF44 ODR40:OEB44 ONN40:ONX44 OXJ40:OXT44 PHF40:PHP44 PRB40:PRL44 QAX40:QBH44 QKT40:QLD44 QUP40:QUZ44 REL40:REV44 ROH40:ROR44 RYD40:RYN44 SHZ40:SIJ44 SRV40:SSF44 TBR40:TCB44 TLN40:TLX44 TVJ40:TVT44 UFF40:UFP44 UPB40:UPL44 UYX40:UZH44 VIT40:VJD44 VSP40:VSZ44 WCL40:WCV44 WMH40:WMR44 WWD40:WWN44 V65577:AF65581 JR65577:KB65581 TN65577:TX65581 ADJ65577:ADT65581 ANF65577:ANP65581 AXB65577:AXL65581 BGX65577:BHH65581 BQT65577:BRD65581 CAP65577:CAZ65581 CKL65577:CKV65581 CUH65577:CUR65581 DED65577:DEN65581 DNZ65577:DOJ65581 DXV65577:DYF65581 EHR65577:EIB65581 ERN65577:ERX65581 FBJ65577:FBT65581 FLF65577:FLP65581 FVB65577:FVL65581 GEX65577:GFH65581 GOT65577:GPD65581 GYP65577:GYZ65581 HIL65577:HIV65581 HSH65577:HSR65581 ICD65577:ICN65581 ILZ65577:IMJ65581 IVV65577:IWF65581 JFR65577:JGB65581 JPN65577:JPX65581 JZJ65577:JZT65581 KJF65577:KJP65581 KTB65577:KTL65581 LCX65577:LDH65581 LMT65577:LND65581 LWP65577:LWZ65581 MGL65577:MGV65581 MQH65577:MQR65581 NAD65577:NAN65581 NJZ65577:NKJ65581 NTV65577:NUF65581 ODR65577:OEB65581 ONN65577:ONX65581 OXJ65577:OXT65581 PHF65577:PHP65581 PRB65577:PRL65581 QAX65577:QBH65581 QKT65577:QLD65581 QUP65577:QUZ65581 REL65577:REV65581 ROH65577:ROR65581 RYD65577:RYN65581 SHZ65577:SIJ65581 SRV65577:SSF65581 TBR65577:TCB65581 TLN65577:TLX65581 TVJ65577:TVT65581 UFF65577:UFP65581 UPB65577:UPL65581 UYX65577:UZH65581 VIT65577:VJD65581 VSP65577:VSZ65581 WCL65577:WCV65581 WMH65577:WMR65581 WWD65577:WWN65581 V131113:AF131117 JR131113:KB131117 TN131113:TX131117 ADJ131113:ADT131117 ANF131113:ANP131117 AXB131113:AXL131117 BGX131113:BHH131117 BQT131113:BRD131117 CAP131113:CAZ131117 CKL131113:CKV131117 CUH131113:CUR131117 DED131113:DEN131117 DNZ131113:DOJ131117 DXV131113:DYF131117 EHR131113:EIB131117 ERN131113:ERX131117 FBJ131113:FBT131117 FLF131113:FLP131117 FVB131113:FVL131117 GEX131113:GFH131117 GOT131113:GPD131117 GYP131113:GYZ131117 HIL131113:HIV131117 HSH131113:HSR131117 ICD131113:ICN131117 ILZ131113:IMJ131117 IVV131113:IWF131117 JFR131113:JGB131117 JPN131113:JPX131117 JZJ131113:JZT131117 KJF131113:KJP131117 KTB131113:KTL131117 LCX131113:LDH131117 LMT131113:LND131117 LWP131113:LWZ131117 MGL131113:MGV131117 MQH131113:MQR131117 NAD131113:NAN131117 NJZ131113:NKJ131117 NTV131113:NUF131117 ODR131113:OEB131117 ONN131113:ONX131117 OXJ131113:OXT131117 PHF131113:PHP131117 PRB131113:PRL131117 QAX131113:QBH131117 QKT131113:QLD131117 QUP131113:QUZ131117 REL131113:REV131117 ROH131113:ROR131117 RYD131113:RYN131117 SHZ131113:SIJ131117 SRV131113:SSF131117 TBR131113:TCB131117 TLN131113:TLX131117 TVJ131113:TVT131117 UFF131113:UFP131117 UPB131113:UPL131117 UYX131113:UZH131117 VIT131113:VJD131117 VSP131113:VSZ131117 WCL131113:WCV131117 WMH131113:WMR131117 WWD131113:WWN131117 V196649:AF196653 JR196649:KB196653 TN196649:TX196653 ADJ196649:ADT196653 ANF196649:ANP196653 AXB196649:AXL196653 BGX196649:BHH196653 BQT196649:BRD196653 CAP196649:CAZ196653 CKL196649:CKV196653 CUH196649:CUR196653 DED196649:DEN196653 DNZ196649:DOJ196653 DXV196649:DYF196653 EHR196649:EIB196653 ERN196649:ERX196653 FBJ196649:FBT196653 FLF196649:FLP196653 FVB196649:FVL196653 GEX196649:GFH196653 GOT196649:GPD196653 GYP196649:GYZ196653 HIL196649:HIV196653 HSH196649:HSR196653 ICD196649:ICN196653 ILZ196649:IMJ196653 IVV196649:IWF196653 JFR196649:JGB196653 JPN196649:JPX196653 JZJ196649:JZT196653 KJF196649:KJP196653 KTB196649:KTL196653 LCX196649:LDH196653 LMT196649:LND196653 LWP196649:LWZ196653 MGL196649:MGV196653 MQH196649:MQR196653 NAD196649:NAN196653 NJZ196649:NKJ196653 NTV196649:NUF196653 ODR196649:OEB196653 ONN196649:ONX196653 OXJ196649:OXT196653 PHF196649:PHP196653 PRB196649:PRL196653 QAX196649:QBH196653 QKT196649:QLD196653 QUP196649:QUZ196653 REL196649:REV196653 ROH196649:ROR196653 RYD196649:RYN196653 SHZ196649:SIJ196653 SRV196649:SSF196653 TBR196649:TCB196653 TLN196649:TLX196653 TVJ196649:TVT196653 UFF196649:UFP196653 UPB196649:UPL196653 UYX196649:UZH196653 VIT196649:VJD196653 VSP196649:VSZ196653 WCL196649:WCV196653 WMH196649:WMR196653 WWD196649:WWN196653 V262185:AF262189 JR262185:KB262189 TN262185:TX262189 ADJ262185:ADT262189 ANF262185:ANP262189 AXB262185:AXL262189 BGX262185:BHH262189 BQT262185:BRD262189 CAP262185:CAZ262189 CKL262185:CKV262189 CUH262185:CUR262189 DED262185:DEN262189 DNZ262185:DOJ262189 DXV262185:DYF262189 EHR262185:EIB262189 ERN262185:ERX262189 FBJ262185:FBT262189 FLF262185:FLP262189 FVB262185:FVL262189 GEX262185:GFH262189 GOT262185:GPD262189 GYP262185:GYZ262189 HIL262185:HIV262189 HSH262185:HSR262189 ICD262185:ICN262189 ILZ262185:IMJ262189 IVV262185:IWF262189 JFR262185:JGB262189 JPN262185:JPX262189 JZJ262185:JZT262189 KJF262185:KJP262189 KTB262185:KTL262189 LCX262185:LDH262189 LMT262185:LND262189 LWP262185:LWZ262189 MGL262185:MGV262189 MQH262185:MQR262189 NAD262185:NAN262189 NJZ262185:NKJ262189 NTV262185:NUF262189 ODR262185:OEB262189 ONN262185:ONX262189 OXJ262185:OXT262189 PHF262185:PHP262189 PRB262185:PRL262189 QAX262185:QBH262189 QKT262185:QLD262189 QUP262185:QUZ262189 REL262185:REV262189 ROH262185:ROR262189 RYD262185:RYN262189 SHZ262185:SIJ262189 SRV262185:SSF262189 TBR262185:TCB262189 TLN262185:TLX262189 TVJ262185:TVT262189 UFF262185:UFP262189 UPB262185:UPL262189 UYX262185:UZH262189 VIT262185:VJD262189 VSP262185:VSZ262189 WCL262185:WCV262189 WMH262185:WMR262189 WWD262185:WWN262189 V327721:AF327725 JR327721:KB327725 TN327721:TX327725 ADJ327721:ADT327725 ANF327721:ANP327725 AXB327721:AXL327725 BGX327721:BHH327725 BQT327721:BRD327725 CAP327721:CAZ327725 CKL327721:CKV327725 CUH327721:CUR327725 DED327721:DEN327725 DNZ327721:DOJ327725 DXV327721:DYF327725 EHR327721:EIB327725 ERN327721:ERX327725 FBJ327721:FBT327725 FLF327721:FLP327725 FVB327721:FVL327725 GEX327721:GFH327725 GOT327721:GPD327725 GYP327721:GYZ327725 HIL327721:HIV327725 HSH327721:HSR327725 ICD327721:ICN327725 ILZ327721:IMJ327725 IVV327721:IWF327725 JFR327721:JGB327725 JPN327721:JPX327725 JZJ327721:JZT327725 KJF327721:KJP327725 KTB327721:KTL327725 LCX327721:LDH327725 LMT327721:LND327725 LWP327721:LWZ327725 MGL327721:MGV327725 MQH327721:MQR327725 NAD327721:NAN327725 NJZ327721:NKJ327725 NTV327721:NUF327725 ODR327721:OEB327725 ONN327721:ONX327725 OXJ327721:OXT327725 PHF327721:PHP327725 PRB327721:PRL327725 QAX327721:QBH327725 QKT327721:QLD327725 QUP327721:QUZ327725 REL327721:REV327725 ROH327721:ROR327725 RYD327721:RYN327725 SHZ327721:SIJ327725 SRV327721:SSF327725 TBR327721:TCB327725 TLN327721:TLX327725 TVJ327721:TVT327725 UFF327721:UFP327725 UPB327721:UPL327725 UYX327721:UZH327725 VIT327721:VJD327725 VSP327721:VSZ327725 WCL327721:WCV327725 WMH327721:WMR327725 WWD327721:WWN327725 V393257:AF393261 JR393257:KB393261 TN393257:TX393261 ADJ393257:ADT393261 ANF393257:ANP393261 AXB393257:AXL393261 BGX393257:BHH393261 BQT393257:BRD393261 CAP393257:CAZ393261 CKL393257:CKV393261 CUH393257:CUR393261 DED393257:DEN393261 DNZ393257:DOJ393261 DXV393257:DYF393261 EHR393257:EIB393261 ERN393257:ERX393261 FBJ393257:FBT393261 FLF393257:FLP393261 FVB393257:FVL393261 GEX393257:GFH393261 GOT393257:GPD393261 GYP393257:GYZ393261 HIL393257:HIV393261 HSH393257:HSR393261 ICD393257:ICN393261 ILZ393257:IMJ393261 IVV393257:IWF393261 JFR393257:JGB393261 JPN393257:JPX393261 JZJ393257:JZT393261 KJF393257:KJP393261 KTB393257:KTL393261 LCX393257:LDH393261 LMT393257:LND393261 LWP393257:LWZ393261 MGL393257:MGV393261 MQH393257:MQR393261 NAD393257:NAN393261 NJZ393257:NKJ393261 NTV393257:NUF393261 ODR393257:OEB393261 ONN393257:ONX393261 OXJ393257:OXT393261 PHF393257:PHP393261 PRB393257:PRL393261 QAX393257:QBH393261 QKT393257:QLD393261 QUP393257:QUZ393261 REL393257:REV393261 ROH393257:ROR393261 RYD393257:RYN393261 SHZ393257:SIJ393261 SRV393257:SSF393261 TBR393257:TCB393261 TLN393257:TLX393261 TVJ393257:TVT393261 UFF393257:UFP393261 UPB393257:UPL393261 UYX393257:UZH393261 VIT393257:VJD393261 VSP393257:VSZ393261 WCL393257:WCV393261 WMH393257:WMR393261 WWD393257:WWN393261 V458793:AF458797 JR458793:KB458797 TN458793:TX458797 ADJ458793:ADT458797 ANF458793:ANP458797 AXB458793:AXL458797 BGX458793:BHH458797 BQT458793:BRD458797 CAP458793:CAZ458797 CKL458793:CKV458797 CUH458793:CUR458797 DED458793:DEN458797 DNZ458793:DOJ458797 DXV458793:DYF458797 EHR458793:EIB458797 ERN458793:ERX458797 FBJ458793:FBT458797 FLF458793:FLP458797 FVB458793:FVL458797 GEX458793:GFH458797 GOT458793:GPD458797 GYP458793:GYZ458797 HIL458793:HIV458797 HSH458793:HSR458797 ICD458793:ICN458797 ILZ458793:IMJ458797 IVV458793:IWF458797 JFR458793:JGB458797 JPN458793:JPX458797 JZJ458793:JZT458797 KJF458793:KJP458797 KTB458793:KTL458797 LCX458793:LDH458797 LMT458793:LND458797 LWP458793:LWZ458797 MGL458793:MGV458797 MQH458793:MQR458797 NAD458793:NAN458797 NJZ458793:NKJ458797 NTV458793:NUF458797 ODR458793:OEB458797 ONN458793:ONX458797 OXJ458793:OXT458797 PHF458793:PHP458797 PRB458793:PRL458797 QAX458793:QBH458797 QKT458793:QLD458797 QUP458793:QUZ458797 REL458793:REV458797 ROH458793:ROR458797 RYD458793:RYN458797 SHZ458793:SIJ458797 SRV458793:SSF458797 TBR458793:TCB458797 TLN458793:TLX458797 TVJ458793:TVT458797 UFF458793:UFP458797 UPB458793:UPL458797 UYX458793:UZH458797 VIT458793:VJD458797 VSP458793:VSZ458797 WCL458793:WCV458797 WMH458793:WMR458797 WWD458793:WWN458797 V524329:AF524333 JR524329:KB524333 TN524329:TX524333 ADJ524329:ADT524333 ANF524329:ANP524333 AXB524329:AXL524333 BGX524329:BHH524333 BQT524329:BRD524333 CAP524329:CAZ524333 CKL524329:CKV524333 CUH524329:CUR524333 DED524329:DEN524333 DNZ524329:DOJ524333 DXV524329:DYF524333 EHR524329:EIB524333 ERN524329:ERX524333 FBJ524329:FBT524333 FLF524329:FLP524333 FVB524329:FVL524333 GEX524329:GFH524333 GOT524329:GPD524333 GYP524329:GYZ524333 HIL524329:HIV524333 HSH524329:HSR524333 ICD524329:ICN524333 ILZ524329:IMJ524333 IVV524329:IWF524333 JFR524329:JGB524333 JPN524329:JPX524333 JZJ524329:JZT524333 KJF524329:KJP524333 KTB524329:KTL524333 LCX524329:LDH524333 LMT524329:LND524333 LWP524329:LWZ524333 MGL524329:MGV524333 MQH524329:MQR524333 NAD524329:NAN524333 NJZ524329:NKJ524333 NTV524329:NUF524333 ODR524329:OEB524333 ONN524329:ONX524333 OXJ524329:OXT524333 PHF524329:PHP524333 PRB524329:PRL524333 QAX524329:QBH524333 QKT524329:QLD524333 QUP524329:QUZ524333 REL524329:REV524333 ROH524329:ROR524333 RYD524329:RYN524333 SHZ524329:SIJ524333 SRV524329:SSF524333 TBR524329:TCB524333 TLN524329:TLX524333 TVJ524329:TVT524333 UFF524329:UFP524333 UPB524329:UPL524333 UYX524329:UZH524333 VIT524329:VJD524333 VSP524329:VSZ524333 WCL524329:WCV524333 WMH524329:WMR524333 WWD524329:WWN524333 V589865:AF589869 JR589865:KB589869 TN589865:TX589869 ADJ589865:ADT589869 ANF589865:ANP589869 AXB589865:AXL589869 BGX589865:BHH589869 BQT589865:BRD589869 CAP589865:CAZ589869 CKL589865:CKV589869 CUH589865:CUR589869 DED589865:DEN589869 DNZ589865:DOJ589869 DXV589865:DYF589869 EHR589865:EIB589869 ERN589865:ERX589869 FBJ589865:FBT589869 FLF589865:FLP589869 FVB589865:FVL589869 GEX589865:GFH589869 GOT589865:GPD589869 GYP589865:GYZ589869 HIL589865:HIV589869 HSH589865:HSR589869 ICD589865:ICN589869 ILZ589865:IMJ589869 IVV589865:IWF589869 JFR589865:JGB589869 JPN589865:JPX589869 JZJ589865:JZT589869 KJF589865:KJP589869 KTB589865:KTL589869 LCX589865:LDH589869 LMT589865:LND589869 LWP589865:LWZ589869 MGL589865:MGV589869 MQH589865:MQR589869 NAD589865:NAN589869 NJZ589865:NKJ589869 NTV589865:NUF589869 ODR589865:OEB589869 ONN589865:ONX589869 OXJ589865:OXT589869 PHF589865:PHP589869 PRB589865:PRL589869 QAX589865:QBH589869 QKT589865:QLD589869 QUP589865:QUZ589869 REL589865:REV589869 ROH589865:ROR589869 RYD589865:RYN589869 SHZ589865:SIJ589869 SRV589865:SSF589869 TBR589865:TCB589869 TLN589865:TLX589869 TVJ589865:TVT589869 UFF589865:UFP589869 UPB589865:UPL589869 UYX589865:UZH589869 VIT589865:VJD589869 VSP589865:VSZ589869 WCL589865:WCV589869 WMH589865:WMR589869 WWD589865:WWN589869 V655401:AF655405 JR655401:KB655405 TN655401:TX655405 ADJ655401:ADT655405 ANF655401:ANP655405 AXB655401:AXL655405 BGX655401:BHH655405 BQT655401:BRD655405 CAP655401:CAZ655405 CKL655401:CKV655405 CUH655401:CUR655405 DED655401:DEN655405 DNZ655401:DOJ655405 DXV655401:DYF655405 EHR655401:EIB655405 ERN655401:ERX655405 FBJ655401:FBT655405 FLF655401:FLP655405 FVB655401:FVL655405 GEX655401:GFH655405 GOT655401:GPD655405 GYP655401:GYZ655405 HIL655401:HIV655405 HSH655401:HSR655405 ICD655401:ICN655405 ILZ655401:IMJ655405 IVV655401:IWF655405 JFR655401:JGB655405 JPN655401:JPX655405 JZJ655401:JZT655405 KJF655401:KJP655405 KTB655401:KTL655405 LCX655401:LDH655405 LMT655401:LND655405 LWP655401:LWZ655405 MGL655401:MGV655405 MQH655401:MQR655405 NAD655401:NAN655405 NJZ655401:NKJ655405 NTV655401:NUF655405 ODR655401:OEB655405 ONN655401:ONX655405 OXJ655401:OXT655405 PHF655401:PHP655405 PRB655401:PRL655405 QAX655401:QBH655405 QKT655401:QLD655405 QUP655401:QUZ655405 REL655401:REV655405 ROH655401:ROR655405 RYD655401:RYN655405 SHZ655401:SIJ655405 SRV655401:SSF655405 TBR655401:TCB655405 TLN655401:TLX655405 TVJ655401:TVT655405 UFF655401:UFP655405 UPB655401:UPL655405 UYX655401:UZH655405 VIT655401:VJD655405 VSP655401:VSZ655405 WCL655401:WCV655405 WMH655401:WMR655405 WWD655401:WWN655405 V720937:AF720941 JR720937:KB720941 TN720937:TX720941 ADJ720937:ADT720941 ANF720937:ANP720941 AXB720937:AXL720941 BGX720937:BHH720941 BQT720937:BRD720941 CAP720937:CAZ720941 CKL720937:CKV720941 CUH720937:CUR720941 DED720937:DEN720941 DNZ720937:DOJ720941 DXV720937:DYF720941 EHR720937:EIB720941 ERN720937:ERX720941 FBJ720937:FBT720941 FLF720937:FLP720941 FVB720937:FVL720941 GEX720937:GFH720941 GOT720937:GPD720941 GYP720937:GYZ720941 HIL720937:HIV720941 HSH720937:HSR720941 ICD720937:ICN720941 ILZ720937:IMJ720941 IVV720937:IWF720941 JFR720937:JGB720941 JPN720937:JPX720941 JZJ720937:JZT720941 KJF720937:KJP720941 KTB720937:KTL720941 LCX720937:LDH720941 LMT720937:LND720941 LWP720937:LWZ720941 MGL720937:MGV720941 MQH720937:MQR720941 NAD720937:NAN720941 NJZ720937:NKJ720941 NTV720937:NUF720941 ODR720937:OEB720941 ONN720937:ONX720941 OXJ720937:OXT720941 PHF720937:PHP720941 PRB720937:PRL720941 QAX720937:QBH720941 QKT720937:QLD720941 QUP720937:QUZ720941 REL720937:REV720941 ROH720937:ROR720941 RYD720937:RYN720941 SHZ720937:SIJ720941 SRV720937:SSF720941 TBR720937:TCB720941 TLN720937:TLX720941 TVJ720937:TVT720941 UFF720937:UFP720941 UPB720937:UPL720941 UYX720937:UZH720941 VIT720937:VJD720941 VSP720937:VSZ720941 WCL720937:WCV720941 WMH720937:WMR720941 WWD720937:WWN720941 V786473:AF786477 JR786473:KB786477 TN786473:TX786477 ADJ786473:ADT786477 ANF786473:ANP786477 AXB786473:AXL786477 BGX786473:BHH786477 BQT786473:BRD786477 CAP786473:CAZ786477 CKL786473:CKV786477 CUH786473:CUR786477 DED786473:DEN786477 DNZ786473:DOJ786477 DXV786473:DYF786477 EHR786473:EIB786477 ERN786473:ERX786477 FBJ786473:FBT786477 FLF786473:FLP786477 FVB786473:FVL786477 GEX786473:GFH786477 GOT786473:GPD786477 GYP786473:GYZ786477 HIL786473:HIV786477 HSH786473:HSR786477 ICD786473:ICN786477 ILZ786473:IMJ786477 IVV786473:IWF786477 JFR786473:JGB786477 JPN786473:JPX786477 JZJ786473:JZT786477 KJF786473:KJP786477 KTB786473:KTL786477 LCX786473:LDH786477 LMT786473:LND786477 LWP786473:LWZ786477 MGL786473:MGV786477 MQH786473:MQR786477 NAD786473:NAN786477 NJZ786473:NKJ786477 NTV786473:NUF786477 ODR786473:OEB786477 ONN786473:ONX786477 OXJ786473:OXT786477 PHF786473:PHP786477 PRB786473:PRL786477 QAX786473:QBH786477 QKT786473:QLD786477 QUP786473:QUZ786477 REL786473:REV786477 ROH786473:ROR786477 RYD786473:RYN786477 SHZ786473:SIJ786477 SRV786473:SSF786477 TBR786473:TCB786477 TLN786473:TLX786477 TVJ786473:TVT786477 UFF786473:UFP786477 UPB786473:UPL786477 UYX786473:UZH786477 VIT786473:VJD786477 VSP786473:VSZ786477 WCL786473:WCV786477 WMH786473:WMR786477 WWD786473:WWN786477 V852009:AF852013 JR852009:KB852013 TN852009:TX852013 ADJ852009:ADT852013 ANF852009:ANP852013 AXB852009:AXL852013 BGX852009:BHH852013 BQT852009:BRD852013 CAP852009:CAZ852013 CKL852009:CKV852013 CUH852009:CUR852013 DED852009:DEN852013 DNZ852009:DOJ852013 DXV852009:DYF852013 EHR852009:EIB852013 ERN852009:ERX852013 FBJ852009:FBT852013 FLF852009:FLP852013 FVB852009:FVL852013 GEX852009:GFH852013 GOT852009:GPD852013 GYP852009:GYZ852013 HIL852009:HIV852013 HSH852009:HSR852013 ICD852009:ICN852013 ILZ852009:IMJ852013 IVV852009:IWF852013 JFR852009:JGB852013 JPN852009:JPX852013 JZJ852009:JZT852013 KJF852009:KJP852013 KTB852009:KTL852013 LCX852009:LDH852013 LMT852009:LND852013 LWP852009:LWZ852013 MGL852009:MGV852013 MQH852009:MQR852013 NAD852009:NAN852013 NJZ852009:NKJ852013 NTV852009:NUF852013 ODR852009:OEB852013 ONN852009:ONX852013 OXJ852009:OXT852013 PHF852009:PHP852013 PRB852009:PRL852013 QAX852009:QBH852013 QKT852009:QLD852013 QUP852009:QUZ852013 REL852009:REV852013 ROH852009:ROR852013 RYD852009:RYN852013 SHZ852009:SIJ852013 SRV852009:SSF852013 TBR852009:TCB852013 TLN852009:TLX852013 TVJ852009:TVT852013 UFF852009:UFP852013 UPB852009:UPL852013 UYX852009:UZH852013 VIT852009:VJD852013 VSP852009:VSZ852013 WCL852009:WCV852013 WMH852009:WMR852013 WWD852009:WWN852013 V917545:AF917549 JR917545:KB917549 TN917545:TX917549 ADJ917545:ADT917549 ANF917545:ANP917549 AXB917545:AXL917549 BGX917545:BHH917549 BQT917545:BRD917549 CAP917545:CAZ917549 CKL917545:CKV917549 CUH917545:CUR917549 DED917545:DEN917549 DNZ917545:DOJ917549 DXV917545:DYF917549 EHR917545:EIB917549 ERN917545:ERX917549 FBJ917545:FBT917549 FLF917545:FLP917549 FVB917545:FVL917549 GEX917545:GFH917549 GOT917545:GPD917549 GYP917545:GYZ917549 HIL917545:HIV917549 HSH917545:HSR917549 ICD917545:ICN917549 ILZ917545:IMJ917549 IVV917545:IWF917549 JFR917545:JGB917549 JPN917545:JPX917549 JZJ917545:JZT917549 KJF917545:KJP917549 KTB917545:KTL917549 LCX917545:LDH917549 LMT917545:LND917549 LWP917545:LWZ917549 MGL917545:MGV917549 MQH917545:MQR917549 NAD917545:NAN917549 NJZ917545:NKJ917549 NTV917545:NUF917549 ODR917545:OEB917549 ONN917545:ONX917549 OXJ917545:OXT917549 PHF917545:PHP917549 PRB917545:PRL917549 QAX917545:QBH917549 QKT917545:QLD917549 QUP917545:QUZ917549 REL917545:REV917549 ROH917545:ROR917549 RYD917545:RYN917549 SHZ917545:SIJ917549 SRV917545:SSF917549 TBR917545:TCB917549 TLN917545:TLX917549 TVJ917545:TVT917549 UFF917545:UFP917549 UPB917545:UPL917549 UYX917545:UZH917549 VIT917545:VJD917549 VSP917545:VSZ917549 WCL917545:WCV917549 WMH917545:WMR917549 WWD917545:WWN917549 V983081:AF983085 JR983081:KB983085 TN983081:TX983085 ADJ983081:ADT983085 ANF983081:ANP983085 AXB983081:AXL983085 BGX983081:BHH983085 BQT983081:BRD983085 CAP983081:CAZ983085 CKL983081:CKV983085 CUH983081:CUR983085 DED983081:DEN983085 DNZ983081:DOJ983085 DXV983081:DYF983085 EHR983081:EIB983085 ERN983081:ERX983085 FBJ983081:FBT983085 FLF983081:FLP983085 FVB983081:FVL983085 GEX983081:GFH983085 GOT983081:GPD983085 GYP983081:GYZ983085 HIL983081:HIV983085 HSH983081:HSR983085 ICD983081:ICN983085 ILZ983081:IMJ983085 IVV983081:IWF983085 JFR983081:JGB983085 JPN983081:JPX983085 JZJ983081:JZT983085 KJF983081:KJP983085 KTB983081:KTL983085 LCX983081:LDH983085 LMT983081:LND983085 LWP983081:LWZ983085 MGL983081:MGV983085 MQH983081:MQR983085 NAD983081:NAN983085 NJZ983081:NKJ983085 NTV983081:NUF983085 ODR983081:OEB983085 ONN983081:ONX983085 OXJ983081:OXT983085 PHF983081:PHP983085 PRB983081:PRL983085 QAX983081:QBH983085 QKT983081:QLD983085 QUP983081:QUZ983085 REL983081:REV983085 ROH983081:ROR983085 RYD983081:RYN983085 SHZ983081:SIJ983085 SRV983081:SSF983085 TBR983081:TCB983085 TLN983081:TLX983085 TVJ983081:TVT983085 UFF983081:UFP983085 UPB983081:UPL983085 UYX983081:UZH983085 VIT983081:VJD983085 VSP983081:VSZ983085 WCL983081:WCV983085 WMH983081:WMR983085 S46 U46:AC46" xr:uid="{1107B089-E851-408C-8023-F4D32C986C4C}">
      <formula1>1</formula1>
      <formula2>15</formula2>
    </dataValidation>
    <dataValidation imeMode="halfAlpha" allowBlank="1" showInputMessage="1" showErrorMessage="1" sqref="WVU983087:WVY983087 JI46:JM46 TE46:TI46 ADA46:ADE46 AMW46:ANA46 AWS46:AWW46 BGO46:BGS46 BQK46:BQO46 CAG46:CAK46 CKC46:CKG46 CTY46:CUC46 DDU46:DDY46 DNQ46:DNU46 DXM46:DXQ46 EHI46:EHM46 ERE46:ERI46 FBA46:FBE46 FKW46:FLA46 FUS46:FUW46 GEO46:GES46 GOK46:GOO46 GYG46:GYK46 HIC46:HIG46 HRY46:HSC46 IBU46:IBY46 ILQ46:ILU46 IVM46:IVQ46 JFI46:JFM46 JPE46:JPI46 JZA46:JZE46 KIW46:KJA46 KSS46:KSW46 LCO46:LCS46 LMK46:LMO46 LWG46:LWK46 MGC46:MGG46 MPY46:MQC46 MZU46:MZY46 NJQ46:NJU46 NTM46:NTQ46 ODI46:ODM46 ONE46:ONI46 OXA46:OXE46 PGW46:PHA46 PQS46:PQW46 QAO46:QAS46 QKK46:QKO46 QUG46:QUK46 REC46:REG46 RNY46:ROC46 RXU46:RXY46 SHQ46:SHU46 SRM46:SRQ46 TBI46:TBM46 TLE46:TLI46 TVA46:TVE46 UEW46:UFA46 UOS46:UOW46 UYO46:UYS46 VIK46:VIO46 VSG46:VSK46 WCC46:WCG46 WLY46:WMC46 WVU46:WVY46 M65583:Q65583 JI65583:JM65583 TE65583:TI65583 ADA65583:ADE65583 AMW65583:ANA65583 AWS65583:AWW65583 BGO65583:BGS65583 BQK65583:BQO65583 CAG65583:CAK65583 CKC65583:CKG65583 CTY65583:CUC65583 DDU65583:DDY65583 DNQ65583:DNU65583 DXM65583:DXQ65583 EHI65583:EHM65583 ERE65583:ERI65583 FBA65583:FBE65583 FKW65583:FLA65583 FUS65583:FUW65583 GEO65583:GES65583 GOK65583:GOO65583 GYG65583:GYK65583 HIC65583:HIG65583 HRY65583:HSC65583 IBU65583:IBY65583 ILQ65583:ILU65583 IVM65583:IVQ65583 JFI65583:JFM65583 JPE65583:JPI65583 JZA65583:JZE65583 KIW65583:KJA65583 KSS65583:KSW65583 LCO65583:LCS65583 LMK65583:LMO65583 LWG65583:LWK65583 MGC65583:MGG65583 MPY65583:MQC65583 MZU65583:MZY65583 NJQ65583:NJU65583 NTM65583:NTQ65583 ODI65583:ODM65583 ONE65583:ONI65583 OXA65583:OXE65583 PGW65583:PHA65583 PQS65583:PQW65583 QAO65583:QAS65583 QKK65583:QKO65583 QUG65583:QUK65583 REC65583:REG65583 RNY65583:ROC65583 RXU65583:RXY65583 SHQ65583:SHU65583 SRM65583:SRQ65583 TBI65583:TBM65583 TLE65583:TLI65583 TVA65583:TVE65583 UEW65583:UFA65583 UOS65583:UOW65583 UYO65583:UYS65583 VIK65583:VIO65583 VSG65583:VSK65583 WCC65583:WCG65583 WLY65583:WMC65583 WVU65583:WVY65583 M131119:Q131119 JI131119:JM131119 TE131119:TI131119 ADA131119:ADE131119 AMW131119:ANA131119 AWS131119:AWW131119 BGO131119:BGS131119 BQK131119:BQO131119 CAG131119:CAK131119 CKC131119:CKG131119 CTY131119:CUC131119 DDU131119:DDY131119 DNQ131119:DNU131119 DXM131119:DXQ131119 EHI131119:EHM131119 ERE131119:ERI131119 FBA131119:FBE131119 FKW131119:FLA131119 FUS131119:FUW131119 GEO131119:GES131119 GOK131119:GOO131119 GYG131119:GYK131119 HIC131119:HIG131119 HRY131119:HSC131119 IBU131119:IBY131119 ILQ131119:ILU131119 IVM131119:IVQ131119 JFI131119:JFM131119 JPE131119:JPI131119 JZA131119:JZE131119 KIW131119:KJA131119 KSS131119:KSW131119 LCO131119:LCS131119 LMK131119:LMO131119 LWG131119:LWK131119 MGC131119:MGG131119 MPY131119:MQC131119 MZU131119:MZY131119 NJQ131119:NJU131119 NTM131119:NTQ131119 ODI131119:ODM131119 ONE131119:ONI131119 OXA131119:OXE131119 PGW131119:PHA131119 PQS131119:PQW131119 QAO131119:QAS131119 QKK131119:QKO131119 QUG131119:QUK131119 REC131119:REG131119 RNY131119:ROC131119 RXU131119:RXY131119 SHQ131119:SHU131119 SRM131119:SRQ131119 TBI131119:TBM131119 TLE131119:TLI131119 TVA131119:TVE131119 UEW131119:UFA131119 UOS131119:UOW131119 UYO131119:UYS131119 VIK131119:VIO131119 VSG131119:VSK131119 WCC131119:WCG131119 WLY131119:WMC131119 WVU131119:WVY131119 M196655:Q196655 JI196655:JM196655 TE196655:TI196655 ADA196655:ADE196655 AMW196655:ANA196655 AWS196655:AWW196655 BGO196655:BGS196655 BQK196655:BQO196655 CAG196655:CAK196655 CKC196655:CKG196655 CTY196655:CUC196655 DDU196655:DDY196655 DNQ196655:DNU196655 DXM196655:DXQ196655 EHI196655:EHM196655 ERE196655:ERI196655 FBA196655:FBE196655 FKW196655:FLA196655 FUS196655:FUW196655 GEO196655:GES196655 GOK196655:GOO196655 GYG196655:GYK196655 HIC196655:HIG196655 HRY196655:HSC196655 IBU196655:IBY196655 ILQ196655:ILU196655 IVM196655:IVQ196655 JFI196655:JFM196655 JPE196655:JPI196655 JZA196655:JZE196655 KIW196655:KJA196655 KSS196655:KSW196655 LCO196655:LCS196655 LMK196655:LMO196655 LWG196655:LWK196655 MGC196655:MGG196655 MPY196655:MQC196655 MZU196655:MZY196655 NJQ196655:NJU196655 NTM196655:NTQ196655 ODI196655:ODM196655 ONE196655:ONI196655 OXA196655:OXE196655 PGW196655:PHA196655 PQS196655:PQW196655 QAO196655:QAS196655 QKK196655:QKO196655 QUG196655:QUK196655 REC196655:REG196655 RNY196655:ROC196655 RXU196655:RXY196655 SHQ196655:SHU196655 SRM196655:SRQ196655 TBI196655:TBM196655 TLE196655:TLI196655 TVA196655:TVE196655 UEW196655:UFA196655 UOS196655:UOW196655 UYO196655:UYS196655 VIK196655:VIO196655 VSG196655:VSK196655 WCC196655:WCG196655 WLY196655:WMC196655 WVU196655:WVY196655 M262191:Q262191 JI262191:JM262191 TE262191:TI262191 ADA262191:ADE262191 AMW262191:ANA262191 AWS262191:AWW262191 BGO262191:BGS262191 BQK262191:BQO262191 CAG262191:CAK262191 CKC262191:CKG262191 CTY262191:CUC262191 DDU262191:DDY262191 DNQ262191:DNU262191 DXM262191:DXQ262191 EHI262191:EHM262191 ERE262191:ERI262191 FBA262191:FBE262191 FKW262191:FLA262191 FUS262191:FUW262191 GEO262191:GES262191 GOK262191:GOO262191 GYG262191:GYK262191 HIC262191:HIG262191 HRY262191:HSC262191 IBU262191:IBY262191 ILQ262191:ILU262191 IVM262191:IVQ262191 JFI262191:JFM262191 JPE262191:JPI262191 JZA262191:JZE262191 KIW262191:KJA262191 KSS262191:KSW262191 LCO262191:LCS262191 LMK262191:LMO262191 LWG262191:LWK262191 MGC262191:MGG262191 MPY262191:MQC262191 MZU262191:MZY262191 NJQ262191:NJU262191 NTM262191:NTQ262191 ODI262191:ODM262191 ONE262191:ONI262191 OXA262191:OXE262191 PGW262191:PHA262191 PQS262191:PQW262191 QAO262191:QAS262191 QKK262191:QKO262191 QUG262191:QUK262191 REC262191:REG262191 RNY262191:ROC262191 RXU262191:RXY262191 SHQ262191:SHU262191 SRM262191:SRQ262191 TBI262191:TBM262191 TLE262191:TLI262191 TVA262191:TVE262191 UEW262191:UFA262191 UOS262191:UOW262191 UYO262191:UYS262191 VIK262191:VIO262191 VSG262191:VSK262191 WCC262191:WCG262191 WLY262191:WMC262191 WVU262191:WVY262191 M327727:Q327727 JI327727:JM327727 TE327727:TI327727 ADA327727:ADE327727 AMW327727:ANA327727 AWS327727:AWW327727 BGO327727:BGS327727 BQK327727:BQO327727 CAG327727:CAK327727 CKC327727:CKG327727 CTY327727:CUC327727 DDU327727:DDY327727 DNQ327727:DNU327727 DXM327727:DXQ327727 EHI327727:EHM327727 ERE327727:ERI327727 FBA327727:FBE327727 FKW327727:FLA327727 FUS327727:FUW327727 GEO327727:GES327727 GOK327727:GOO327727 GYG327727:GYK327727 HIC327727:HIG327727 HRY327727:HSC327727 IBU327727:IBY327727 ILQ327727:ILU327727 IVM327727:IVQ327727 JFI327727:JFM327727 JPE327727:JPI327727 JZA327727:JZE327727 KIW327727:KJA327727 KSS327727:KSW327727 LCO327727:LCS327727 LMK327727:LMO327727 LWG327727:LWK327727 MGC327727:MGG327727 MPY327727:MQC327727 MZU327727:MZY327727 NJQ327727:NJU327727 NTM327727:NTQ327727 ODI327727:ODM327727 ONE327727:ONI327727 OXA327727:OXE327727 PGW327727:PHA327727 PQS327727:PQW327727 QAO327727:QAS327727 QKK327727:QKO327727 QUG327727:QUK327727 REC327727:REG327727 RNY327727:ROC327727 RXU327727:RXY327727 SHQ327727:SHU327727 SRM327727:SRQ327727 TBI327727:TBM327727 TLE327727:TLI327727 TVA327727:TVE327727 UEW327727:UFA327727 UOS327727:UOW327727 UYO327727:UYS327727 VIK327727:VIO327727 VSG327727:VSK327727 WCC327727:WCG327727 WLY327727:WMC327727 WVU327727:WVY327727 M393263:Q393263 JI393263:JM393263 TE393263:TI393263 ADA393263:ADE393263 AMW393263:ANA393263 AWS393263:AWW393263 BGO393263:BGS393263 BQK393263:BQO393263 CAG393263:CAK393263 CKC393263:CKG393263 CTY393263:CUC393263 DDU393263:DDY393263 DNQ393263:DNU393263 DXM393263:DXQ393263 EHI393263:EHM393263 ERE393263:ERI393263 FBA393263:FBE393263 FKW393263:FLA393263 FUS393263:FUW393263 GEO393263:GES393263 GOK393263:GOO393263 GYG393263:GYK393263 HIC393263:HIG393263 HRY393263:HSC393263 IBU393263:IBY393263 ILQ393263:ILU393263 IVM393263:IVQ393263 JFI393263:JFM393263 JPE393263:JPI393263 JZA393263:JZE393263 KIW393263:KJA393263 KSS393263:KSW393263 LCO393263:LCS393263 LMK393263:LMO393263 LWG393263:LWK393263 MGC393263:MGG393263 MPY393263:MQC393263 MZU393263:MZY393263 NJQ393263:NJU393263 NTM393263:NTQ393263 ODI393263:ODM393263 ONE393263:ONI393263 OXA393263:OXE393263 PGW393263:PHA393263 PQS393263:PQW393263 QAO393263:QAS393263 QKK393263:QKO393263 QUG393263:QUK393263 REC393263:REG393263 RNY393263:ROC393263 RXU393263:RXY393263 SHQ393263:SHU393263 SRM393263:SRQ393263 TBI393263:TBM393263 TLE393263:TLI393263 TVA393263:TVE393263 UEW393263:UFA393263 UOS393263:UOW393263 UYO393263:UYS393263 VIK393263:VIO393263 VSG393263:VSK393263 WCC393263:WCG393263 WLY393263:WMC393263 WVU393263:WVY393263 M458799:Q458799 JI458799:JM458799 TE458799:TI458799 ADA458799:ADE458799 AMW458799:ANA458799 AWS458799:AWW458799 BGO458799:BGS458799 BQK458799:BQO458799 CAG458799:CAK458799 CKC458799:CKG458799 CTY458799:CUC458799 DDU458799:DDY458799 DNQ458799:DNU458799 DXM458799:DXQ458799 EHI458799:EHM458799 ERE458799:ERI458799 FBA458799:FBE458799 FKW458799:FLA458799 FUS458799:FUW458799 GEO458799:GES458799 GOK458799:GOO458799 GYG458799:GYK458799 HIC458799:HIG458799 HRY458799:HSC458799 IBU458799:IBY458799 ILQ458799:ILU458799 IVM458799:IVQ458799 JFI458799:JFM458799 JPE458799:JPI458799 JZA458799:JZE458799 KIW458799:KJA458799 KSS458799:KSW458799 LCO458799:LCS458799 LMK458799:LMO458799 LWG458799:LWK458799 MGC458799:MGG458799 MPY458799:MQC458799 MZU458799:MZY458799 NJQ458799:NJU458799 NTM458799:NTQ458799 ODI458799:ODM458799 ONE458799:ONI458799 OXA458799:OXE458799 PGW458799:PHA458799 PQS458799:PQW458799 QAO458799:QAS458799 QKK458799:QKO458799 QUG458799:QUK458799 REC458799:REG458799 RNY458799:ROC458799 RXU458799:RXY458799 SHQ458799:SHU458799 SRM458799:SRQ458799 TBI458799:TBM458799 TLE458799:TLI458799 TVA458799:TVE458799 UEW458799:UFA458799 UOS458799:UOW458799 UYO458799:UYS458799 VIK458799:VIO458799 VSG458799:VSK458799 WCC458799:WCG458799 WLY458799:WMC458799 WVU458799:WVY458799 M524335:Q524335 JI524335:JM524335 TE524335:TI524335 ADA524335:ADE524335 AMW524335:ANA524335 AWS524335:AWW524335 BGO524335:BGS524335 BQK524335:BQO524335 CAG524335:CAK524335 CKC524335:CKG524335 CTY524335:CUC524335 DDU524335:DDY524335 DNQ524335:DNU524335 DXM524335:DXQ524335 EHI524335:EHM524335 ERE524335:ERI524335 FBA524335:FBE524335 FKW524335:FLA524335 FUS524335:FUW524335 GEO524335:GES524335 GOK524335:GOO524335 GYG524335:GYK524335 HIC524335:HIG524335 HRY524335:HSC524335 IBU524335:IBY524335 ILQ524335:ILU524335 IVM524335:IVQ524335 JFI524335:JFM524335 JPE524335:JPI524335 JZA524335:JZE524335 KIW524335:KJA524335 KSS524335:KSW524335 LCO524335:LCS524335 LMK524335:LMO524335 LWG524335:LWK524335 MGC524335:MGG524335 MPY524335:MQC524335 MZU524335:MZY524335 NJQ524335:NJU524335 NTM524335:NTQ524335 ODI524335:ODM524335 ONE524335:ONI524335 OXA524335:OXE524335 PGW524335:PHA524335 PQS524335:PQW524335 QAO524335:QAS524335 QKK524335:QKO524335 QUG524335:QUK524335 REC524335:REG524335 RNY524335:ROC524335 RXU524335:RXY524335 SHQ524335:SHU524335 SRM524335:SRQ524335 TBI524335:TBM524335 TLE524335:TLI524335 TVA524335:TVE524335 UEW524335:UFA524335 UOS524335:UOW524335 UYO524335:UYS524335 VIK524335:VIO524335 VSG524335:VSK524335 WCC524335:WCG524335 WLY524335:WMC524335 WVU524335:WVY524335 M589871:Q589871 JI589871:JM589871 TE589871:TI589871 ADA589871:ADE589871 AMW589871:ANA589871 AWS589871:AWW589871 BGO589871:BGS589871 BQK589871:BQO589871 CAG589871:CAK589871 CKC589871:CKG589871 CTY589871:CUC589871 DDU589871:DDY589871 DNQ589871:DNU589871 DXM589871:DXQ589871 EHI589871:EHM589871 ERE589871:ERI589871 FBA589871:FBE589871 FKW589871:FLA589871 FUS589871:FUW589871 GEO589871:GES589871 GOK589871:GOO589871 GYG589871:GYK589871 HIC589871:HIG589871 HRY589871:HSC589871 IBU589871:IBY589871 ILQ589871:ILU589871 IVM589871:IVQ589871 JFI589871:JFM589871 JPE589871:JPI589871 JZA589871:JZE589871 KIW589871:KJA589871 KSS589871:KSW589871 LCO589871:LCS589871 LMK589871:LMO589871 LWG589871:LWK589871 MGC589871:MGG589871 MPY589871:MQC589871 MZU589871:MZY589871 NJQ589871:NJU589871 NTM589871:NTQ589871 ODI589871:ODM589871 ONE589871:ONI589871 OXA589871:OXE589871 PGW589871:PHA589871 PQS589871:PQW589871 QAO589871:QAS589871 QKK589871:QKO589871 QUG589871:QUK589871 REC589871:REG589871 RNY589871:ROC589871 RXU589871:RXY589871 SHQ589871:SHU589871 SRM589871:SRQ589871 TBI589871:TBM589871 TLE589871:TLI589871 TVA589871:TVE589871 UEW589871:UFA589871 UOS589871:UOW589871 UYO589871:UYS589871 VIK589871:VIO589871 VSG589871:VSK589871 WCC589871:WCG589871 WLY589871:WMC589871 WVU589871:WVY589871 M655407:Q655407 JI655407:JM655407 TE655407:TI655407 ADA655407:ADE655407 AMW655407:ANA655407 AWS655407:AWW655407 BGO655407:BGS655407 BQK655407:BQO655407 CAG655407:CAK655407 CKC655407:CKG655407 CTY655407:CUC655407 DDU655407:DDY655407 DNQ655407:DNU655407 DXM655407:DXQ655407 EHI655407:EHM655407 ERE655407:ERI655407 FBA655407:FBE655407 FKW655407:FLA655407 FUS655407:FUW655407 GEO655407:GES655407 GOK655407:GOO655407 GYG655407:GYK655407 HIC655407:HIG655407 HRY655407:HSC655407 IBU655407:IBY655407 ILQ655407:ILU655407 IVM655407:IVQ655407 JFI655407:JFM655407 JPE655407:JPI655407 JZA655407:JZE655407 KIW655407:KJA655407 KSS655407:KSW655407 LCO655407:LCS655407 LMK655407:LMO655407 LWG655407:LWK655407 MGC655407:MGG655407 MPY655407:MQC655407 MZU655407:MZY655407 NJQ655407:NJU655407 NTM655407:NTQ655407 ODI655407:ODM655407 ONE655407:ONI655407 OXA655407:OXE655407 PGW655407:PHA655407 PQS655407:PQW655407 QAO655407:QAS655407 QKK655407:QKO655407 QUG655407:QUK655407 REC655407:REG655407 RNY655407:ROC655407 RXU655407:RXY655407 SHQ655407:SHU655407 SRM655407:SRQ655407 TBI655407:TBM655407 TLE655407:TLI655407 TVA655407:TVE655407 UEW655407:UFA655407 UOS655407:UOW655407 UYO655407:UYS655407 VIK655407:VIO655407 VSG655407:VSK655407 WCC655407:WCG655407 WLY655407:WMC655407 WVU655407:WVY655407 M720943:Q720943 JI720943:JM720943 TE720943:TI720943 ADA720943:ADE720943 AMW720943:ANA720943 AWS720943:AWW720943 BGO720943:BGS720943 BQK720943:BQO720943 CAG720943:CAK720943 CKC720943:CKG720943 CTY720943:CUC720943 DDU720943:DDY720943 DNQ720943:DNU720943 DXM720943:DXQ720943 EHI720943:EHM720943 ERE720943:ERI720943 FBA720943:FBE720943 FKW720943:FLA720943 FUS720943:FUW720943 GEO720943:GES720943 GOK720943:GOO720943 GYG720943:GYK720943 HIC720943:HIG720943 HRY720943:HSC720943 IBU720943:IBY720943 ILQ720943:ILU720943 IVM720943:IVQ720943 JFI720943:JFM720943 JPE720943:JPI720943 JZA720943:JZE720943 KIW720943:KJA720943 KSS720943:KSW720943 LCO720943:LCS720943 LMK720943:LMO720943 LWG720943:LWK720943 MGC720943:MGG720943 MPY720943:MQC720943 MZU720943:MZY720943 NJQ720943:NJU720943 NTM720943:NTQ720943 ODI720943:ODM720943 ONE720943:ONI720943 OXA720943:OXE720943 PGW720943:PHA720943 PQS720943:PQW720943 QAO720943:QAS720943 QKK720943:QKO720943 QUG720943:QUK720943 REC720943:REG720943 RNY720943:ROC720943 RXU720943:RXY720943 SHQ720943:SHU720943 SRM720943:SRQ720943 TBI720943:TBM720943 TLE720943:TLI720943 TVA720943:TVE720943 UEW720943:UFA720943 UOS720943:UOW720943 UYO720943:UYS720943 VIK720943:VIO720943 VSG720943:VSK720943 WCC720943:WCG720943 WLY720943:WMC720943 WVU720943:WVY720943 M786479:Q786479 JI786479:JM786479 TE786479:TI786479 ADA786479:ADE786479 AMW786479:ANA786479 AWS786479:AWW786479 BGO786479:BGS786479 BQK786479:BQO786479 CAG786479:CAK786479 CKC786479:CKG786479 CTY786479:CUC786479 DDU786479:DDY786479 DNQ786479:DNU786479 DXM786479:DXQ786479 EHI786479:EHM786479 ERE786479:ERI786479 FBA786479:FBE786479 FKW786479:FLA786479 FUS786479:FUW786479 GEO786479:GES786479 GOK786479:GOO786479 GYG786479:GYK786479 HIC786479:HIG786479 HRY786479:HSC786479 IBU786479:IBY786479 ILQ786479:ILU786479 IVM786479:IVQ786479 JFI786479:JFM786479 JPE786479:JPI786479 JZA786479:JZE786479 KIW786479:KJA786479 KSS786479:KSW786479 LCO786479:LCS786479 LMK786479:LMO786479 LWG786479:LWK786479 MGC786479:MGG786479 MPY786479:MQC786479 MZU786479:MZY786479 NJQ786479:NJU786479 NTM786479:NTQ786479 ODI786479:ODM786479 ONE786479:ONI786479 OXA786479:OXE786479 PGW786479:PHA786479 PQS786479:PQW786479 QAO786479:QAS786479 QKK786479:QKO786479 QUG786479:QUK786479 REC786479:REG786479 RNY786479:ROC786479 RXU786479:RXY786479 SHQ786479:SHU786479 SRM786479:SRQ786479 TBI786479:TBM786479 TLE786479:TLI786479 TVA786479:TVE786479 UEW786479:UFA786479 UOS786479:UOW786479 UYO786479:UYS786479 VIK786479:VIO786479 VSG786479:VSK786479 WCC786479:WCG786479 WLY786479:WMC786479 WVU786479:WVY786479 M852015:Q852015 JI852015:JM852015 TE852015:TI852015 ADA852015:ADE852015 AMW852015:ANA852015 AWS852015:AWW852015 BGO852015:BGS852015 BQK852015:BQO852015 CAG852015:CAK852015 CKC852015:CKG852015 CTY852015:CUC852015 DDU852015:DDY852015 DNQ852015:DNU852015 DXM852015:DXQ852015 EHI852015:EHM852015 ERE852015:ERI852015 FBA852015:FBE852015 FKW852015:FLA852015 FUS852015:FUW852015 GEO852015:GES852015 GOK852015:GOO852015 GYG852015:GYK852015 HIC852015:HIG852015 HRY852015:HSC852015 IBU852015:IBY852015 ILQ852015:ILU852015 IVM852015:IVQ852015 JFI852015:JFM852015 JPE852015:JPI852015 JZA852015:JZE852015 KIW852015:KJA852015 KSS852015:KSW852015 LCO852015:LCS852015 LMK852015:LMO852015 LWG852015:LWK852015 MGC852015:MGG852015 MPY852015:MQC852015 MZU852015:MZY852015 NJQ852015:NJU852015 NTM852015:NTQ852015 ODI852015:ODM852015 ONE852015:ONI852015 OXA852015:OXE852015 PGW852015:PHA852015 PQS852015:PQW852015 QAO852015:QAS852015 QKK852015:QKO852015 QUG852015:QUK852015 REC852015:REG852015 RNY852015:ROC852015 RXU852015:RXY852015 SHQ852015:SHU852015 SRM852015:SRQ852015 TBI852015:TBM852015 TLE852015:TLI852015 TVA852015:TVE852015 UEW852015:UFA852015 UOS852015:UOW852015 UYO852015:UYS852015 VIK852015:VIO852015 VSG852015:VSK852015 WCC852015:WCG852015 WLY852015:WMC852015 WVU852015:WVY852015 M917551:Q917551 JI917551:JM917551 TE917551:TI917551 ADA917551:ADE917551 AMW917551:ANA917551 AWS917551:AWW917551 BGO917551:BGS917551 BQK917551:BQO917551 CAG917551:CAK917551 CKC917551:CKG917551 CTY917551:CUC917551 DDU917551:DDY917551 DNQ917551:DNU917551 DXM917551:DXQ917551 EHI917551:EHM917551 ERE917551:ERI917551 FBA917551:FBE917551 FKW917551:FLA917551 FUS917551:FUW917551 GEO917551:GES917551 GOK917551:GOO917551 GYG917551:GYK917551 HIC917551:HIG917551 HRY917551:HSC917551 IBU917551:IBY917551 ILQ917551:ILU917551 IVM917551:IVQ917551 JFI917551:JFM917551 JPE917551:JPI917551 JZA917551:JZE917551 KIW917551:KJA917551 KSS917551:KSW917551 LCO917551:LCS917551 LMK917551:LMO917551 LWG917551:LWK917551 MGC917551:MGG917551 MPY917551:MQC917551 MZU917551:MZY917551 NJQ917551:NJU917551 NTM917551:NTQ917551 ODI917551:ODM917551 ONE917551:ONI917551 OXA917551:OXE917551 PGW917551:PHA917551 PQS917551:PQW917551 QAO917551:QAS917551 QKK917551:QKO917551 QUG917551:QUK917551 REC917551:REG917551 RNY917551:ROC917551 RXU917551:RXY917551 SHQ917551:SHU917551 SRM917551:SRQ917551 TBI917551:TBM917551 TLE917551:TLI917551 TVA917551:TVE917551 UEW917551:UFA917551 UOS917551:UOW917551 UYO917551:UYS917551 VIK917551:VIO917551 VSG917551:VSK917551 WCC917551:WCG917551 WLY917551:WMC917551 WVU917551:WVY917551 M983087:Q983087 JI983087:JM983087 TE983087:TI983087 ADA983087:ADE983087 AMW983087:ANA983087 AWS983087:AWW983087 BGO983087:BGS983087 BQK983087:BQO983087 CAG983087:CAK983087 CKC983087:CKG983087 CTY983087:CUC983087 DDU983087:DDY983087 DNQ983087:DNU983087 DXM983087:DXQ983087 EHI983087:EHM983087 ERE983087:ERI983087 FBA983087:FBE983087 FKW983087:FLA983087 FUS983087:FUW983087 GEO983087:GES983087 GOK983087:GOO983087 GYG983087:GYK983087 HIC983087:HIG983087 HRY983087:HSC983087 IBU983087:IBY983087 ILQ983087:ILU983087 IVM983087:IVQ983087 JFI983087:JFM983087 JPE983087:JPI983087 JZA983087:JZE983087 KIW983087:KJA983087 KSS983087:KSW983087 LCO983087:LCS983087 LMK983087:LMO983087 LWG983087:LWK983087 MGC983087:MGG983087 MPY983087:MQC983087 MZU983087:MZY983087 NJQ983087:NJU983087 NTM983087:NTQ983087 ODI983087:ODM983087 ONE983087:ONI983087 OXA983087:OXE983087 PGW983087:PHA983087 PQS983087:PQW983087 QAO983087:QAS983087 QKK983087:QKO983087 QUG983087:QUK983087 REC983087:REG983087 RNY983087:ROC983087 RXU983087:RXY983087 SHQ983087:SHU983087 SRM983087:SRQ983087 TBI983087:TBM983087 TLE983087:TLI983087 TVA983087:TVE983087 UEW983087:UFA983087 UOS983087:UOW983087 UYO983087:UYS983087 VIK983087:VIO983087 VSG983087:VSK983087 WCC983087:WCG983087 WLY983087:WMC983087 M46 O46:P46" xr:uid="{2193D5A1-0150-4AA7-8E7C-F6940685E74D}"/>
    <dataValidation imeMode="hiragana" allowBlank="1" showInputMessage="1" showErrorMessage="1" sqref="U23:U24 JQ23:JQ24 TM23:TM24 ADI23:ADI24 ANE23:ANE24 AXA23:AXA24 BGW23:BGW24 BQS23:BQS24 CAO23:CAO24 CKK23:CKK24 CUG23:CUG24 DEC23:DEC24 DNY23:DNY24 DXU23:DXU24 EHQ23:EHQ24 ERM23:ERM24 FBI23:FBI24 FLE23:FLE24 FVA23:FVA24 GEW23:GEW24 GOS23:GOS24 GYO23:GYO24 HIK23:HIK24 HSG23:HSG24 ICC23:ICC24 ILY23:ILY24 IVU23:IVU24 JFQ23:JFQ24 JPM23:JPM24 JZI23:JZI24 KJE23:KJE24 KTA23:KTA24 LCW23:LCW24 LMS23:LMS24 LWO23:LWO24 MGK23:MGK24 MQG23:MQG24 NAC23:NAC24 NJY23:NJY24 NTU23:NTU24 ODQ23:ODQ24 ONM23:ONM24 OXI23:OXI24 PHE23:PHE24 PRA23:PRA24 QAW23:QAW24 QKS23:QKS24 QUO23:QUO24 REK23:REK24 ROG23:ROG24 RYC23:RYC24 SHY23:SHY24 SRU23:SRU24 TBQ23:TBQ24 TLM23:TLM24 TVI23:TVI24 UFE23:UFE24 UPA23:UPA24 UYW23:UYW24 VIS23:VIS24 VSO23:VSO24 WCK23:WCK24 WMG23:WMG24 WWC23:WWC24 U65560:U65561 JQ65560:JQ65561 TM65560:TM65561 ADI65560:ADI65561 ANE65560:ANE65561 AXA65560:AXA65561 BGW65560:BGW65561 BQS65560:BQS65561 CAO65560:CAO65561 CKK65560:CKK65561 CUG65560:CUG65561 DEC65560:DEC65561 DNY65560:DNY65561 DXU65560:DXU65561 EHQ65560:EHQ65561 ERM65560:ERM65561 FBI65560:FBI65561 FLE65560:FLE65561 FVA65560:FVA65561 GEW65560:GEW65561 GOS65560:GOS65561 GYO65560:GYO65561 HIK65560:HIK65561 HSG65560:HSG65561 ICC65560:ICC65561 ILY65560:ILY65561 IVU65560:IVU65561 JFQ65560:JFQ65561 JPM65560:JPM65561 JZI65560:JZI65561 KJE65560:KJE65561 KTA65560:KTA65561 LCW65560:LCW65561 LMS65560:LMS65561 LWO65560:LWO65561 MGK65560:MGK65561 MQG65560:MQG65561 NAC65560:NAC65561 NJY65560:NJY65561 NTU65560:NTU65561 ODQ65560:ODQ65561 ONM65560:ONM65561 OXI65560:OXI65561 PHE65560:PHE65561 PRA65560:PRA65561 QAW65560:QAW65561 QKS65560:QKS65561 QUO65560:QUO65561 REK65560:REK65561 ROG65560:ROG65561 RYC65560:RYC65561 SHY65560:SHY65561 SRU65560:SRU65561 TBQ65560:TBQ65561 TLM65560:TLM65561 TVI65560:TVI65561 UFE65560:UFE65561 UPA65560:UPA65561 UYW65560:UYW65561 VIS65560:VIS65561 VSO65560:VSO65561 WCK65560:WCK65561 WMG65560:WMG65561 WWC65560:WWC65561 U131096:U131097 JQ131096:JQ131097 TM131096:TM131097 ADI131096:ADI131097 ANE131096:ANE131097 AXA131096:AXA131097 BGW131096:BGW131097 BQS131096:BQS131097 CAO131096:CAO131097 CKK131096:CKK131097 CUG131096:CUG131097 DEC131096:DEC131097 DNY131096:DNY131097 DXU131096:DXU131097 EHQ131096:EHQ131097 ERM131096:ERM131097 FBI131096:FBI131097 FLE131096:FLE131097 FVA131096:FVA131097 GEW131096:GEW131097 GOS131096:GOS131097 GYO131096:GYO131097 HIK131096:HIK131097 HSG131096:HSG131097 ICC131096:ICC131097 ILY131096:ILY131097 IVU131096:IVU131097 JFQ131096:JFQ131097 JPM131096:JPM131097 JZI131096:JZI131097 KJE131096:KJE131097 KTA131096:KTA131097 LCW131096:LCW131097 LMS131096:LMS131097 LWO131096:LWO131097 MGK131096:MGK131097 MQG131096:MQG131097 NAC131096:NAC131097 NJY131096:NJY131097 NTU131096:NTU131097 ODQ131096:ODQ131097 ONM131096:ONM131097 OXI131096:OXI131097 PHE131096:PHE131097 PRA131096:PRA131097 QAW131096:QAW131097 QKS131096:QKS131097 QUO131096:QUO131097 REK131096:REK131097 ROG131096:ROG131097 RYC131096:RYC131097 SHY131096:SHY131097 SRU131096:SRU131097 TBQ131096:TBQ131097 TLM131096:TLM131097 TVI131096:TVI131097 UFE131096:UFE131097 UPA131096:UPA131097 UYW131096:UYW131097 VIS131096:VIS131097 VSO131096:VSO131097 WCK131096:WCK131097 WMG131096:WMG131097 WWC131096:WWC131097 U196632:U196633 JQ196632:JQ196633 TM196632:TM196633 ADI196632:ADI196633 ANE196632:ANE196633 AXA196632:AXA196633 BGW196632:BGW196633 BQS196632:BQS196633 CAO196632:CAO196633 CKK196632:CKK196633 CUG196632:CUG196633 DEC196632:DEC196633 DNY196632:DNY196633 DXU196632:DXU196633 EHQ196632:EHQ196633 ERM196632:ERM196633 FBI196632:FBI196633 FLE196632:FLE196633 FVA196632:FVA196633 GEW196632:GEW196633 GOS196632:GOS196633 GYO196632:GYO196633 HIK196632:HIK196633 HSG196632:HSG196633 ICC196632:ICC196633 ILY196632:ILY196633 IVU196632:IVU196633 JFQ196632:JFQ196633 JPM196632:JPM196633 JZI196632:JZI196633 KJE196632:KJE196633 KTA196632:KTA196633 LCW196632:LCW196633 LMS196632:LMS196633 LWO196632:LWO196633 MGK196632:MGK196633 MQG196632:MQG196633 NAC196632:NAC196633 NJY196632:NJY196633 NTU196632:NTU196633 ODQ196632:ODQ196633 ONM196632:ONM196633 OXI196632:OXI196633 PHE196632:PHE196633 PRA196632:PRA196633 QAW196632:QAW196633 QKS196632:QKS196633 QUO196632:QUO196633 REK196632:REK196633 ROG196632:ROG196633 RYC196632:RYC196633 SHY196632:SHY196633 SRU196632:SRU196633 TBQ196632:TBQ196633 TLM196632:TLM196633 TVI196632:TVI196633 UFE196632:UFE196633 UPA196632:UPA196633 UYW196632:UYW196633 VIS196632:VIS196633 VSO196632:VSO196633 WCK196632:WCK196633 WMG196632:WMG196633 WWC196632:WWC196633 U262168:U262169 JQ262168:JQ262169 TM262168:TM262169 ADI262168:ADI262169 ANE262168:ANE262169 AXA262168:AXA262169 BGW262168:BGW262169 BQS262168:BQS262169 CAO262168:CAO262169 CKK262168:CKK262169 CUG262168:CUG262169 DEC262168:DEC262169 DNY262168:DNY262169 DXU262168:DXU262169 EHQ262168:EHQ262169 ERM262168:ERM262169 FBI262168:FBI262169 FLE262168:FLE262169 FVA262168:FVA262169 GEW262168:GEW262169 GOS262168:GOS262169 GYO262168:GYO262169 HIK262168:HIK262169 HSG262168:HSG262169 ICC262168:ICC262169 ILY262168:ILY262169 IVU262168:IVU262169 JFQ262168:JFQ262169 JPM262168:JPM262169 JZI262168:JZI262169 KJE262168:KJE262169 KTA262168:KTA262169 LCW262168:LCW262169 LMS262168:LMS262169 LWO262168:LWO262169 MGK262168:MGK262169 MQG262168:MQG262169 NAC262168:NAC262169 NJY262168:NJY262169 NTU262168:NTU262169 ODQ262168:ODQ262169 ONM262168:ONM262169 OXI262168:OXI262169 PHE262168:PHE262169 PRA262168:PRA262169 QAW262168:QAW262169 QKS262168:QKS262169 QUO262168:QUO262169 REK262168:REK262169 ROG262168:ROG262169 RYC262168:RYC262169 SHY262168:SHY262169 SRU262168:SRU262169 TBQ262168:TBQ262169 TLM262168:TLM262169 TVI262168:TVI262169 UFE262168:UFE262169 UPA262168:UPA262169 UYW262168:UYW262169 VIS262168:VIS262169 VSO262168:VSO262169 WCK262168:WCK262169 WMG262168:WMG262169 WWC262168:WWC262169 U327704:U327705 JQ327704:JQ327705 TM327704:TM327705 ADI327704:ADI327705 ANE327704:ANE327705 AXA327704:AXA327705 BGW327704:BGW327705 BQS327704:BQS327705 CAO327704:CAO327705 CKK327704:CKK327705 CUG327704:CUG327705 DEC327704:DEC327705 DNY327704:DNY327705 DXU327704:DXU327705 EHQ327704:EHQ327705 ERM327704:ERM327705 FBI327704:FBI327705 FLE327704:FLE327705 FVA327704:FVA327705 GEW327704:GEW327705 GOS327704:GOS327705 GYO327704:GYO327705 HIK327704:HIK327705 HSG327704:HSG327705 ICC327704:ICC327705 ILY327704:ILY327705 IVU327704:IVU327705 JFQ327704:JFQ327705 JPM327704:JPM327705 JZI327704:JZI327705 KJE327704:KJE327705 KTA327704:KTA327705 LCW327704:LCW327705 LMS327704:LMS327705 LWO327704:LWO327705 MGK327704:MGK327705 MQG327704:MQG327705 NAC327704:NAC327705 NJY327704:NJY327705 NTU327704:NTU327705 ODQ327704:ODQ327705 ONM327704:ONM327705 OXI327704:OXI327705 PHE327704:PHE327705 PRA327704:PRA327705 QAW327704:QAW327705 QKS327704:QKS327705 QUO327704:QUO327705 REK327704:REK327705 ROG327704:ROG327705 RYC327704:RYC327705 SHY327704:SHY327705 SRU327704:SRU327705 TBQ327704:TBQ327705 TLM327704:TLM327705 TVI327704:TVI327705 UFE327704:UFE327705 UPA327704:UPA327705 UYW327704:UYW327705 VIS327704:VIS327705 VSO327704:VSO327705 WCK327704:WCK327705 WMG327704:WMG327705 WWC327704:WWC327705 U393240:U393241 JQ393240:JQ393241 TM393240:TM393241 ADI393240:ADI393241 ANE393240:ANE393241 AXA393240:AXA393241 BGW393240:BGW393241 BQS393240:BQS393241 CAO393240:CAO393241 CKK393240:CKK393241 CUG393240:CUG393241 DEC393240:DEC393241 DNY393240:DNY393241 DXU393240:DXU393241 EHQ393240:EHQ393241 ERM393240:ERM393241 FBI393240:FBI393241 FLE393240:FLE393241 FVA393240:FVA393241 GEW393240:GEW393241 GOS393240:GOS393241 GYO393240:GYO393241 HIK393240:HIK393241 HSG393240:HSG393241 ICC393240:ICC393241 ILY393240:ILY393241 IVU393240:IVU393241 JFQ393240:JFQ393241 JPM393240:JPM393241 JZI393240:JZI393241 KJE393240:KJE393241 KTA393240:KTA393241 LCW393240:LCW393241 LMS393240:LMS393241 LWO393240:LWO393241 MGK393240:MGK393241 MQG393240:MQG393241 NAC393240:NAC393241 NJY393240:NJY393241 NTU393240:NTU393241 ODQ393240:ODQ393241 ONM393240:ONM393241 OXI393240:OXI393241 PHE393240:PHE393241 PRA393240:PRA393241 QAW393240:QAW393241 QKS393240:QKS393241 QUO393240:QUO393241 REK393240:REK393241 ROG393240:ROG393241 RYC393240:RYC393241 SHY393240:SHY393241 SRU393240:SRU393241 TBQ393240:TBQ393241 TLM393240:TLM393241 TVI393240:TVI393241 UFE393240:UFE393241 UPA393240:UPA393241 UYW393240:UYW393241 VIS393240:VIS393241 VSO393240:VSO393241 WCK393240:WCK393241 WMG393240:WMG393241 WWC393240:WWC393241 U458776:U458777 JQ458776:JQ458777 TM458776:TM458777 ADI458776:ADI458777 ANE458776:ANE458777 AXA458776:AXA458777 BGW458776:BGW458777 BQS458776:BQS458777 CAO458776:CAO458777 CKK458776:CKK458777 CUG458776:CUG458777 DEC458776:DEC458777 DNY458776:DNY458777 DXU458776:DXU458777 EHQ458776:EHQ458777 ERM458776:ERM458777 FBI458776:FBI458777 FLE458776:FLE458777 FVA458776:FVA458777 GEW458776:GEW458777 GOS458776:GOS458777 GYO458776:GYO458777 HIK458776:HIK458777 HSG458776:HSG458777 ICC458776:ICC458777 ILY458776:ILY458777 IVU458776:IVU458777 JFQ458776:JFQ458777 JPM458776:JPM458777 JZI458776:JZI458777 KJE458776:KJE458777 KTA458776:KTA458777 LCW458776:LCW458777 LMS458776:LMS458777 LWO458776:LWO458777 MGK458776:MGK458777 MQG458776:MQG458777 NAC458776:NAC458777 NJY458776:NJY458777 NTU458776:NTU458777 ODQ458776:ODQ458777 ONM458776:ONM458777 OXI458776:OXI458777 PHE458776:PHE458777 PRA458776:PRA458777 QAW458776:QAW458777 QKS458776:QKS458777 QUO458776:QUO458777 REK458776:REK458777 ROG458776:ROG458777 RYC458776:RYC458777 SHY458776:SHY458777 SRU458776:SRU458777 TBQ458776:TBQ458777 TLM458776:TLM458777 TVI458776:TVI458777 UFE458776:UFE458777 UPA458776:UPA458777 UYW458776:UYW458777 VIS458776:VIS458777 VSO458776:VSO458777 WCK458776:WCK458777 WMG458776:WMG458777 WWC458776:WWC458777 U524312:U524313 JQ524312:JQ524313 TM524312:TM524313 ADI524312:ADI524313 ANE524312:ANE524313 AXA524312:AXA524313 BGW524312:BGW524313 BQS524312:BQS524313 CAO524312:CAO524313 CKK524312:CKK524313 CUG524312:CUG524313 DEC524312:DEC524313 DNY524312:DNY524313 DXU524312:DXU524313 EHQ524312:EHQ524313 ERM524312:ERM524313 FBI524312:FBI524313 FLE524312:FLE524313 FVA524312:FVA524313 GEW524312:GEW524313 GOS524312:GOS524313 GYO524312:GYO524313 HIK524312:HIK524313 HSG524312:HSG524313 ICC524312:ICC524313 ILY524312:ILY524313 IVU524312:IVU524313 JFQ524312:JFQ524313 JPM524312:JPM524313 JZI524312:JZI524313 KJE524312:KJE524313 KTA524312:KTA524313 LCW524312:LCW524313 LMS524312:LMS524313 LWO524312:LWO524313 MGK524312:MGK524313 MQG524312:MQG524313 NAC524312:NAC524313 NJY524312:NJY524313 NTU524312:NTU524313 ODQ524312:ODQ524313 ONM524312:ONM524313 OXI524312:OXI524313 PHE524312:PHE524313 PRA524312:PRA524313 QAW524312:QAW524313 QKS524312:QKS524313 QUO524312:QUO524313 REK524312:REK524313 ROG524312:ROG524313 RYC524312:RYC524313 SHY524312:SHY524313 SRU524312:SRU524313 TBQ524312:TBQ524313 TLM524312:TLM524313 TVI524312:TVI524313 UFE524312:UFE524313 UPA524312:UPA524313 UYW524312:UYW524313 VIS524312:VIS524313 VSO524312:VSO524313 WCK524312:WCK524313 WMG524312:WMG524313 WWC524312:WWC524313 U589848:U589849 JQ589848:JQ589849 TM589848:TM589849 ADI589848:ADI589849 ANE589848:ANE589849 AXA589848:AXA589849 BGW589848:BGW589849 BQS589848:BQS589849 CAO589848:CAO589849 CKK589848:CKK589849 CUG589848:CUG589849 DEC589848:DEC589849 DNY589848:DNY589849 DXU589848:DXU589849 EHQ589848:EHQ589849 ERM589848:ERM589849 FBI589848:FBI589849 FLE589848:FLE589849 FVA589848:FVA589849 GEW589848:GEW589849 GOS589848:GOS589849 GYO589848:GYO589849 HIK589848:HIK589849 HSG589848:HSG589849 ICC589848:ICC589849 ILY589848:ILY589849 IVU589848:IVU589849 JFQ589848:JFQ589849 JPM589848:JPM589849 JZI589848:JZI589849 KJE589848:KJE589849 KTA589848:KTA589849 LCW589848:LCW589849 LMS589848:LMS589849 LWO589848:LWO589849 MGK589848:MGK589849 MQG589848:MQG589849 NAC589848:NAC589849 NJY589848:NJY589849 NTU589848:NTU589849 ODQ589848:ODQ589849 ONM589848:ONM589849 OXI589848:OXI589849 PHE589848:PHE589849 PRA589848:PRA589849 QAW589848:QAW589849 QKS589848:QKS589849 QUO589848:QUO589849 REK589848:REK589849 ROG589848:ROG589849 RYC589848:RYC589849 SHY589848:SHY589849 SRU589848:SRU589849 TBQ589848:TBQ589849 TLM589848:TLM589849 TVI589848:TVI589849 UFE589848:UFE589849 UPA589848:UPA589849 UYW589848:UYW589849 VIS589848:VIS589849 VSO589848:VSO589849 WCK589848:WCK589849 WMG589848:WMG589849 WWC589848:WWC589849 U655384:U655385 JQ655384:JQ655385 TM655384:TM655385 ADI655384:ADI655385 ANE655384:ANE655385 AXA655384:AXA655385 BGW655384:BGW655385 BQS655384:BQS655385 CAO655384:CAO655385 CKK655384:CKK655385 CUG655384:CUG655385 DEC655384:DEC655385 DNY655384:DNY655385 DXU655384:DXU655385 EHQ655384:EHQ655385 ERM655384:ERM655385 FBI655384:FBI655385 FLE655384:FLE655385 FVA655384:FVA655385 GEW655384:GEW655385 GOS655384:GOS655385 GYO655384:GYO655385 HIK655384:HIK655385 HSG655384:HSG655385 ICC655384:ICC655385 ILY655384:ILY655385 IVU655384:IVU655385 JFQ655384:JFQ655385 JPM655384:JPM655385 JZI655384:JZI655385 KJE655384:KJE655385 KTA655384:KTA655385 LCW655384:LCW655385 LMS655384:LMS655385 LWO655384:LWO655385 MGK655384:MGK655385 MQG655384:MQG655385 NAC655384:NAC655385 NJY655384:NJY655385 NTU655384:NTU655385 ODQ655384:ODQ655385 ONM655384:ONM655385 OXI655384:OXI655385 PHE655384:PHE655385 PRA655384:PRA655385 QAW655384:QAW655385 QKS655384:QKS655385 QUO655384:QUO655385 REK655384:REK655385 ROG655384:ROG655385 RYC655384:RYC655385 SHY655384:SHY655385 SRU655384:SRU655385 TBQ655384:TBQ655385 TLM655384:TLM655385 TVI655384:TVI655385 UFE655384:UFE655385 UPA655384:UPA655385 UYW655384:UYW655385 VIS655384:VIS655385 VSO655384:VSO655385 WCK655384:WCK655385 WMG655384:WMG655385 WWC655384:WWC655385 U720920:U720921 JQ720920:JQ720921 TM720920:TM720921 ADI720920:ADI720921 ANE720920:ANE720921 AXA720920:AXA720921 BGW720920:BGW720921 BQS720920:BQS720921 CAO720920:CAO720921 CKK720920:CKK720921 CUG720920:CUG720921 DEC720920:DEC720921 DNY720920:DNY720921 DXU720920:DXU720921 EHQ720920:EHQ720921 ERM720920:ERM720921 FBI720920:FBI720921 FLE720920:FLE720921 FVA720920:FVA720921 GEW720920:GEW720921 GOS720920:GOS720921 GYO720920:GYO720921 HIK720920:HIK720921 HSG720920:HSG720921 ICC720920:ICC720921 ILY720920:ILY720921 IVU720920:IVU720921 JFQ720920:JFQ720921 JPM720920:JPM720921 JZI720920:JZI720921 KJE720920:KJE720921 KTA720920:KTA720921 LCW720920:LCW720921 LMS720920:LMS720921 LWO720920:LWO720921 MGK720920:MGK720921 MQG720920:MQG720921 NAC720920:NAC720921 NJY720920:NJY720921 NTU720920:NTU720921 ODQ720920:ODQ720921 ONM720920:ONM720921 OXI720920:OXI720921 PHE720920:PHE720921 PRA720920:PRA720921 QAW720920:QAW720921 QKS720920:QKS720921 QUO720920:QUO720921 REK720920:REK720921 ROG720920:ROG720921 RYC720920:RYC720921 SHY720920:SHY720921 SRU720920:SRU720921 TBQ720920:TBQ720921 TLM720920:TLM720921 TVI720920:TVI720921 UFE720920:UFE720921 UPA720920:UPA720921 UYW720920:UYW720921 VIS720920:VIS720921 VSO720920:VSO720921 WCK720920:WCK720921 WMG720920:WMG720921 WWC720920:WWC720921 U786456:U786457 JQ786456:JQ786457 TM786456:TM786457 ADI786456:ADI786457 ANE786456:ANE786457 AXA786456:AXA786457 BGW786456:BGW786457 BQS786456:BQS786457 CAO786456:CAO786457 CKK786456:CKK786457 CUG786456:CUG786457 DEC786456:DEC786457 DNY786456:DNY786457 DXU786456:DXU786457 EHQ786456:EHQ786457 ERM786456:ERM786457 FBI786456:FBI786457 FLE786456:FLE786457 FVA786456:FVA786457 GEW786456:GEW786457 GOS786456:GOS786457 GYO786456:GYO786457 HIK786456:HIK786457 HSG786456:HSG786457 ICC786456:ICC786457 ILY786456:ILY786457 IVU786456:IVU786457 JFQ786456:JFQ786457 JPM786456:JPM786457 JZI786456:JZI786457 KJE786456:KJE786457 KTA786456:KTA786457 LCW786456:LCW786457 LMS786456:LMS786457 LWO786456:LWO786457 MGK786456:MGK786457 MQG786456:MQG786457 NAC786456:NAC786457 NJY786456:NJY786457 NTU786456:NTU786457 ODQ786456:ODQ786457 ONM786456:ONM786457 OXI786456:OXI786457 PHE786456:PHE786457 PRA786456:PRA786457 QAW786456:QAW786457 QKS786456:QKS786457 QUO786456:QUO786457 REK786456:REK786457 ROG786456:ROG786457 RYC786456:RYC786457 SHY786456:SHY786457 SRU786456:SRU786457 TBQ786456:TBQ786457 TLM786456:TLM786457 TVI786456:TVI786457 UFE786456:UFE786457 UPA786456:UPA786457 UYW786456:UYW786457 VIS786456:VIS786457 VSO786456:VSO786457 WCK786456:WCK786457 WMG786456:WMG786457 WWC786456:WWC786457 U851992:U851993 JQ851992:JQ851993 TM851992:TM851993 ADI851992:ADI851993 ANE851992:ANE851993 AXA851992:AXA851993 BGW851992:BGW851993 BQS851992:BQS851993 CAO851992:CAO851993 CKK851992:CKK851993 CUG851992:CUG851993 DEC851992:DEC851993 DNY851992:DNY851993 DXU851992:DXU851993 EHQ851992:EHQ851993 ERM851992:ERM851993 FBI851992:FBI851993 FLE851992:FLE851993 FVA851992:FVA851993 GEW851992:GEW851993 GOS851992:GOS851993 GYO851992:GYO851993 HIK851992:HIK851993 HSG851992:HSG851993 ICC851992:ICC851993 ILY851992:ILY851993 IVU851992:IVU851993 JFQ851992:JFQ851993 JPM851992:JPM851993 JZI851992:JZI851993 KJE851992:KJE851993 KTA851992:KTA851993 LCW851992:LCW851993 LMS851992:LMS851993 LWO851992:LWO851993 MGK851992:MGK851993 MQG851992:MQG851993 NAC851992:NAC851993 NJY851992:NJY851993 NTU851992:NTU851993 ODQ851992:ODQ851993 ONM851992:ONM851993 OXI851992:OXI851993 PHE851992:PHE851993 PRA851992:PRA851993 QAW851992:QAW851993 QKS851992:QKS851993 QUO851992:QUO851993 REK851992:REK851993 ROG851992:ROG851993 RYC851992:RYC851993 SHY851992:SHY851993 SRU851992:SRU851993 TBQ851992:TBQ851993 TLM851992:TLM851993 TVI851992:TVI851993 UFE851992:UFE851993 UPA851992:UPA851993 UYW851992:UYW851993 VIS851992:VIS851993 VSO851992:VSO851993 WCK851992:WCK851993 WMG851992:WMG851993 WWC851992:WWC851993 U917528:U917529 JQ917528:JQ917529 TM917528:TM917529 ADI917528:ADI917529 ANE917528:ANE917529 AXA917528:AXA917529 BGW917528:BGW917529 BQS917528:BQS917529 CAO917528:CAO917529 CKK917528:CKK917529 CUG917528:CUG917529 DEC917528:DEC917529 DNY917528:DNY917529 DXU917528:DXU917529 EHQ917528:EHQ917529 ERM917528:ERM917529 FBI917528:FBI917529 FLE917528:FLE917529 FVA917528:FVA917529 GEW917528:GEW917529 GOS917528:GOS917529 GYO917528:GYO917529 HIK917528:HIK917529 HSG917528:HSG917529 ICC917528:ICC917529 ILY917528:ILY917529 IVU917528:IVU917529 JFQ917528:JFQ917529 JPM917528:JPM917529 JZI917528:JZI917529 KJE917528:KJE917529 KTA917528:KTA917529 LCW917528:LCW917529 LMS917528:LMS917529 LWO917528:LWO917529 MGK917528:MGK917529 MQG917528:MQG917529 NAC917528:NAC917529 NJY917528:NJY917529 NTU917528:NTU917529 ODQ917528:ODQ917529 ONM917528:ONM917529 OXI917528:OXI917529 PHE917528:PHE917529 PRA917528:PRA917529 QAW917528:QAW917529 QKS917528:QKS917529 QUO917528:QUO917529 REK917528:REK917529 ROG917528:ROG917529 RYC917528:RYC917529 SHY917528:SHY917529 SRU917528:SRU917529 TBQ917528:TBQ917529 TLM917528:TLM917529 TVI917528:TVI917529 UFE917528:UFE917529 UPA917528:UPA917529 UYW917528:UYW917529 VIS917528:VIS917529 VSO917528:VSO917529 WCK917528:WCK917529 WMG917528:WMG917529 WWC917528:WWC917529 U983064:U983065 JQ983064:JQ983065 TM983064:TM983065 ADI983064:ADI983065 ANE983064:ANE983065 AXA983064:AXA983065 BGW983064:BGW983065 BQS983064:BQS983065 CAO983064:CAO983065 CKK983064:CKK983065 CUG983064:CUG983065 DEC983064:DEC983065 DNY983064:DNY983065 DXU983064:DXU983065 EHQ983064:EHQ983065 ERM983064:ERM983065 FBI983064:FBI983065 FLE983064:FLE983065 FVA983064:FVA983065 GEW983064:GEW983065 GOS983064:GOS983065 GYO983064:GYO983065 HIK983064:HIK983065 HSG983064:HSG983065 ICC983064:ICC983065 ILY983064:ILY983065 IVU983064:IVU983065 JFQ983064:JFQ983065 JPM983064:JPM983065 JZI983064:JZI983065 KJE983064:KJE983065 KTA983064:KTA983065 LCW983064:LCW983065 LMS983064:LMS983065 LWO983064:LWO983065 MGK983064:MGK983065 MQG983064:MQG983065 NAC983064:NAC983065 NJY983064:NJY983065 NTU983064:NTU983065 ODQ983064:ODQ983065 ONM983064:ONM983065 OXI983064:OXI983065 PHE983064:PHE983065 PRA983064:PRA983065 QAW983064:QAW983065 QKS983064:QKS983065 QUO983064:QUO983065 REK983064:REK983065 ROG983064:ROG983065 RYC983064:RYC983065 SHY983064:SHY983065 SRU983064:SRU983065 TBQ983064:TBQ983065 TLM983064:TLM983065 TVI983064:TVI983065 UFE983064:UFE983065 UPA983064:UPA983065 UYW983064:UYW983065 VIS983064:VIS983065 VSO983064:VSO983065 WCK983064:WCK983065 WMG983064:WMG983065 WWC983064:WWC983065 U32 JQ32 TM32 ADI32 ANE32 AXA32 BGW32 BQS32 CAO32 CKK32 CUG32 DEC32 DNY32 DXU32 EHQ32 ERM32 FBI32 FLE32 FVA32 GEW32 GOS32 GYO32 HIK32 HSG32 ICC32 ILY32 IVU32 JFQ32 JPM32 JZI32 KJE32 KTA32 LCW32 LMS32 LWO32 MGK32 MQG32 NAC32 NJY32 NTU32 ODQ32 ONM32 OXI32 PHE32 PRA32 QAW32 QKS32 QUO32 REK32 ROG32 RYC32 SHY32 SRU32 TBQ32 TLM32 TVI32 UFE32 UPA32 UYW32 VIS32 VSO32 WCK32 WMG32 WWC32 U65569 JQ65569 TM65569 ADI65569 ANE65569 AXA65569 BGW65569 BQS65569 CAO65569 CKK65569 CUG65569 DEC65569 DNY65569 DXU65569 EHQ65569 ERM65569 FBI65569 FLE65569 FVA65569 GEW65569 GOS65569 GYO65569 HIK65569 HSG65569 ICC65569 ILY65569 IVU65569 JFQ65569 JPM65569 JZI65569 KJE65569 KTA65569 LCW65569 LMS65569 LWO65569 MGK65569 MQG65569 NAC65569 NJY65569 NTU65569 ODQ65569 ONM65569 OXI65569 PHE65569 PRA65569 QAW65569 QKS65569 QUO65569 REK65569 ROG65569 RYC65569 SHY65569 SRU65569 TBQ65569 TLM65569 TVI65569 UFE65569 UPA65569 UYW65569 VIS65569 VSO65569 WCK65569 WMG65569 WWC65569 U131105 JQ131105 TM131105 ADI131105 ANE131105 AXA131105 BGW131105 BQS131105 CAO131105 CKK131105 CUG131105 DEC131105 DNY131105 DXU131105 EHQ131105 ERM131105 FBI131105 FLE131105 FVA131105 GEW131105 GOS131105 GYO131105 HIK131105 HSG131105 ICC131105 ILY131105 IVU131105 JFQ131105 JPM131105 JZI131105 KJE131105 KTA131105 LCW131105 LMS131105 LWO131105 MGK131105 MQG131105 NAC131105 NJY131105 NTU131105 ODQ131105 ONM131105 OXI131105 PHE131105 PRA131105 QAW131105 QKS131105 QUO131105 REK131105 ROG131105 RYC131105 SHY131105 SRU131105 TBQ131105 TLM131105 TVI131105 UFE131105 UPA131105 UYW131105 VIS131105 VSO131105 WCK131105 WMG131105 WWC131105 U196641 JQ196641 TM196641 ADI196641 ANE196641 AXA196641 BGW196641 BQS196641 CAO196641 CKK196641 CUG196641 DEC196641 DNY196641 DXU196641 EHQ196641 ERM196641 FBI196641 FLE196641 FVA196641 GEW196641 GOS196641 GYO196641 HIK196641 HSG196641 ICC196641 ILY196641 IVU196641 JFQ196641 JPM196641 JZI196641 KJE196641 KTA196641 LCW196641 LMS196641 LWO196641 MGK196641 MQG196641 NAC196641 NJY196641 NTU196641 ODQ196641 ONM196641 OXI196641 PHE196641 PRA196641 QAW196641 QKS196641 QUO196641 REK196641 ROG196641 RYC196641 SHY196641 SRU196641 TBQ196641 TLM196641 TVI196641 UFE196641 UPA196641 UYW196641 VIS196641 VSO196641 WCK196641 WMG196641 WWC196641 U262177 JQ262177 TM262177 ADI262177 ANE262177 AXA262177 BGW262177 BQS262177 CAO262177 CKK262177 CUG262177 DEC262177 DNY262177 DXU262177 EHQ262177 ERM262177 FBI262177 FLE262177 FVA262177 GEW262177 GOS262177 GYO262177 HIK262177 HSG262177 ICC262177 ILY262177 IVU262177 JFQ262177 JPM262177 JZI262177 KJE262177 KTA262177 LCW262177 LMS262177 LWO262177 MGK262177 MQG262177 NAC262177 NJY262177 NTU262177 ODQ262177 ONM262177 OXI262177 PHE262177 PRA262177 QAW262177 QKS262177 QUO262177 REK262177 ROG262177 RYC262177 SHY262177 SRU262177 TBQ262177 TLM262177 TVI262177 UFE262177 UPA262177 UYW262177 VIS262177 VSO262177 WCK262177 WMG262177 WWC262177 U327713 JQ327713 TM327713 ADI327713 ANE327713 AXA327713 BGW327713 BQS327713 CAO327713 CKK327713 CUG327713 DEC327713 DNY327713 DXU327713 EHQ327713 ERM327713 FBI327713 FLE327713 FVA327713 GEW327713 GOS327713 GYO327713 HIK327713 HSG327713 ICC327713 ILY327713 IVU327713 JFQ327713 JPM327713 JZI327713 KJE327713 KTA327713 LCW327713 LMS327713 LWO327713 MGK327713 MQG327713 NAC327713 NJY327713 NTU327713 ODQ327713 ONM327713 OXI327713 PHE327713 PRA327713 QAW327713 QKS327713 QUO327713 REK327713 ROG327713 RYC327713 SHY327713 SRU327713 TBQ327713 TLM327713 TVI327713 UFE327713 UPA327713 UYW327713 VIS327713 VSO327713 WCK327713 WMG327713 WWC327713 U393249 JQ393249 TM393249 ADI393249 ANE393249 AXA393249 BGW393249 BQS393249 CAO393249 CKK393249 CUG393249 DEC393249 DNY393249 DXU393249 EHQ393249 ERM393249 FBI393249 FLE393249 FVA393249 GEW393249 GOS393249 GYO393249 HIK393249 HSG393249 ICC393249 ILY393249 IVU393249 JFQ393249 JPM393249 JZI393249 KJE393249 KTA393249 LCW393249 LMS393249 LWO393249 MGK393249 MQG393249 NAC393249 NJY393249 NTU393249 ODQ393249 ONM393249 OXI393249 PHE393249 PRA393249 QAW393249 QKS393249 QUO393249 REK393249 ROG393249 RYC393249 SHY393249 SRU393249 TBQ393249 TLM393249 TVI393249 UFE393249 UPA393249 UYW393249 VIS393249 VSO393249 WCK393249 WMG393249 WWC393249 U458785 JQ458785 TM458785 ADI458785 ANE458785 AXA458785 BGW458785 BQS458785 CAO458785 CKK458785 CUG458785 DEC458785 DNY458785 DXU458785 EHQ458785 ERM458785 FBI458785 FLE458785 FVA458785 GEW458785 GOS458785 GYO458785 HIK458785 HSG458785 ICC458785 ILY458785 IVU458785 JFQ458785 JPM458785 JZI458785 KJE458785 KTA458785 LCW458785 LMS458785 LWO458785 MGK458785 MQG458785 NAC458785 NJY458785 NTU458785 ODQ458785 ONM458785 OXI458785 PHE458785 PRA458785 QAW458785 QKS458785 QUO458785 REK458785 ROG458785 RYC458785 SHY458785 SRU458785 TBQ458785 TLM458785 TVI458785 UFE458785 UPA458785 UYW458785 VIS458785 VSO458785 WCK458785 WMG458785 WWC458785 U524321 JQ524321 TM524321 ADI524321 ANE524321 AXA524321 BGW524321 BQS524321 CAO524321 CKK524321 CUG524321 DEC524321 DNY524321 DXU524321 EHQ524321 ERM524321 FBI524321 FLE524321 FVA524321 GEW524321 GOS524321 GYO524321 HIK524321 HSG524321 ICC524321 ILY524321 IVU524321 JFQ524321 JPM524321 JZI524321 KJE524321 KTA524321 LCW524321 LMS524321 LWO524321 MGK524321 MQG524321 NAC524321 NJY524321 NTU524321 ODQ524321 ONM524321 OXI524321 PHE524321 PRA524321 QAW524321 QKS524321 QUO524321 REK524321 ROG524321 RYC524321 SHY524321 SRU524321 TBQ524321 TLM524321 TVI524321 UFE524321 UPA524321 UYW524321 VIS524321 VSO524321 WCK524321 WMG524321 WWC524321 U589857 JQ589857 TM589857 ADI589857 ANE589857 AXA589857 BGW589857 BQS589857 CAO589857 CKK589857 CUG589857 DEC589857 DNY589857 DXU589857 EHQ589857 ERM589857 FBI589857 FLE589857 FVA589857 GEW589857 GOS589857 GYO589857 HIK589857 HSG589857 ICC589857 ILY589857 IVU589857 JFQ589857 JPM589857 JZI589857 KJE589857 KTA589857 LCW589857 LMS589857 LWO589857 MGK589857 MQG589857 NAC589857 NJY589857 NTU589857 ODQ589857 ONM589857 OXI589857 PHE589857 PRA589857 QAW589857 QKS589857 QUO589857 REK589857 ROG589857 RYC589857 SHY589857 SRU589857 TBQ589857 TLM589857 TVI589857 UFE589857 UPA589857 UYW589857 VIS589857 VSO589857 WCK589857 WMG589857 WWC589857 U655393 JQ655393 TM655393 ADI655393 ANE655393 AXA655393 BGW655393 BQS655393 CAO655393 CKK655393 CUG655393 DEC655393 DNY655393 DXU655393 EHQ655393 ERM655393 FBI655393 FLE655393 FVA655393 GEW655393 GOS655393 GYO655393 HIK655393 HSG655393 ICC655393 ILY655393 IVU655393 JFQ655393 JPM655393 JZI655393 KJE655393 KTA655393 LCW655393 LMS655393 LWO655393 MGK655393 MQG655393 NAC655393 NJY655393 NTU655393 ODQ655393 ONM655393 OXI655393 PHE655393 PRA655393 QAW655393 QKS655393 QUO655393 REK655393 ROG655393 RYC655393 SHY655393 SRU655393 TBQ655393 TLM655393 TVI655393 UFE655393 UPA655393 UYW655393 VIS655393 VSO655393 WCK655393 WMG655393 WWC655393 U720929 JQ720929 TM720929 ADI720929 ANE720929 AXA720929 BGW720929 BQS720929 CAO720929 CKK720929 CUG720929 DEC720929 DNY720929 DXU720929 EHQ720929 ERM720929 FBI720929 FLE720929 FVA720929 GEW720929 GOS720929 GYO720929 HIK720929 HSG720929 ICC720929 ILY720929 IVU720929 JFQ720929 JPM720929 JZI720929 KJE720929 KTA720929 LCW720929 LMS720929 LWO720929 MGK720929 MQG720929 NAC720929 NJY720929 NTU720929 ODQ720929 ONM720929 OXI720929 PHE720929 PRA720929 QAW720929 QKS720929 QUO720929 REK720929 ROG720929 RYC720929 SHY720929 SRU720929 TBQ720929 TLM720929 TVI720929 UFE720929 UPA720929 UYW720929 VIS720929 VSO720929 WCK720929 WMG720929 WWC720929 U786465 JQ786465 TM786465 ADI786465 ANE786465 AXA786465 BGW786465 BQS786465 CAO786465 CKK786465 CUG786465 DEC786465 DNY786465 DXU786465 EHQ786465 ERM786465 FBI786465 FLE786465 FVA786465 GEW786465 GOS786465 GYO786465 HIK786465 HSG786465 ICC786465 ILY786465 IVU786465 JFQ786465 JPM786465 JZI786465 KJE786465 KTA786465 LCW786465 LMS786465 LWO786465 MGK786465 MQG786465 NAC786465 NJY786465 NTU786465 ODQ786465 ONM786465 OXI786465 PHE786465 PRA786465 QAW786465 QKS786465 QUO786465 REK786465 ROG786465 RYC786465 SHY786465 SRU786465 TBQ786465 TLM786465 TVI786465 UFE786465 UPA786465 UYW786465 VIS786465 VSO786465 WCK786465 WMG786465 WWC786465 U852001 JQ852001 TM852001 ADI852001 ANE852001 AXA852001 BGW852001 BQS852001 CAO852001 CKK852001 CUG852001 DEC852001 DNY852001 DXU852001 EHQ852001 ERM852001 FBI852001 FLE852001 FVA852001 GEW852001 GOS852001 GYO852001 HIK852001 HSG852001 ICC852001 ILY852001 IVU852001 JFQ852001 JPM852001 JZI852001 KJE852001 KTA852001 LCW852001 LMS852001 LWO852001 MGK852001 MQG852001 NAC852001 NJY852001 NTU852001 ODQ852001 ONM852001 OXI852001 PHE852001 PRA852001 QAW852001 QKS852001 QUO852001 REK852001 ROG852001 RYC852001 SHY852001 SRU852001 TBQ852001 TLM852001 TVI852001 UFE852001 UPA852001 UYW852001 VIS852001 VSO852001 WCK852001 WMG852001 WWC852001 U917537 JQ917537 TM917537 ADI917537 ANE917537 AXA917537 BGW917537 BQS917537 CAO917537 CKK917537 CUG917537 DEC917537 DNY917537 DXU917537 EHQ917537 ERM917537 FBI917537 FLE917537 FVA917537 GEW917537 GOS917537 GYO917537 HIK917537 HSG917537 ICC917537 ILY917537 IVU917537 JFQ917537 JPM917537 JZI917537 KJE917537 KTA917537 LCW917537 LMS917537 LWO917537 MGK917537 MQG917537 NAC917537 NJY917537 NTU917537 ODQ917537 ONM917537 OXI917537 PHE917537 PRA917537 QAW917537 QKS917537 QUO917537 REK917537 ROG917537 RYC917537 SHY917537 SRU917537 TBQ917537 TLM917537 TVI917537 UFE917537 UPA917537 UYW917537 VIS917537 VSO917537 WCK917537 WMG917537 WWC917537 U983073 JQ983073 TM983073 ADI983073 ANE983073 AXA983073 BGW983073 BQS983073 CAO983073 CKK983073 CUG983073 DEC983073 DNY983073 DXU983073 EHQ983073 ERM983073 FBI983073 FLE983073 FVA983073 GEW983073 GOS983073 GYO983073 HIK983073 HSG983073 ICC983073 ILY983073 IVU983073 JFQ983073 JPM983073 JZI983073 KJE983073 KTA983073 LCW983073 LMS983073 LWO983073 MGK983073 MQG983073 NAC983073 NJY983073 NTU983073 ODQ983073 ONM983073 OXI983073 PHE983073 PRA983073 QAW983073 QKS983073 QUO983073 REK983073 ROG983073 RYC983073 SHY983073 SRU983073 TBQ983073 TLM983073 TVI983073 UFE983073 UPA983073 UYW983073 VIS983073 VSO983073 WCK983073 WMG983073 WWC983073 D25:D30 IZ25:IZ30 SV25:SV30 ACR25:ACR30 AMN25:AMN30 AWJ25:AWJ30 BGF25:BGF30 BQB25:BQB30 BZX25:BZX30 CJT25:CJT30 CTP25:CTP30 DDL25:DDL30 DNH25:DNH30 DXD25:DXD30 EGZ25:EGZ30 EQV25:EQV30 FAR25:FAR30 FKN25:FKN30 FUJ25:FUJ30 GEF25:GEF30 GOB25:GOB30 GXX25:GXX30 HHT25:HHT30 HRP25:HRP30 IBL25:IBL30 ILH25:ILH30 IVD25:IVD30 JEZ25:JEZ30 JOV25:JOV30 JYR25:JYR30 KIN25:KIN30 KSJ25:KSJ30 LCF25:LCF30 LMB25:LMB30 LVX25:LVX30 MFT25:MFT30 MPP25:MPP30 MZL25:MZL30 NJH25:NJH30 NTD25:NTD30 OCZ25:OCZ30 OMV25:OMV30 OWR25:OWR30 PGN25:PGN30 PQJ25:PQJ30 QAF25:QAF30 QKB25:QKB30 QTX25:QTX30 RDT25:RDT30 RNP25:RNP30 RXL25:RXL30 SHH25:SHH30 SRD25:SRD30 TAZ25:TAZ30 TKV25:TKV30 TUR25:TUR30 UEN25:UEN30 UOJ25:UOJ30 UYF25:UYF30 VIB25:VIB30 VRX25:VRX30 WBT25:WBT30 WLP25:WLP30 WVL25:WVL30 D65562:D65567 IZ65562:IZ65567 SV65562:SV65567 ACR65562:ACR65567 AMN65562:AMN65567 AWJ65562:AWJ65567 BGF65562:BGF65567 BQB65562:BQB65567 BZX65562:BZX65567 CJT65562:CJT65567 CTP65562:CTP65567 DDL65562:DDL65567 DNH65562:DNH65567 DXD65562:DXD65567 EGZ65562:EGZ65567 EQV65562:EQV65567 FAR65562:FAR65567 FKN65562:FKN65567 FUJ65562:FUJ65567 GEF65562:GEF65567 GOB65562:GOB65567 GXX65562:GXX65567 HHT65562:HHT65567 HRP65562:HRP65567 IBL65562:IBL65567 ILH65562:ILH65567 IVD65562:IVD65567 JEZ65562:JEZ65567 JOV65562:JOV65567 JYR65562:JYR65567 KIN65562:KIN65567 KSJ65562:KSJ65567 LCF65562:LCF65567 LMB65562:LMB65567 LVX65562:LVX65567 MFT65562:MFT65567 MPP65562:MPP65567 MZL65562:MZL65567 NJH65562:NJH65567 NTD65562:NTD65567 OCZ65562:OCZ65567 OMV65562:OMV65567 OWR65562:OWR65567 PGN65562:PGN65567 PQJ65562:PQJ65567 QAF65562:QAF65567 QKB65562:QKB65567 QTX65562:QTX65567 RDT65562:RDT65567 RNP65562:RNP65567 RXL65562:RXL65567 SHH65562:SHH65567 SRD65562:SRD65567 TAZ65562:TAZ65567 TKV65562:TKV65567 TUR65562:TUR65567 UEN65562:UEN65567 UOJ65562:UOJ65567 UYF65562:UYF65567 VIB65562:VIB65567 VRX65562:VRX65567 WBT65562:WBT65567 WLP65562:WLP65567 WVL65562:WVL65567 D131098:D131103 IZ131098:IZ131103 SV131098:SV131103 ACR131098:ACR131103 AMN131098:AMN131103 AWJ131098:AWJ131103 BGF131098:BGF131103 BQB131098:BQB131103 BZX131098:BZX131103 CJT131098:CJT131103 CTP131098:CTP131103 DDL131098:DDL131103 DNH131098:DNH131103 DXD131098:DXD131103 EGZ131098:EGZ131103 EQV131098:EQV131103 FAR131098:FAR131103 FKN131098:FKN131103 FUJ131098:FUJ131103 GEF131098:GEF131103 GOB131098:GOB131103 GXX131098:GXX131103 HHT131098:HHT131103 HRP131098:HRP131103 IBL131098:IBL131103 ILH131098:ILH131103 IVD131098:IVD131103 JEZ131098:JEZ131103 JOV131098:JOV131103 JYR131098:JYR131103 KIN131098:KIN131103 KSJ131098:KSJ131103 LCF131098:LCF131103 LMB131098:LMB131103 LVX131098:LVX131103 MFT131098:MFT131103 MPP131098:MPP131103 MZL131098:MZL131103 NJH131098:NJH131103 NTD131098:NTD131103 OCZ131098:OCZ131103 OMV131098:OMV131103 OWR131098:OWR131103 PGN131098:PGN131103 PQJ131098:PQJ131103 QAF131098:QAF131103 QKB131098:QKB131103 QTX131098:QTX131103 RDT131098:RDT131103 RNP131098:RNP131103 RXL131098:RXL131103 SHH131098:SHH131103 SRD131098:SRD131103 TAZ131098:TAZ131103 TKV131098:TKV131103 TUR131098:TUR131103 UEN131098:UEN131103 UOJ131098:UOJ131103 UYF131098:UYF131103 VIB131098:VIB131103 VRX131098:VRX131103 WBT131098:WBT131103 WLP131098:WLP131103 WVL131098:WVL131103 D196634:D196639 IZ196634:IZ196639 SV196634:SV196639 ACR196634:ACR196639 AMN196634:AMN196639 AWJ196634:AWJ196639 BGF196634:BGF196639 BQB196634:BQB196639 BZX196634:BZX196639 CJT196634:CJT196639 CTP196634:CTP196639 DDL196634:DDL196639 DNH196634:DNH196639 DXD196634:DXD196639 EGZ196634:EGZ196639 EQV196634:EQV196639 FAR196634:FAR196639 FKN196634:FKN196639 FUJ196634:FUJ196639 GEF196634:GEF196639 GOB196634:GOB196639 GXX196634:GXX196639 HHT196634:HHT196639 HRP196634:HRP196639 IBL196634:IBL196639 ILH196634:ILH196639 IVD196634:IVD196639 JEZ196634:JEZ196639 JOV196634:JOV196639 JYR196634:JYR196639 KIN196634:KIN196639 KSJ196634:KSJ196639 LCF196634:LCF196639 LMB196634:LMB196639 LVX196634:LVX196639 MFT196634:MFT196639 MPP196634:MPP196639 MZL196634:MZL196639 NJH196634:NJH196639 NTD196634:NTD196639 OCZ196634:OCZ196639 OMV196634:OMV196639 OWR196634:OWR196639 PGN196634:PGN196639 PQJ196634:PQJ196639 QAF196634:QAF196639 QKB196634:QKB196639 QTX196634:QTX196639 RDT196634:RDT196639 RNP196634:RNP196639 RXL196634:RXL196639 SHH196634:SHH196639 SRD196634:SRD196639 TAZ196634:TAZ196639 TKV196634:TKV196639 TUR196634:TUR196639 UEN196634:UEN196639 UOJ196634:UOJ196639 UYF196634:UYF196639 VIB196634:VIB196639 VRX196634:VRX196639 WBT196634:WBT196639 WLP196634:WLP196639 WVL196634:WVL196639 D262170:D262175 IZ262170:IZ262175 SV262170:SV262175 ACR262170:ACR262175 AMN262170:AMN262175 AWJ262170:AWJ262175 BGF262170:BGF262175 BQB262170:BQB262175 BZX262170:BZX262175 CJT262170:CJT262175 CTP262170:CTP262175 DDL262170:DDL262175 DNH262170:DNH262175 DXD262170:DXD262175 EGZ262170:EGZ262175 EQV262170:EQV262175 FAR262170:FAR262175 FKN262170:FKN262175 FUJ262170:FUJ262175 GEF262170:GEF262175 GOB262170:GOB262175 GXX262170:GXX262175 HHT262170:HHT262175 HRP262170:HRP262175 IBL262170:IBL262175 ILH262170:ILH262175 IVD262170:IVD262175 JEZ262170:JEZ262175 JOV262170:JOV262175 JYR262170:JYR262175 KIN262170:KIN262175 KSJ262170:KSJ262175 LCF262170:LCF262175 LMB262170:LMB262175 LVX262170:LVX262175 MFT262170:MFT262175 MPP262170:MPP262175 MZL262170:MZL262175 NJH262170:NJH262175 NTD262170:NTD262175 OCZ262170:OCZ262175 OMV262170:OMV262175 OWR262170:OWR262175 PGN262170:PGN262175 PQJ262170:PQJ262175 QAF262170:QAF262175 QKB262170:QKB262175 QTX262170:QTX262175 RDT262170:RDT262175 RNP262170:RNP262175 RXL262170:RXL262175 SHH262170:SHH262175 SRD262170:SRD262175 TAZ262170:TAZ262175 TKV262170:TKV262175 TUR262170:TUR262175 UEN262170:UEN262175 UOJ262170:UOJ262175 UYF262170:UYF262175 VIB262170:VIB262175 VRX262170:VRX262175 WBT262170:WBT262175 WLP262170:WLP262175 WVL262170:WVL262175 D327706:D327711 IZ327706:IZ327711 SV327706:SV327711 ACR327706:ACR327711 AMN327706:AMN327711 AWJ327706:AWJ327711 BGF327706:BGF327711 BQB327706:BQB327711 BZX327706:BZX327711 CJT327706:CJT327711 CTP327706:CTP327711 DDL327706:DDL327711 DNH327706:DNH327711 DXD327706:DXD327711 EGZ327706:EGZ327711 EQV327706:EQV327711 FAR327706:FAR327711 FKN327706:FKN327711 FUJ327706:FUJ327711 GEF327706:GEF327711 GOB327706:GOB327711 GXX327706:GXX327711 HHT327706:HHT327711 HRP327706:HRP327711 IBL327706:IBL327711 ILH327706:ILH327711 IVD327706:IVD327711 JEZ327706:JEZ327711 JOV327706:JOV327711 JYR327706:JYR327711 KIN327706:KIN327711 KSJ327706:KSJ327711 LCF327706:LCF327711 LMB327706:LMB327711 LVX327706:LVX327711 MFT327706:MFT327711 MPP327706:MPP327711 MZL327706:MZL327711 NJH327706:NJH327711 NTD327706:NTD327711 OCZ327706:OCZ327711 OMV327706:OMV327711 OWR327706:OWR327711 PGN327706:PGN327711 PQJ327706:PQJ327711 QAF327706:QAF327711 QKB327706:QKB327711 QTX327706:QTX327711 RDT327706:RDT327711 RNP327706:RNP327711 RXL327706:RXL327711 SHH327706:SHH327711 SRD327706:SRD327711 TAZ327706:TAZ327711 TKV327706:TKV327711 TUR327706:TUR327711 UEN327706:UEN327711 UOJ327706:UOJ327711 UYF327706:UYF327711 VIB327706:VIB327711 VRX327706:VRX327711 WBT327706:WBT327711 WLP327706:WLP327711 WVL327706:WVL327711 D393242:D393247 IZ393242:IZ393247 SV393242:SV393247 ACR393242:ACR393247 AMN393242:AMN393247 AWJ393242:AWJ393247 BGF393242:BGF393247 BQB393242:BQB393247 BZX393242:BZX393247 CJT393242:CJT393247 CTP393242:CTP393247 DDL393242:DDL393247 DNH393242:DNH393247 DXD393242:DXD393247 EGZ393242:EGZ393247 EQV393242:EQV393247 FAR393242:FAR393247 FKN393242:FKN393247 FUJ393242:FUJ393247 GEF393242:GEF393247 GOB393242:GOB393247 GXX393242:GXX393247 HHT393242:HHT393247 HRP393242:HRP393247 IBL393242:IBL393247 ILH393242:ILH393247 IVD393242:IVD393247 JEZ393242:JEZ393247 JOV393242:JOV393247 JYR393242:JYR393247 KIN393242:KIN393247 KSJ393242:KSJ393247 LCF393242:LCF393247 LMB393242:LMB393247 LVX393242:LVX393247 MFT393242:MFT393247 MPP393242:MPP393247 MZL393242:MZL393247 NJH393242:NJH393247 NTD393242:NTD393247 OCZ393242:OCZ393247 OMV393242:OMV393247 OWR393242:OWR393247 PGN393242:PGN393247 PQJ393242:PQJ393247 QAF393242:QAF393247 QKB393242:QKB393247 QTX393242:QTX393247 RDT393242:RDT393247 RNP393242:RNP393247 RXL393242:RXL393247 SHH393242:SHH393247 SRD393242:SRD393247 TAZ393242:TAZ393247 TKV393242:TKV393247 TUR393242:TUR393247 UEN393242:UEN393247 UOJ393242:UOJ393247 UYF393242:UYF393247 VIB393242:VIB393247 VRX393242:VRX393247 WBT393242:WBT393247 WLP393242:WLP393247 WVL393242:WVL393247 D458778:D458783 IZ458778:IZ458783 SV458778:SV458783 ACR458778:ACR458783 AMN458778:AMN458783 AWJ458778:AWJ458783 BGF458778:BGF458783 BQB458778:BQB458783 BZX458778:BZX458783 CJT458778:CJT458783 CTP458778:CTP458783 DDL458778:DDL458783 DNH458778:DNH458783 DXD458778:DXD458783 EGZ458778:EGZ458783 EQV458778:EQV458783 FAR458778:FAR458783 FKN458778:FKN458783 FUJ458778:FUJ458783 GEF458778:GEF458783 GOB458778:GOB458783 GXX458778:GXX458783 HHT458778:HHT458783 HRP458778:HRP458783 IBL458778:IBL458783 ILH458778:ILH458783 IVD458778:IVD458783 JEZ458778:JEZ458783 JOV458778:JOV458783 JYR458778:JYR458783 KIN458778:KIN458783 KSJ458778:KSJ458783 LCF458778:LCF458783 LMB458778:LMB458783 LVX458778:LVX458783 MFT458778:MFT458783 MPP458778:MPP458783 MZL458778:MZL458783 NJH458778:NJH458783 NTD458778:NTD458783 OCZ458778:OCZ458783 OMV458778:OMV458783 OWR458778:OWR458783 PGN458778:PGN458783 PQJ458778:PQJ458783 QAF458778:QAF458783 QKB458778:QKB458783 QTX458778:QTX458783 RDT458778:RDT458783 RNP458778:RNP458783 RXL458778:RXL458783 SHH458778:SHH458783 SRD458778:SRD458783 TAZ458778:TAZ458783 TKV458778:TKV458783 TUR458778:TUR458783 UEN458778:UEN458783 UOJ458778:UOJ458783 UYF458778:UYF458783 VIB458778:VIB458783 VRX458778:VRX458783 WBT458778:WBT458783 WLP458778:WLP458783 WVL458778:WVL458783 D524314:D524319 IZ524314:IZ524319 SV524314:SV524319 ACR524314:ACR524319 AMN524314:AMN524319 AWJ524314:AWJ524319 BGF524314:BGF524319 BQB524314:BQB524319 BZX524314:BZX524319 CJT524314:CJT524319 CTP524314:CTP524319 DDL524314:DDL524319 DNH524314:DNH524319 DXD524314:DXD524319 EGZ524314:EGZ524319 EQV524314:EQV524319 FAR524314:FAR524319 FKN524314:FKN524319 FUJ524314:FUJ524319 GEF524314:GEF524319 GOB524314:GOB524319 GXX524314:GXX524319 HHT524314:HHT524319 HRP524314:HRP524319 IBL524314:IBL524319 ILH524314:ILH524319 IVD524314:IVD524319 JEZ524314:JEZ524319 JOV524314:JOV524319 JYR524314:JYR524319 KIN524314:KIN524319 KSJ524314:KSJ524319 LCF524314:LCF524319 LMB524314:LMB524319 LVX524314:LVX524319 MFT524314:MFT524319 MPP524314:MPP524319 MZL524314:MZL524319 NJH524314:NJH524319 NTD524314:NTD524319 OCZ524314:OCZ524319 OMV524314:OMV524319 OWR524314:OWR524319 PGN524314:PGN524319 PQJ524314:PQJ524319 QAF524314:QAF524319 QKB524314:QKB524319 QTX524314:QTX524319 RDT524314:RDT524319 RNP524314:RNP524319 RXL524314:RXL524319 SHH524314:SHH524319 SRD524314:SRD524319 TAZ524314:TAZ524319 TKV524314:TKV524319 TUR524314:TUR524319 UEN524314:UEN524319 UOJ524314:UOJ524319 UYF524314:UYF524319 VIB524314:VIB524319 VRX524314:VRX524319 WBT524314:WBT524319 WLP524314:WLP524319 WVL524314:WVL524319 D589850:D589855 IZ589850:IZ589855 SV589850:SV589855 ACR589850:ACR589855 AMN589850:AMN589855 AWJ589850:AWJ589855 BGF589850:BGF589855 BQB589850:BQB589855 BZX589850:BZX589855 CJT589850:CJT589855 CTP589850:CTP589855 DDL589850:DDL589855 DNH589850:DNH589855 DXD589850:DXD589855 EGZ589850:EGZ589855 EQV589850:EQV589855 FAR589850:FAR589855 FKN589850:FKN589855 FUJ589850:FUJ589855 GEF589850:GEF589855 GOB589850:GOB589855 GXX589850:GXX589855 HHT589850:HHT589855 HRP589850:HRP589855 IBL589850:IBL589855 ILH589850:ILH589855 IVD589850:IVD589855 JEZ589850:JEZ589855 JOV589850:JOV589855 JYR589850:JYR589855 KIN589850:KIN589855 KSJ589850:KSJ589855 LCF589850:LCF589855 LMB589850:LMB589855 LVX589850:LVX589855 MFT589850:MFT589855 MPP589850:MPP589855 MZL589850:MZL589855 NJH589850:NJH589855 NTD589850:NTD589855 OCZ589850:OCZ589855 OMV589850:OMV589855 OWR589850:OWR589855 PGN589850:PGN589855 PQJ589850:PQJ589855 QAF589850:QAF589855 QKB589850:QKB589855 QTX589850:QTX589855 RDT589850:RDT589855 RNP589850:RNP589855 RXL589850:RXL589855 SHH589850:SHH589855 SRD589850:SRD589855 TAZ589850:TAZ589855 TKV589850:TKV589855 TUR589850:TUR589855 UEN589850:UEN589855 UOJ589850:UOJ589855 UYF589850:UYF589855 VIB589850:VIB589855 VRX589850:VRX589855 WBT589850:WBT589855 WLP589850:WLP589855 WVL589850:WVL589855 D655386:D655391 IZ655386:IZ655391 SV655386:SV655391 ACR655386:ACR655391 AMN655386:AMN655391 AWJ655386:AWJ655391 BGF655386:BGF655391 BQB655386:BQB655391 BZX655386:BZX655391 CJT655386:CJT655391 CTP655386:CTP655391 DDL655386:DDL655391 DNH655386:DNH655391 DXD655386:DXD655391 EGZ655386:EGZ655391 EQV655386:EQV655391 FAR655386:FAR655391 FKN655386:FKN655391 FUJ655386:FUJ655391 GEF655386:GEF655391 GOB655386:GOB655391 GXX655386:GXX655391 HHT655386:HHT655391 HRP655386:HRP655391 IBL655386:IBL655391 ILH655386:ILH655391 IVD655386:IVD655391 JEZ655386:JEZ655391 JOV655386:JOV655391 JYR655386:JYR655391 KIN655386:KIN655391 KSJ655386:KSJ655391 LCF655386:LCF655391 LMB655386:LMB655391 LVX655386:LVX655391 MFT655386:MFT655391 MPP655386:MPP655391 MZL655386:MZL655391 NJH655386:NJH655391 NTD655386:NTD655391 OCZ655386:OCZ655391 OMV655386:OMV655391 OWR655386:OWR655391 PGN655386:PGN655391 PQJ655386:PQJ655391 QAF655386:QAF655391 QKB655386:QKB655391 QTX655386:QTX655391 RDT655386:RDT655391 RNP655386:RNP655391 RXL655386:RXL655391 SHH655386:SHH655391 SRD655386:SRD655391 TAZ655386:TAZ655391 TKV655386:TKV655391 TUR655386:TUR655391 UEN655386:UEN655391 UOJ655386:UOJ655391 UYF655386:UYF655391 VIB655386:VIB655391 VRX655386:VRX655391 WBT655386:WBT655391 WLP655386:WLP655391 WVL655386:WVL655391 D720922:D720927 IZ720922:IZ720927 SV720922:SV720927 ACR720922:ACR720927 AMN720922:AMN720927 AWJ720922:AWJ720927 BGF720922:BGF720927 BQB720922:BQB720927 BZX720922:BZX720927 CJT720922:CJT720927 CTP720922:CTP720927 DDL720922:DDL720927 DNH720922:DNH720927 DXD720922:DXD720927 EGZ720922:EGZ720927 EQV720922:EQV720927 FAR720922:FAR720927 FKN720922:FKN720927 FUJ720922:FUJ720927 GEF720922:GEF720927 GOB720922:GOB720927 GXX720922:GXX720927 HHT720922:HHT720927 HRP720922:HRP720927 IBL720922:IBL720927 ILH720922:ILH720927 IVD720922:IVD720927 JEZ720922:JEZ720927 JOV720922:JOV720927 JYR720922:JYR720927 KIN720922:KIN720927 KSJ720922:KSJ720927 LCF720922:LCF720927 LMB720922:LMB720927 LVX720922:LVX720927 MFT720922:MFT720927 MPP720922:MPP720927 MZL720922:MZL720927 NJH720922:NJH720927 NTD720922:NTD720927 OCZ720922:OCZ720927 OMV720922:OMV720927 OWR720922:OWR720927 PGN720922:PGN720927 PQJ720922:PQJ720927 QAF720922:QAF720927 QKB720922:QKB720927 QTX720922:QTX720927 RDT720922:RDT720927 RNP720922:RNP720927 RXL720922:RXL720927 SHH720922:SHH720927 SRD720922:SRD720927 TAZ720922:TAZ720927 TKV720922:TKV720927 TUR720922:TUR720927 UEN720922:UEN720927 UOJ720922:UOJ720927 UYF720922:UYF720927 VIB720922:VIB720927 VRX720922:VRX720927 WBT720922:WBT720927 WLP720922:WLP720927 WVL720922:WVL720927 D786458:D786463 IZ786458:IZ786463 SV786458:SV786463 ACR786458:ACR786463 AMN786458:AMN786463 AWJ786458:AWJ786463 BGF786458:BGF786463 BQB786458:BQB786463 BZX786458:BZX786463 CJT786458:CJT786463 CTP786458:CTP786463 DDL786458:DDL786463 DNH786458:DNH786463 DXD786458:DXD786463 EGZ786458:EGZ786463 EQV786458:EQV786463 FAR786458:FAR786463 FKN786458:FKN786463 FUJ786458:FUJ786463 GEF786458:GEF786463 GOB786458:GOB786463 GXX786458:GXX786463 HHT786458:HHT786463 HRP786458:HRP786463 IBL786458:IBL786463 ILH786458:ILH786463 IVD786458:IVD786463 JEZ786458:JEZ786463 JOV786458:JOV786463 JYR786458:JYR786463 KIN786458:KIN786463 KSJ786458:KSJ786463 LCF786458:LCF786463 LMB786458:LMB786463 LVX786458:LVX786463 MFT786458:MFT786463 MPP786458:MPP786463 MZL786458:MZL786463 NJH786458:NJH786463 NTD786458:NTD786463 OCZ786458:OCZ786463 OMV786458:OMV786463 OWR786458:OWR786463 PGN786458:PGN786463 PQJ786458:PQJ786463 QAF786458:QAF786463 QKB786458:QKB786463 QTX786458:QTX786463 RDT786458:RDT786463 RNP786458:RNP786463 RXL786458:RXL786463 SHH786458:SHH786463 SRD786458:SRD786463 TAZ786458:TAZ786463 TKV786458:TKV786463 TUR786458:TUR786463 UEN786458:UEN786463 UOJ786458:UOJ786463 UYF786458:UYF786463 VIB786458:VIB786463 VRX786458:VRX786463 WBT786458:WBT786463 WLP786458:WLP786463 WVL786458:WVL786463 D851994:D851999 IZ851994:IZ851999 SV851994:SV851999 ACR851994:ACR851999 AMN851994:AMN851999 AWJ851994:AWJ851999 BGF851994:BGF851999 BQB851994:BQB851999 BZX851994:BZX851999 CJT851994:CJT851999 CTP851994:CTP851999 DDL851994:DDL851999 DNH851994:DNH851999 DXD851994:DXD851999 EGZ851994:EGZ851999 EQV851994:EQV851999 FAR851994:FAR851999 FKN851994:FKN851999 FUJ851994:FUJ851999 GEF851994:GEF851999 GOB851994:GOB851999 GXX851994:GXX851999 HHT851994:HHT851999 HRP851994:HRP851999 IBL851994:IBL851999 ILH851994:ILH851999 IVD851994:IVD851999 JEZ851994:JEZ851999 JOV851994:JOV851999 JYR851994:JYR851999 KIN851994:KIN851999 KSJ851994:KSJ851999 LCF851994:LCF851999 LMB851994:LMB851999 LVX851994:LVX851999 MFT851994:MFT851999 MPP851994:MPP851999 MZL851994:MZL851999 NJH851994:NJH851999 NTD851994:NTD851999 OCZ851994:OCZ851999 OMV851994:OMV851999 OWR851994:OWR851999 PGN851994:PGN851999 PQJ851994:PQJ851999 QAF851994:QAF851999 QKB851994:QKB851999 QTX851994:QTX851999 RDT851994:RDT851999 RNP851994:RNP851999 RXL851994:RXL851999 SHH851994:SHH851999 SRD851994:SRD851999 TAZ851994:TAZ851999 TKV851994:TKV851999 TUR851994:TUR851999 UEN851994:UEN851999 UOJ851994:UOJ851999 UYF851994:UYF851999 VIB851994:VIB851999 VRX851994:VRX851999 WBT851994:WBT851999 WLP851994:WLP851999 WVL851994:WVL851999 D917530:D917535 IZ917530:IZ917535 SV917530:SV917535 ACR917530:ACR917535 AMN917530:AMN917535 AWJ917530:AWJ917535 BGF917530:BGF917535 BQB917530:BQB917535 BZX917530:BZX917535 CJT917530:CJT917535 CTP917530:CTP917535 DDL917530:DDL917535 DNH917530:DNH917535 DXD917530:DXD917535 EGZ917530:EGZ917535 EQV917530:EQV917535 FAR917530:FAR917535 FKN917530:FKN917535 FUJ917530:FUJ917535 GEF917530:GEF917535 GOB917530:GOB917535 GXX917530:GXX917535 HHT917530:HHT917535 HRP917530:HRP917535 IBL917530:IBL917535 ILH917530:ILH917535 IVD917530:IVD917535 JEZ917530:JEZ917535 JOV917530:JOV917535 JYR917530:JYR917535 KIN917530:KIN917535 KSJ917530:KSJ917535 LCF917530:LCF917535 LMB917530:LMB917535 LVX917530:LVX917535 MFT917530:MFT917535 MPP917530:MPP917535 MZL917530:MZL917535 NJH917530:NJH917535 NTD917530:NTD917535 OCZ917530:OCZ917535 OMV917530:OMV917535 OWR917530:OWR917535 PGN917530:PGN917535 PQJ917530:PQJ917535 QAF917530:QAF917535 QKB917530:QKB917535 QTX917530:QTX917535 RDT917530:RDT917535 RNP917530:RNP917535 RXL917530:RXL917535 SHH917530:SHH917535 SRD917530:SRD917535 TAZ917530:TAZ917535 TKV917530:TKV917535 TUR917530:TUR917535 UEN917530:UEN917535 UOJ917530:UOJ917535 UYF917530:UYF917535 VIB917530:VIB917535 VRX917530:VRX917535 WBT917530:WBT917535 WLP917530:WLP917535 WVL917530:WVL917535 D983066:D983071 IZ983066:IZ983071 SV983066:SV983071 ACR983066:ACR983071 AMN983066:AMN983071 AWJ983066:AWJ983071 BGF983066:BGF983071 BQB983066:BQB983071 BZX983066:BZX983071 CJT983066:CJT983071 CTP983066:CTP983071 DDL983066:DDL983071 DNH983066:DNH983071 DXD983066:DXD983071 EGZ983066:EGZ983071 EQV983066:EQV983071 FAR983066:FAR983071 FKN983066:FKN983071 FUJ983066:FUJ983071 GEF983066:GEF983071 GOB983066:GOB983071 GXX983066:GXX983071 HHT983066:HHT983071 HRP983066:HRP983071 IBL983066:IBL983071 ILH983066:ILH983071 IVD983066:IVD983071 JEZ983066:JEZ983071 JOV983066:JOV983071 JYR983066:JYR983071 KIN983066:KIN983071 KSJ983066:KSJ983071 LCF983066:LCF983071 LMB983066:LMB983071 LVX983066:LVX983071 MFT983066:MFT983071 MPP983066:MPP983071 MZL983066:MZL983071 NJH983066:NJH983071 NTD983066:NTD983071 OCZ983066:OCZ983071 OMV983066:OMV983071 OWR983066:OWR983071 PGN983066:PGN983071 PQJ983066:PQJ983071 QAF983066:QAF983071 QKB983066:QKB983071 QTX983066:QTX983071 RDT983066:RDT983071 RNP983066:RNP983071 RXL983066:RXL983071 SHH983066:SHH983071 SRD983066:SRD983071 TAZ983066:TAZ983071 TKV983066:TKV983071 TUR983066:TUR983071 UEN983066:UEN983071 UOJ983066:UOJ983071 UYF983066:UYF983071 VIB983066:VIB983071 VRX983066:VRX983071 WBT983066:WBT983071 WLP983066:WLP983071 WVL983066:WVL983071 Q34:T34 JM34:JP34 TI34:TL34 ADE34:ADH34 ANA34:AND34 AWW34:AWZ34 BGS34:BGV34 BQO34:BQR34 CAK34:CAN34 CKG34:CKJ34 CUC34:CUF34 DDY34:DEB34 DNU34:DNX34 DXQ34:DXT34 EHM34:EHP34 ERI34:ERL34 FBE34:FBH34 FLA34:FLD34 FUW34:FUZ34 GES34:GEV34 GOO34:GOR34 GYK34:GYN34 HIG34:HIJ34 HSC34:HSF34 IBY34:ICB34 ILU34:ILX34 IVQ34:IVT34 JFM34:JFP34 JPI34:JPL34 JZE34:JZH34 KJA34:KJD34 KSW34:KSZ34 LCS34:LCV34 LMO34:LMR34 LWK34:LWN34 MGG34:MGJ34 MQC34:MQF34 MZY34:NAB34 NJU34:NJX34 NTQ34:NTT34 ODM34:ODP34 ONI34:ONL34 OXE34:OXH34 PHA34:PHD34 PQW34:PQZ34 QAS34:QAV34 QKO34:QKR34 QUK34:QUN34 REG34:REJ34 ROC34:ROF34 RXY34:RYB34 SHU34:SHX34 SRQ34:SRT34 TBM34:TBP34 TLI34:TLL34 TVE34:TVH34 UFA34:UFD34 UOW34:UOZ34 UYS34:UYV34 VIO34:VIR34 VSK34:VSN34 WCG34:WCJ34 WMC34:WMF34 WVY34:WWB34 Q65571:T65571 JM65571:JP65571 TI65571:TL65571 ADE65571:ADH65571 ANA65571:AND65571 AWW65571:AWZ65571 BGS65571:BGV65571 BQO65571:BQR65571 CAK65571:CAN65571 CKG65571:CKJ65571 CUC65571:CUF65571 DDY65571:DEB65571 DNU65571:DNX65571 DXQ65571:DXT65571 EHM65571:EHP65571 ERI65571:ERL65571 FBE65571:FBH65571 FLA65571:FLD65571 FUW65571:FUZ65571 GES65571:GEV65571 GOO65571:GOR65571 GYK65571:GYN65571 HIG65571:HIJ65571 HSC65571:HSF65571 IBY65571:ICB65571 ILU65571:ILX65571 IVQ65571:IVT65571 JFM65571:JFP65571 JPI65571:JPL65571 JZE65571:JZH65571 KJA65571:KJD65571 KSW65571:KSZ65571 LCS65571:LCV65571 LMO65571:LMR65571 LWK65571:LWN65571 MGG65571:MGJ65571 MQC65571:MQF65571 MZY65571:NAB65571 NJU65571:NJX65571 NTQ65571:NTT65571 ODM65571:ODP65571 ONI65571:ONL65571 OXE65571:OXH65571 PHA65571:PHD65571 PQW65571:PQZ65571 QAS65571:QAV65571 QKO65571:QKR65571 QUK65571:QUN65571 REG65571:REJ65571 ROC65571:ROF65571 RXY65571:RYB65571 SHU65571:SHX65571 SRQ65571:SRT65571 TBM65571:TBP65571 TLI65571:TLL65571 TVE65571:TVH65571 UFA65571:UFD65571 UOW65571:UOZ65571 UYS65571:UYV65571 VIO65571:VIR65571 VSK65571:VSN65571 WCG65571:WCJ65571 WMC65571:WMF65571 WVY65571:WWB65571 Q131107:T131107 JM131107:JP131107 TI131107:TL131107 ADE131107:ADH131107 ANA131107:AND131107 AWW131107:AWZ131107 BGS131107:BGV131107 BQO131107:BQR131107 CAK131107:CAN131107 CKG131107:CKJ131107 CUC131107:CUF131107 DDY131107:DEB131107 DNU131107:DNX131107 DXQ131107:DXT131107 EHM131107:EHP131107 ERI131107:ERL131107 FBE131107:FBH131107 FLA131107:FLD131107 FUW131107:FUZ131107 GES131107:GEV131107 GOO131107:GOR131107 GYK131107:GYN131107 HIG131107:HIJ131107 HSC131107:HSF131107 IBY131107:ICB131107 ILU131107:ILX131107 IVQ131107:IVT131107 JFM131107:JFP131107 JPI131107:JPL131107 JZE131107:JZH131107 KJA131107:KJD131107 KSW131107:KSZ131107 LCS131107:LCV131107 LMO131107:LMR131107 LWK131107:LWN131107 MGG131107:MGJ131107 MQC131107:MQF131107 MZY131107:NAB131107 NJU131107:NJX131107 NTQ131107:NTT131107 ODM131107:ODP131107 ONI131107:ONL131107 OXE131107:OXH131107 PHA131107:PHD131107 PQW131107:PQZ131107 QAS131107:QAV131107 QKO131107:QKR131107 QUK131107:QUN131107 REG131107:REJ131107 ROC131107:ROF131107 RXY131107:RYB131107 SHU131107:SHX131107 SRQ131107:SRT131107 TBM131107:TBP131107 TLI131107:TLL131107 TVE131107:TVH131107 UFA131107:UFD131107 UOW131107:UOZ131107 UYS131107:UYV131107 VIO131107:VIR131107 VSK131107:VSN131107 WCG131107:WCJ131107 WMC131107:WMF131107 WVY131107:WWB131107 Q196643:T196643 JM196643:JP196643 TI196643:TL196643 ADE196643:ADH196643 ANA196643:AND196643 AWW196643:AWZ196643 BGS196643:BGV196643 BQO196643:BQR196643 CAK196643:CAN196643 CKG196643:CKJ196643 CUC196643:CUF196643 DDY196643:DEB196643 DNU196643:DNX196643 DXQ196643:DXT196643 EHM196643:EHP196643 ERI196643:ERL196643 FBE196643:FBH196643 FLA196643:FLD196643 FUW196643:FUZ196643 GES196643:GEV196643 GOO196643:GOR196643 GYK196643:GYN196643 HIG196643:HIJ196643 HSC196643:HSF196643 IBY196643:ICB196643 ILU196643:ILX196643 IVQ196643:IVT196643 JFM196643:JFP196643 JPI196643:JPL196643 JZE196643:JZH196643 KJA196643:KJD196643 KSW196643:KSZ196643 LCS196643:LCV196643 LMO196643:LMR196643 LWK196643:LWN196643 MGG196643:MGJ196643 MQC196643:MQF196643 MZY196643:NAB196643 NJU196643:NJX196643 NTQ196643:NTT196643 ODM196643:ODP196643 ONI196643:ONL196643 OXE196643:OXH196643 PHA196643:PHD196643 PQW196643:PQZ196643 QAS196643:QAV196643 QKO196643:QKR196643 QUK196643:QUN196643 REG196643:REJ196643 ROC196643:ROF196643 RXY196643:RYB196643 SHU196643:SHX196643 SRQ196643:SRT196643 TBM196643:TBP196643 TLI196643:TLL196643 TVE196643:TVH196643 UFA196643:UFD196643 UOW196643:UOZ196643 UYS196643:UYV196643 VIO196643:VIR196643 VSK196643:VSN196643 WCG196643:WCJ196643 WMC196643:WMF196643 WVY196643:WWB196643 Q262179:T262179 JM262179:JP262179 TI262179:TL262179 ADE262179:ADH262179 ANA262179:AND262179 AWW262179:AWZ262179 BGS262179:BGV262179 BQO262179:BQR262179 CAK262179:CAN262179 CKG262179:CKJ262179 CUC262179:CUF262179 DDY262179:DEB262179 DNU262179:DNX262179 DXQ262179:DXT262179 EHM262179:EHP262179 ERI262179:ERL262179 FBE262179:FBH262179 FLA262179:FLD262179 FUW262179:FUZ262179 GES262179:GEV262179 GOO262179:GOR262179 GYK262179:GYN262179 HIG262179:HIJ262179 HSC262179:HSF262179 IBY262179:ICB262179 ILU262179:ILX262179 IVQ262179:IVT262179 JFM262179:JFP262179 JPI262179:JPL262179 JZE262179:JZH262179 KJA262179:KJD262179 KSW262179:KSZ262179 LCS262179:LCV262179 LMO262179:LMR262179 LWK262179:LWN262179 MGG262179:MGJ262179 MQC262179:MQF262179 MZY262179:NAB262179 NJU262179:NJX262179 NTQ262179:NTT262179 ODM262179:ODP262179 ONI262179:ONL262179 OXE262179:OXH262179 PHA262179:PHD262179 PQW262179:PQZ262179 QAS262179:QAV262179 QKO262179:QKR262179 QUK262179:QUN262179 REG262179:REJ262179 ROC262179:ROF262179 RXY262179:RYB262179 SHU262179:SHX262179 SRQ262179:SRT262179 TBM262179:TBP262179 TLI262179:TLL262179 TVE262179:TVH262179 UFA262179:UFD262179 UOW262179:UOZ262179 UYS262179:UYV262179 VIO262179:VIR262179 VSK262179:VSN262179 WCG262179:WCJ262179 WMC262179:WMF262179 WVY262179:WWB262179 Q327715:T327715 JM327715:JP327715 TI327715:TL327715 ADE327715:ADH327715 ANA327715:AND327715 AWW327715:AWZ327715 BGS327715:BGV327715 BQO327715:BQR327715 CAK327715:CAN327715 CKG327715:CKJ327715 CUC327715:CUF327715 DDY327715:DEB327715 DNU327715:DNX327715 DXQ327715:DXT327715 EHM327715:EHP327715 ERI327715:ERL327715 FBE327715:FBH327715 FLA327715:FLD327715 FUW327715:FUZ327715 GES327715:GEV327715 GOO327715:GOR327715 GYK327715:GYN327715 HIG327715:HIJ327715 HSC327715:HSF327715 IBY327715:ICB327715 ILU327715:ILX327715 IVQ327715:IVT327715 JFM327715:JFP327715 JPI327715:JPL327715 JZE327715:JZH327715 KJA327715:KJD327715 KSW327715:KSZ327715 LCS327715:LCV327715 LMO327715:LMR327715 LWK327715:LWN327715 MGG327715:MGJ327715 MQC327715:MQF327715 MZY327715:NAB327715 NJU327715:NJX327715 NTQ327715:NTT327715 ODM327715:ODP327715 ONI327715:ONL327715 OXE327715:OXH327715 PHA327715:PHD327715 PQW327715:PQZ327715 QAS327715:QAV327715 QKO327715:QKR327715 QUK327715:QUN327715 REG327715:REJ327715 ROC327715:ROF327715 RXY327715:RYB327715 SHU327715:SHX327715 SRQ327715:SRT327715 TBM327715:TBP327715 TLI327715:TLL327715 TVE327715:TVH327715 UFA327715:UFD327715 UOW327715:UOZ327715 UYS327715:UYV327715 VIO327715:VIR327715 VSK327715:VSN327715 WCG327715:WCJ327715 WMC327715:WMF327715 WVY327715:WWB327715 Q393251:T393251 JM393251:JP393251 TI393251:TL393251 ADE393251:ADH393251 ANA393251:AND393251 AWW393251:AWZ393251 BGS393251:BGV393251 BQO393251:BQR393251 CAK393251:CAN393251 CKG393251:CKJ393251 CUC393251:CUF393251 DDY393251:DEB393251 DNU393251:DNX393251 DXQ393251:DXT393251 EHM393251:EHP393251 ERI393251:ERL393251 FBE393251:FBH393251 FLA393251:FLD393251 FUW393251:FUZ393251 GES393251:GEV393251 GOO393251:GOR393251 GYK393251:GYN393251 HIG393251:HIJ393251 HSC393251:HSF393251 IBY393251:ICB393251 ILU393251:ILX393251 IVQ393251:IVT393251 JFM393251:JFP393251 JPI393251:JPL393251 JZE393251:JZH393251 KJA393251:KJD393251 KSW393251:KSZ393251 LCS393251:LCV393251 LMO393251:LMR393251 LWK393251:LWN393251 MGG393251:MGJ393251 MQC393251:MQF393251 MZY393251:NAB393251 NJU393251:NJX393251 NTQ393251:NTT393251 ODM393251:ODP393251 ONI393251:ONL393251 OXE393251:OXH393251 PHA393251:PHD393251 PQW393251:PQZ393251 QAS393251:QAV393251 QKO393251:QKR393251 QUK393251:QUN393251 REG393251:REJ393251 ROC393251:ROF393251 RXY393251:RYB393251 SHU393251:SHX393251 SRQ393251:SRT393251 TBM393251:TBP393251 TLI393251:TLL393251 TVE393251:TVH393251 UFA393251:UFD393251 UOW393251:UOZ393251 UYS393251:UYV393251 VIO393251:VIR393251 VSK393251:VSN393251 WCG393251:WCJ393251 WMC393251:WMF393251 WVY393251:WWB393251 Q458787:T458787 JM458787:JP458787 TI458787:TL458787 ADE458787:ADH458787 ANA458787:AND458787 AWW458787:AWZ458787 BGS458787:BGV458787 BQO458787:BQR458787 CAK458787:CAN458787 CKG458787:CKJ458787 CUC458787:CUF458787 DDY458787:DEB458787 DNU458787:DNX458787 DXQ458787:DXT458787 EHM458787:EHP458787 ERI458787:ERL458787 FBE458787:FBH458787 FLA458787:FLD458787 FUW458787:FUZ458787 GES458787:GEV458787 GOO458787:GOR458787 GYK458787:GYN458787 HIG458787:HIJ458787 HSC458787:HSF458787 IBY458787:ICB458787 ILU458787:ILX458787 IVQ458787:IVT458787 JFM458787:JFP458787 JPI458787:JPL458787 JZE458787:JZH458787 KJA458787:KJD458787 KSW458787:KSZ458787 LCS458787:LCV458787 LMO458787:LMR458787 LWK458787:LWN458787 MGG458787:MGJ458787 MQC458787:MQF458787 MZY458787:NAB458787 NJU458787:NJX458787 NTQ458787:NTT458787 ODM458787:ODP458787 ONI458787:ONL458787 OXE458787:OXH458787 PHA458787:PHD458787 PQW458787:PQZ458787 QAS458787:QAV458787 QKO458787:QKR458787 QUK458787:QUN458787 REG458787:REJ458787 ROC458787:ROF458787 RXY458787:RYB458787 SHU458787:SHX458787 SRQ458787:SRT458787 TBM458787:TBP458787 TLI458787:TLL458787 TVE458787:TVH458787 UFA458787:UFD458787 UOW458787:UOZ458787 UYS458787:UYV458787 VIO458787:VIR458787 VSK458787:VSN458787 WCG458787:WCJ458787 WMC458787:WMF458787 WVY458787:WWB458787 Q524323:T524323 JM524323:JP524323 TI524323:TL524323 ADE524323:ADH524323 ANA524323:AND524323 AWW524323:AWZ524323 BGS524323:BGV524323 BQO524323:BQR524323 CAK524323:CAN524323 CKG524323:CKJ524323 CUC524323:CUF524323 DDY524323:DEB524323 DNU524323:DNX524323 DXQ524323:DXT524323 EHM524323:EHP524323 ERI524323:ERL524323 FBE524323:FBH524323 FLA524323:FLD524323 FUW524323:FUZ524323 GES524323:GEV524323 GOO524323:GOR524323 GYK524323:GYN524323 HIG524323:HIJ524323 HSC524323:HSF524323 IBY524323:ICB524323 ILU524323:ILX524323 IVQ524323:IVT524323 JFM524323:JFP524323 JPI524323:JPL524323 JZE524323:JZH524323 KJA524323:KJD524323 KSW524323:KSZ524323 LCS524323:LCV524323 LMO524323:LMR524323 LWK524323:LWN524323 MGG524323:MGJ524323 MQC524323:MQF524323 MZY524323:NAB524323 NJU524323:NJX524323 NTQ524323:NTT524323 ODM524323:ODP524323 ONI524323:ONL524323 OXE524323:OXH524323 PHA524323:PHD524323 PQW524323:PQZ524323 QAS524323:QAV524323 QKO524323:QKR524323 QUK524323:QUN524323 REG524323:REJ524323 ROC524323:ROF524323 RXY524323:RYB524323 SHU524323:SHX524323 SRQ524323:SRT524323 TBM524323:TBP524323 TLI524323:TLL524323 TVE524323:TVH524323 UFA524323:UFD524323 UOW524323:UOZ524323 UYS524323:UYV524323 VIO524323:VIR524323 VSK524323:VSN524323 WCG524323:WCJ524323 WMC524323:WMF524323 WVY524323:WWB524323 Q589859:T589859 JM589859:JP589859 TI589859:TL589859 ADE589859:ADH589859 ANA589859:AND589859 AWW589859:AWZ589859 BGS589859:BGV589859 BQO589859:BQR589859 CAK589859:CAN589859 CKG589859:CKJ589859 CUC589859:CUF589859 DDY589859:DEB589859 DNU589859:DNX589859 DXQ589859:DXT589859 EHM589859:EHP589859 ERI589859:ERL589859 FBE589859:FBH589859 FLA589859:FLD589859 FUW589859:FUZ589859 GES589859:GEV589859 GOO589859:GOR589859 GYK589859:GYN589859 HIG589859:HIJ589859 HSC589859:HSF589859 IBY589859:ICB589859 ILU589859:ILX589859 IVQ589859:IVT589859 JFM589859:JFP589859 JPI589859:JPL589859 JZE589859:JZH589859 KJA589859:KJD589859 KSW589859:KSZ589859 LCS589859:LCV589859 LMO589859:LMR589859 LWK589859:LWN589859 MGG589859:MGJ589859 MQC589859:MQF589859 MZY589859:NAB589859 NJU589859:NJX589859 NTQ589859:NTT589859 ODM589859:ODP589859 ONI589859:ONL589859 OXE589859:OXH589859 PHA589859:PHD589859 PQW589859:PQZ589859 QAS589859:QAV589859 QKO589859:QKR589859 QUK589859:QUN589859 REG589859:REJ589859 ROC589859:ROF589859 RXY589859:RYB589859 SHU589859:SHX589859 SRQ589859:SRT589859 TBM589859:TBP589859 TLI589859:TLL589859 TVE589859:TVH589859 UFA589859:UFD589859 UOW589859:UOZ589859 UYS589859:UYV589859 VIO589859:VIR589859 VSK589859:VSN589859 WCG589859:WCJ589859 WMC589859:WMF589859 WVY589859:WWB589859 Q655395:T655395 JM655395:JP655395 TI655395:TL655395 ADE655395:ADH655395 ANA655395:AND655395 AWW655395:AWZ655395 BGS655395:BGV655395 BQO655395:BQR655395 CAK655395:CAN655395 CKG655395:CKJ655395 CUC655395:CUF655395 DDY655395:DEB655395 DNU655395:DNX655395 DXQ655395:DXT655395 EHM655395:EHP655395 ERI655395:ERL655395 FBE655395:FBH655395 FLA655395:FLD655395 FUW655395:FUZ655395 GES655395:GEV655395 GOO655395:GOR655395 GYK655395:GYN655395 HIG655395:HIJ655395 HSC655395:HSF655395 IBY655395:ICB655395 ILU655395:ILX655395 IVQ655395:IVT655395 JFM655395:JFP655395 JPI655395:JPL655395 JZE655395:JZH655395 KJA655395:KJD655395 KSW655395:KSZ655395 LCS655395:LCV655395 LMO655395:LMR655395 LWK655395:LWN655395 MGG655395:MGJ655395 MQC655395:MQF655395 MZY655395:NAB655395 NJU655395:NJX655395 NTQ655395:NTT655395 ODM655395:ODP655395 ONI655395:ONL655395 OXE655395:OXH655395 PHA655395:PHD655395 PQW655395:PQZ655395 QAS655395:QAV655395 QKO655395:QKR655395 QUK655395:QUN655395 REG655395:REJ655395 ROC655395:ROF655395 RXY655395:RYB655395 SHU655395:SHX655395 SRQ655395:SRT655395 TBM655395:TBP655395 TLI655395:TLL655395 TVE655395:TVH655395 UFA655395:UFD655395 UOW655395:UOZ655395 UYS655395:UYV655395 VIO655395:VIR655395 VSK655395:VSN655395 WCG655395:WCJ655395 WMC655395:WMF655395 WVY655395:WWB655395 Q720931:T720931 JM720931:JP720931 TI720931:TL720931 ADE720931:ADH720931 ANA720931:AND720931 AWW720931:AWZ720931 BGS720931:BGV720931 BQO720931:BQR720931 CAK720931:CAN720931 CKG720931:CKJ720931 CUC720931:CUF720931 DDY720931:DEB720931 DNU720931:DNX720931 DXQ720931:DXT720931 EHM720931:EHP720931 ERI720931:ERL720931 FBE720931:FBH720931 FLA720931:FLD720931 FUW720931:FUZ720931 GES720931:GEV720931 GOO720931:GOR720931 GYK720931:GYN720931 HIG720931:HIJ720931 HSC720931:HSF720931 IBY720931:ICB720931 ILU720931:ILX720931 IVQ720931:IVT720931 JFM720931:JFP720931 JPI720931:JPL720931 JZE720931:JZH720931 KJA720931:KJD720931 KSW720931:KSZ720931 LCS720931:LCV720931 LMO720931:LMR720931 LWK720931:LWN720931 MGG720931:MGJ720931 MQC720931:MQF720931 MZY720931:NAB720931 NJU720931:NJX720931 NTQ720931:NTT720931 ODM720931:ODP720931 ONI720931:ONL720931 OXE720931:OXH720931 PHA720931:PHD720931 PQW720931:PQZ720931 QAS720931:QAV720931 QKO720931:QKR720931 QUK720931:QUN720931 REG720931:REJ720931 ROC720931:ROF720931 RXY720931:RYB720931 SHU720931:SHX720931 SRQ720931:SRT720931 TBM720931:TBP720931 TLI720931:TLL720931 TVE720931:TVH720931 UFA720931:UFD720931 UOW720931:UOZ720931 UYS720931:UYV720931 VIO720931:VIR720931 VSK720931:VSN720931 WCG720931:WCJ720931 WMC720931:WMF720931 WVY720931:WWB720931 Q786467:T786467 JM786467:JP786467 TI786467:TL786467 ADE786467:ADH786467 ANA786467:AND786467 AWW786467:AWZ786467 BGS786467:BGV786467 BQO786467:BQR786467 CAK786467:CAN786467 CKG786467:CKJ786467 CUC786467:CUF786467 DDY786467:DEB786467 DNU786467:DNX786467 DXQ786467:DXT786467 EHM786467:EHP786467 ERI786467:ERL786467 FBE786467:FBH786467 FLA786467:FLD786467 FUW786467:FUZ786467 GES786467:GEV786467 GOO786467:GOR786467 GYK786467:GYN786467 HIG786467:HIJ786467 HSC786467:HSF786467 IBY786467:ICB786467 ILU786467:ILX786467 IVQ786467:IVT786467 JFM786467:JFP786467 JPI786467:JPL786467 JZE786467:JZH786467 KJA786467:KJD786467 KSW786467:KSZ786467 LCS786467:LCV786467 LMO786467:LMR786467 LWK786467:LWN786467 MGG786467:MGJ786467 MQC786467:MQF786467 MZY786467:NAB786467 NJU786467:NJX786467 NTQ786467:NTT786467 ODM786467:ODP786467 ONI786467:ONL786467 OXE786467:OXH786467 PHA786467:PHD786467 PQW786467:PQZ786467 QAS786467:QAV786467 QKO786467:QKR786467 QUK786467:QUN786467 REG786467:REJ786467 ROC786467:ROF786467 RXY786467:RYB786467 SHU786467:SHX786467 SRQ786467:SRT786467 TBM786467:TBP786467 TLI786467:TLL786467 TVE786467:TVH786467 UFA786467:UFD786467 UOW786467:UOZ786467 UYS786467:UYV786467 VIO786467:VIR786467 VSK786467:VSN786467 WCG786467:WCJ786467 WMC786467:WMF786467 WVY786467:WWB786467 Q852003:T852003 JM852003:JP852003 TI852003:TL852003 ADE852003:ADH852003 ANA852003:AND852003 AWW852003:AWZ852003 BGS852003:BGV852003 BQO852003:BQR852003 CAK852003:CAN852003 CKG852003:CKJ852003 CUC852003:CUF852003 DDY852003:DEB852003 DNU852003:DNX852003 DXQ852003:DXT852003 EHM852003:EHP852003 ERI852003:ERL852003 FBE852003:FBH852003 FLA852003:FLD852003 FUW852003:FUZ852003 GES852003:GEV852003 GOO852003:GOR852003 GYK852003:GYN852003 HIG852003:HIJ852003 HSC852003:HSF852003 IBY852003:ICB852003 ILU852003:ILX852003 IVQ852003:IVT852003 JFM852003:JFP852003 JPI852003:JPL852003 JZE852003:JZH852003 KJA852003:KJD852003 KSW852003:KSZ852003 LCS852003:LCV852003 LMO852003:LMR852003 LWK852003:LWN852003 MGG852003:MGJ852003 MQC852003:MQF852003 MZY852003:NAB852003 NJU852003:NJX852003 NTQ852003:NTT852003 ODM852003:ODP852003 ONI852003:ONL852003 OXE852003:OXH852003 PHA852003:PHD852003 PQW852003:PQZ852003 QAS852003:QAV852003 QKO852003:QKR852003 QUK852003:QUN852003 REG852003:REJ852003 ROC852003:ROF852003 RXY852003:RYB852003 SHU852003:SHX852003 SRQ852003:SRT852003 TBM852003:TBP852003 TLI852003:TLL852003 TVE852003:TVH852003 UFA852003:UFD852003 UOW852003:UOZ852003 UYS852003:UYV852003 VIO852003:VIR852003 VSK852003:VSN852003 WCG852003:WCJ852003 WMC852003:WMF852003 WVY852003:WWB852003 Q917539:T917539 JM917539:JP917539 TI917539:TL917539 ADE917539:ADH917539 ANA917539:AND917539 AWW917539:AWZ917539 BGS917539:BGV917539 BQO917539:BQR917539 CAK917539:CAN917539 CKG917539:CKJ917539 CUC917539:CUF917539 DDY917539:DEB917539 DNU917539:DNX917539 DXQ917539:DXT917539 EHM917539:EHP917539 ERI917539:ERL917539 FBE917539:FBH917539 FLA917539:FLD917539 FUW917539:FUZ917539 GES917539:GEV917539 GOO917539:GOR917539 GYK917539:GYN917539 HIG917539:HIJ917539 HSC917539:HSF917539 IBY917539:ICB917539 ILU917539:ILX917539 IVQ917539:IVT917539 JFM917539:JFP917539 JPI917539:JPL917539 JZE917539:JZH917539 KJA917539:KJD917539 KSW917539:KSZ917539 LCS917539:LCV917539 LMO917539:LMR917539 LWK917539:LWN917539 MGG917539:MGJ917539 MQC917539:MQF917539 MZY917539:NAB917539 NJU917539:NJX917539 NTQ917539:NTT917539 ODM917539:ODP917539 ONI917539:ONL917539 OXE917539:OXH917539 PHA917539:PHD917539 PQW917539:PQZ917539 QAS917539:QAV917539 QKO917539:QKR917539 QUK917539:QUN917539 REG917539:REJ917539 ROC917539:ROF917539 RXY917539:RYB917539 SHU917539:SHX917539 SRQ917539:SRT917539 TBM917539:TBP917539 TLI917539:TLL917539 TVE917539:TVH917539 UFA917539:UFD917539 UOW917539:UOZ917539 UYS917539:UYV917539 VIO917539:VIR917539 VSK917539:VSN917539 WCG917539:WCJ917539 WMC917539:WMF917539 WVY917539:WWB917539 Q983075:T983075 JM983075:JP983075 TI983075:TL983075 ADE983075:ADH983075 ANA983075:AND983075 AWW983075:AWZ983075 BGS983075:BGV983075 BQO983075:BQR983075 CAK983075:CAN983075 CKG983075:CKJ983075 CUC983075:CUF983075 DDY983075:DEB983075 DNU983075:DNX983075 DXQ983075:DXT983075 EHM983075:EHP983075 ERI983075:ERL983075 FBE983075:FBH983075 FLA983075:FLD983075 FUW983075:FUZ983075 GES983075:GEV983075 GOO983075:GOR983075 GYK983075:GYN983075 HIG983075:HIJ983075 HSC983075:HSF983075 IBY983075:ICB983075 ILU983075:ILX983075 IVQ983075:IVT983075 JFM983075:JFP983075 JPI983075:JPL983075 JZE983075:JZH983075 KJA983075:KJD983075 KSW983075:KSZ983075 LCS983075:LCV983075 LMO983075:LMR983075 LWK983075:LWN983075 MGG983075:MGJ983075 MQC983075:MQF983075 MZY983075:NAB983075 NJU983075:NJX983075 NTQ983075:NTT983075 ODM983075:ODP983075 ONI983075:ONL983075 OXE983075:OXH983075 PHA983075:PHD983075 PQW983075:PQZ983075 QAS983075:QAV983075 QKO983075:QKR983075 QUK983075:QUN983075 REG983075:REJ983075 ROC983075:ROF983075 RXY983075:RYB983075 SHU983075:SHX983075 SRQ983075:SRT983075 TBM983075:TBP983075 TLI983075:TLL983075 TVE983075:TVH983075 UFA983075:UFD983075 UOW983075:UOZ983075 UYS983075:UYV983075 VIO983075:VIR983075 VSK983075:VSN983075 WCG983075:WCJ983075 WMC983075:WMF983075 WVY983075:WWB983075 D34:L34 IZ34:JH34 SV34:TD34 ACR34:ACZ34 AMN34:AMV34 AWJ34:AWR34 BGF34:BGN34 BQB34:BQJ34 BZX34:CAF34 CJT34:CKB34 CTP34:CTX34 DDL34:DDT34 DNH34:DNP34 DXD34:DXL34 EGZ34:EHH34 EQV34:ERD34 FAR34:FAZ34 FKN34:FKV34 FUJ34:FUR34 GEF34:GEN34 GOB34:GOJ34 GXX34:GYF34 HHT34:HIB34 HRP34:HRX34 IBL34:IBT34 ILH34:ILP34 IVD34:IVL34 JEZ34:JFH34 JOV34:JPD34 JYR34:JYZ34 KIN34:KIV34 KSJ34:KSR34 LCF34:LCN34 LMB34:LMJ34 LVX34:LWF34 MFT34:MGB34 MPP34:MPX34 MZL34:MZT34 NJH34:NJP34 NTD34:NTL34 OCZ34:ODH34 OMV34:OND34 OWR34:OWZ34 PGN34:PGV34 PQJ34:PQR34 QAF34:QAN34 QKB34:QKJ34 QTX34:QUF34 RDT34:REB34 RNP34:RNX34 RXL34:RXT34 SHH34:SHP34 SRD34:SRL34 TAZ34:TBH34 TKV34:TLD34 TUR34:TUZ34 UEN34:UEV34 UOJ34:UOR34 UYF34:UYN34 VIB34:VIJ34 VRX34:VSF34 WBT34:WCB34 WLP34:WLX34 WVL34:WVT34 D65571:L65571 IZ65571:JH65571 SV65571:TD65571 ACR65571:ACZ65571 AMN65571:AMV65571 AWJ65571:AWR65571 BGF65571:BGN65571 BQB65571:BQJ65571 BZX65571:CAF65571 CJT65571:CKB65571 CTP65571:CTX65571 DDL65571:DDT65571 DNH65571:DNP65571 DXD65571:DXL65571 EGZ65571:EHH65571 EQV65571:ERD65571 FAR65571:FAZ65571 FKN65571:FKV65571 FUJ65571:FUR65571 GEF65571:GEN65571 GOB65571:GOJ65571 GXX65571:GYF65571 HHT65571:HIB65571 HRP65571:HRX65571 IBL65571:IBT65571 ILH65571:ILP65571 IVD65571:IVL65571 JEZ65571:JFH65571 JOV65571:JPD65571 JYR65571:JYZ65571 KIN65571:KIV65571 KSJ65571:KSR65571 LCF65571:LCN65571 LMB65571:LMJ65571 LVX65571:LWF65571 MFT65571:MGB65571 MPP65571:MPX65571 MZL65571:MZT65571 NJH65571:NJP65571 NTD65571:NTL65571 OCZ65571:ODH65571 OMV65571:OND65571 OWR65571:OWZ65571 PGN65571:PGV65571 PQJ65571:PQR65571 QAF65571:QAN65571 QKB65571:QKJ65571 QTX65571:QUF65571 RDT65571:REB65571 RNP65571:RNX65571 RXL65571:RXT65571 SHH65571:SHP65571 SRD65571:SRL65571 TAZ65571:TBH65571 TKV65571:TLD65571 TUR65571:TUZ65571 UEN65571:UEV65571 UOJ65571:UOR65571 UYF65571:UYN65571 VIB65571:VIJ65571 VRX65571:VSF65571 WBT65571:WCB65571 WLP65571:WLX65571 WVL65571:WVT65571 D131107:L131107 IZ131107:JH131107 SV131107:TD131107 ACR131107:ACZ131107 AMN131107:AMV131107 AWJ131107:AWR131107 BGF131107:BGN131107 BQB131107:BQJ131107 BZX131107:CAF131107 CJT131107:CKB131107 CTP131107:CTX131107 DDL131107:DDT131107 DNH131107:DNP131107 DXD131107:DXL131107 EGZ131107:EHH131107 EQV131107:ERD131107 FAR131107:FAZ131107 FKN131107:FKV131107 FUJ131107:FUR131107 GEF131107:GEN131107 GOB131107:GOJ131107 GXX131107:GYF131107 HHT131107:HIB131107 HRP131107:HRX131107 IBL131107:IBT131107 ILH131107:ILP131107 IVD131107:IVL131107 JEZ131107:JFH131107 JOV131107:JPD131107 JYR131107:JYZ131107 KIN131107:KIV131107 KSJ131107:KSR131107 LCF131107:LCN131107 LMB131107:LMJ131107 LVX131107:LWF131107 MFT131107:MGB131107 MPP131107:MPX131107 MZL131107:MZT131107 NJH131107:NJP131107 NTD131107:NTL131107 OCZ131107:ODH131107 OMV131107:OND131107 OWR131107:OWZ131107 PGN131107:PGV131107 PQJ131107:PQR131107 QAF131107:QAN131107 QKB131107:QKJ131107 QTX131107:QUF131107 RDT131107:REB131107 RNP131107:RNX131107 RXL131107:RXT131107 SHH131107:SHP131107 SRD131107:SRL131107 TAZ131107:TBH131107 TKV131107:TLD131107 TUR131107:TUZ131107 UEN131107:UEV131107 UOJ131107:UOR131107 UYF131107:UYN131107 VIB131107:VIJ131107 VRX131107:VSF131107 WBT131107:WCB131107 WLP131107:WLX131107 WVL131107:WVT131107 D196643:L196643 IZ196643:JH196643 SV196643:TD196643 ACR196643:ACZ196643 AMN196643:AMV196643 AWJ196643:AWR196643 BGF196643:BGN196643 BQB196643:BQJ196643 BZX196643:CAF196643 CJT196643:CKB196643 CTP196643:CTX196643 DDL196643:DDT196643 DNH196643:DNP196643 DXD196643:DXL196643 EGZ196643:EHH196643 EQV196643:ERD196643 FAR196643:FAZ196643 FKN196643:FKV196643 FUJ196643:FUR196643 GEF196643:GEN196643 GOB196643:GOJ196643 GXX196643:GYF196643 HHT196643:HIB196643 HRP196643:HRX196643 IBL196643:IBT196643 ILH196643:ILP196643 IVD196643:IVL196643 JEZ196643:JFH196643 JOV196643:JPD196643 JYR196643:JYZ196643 KIN196643:KIV196643 KSJ196643:KSR196643 LCF196643:LCN196643 LMB196643:LMJ196643 LVX196643:LWF196643 MFT196643:MGB196643 MPP196643:MPX196643 MZL196643:MZT196643 NJH196643:NJP196643 NTD196643:NTL196643 OCZ196643:ODH196643 OMV196643:OND196643 OWR196643:OWZ196643 PGN196643:PGV196643 PQJ196643:PQR196643 QAF196643:QAN196643 QKB196643:QKJ196643 QTX196643:QUF196643 RDT196643:REB196643 RNP196643:RNX196643 RXL196643:RXT196643 SHH196643:SHP196643 SRD196643:SRL196643 TAZ196643:TBH196643 TKV196643:TLD196643 TUR196643:TUZ196643 UEN196643:UEV196643 UOJ196643:UOR196643 UYF196643:UYN196643 VIB196643:VIJ196643 VRX196643:VSF196643 WBT196643:WCB196643 WLP196643:WLX196643 WVL196643:WVT196643 D262179:L262179 IZ262179:JH262179 SV262179:TD262179 ACR262179:ACZ262179 AMN262179:AMV262179 AWJ262179:AWR262179 BGF262179:BGN262179 BQB262179:BQJ262179 BZX262179:CAF262179 CJT262179:CKB262179 CTP262179:CTX262179 DDL262179:DDT262179 DNH262179:DNP262179 DXD262179:DXL262179 EGZ262179:EHH262179 EQV262179:ERD262179 FAR262179:FAZ262179 FKN262179:FKV262179 FUJ262179:FUR262179 GEF262179:GEN262179 GOB262179:GOJ262179 GXX262179:GYF262179 HHT262179:HIB262179 HRP262179:HRX262179 IBL262179:IBT262179 ILH262179:ILP262179 IVD262179:IVL262179 JEZ262179:JFH262179 JOV262179:JPD262179 JYR262179:JYZ262179 KIN262179:KIV262179 KSJ262179:KSR262179 LCF262179:LCN262179 LMB262179:LMJ262179 LVX262179:LWF262179 MFT262179:MGB262179 MPP262179:MPX262179 MZL262179:MZT262179 NJH262179:NJP262179 NTD262179:NTL262179 OCZ262179:ODH262179 OMV262179:OND262179 OWR262179:OWZ262179 PGN262179:PGV262179 PQJ262179:PQR262179 QAF262179:QAN262179 QKB262179:QKJ262179 QTX262179:QUF262179 RDT262179:REB262179 RNP262179:RNX262179 RXL262179:RXT262179 SHH262179:SHP262179 SRD262179:SRL262179 TAZ262179:TBH262179 TKV262179:TLD262179 TUR262179:TUZ262179 UEN262179:UEV262179 UOJ262179:UOR262179 UYF262179:UYN262179 VIB262179:VIJ262179 VRX262179:VSF262179 WBT262179:WCB262179 WLP262179:WLX262179 WVL262179:WVT262179 D327715:L327715 IZ327715:JH327715 SV327715:TD327715 ACR327715:ACZ327715 AMN327715:AMV327715 AWJ327715:AWR327715 BGF327715:BGN327715 BQB327715:BQJ327715 BZX327715:CAF327715 CJT327715:CKB327715 CTP327715:CTX327715 DDL327715:DDT327715 DNH327715:DNP327715 DXD327715:DXL327715 EGZ327715:EHH327715 EQV327715:ERD327715 FAR327715:FAZ327715 FKN327715:FKV327715 FUJ327715:FUR327715 GEF327715:GEN327715 GOB327715:GOJ327715 GXX327715:GYF327715 HHT327715:HIB327715 HRP327715:HRX327715 IBL327715:IBT327715 ILH327715:ILP327715 IVD327715:IVL327715 JEZ327715:JFH327715 JOV327715:JPD327715 JYR327715:JYZ327715 KIN327715:KIV327715 KSJ327715:KSR327715 LCF327715:LCN327715 LMB327715:LMJ327715 LVX327715:LWF327715 MFT327715:MGB327715 MPP327715:MPX327715 MZL327715:MZT327715 NJH327715:NJP327715 NTD327715:NTL327715 OCZ327715:ODH327715 OMV327715:OND327715 OWR327715:OWZ327715 PGN327715:PGV327715 PQJ327715:PQR327715 QAF327715:QAN327715 QKB327715:QKJ327715 QTX327715:QUF327715 RDT327715:REB327715 RNP327715:RNX327715 RXL327715:RXT327715 SHH327715:SHP327715 SRD327715:SRL327715 TAZ327715:TBH327715 TKV327715:TLD327715 TUR327715:TUZ327715 UEN327715:UEV327715 UOJ327715:UOR327715 UYF327715:UYN327715 VIB327715:VIJ327715 VRX327715:VSF327715 WBT327715:WCB327715 WLP327715:WLX327715 WVL327715:WVT327715 D393251:L393251 IZ393251:JH393251 SV393251:TD393251 ACR393251:ACZ393251 AMN393251:AMV393251 AWJ393251:AWR393251 BGF393251:BGN393251 BQB393251:BQJ393251 BZX393251:CAF393251 CJT393251:CKB393251 CTP393251:CTX393251 DDL393251:DDT393251 DNH393251:DNP393251 DXD393251:DXL393251 EGZ393251:EHH393251 EQV393251:ERD393251 FAR393251:FAZ393251 FKN393251:FKV393251 FUJ393251:FUR393251 GEF393251:GEN393251 GOB393251:GOJ393251 GXX393251:GYF393251 HHT393251:HIB393251 HRP393251:HRX393251 IBL393251:IBT393251 ILH393251:ILP393251 IVD393251:IVL393251 JEZ393251:JFH393251 JOV393251:JPD393251 JYR393251:JYZ393251 KIN393251:KIV393251 KSJ393251:KSR393251 LCF393251:LCN393251 LMB393251:LMJ393251 LVX393251:LWF393251 MFT393251:MGB393251 MPP393251:MPX393251 MZL393251:MZT393251 NJH393251:NJP393251 NTD393251:NTL393251 OCZ393251:ODH393251 OMV393251:OND393251 OWR393251:OWZ393251 PGN393251:PGV393251 PQJ393251:PQR393251 QAF393251:QAN393251 QKB393251:QKJ393251 QTX393251:QUF393251 RDT393251:REB393251 RNP393251:RNX393251 RXL393251:RXT393251 SHH393251:SHP393251 SRD393251:SRL393251 TAZ393251:TBH393251 TKV393251:TLD393251 TUR393251:TUZ393251 UEN393251:UEV393251 UOJ393251:UOR393251 UYF393251:UYN393251 VIB393251:VIJ393251 VRX393251:VSF393251 WBT393251:WCB393251 WLP393251:WLX393251 WVL393251:WVT393251 D458787:L458787 IZ458787:JH458787 SV458787:TD458787 ACR458787:ACZ458787 AMN458787:AMV458787 AWJ458787:AWR458787 BGF458787:BGN458787 BQB458787:BQJ458787 BZX458787:CAF458787 CJT458787:CKB458787 CTP458787:CTX458787 DDL458787:DDT458787 DNH458787:DNP458787 DXD458787:DXL458787 EGZ458787:EHH458787 EQV458787:ERD458787 FAR458787:FAZ458787 FKN458787:FKV458787 FUJ458787:FUR458787 GEF458787:GEN458787 GOB458787:GOJ458787 GXX458787:GYF458787 HHT458787:HIB458787 HRP458787:HRX458787 IBL458787:IBT458787 ILH458787:ILP458787 IVD458787:IVL458787 JEZ458787:JFH458787 JOV458787:JPD458787 JYR458787:JYZ458787 KIN458787:KIV458787 KSJ458787:KSR458787 LCF458787:LCN458787 LMB458787:LMJ458787 LVX458787:LWF458787 MFT458787:MGB458787 MPP458787:MPX458787 MZL458787:MZT458787 NJH458787:NJP458787 NTD458787:NTL458787 OCZ458787:ODH458787 OMV458787:OND458787 OWR458787:OWZ458787 PGN458787:PGV458787 PQJ458787:PQR458787 QAF458787:QAN458787 QKB458787:QKJ458787 QTX458787:QUF458787 RDT458787:REB458787 RNP458787:RNX458787 RXL458787:RXT458787 SHH458787:SHP458787 SRD458787:SRL458787 TAZ458787:TBH458787 TKV458787:TLD458787 TUR458787:TUZ458787 UEN458787:UEV458787 UOJ458787:UOR458787 UYF458787:UYN458787 VIB458787:VIJ458787 VRX458787:VSF458787 WBT458787:WCB458787 WLP458787:WLX458787 WVL458787:WVT458787 D524323:L524323 IZ524323:JH524323 SV524323:TD524323 ACR524323:ACZ524323 AMN524323:AMV524323 AWJ524323:AWR524323 BGF524323:BGN524323 BQB524323:BQJ524323 BZX524323:CAF524323 CJT524323:CKB524323 CTP524323:CTX524323 DDL524323:DDT524323 DNH524323:DNP524323 DXD524323:DXL524323 EGZ524323:EHH524323 EQV524323:ERD524323 FAR524323:FAZ524323 FKN524323:FKV524323 FUJ524323:FUR524323 GEF524323:GEN524323 GOB524323:GOJ524323 GXX524323:GYF524323 HHT524323:HIB524323 HRP524323:HRX524323 IBL524323:IBT524323 ILH524323:ILP524323 IVD524323:IVL524323 JEZ524323:JFH524323 JOV524323:JPD524323 JYR524323:JYZ524323 KIN524323:KIV524323 KSJ524323:KSR524323 LCF524323:LCN524323 LMB524323:LMJ524323 LVX524323:LWF524323 MFT524323:MGB524323 MPP524323:MPX524323 MZL524323:MZT524323 NJH524323:NJP524323 NTD524323:NTL524323 OCZ524323:ODH524323 OMV524323:OND524323 OWR524323:OWZ524323 PGN524323:PGV524323 PQJ524323:PQR524323 QAF524323:QAN524323 QKB524323:QKJ524323 QTX524323:QUF524323 RDT524323:REB524323 RNP524323:RNX524323 RXL524323:RXT524323 SHH524323:SHP524323 SRD524323:SRL524323 TAZ524323:TBH524323 TKV524323:TLD524323 TUR524323:TUZ524323 UEN524323:UEV524323 UOJ524323:UOR524323 UYF524323:UYN524323 VIB524323:VIJ524323 VRX524323:VSF524323 WBT524323:WCB524323 WLP524323:WLX524323 WVL524323:WVT524323 D589859:L589859 IZ589859:JH589859 SV589859:TD589859 ACR589859:ACZ589859 AMN589859:AMV589859 AWJ589859:AWR589859 BGF589859:BGN589859 BQB589859:BQJ589859 BZX589859:CAF589859 CJT589859:CKB589859 CTP589859:CTX589859 DDL589859:DDT589859 DNH589859:DNP589859 DXD589859:DXL589859 EGZ589859:EHH589859 EQV589859:ERD589859 FAR589859:FAZ589859 FKN589859:FKV589859 FUJ589859:FUR589859 GEF589859:GEN589859 GOB589859:GOJ589859 GXX589859:GYF589859 HHT589859:HIB589859 HRP589859:HRX589859 IBL589859:IBT589859 ILH589859:ILP589859 IVD589859:IVL589859 JEZ589859:JFH589859 JOV589859:JPD589859 JYR589859:JYZ589859 KIN589859:KIV589859 KSJ589859:KSR589859 LCF589859:LCN589859 LMB589859:LMJ589859 LVX589859:LWF589859 MFT589859:MGB589859 MPP589859:MPX589859 MZL589859:MZT589859 NJH589859:NJP589859 NTD589859:NTL589859 OCZ589859:ODH589859 OMV589859:OND589859 OWR589859:OWZ589859 PGN589859:PGV589859 PQJ589859:PQR589859 QAF589859:QAN589859 QKB589859:QKJ589859 QTX589859:QUF589859 RDT589859:REB589859 RNP589859:RNX589859 RXL589859:RXT589859 SHH589859:SHP589859 SRD589859:SRL589859 TAZ589859:TBH589859 TKV589859:TLD589859 TUR589859:TUZ589859 UEN589859:UEV589859 UOJ589859:UOR589859 UYF589859:UYN589859 VIB589859:VIJ589859 VRX589859:VSF589859 WBT589859:WCB589859 WLP589859:WLX589859 WVL589859:WVT589859 D655395:L655395 IZ655395:JH655395 SV655395:TD655395 ACR655395:ACZ655395 AMN655395:AMV655395 AWJ655395:AWR655395 BGF655395:BGN655395 BQB655395:BQJ655395 BZX655395:CAF655395 CJT655395:CKB655395 CTP655395:CTX655395 DDL655395:DDT655395 DNH655395:DNP655395 DXD655395:DXL655395 EGZ655395:EHH655395 EQV655395:ERD655395 FAR655395:FAZ655395 FKN655395:FKV655395 FUJ655395:FUR655395 GEF655395:GEN655395 GOB655395:GOJ655395 GXX655395:GYF655395 HHT655395:HIB655395 HRP655395:HRX655395 IBL655395:IBT655395 ILH655395:ILP655395 IVD655395:IVL655395 JEZ655395:JFH655395 JOV655395:JPD655395 JYR655395:JYZ655395 KIN655395:KIV655395 KSJ655395:KSR655395 LCF655395:LCN655395 LMB655395:LMJ655395 LVX655395:LWF655395 MFT655395:MGB655395 MPP655395:MPX655395 MZL655395:MZT655395 NJH655395:NJP655395 NTD655395:NTL655395 OCZ655395:ODH655395 OMV655395:OND655395 OWR655395:OWZ655395 PGN655395:PGV655395 PQJ655395:PQR655395 QAF655395:QAN655395 QKB655395:QKJ655395 QTX655395:QUF655395 RDT655395:REB655395 RNP655395:RNX655395 RXL655395:RXT655395 SHH655395:SHP655395 SRD655395:SRL655395 TAZ655395:TBH655395 TKV655395:TLD655395 TUR655395:TUZ655395 UEN655395:UEV655395 UOJ655395:UOR655395 UYF655395:UYN655395 VIB655395:VIJ655395 VRX655395:VSF655395 WBT655395:WCB655395 WLP655395:WLX655395 WVL655395:WVT655395 D720931:L720931 IZ720931:JH720931 SV720931:TD720931 ACR720931:ACZ720931 AMN720931:AMV720931 AWJ720931:AWR720931 BGF720931:BGN720931 BQB720931:BQJ720931 BZX720931:CAF720931 CJT720931:CKB720931 CTP720931:CTX720931 DDL720931:DDT720931 DNH720931:DNP720931 DXD720931:DXL720931 EGZ720931:EHH720931 EQV720931:ERD720931 FAR720931:FAZ720931 FKN720931:FKV720931 FUJ720931:FUR720931 GEF720931:GEN720931 GOB720931:GOJ720931 GXX720931:GYF720931 HHT720931:HIB720931 HRP720931:HRX720931 IBL720931:IBT720931 ILH720931:ILP720931 IVD720931:IVL720931 JEZ720931:JFH720931 JOV720931:JPD720931 JYR720931:JYZ720931 KIN720931:KIV720931 KSJ720931:KSR720931 LCF720931:LCN720931 LMB720931:LMJ720931 LVX720931:LWF720931 MFT720931:MGB720931 MPP720931:MPX720931 MZL720931:MZT720931 NJH720931:NJP720931 NTD720931:NTL720931 OCZ720931:ODH720931 OMV720931:OND720931 OWR720931:OWZ720931 PGN720931:PGV720931 PQJ720931:PQR720931 QAF720931:QAN720931 QKB720931:QKJ720931 QTX720931:QUF720931 RDT720931:REB720931 RNP720931:RNX720931 RXL720931:RXT720931 SHH720931:SHP720931 SRD720931:SRL720931 TAZ720931:TBH720931 TKV720931:TLD720931 TUR720931:TUZ720931 UEN720931:UEV720931 UOJ720931:UOR720931 UYF720931:UYN720931 VIB720931:VIJ720931 VRX720931:VSF720931 WBT720931:WCB720931 WLP720931:WLX720931 WVL720931:WVT720931 D786467:L786467 IZ786467:JH786467 SV786467:TD786467 ACR786467:ACZ786467 AMN786467:AMV786467 AWJ786467:AWR786467 BGF786467:BGN786467 BQB786467:BQJ786467 BZX786467:CAF786467 CJT786467:CKB786467 CTP786467:CTX786467 DDL786467:DDT786467 DNH786467:DNP786467 DXD786467:DXL786467 EGZ786467:EHH786467 EQV786467:ERD786467 FAR786467:FAZ786467 FKN786467:FKV786467 FUJ786467:FUR786467 GEF786467:GEN786467 GOB786467:GOJ786467 GXX786467:GYF786467 HHT786467:HIB786467 HRP786467:HRX786467 IBL786467:IBT786467 ILH786467:ILP786467 IVD786467:IVL786467 JEZ786467:JFH786467 JOV786467:JPD786467 JYR786467:JYZ786467 KIN786467:KIV786467 KSJ786467:KSR786467 LCF786467:LCN786467 LMB786467:LMJ786467 LVX786467:LWF786467 MFT786467:MGB786467 MPP786467:MPX786467 MZL786467:MZT786467 NJH786467:NJP786467 NTD786467:NTL786467 OCZ786467:ODH786467 OMV786467:OND786467 OWR786467:OWZ786467 PGN786467:PGV786467 PQJ786467:PQR786467 QAF786467:QAN786467 QKB786467:QKJ786467 QTX786467:QUF786467 RDT786467:REB786467 RNP786467:RNX786467 RXL786467:RXT786467 SHH786467:SHP786467 SRD786467:SRL786467 TAZ786467:TBH786467 TKV786467:TLD786467 TUR786467:TUZ786467 UEN786467:UEV786467 UOJ786467:UOR786467 UYF786467:UYN786467 VIB786467:VIJ786467 VRX786467:VSF786467 WBT786467:WCB786467 WLP786467:WLX786467 WVL786467:WVT786467 D852003:L852003 IZ852003:JH852003 SV852003:TD852003 ACR852003:ACZ852003 AMN852003:AMV852003 AWJ852003:AWR852003 BGF852003:BGN852003 BQB852003:BQJ852003 BZX852003:CAF852003 CJT852003:CKB852003 CTP852003:CTX852003 DDL852003:DDT852003 DNH852003:DNP852003 DXD852003:DXL852003 EGZ852003:EHH852003 EQV852003:ERD852003 FAR852003:FAZ852003 FKN852003:FKV852003 FUJ852003:FUR852003 GEF852003:GEN852003 GOB852003:GOJ852003 GXX852003:GYF852003 HHT852003:HIB852003 HRP852003:HRX852003 IBL852003:IBT852003 ILH852003:ILP852003 IVD852003:IVL852003 JEZ852003:JFH852003 JOV852003:JPD852003 JYR852003:JYZ852003 KIN852003:KIV852003 KSJ852003:KSR852003 LCF852003:LCN852003 LMB852003:LMJ852003 LVX852003:LWF852003 MFT852003:MGB852003 MPP852003:MPX852003 MZL852003:MZT852003 NJH852003:NJP852003 NTD852003:NTL852003 OCZ852003:ODH852003 OMV852003:OND852003 OWR852003:OWZ852003 PGN852003:PGV852003 PQJ852003:PQR852003 QAF852003:QAN852003 QKB852003:QKJ852003 QTX852003:QUF852003 RDT852003:REB852003 RNP852003:RNX852003 RXL852003:RXT852003 SHH852003:SHP852003 SRD852003:SRL852003 TAZ852003:TBH852003 TKV852003:TLD852003 TUR852003:TUZ852003 UEN852003:UEV852003 UOJ852003:UOR852003 UYF852003:UYN852003 VIB852003:VIJ852003 VRX852003:VSF852003 WBT852003:WCB852003 WLP852003:WLX852003 WVL852003:WVT852003 D917539:L917539 IZ917539:JH917539 SV917539:TD917539 ACR917539:ACZ917539 AMN917539:AMV917539 AWJ917539:AWR917539 BGF917539:BGN917539 BQB917539:BQJ917539 BZX917539:CAF917539 CJT917539:CKB917539 CTP917539:CTX917539 DDL917539:DDT917539 DNH917539:DNP917539 DXD917539:DXL917539 EGZ917539:EHH917539 EQV917539:ERD917539 FAR917539:FAZ917539 FKN917539:FKV917539 FUJ917539:FUR917539 GEF917539:GEN917539 GOB917539:GOJ917539 GXX917539:GYF917539 HHT917539:HIB917539 HRP917539:HRX917539 IBL917539:IBT917539 ILH917539:ILP917539 IVD917539:IVL917539 JEZ917539:JFH917539 JOV917539:JPD917539 JYR917539:JYZ917539 KIN917539:KIV917539 KSJ917539:KSR917539 LCF917539:LCN917539 LMB917539:LMJ917539 LVX917539:LWF917539 MFT917539:MGB917539 MPP917539:MPX917539 MZL917539:MZT917539 NJH917539:NJP917539 NTD917539:NTL917539 OCZ917539:ODH917539 OMV917539:OND917539 OWR917539:OWZ917539 PGN917539:PGV917539 PQJ917539:PQR917539 QAF917539:QAN917539 QKB917539:QKJ917539 QTX917539:QUF917539 RDT917539:REB917539 RNP917539:RNX917539 RXL917539:RXT917539 SHH917539:SHP917539 SRD917539:SRL917539 TAZ917539:TBH917539 TKV917539:TLD917539 TUR917539:TUZ917539 UEN917539:UEV917539 UOJ917539:UOR917539 UYF917539:UYN917539 VIB917539:VIJ917539 VRX917539:VSF917539 WBT917539:WCB917539 WLP917539:WLX917539 WVL917539:WVT917539 D983075:L983075 IZ983075:JH983075 SV983075:TD983075 ACR983075:ACZ983075 AMN983075:AMV983075 AWJ983075:AWR983075 BGF983075:BGN983075 BQB983075:BQJ983075 BZX983075:CAF983075 CJT983075:CKB983075 CTP983075:CTX983075 DDL983075:DDT983075 DNH983075:DNP983075 DXD983075:DXL983075 EGZ983075:EHH983075 EQV983075:ERD983075 FAR983075:FAZ983075 FKN983075:FKV983075 FUJ983075:FUR983075 GEF983075:GEN983075 GOB983075:GOJ983075 GXX983075:GYF983075 HHT983075:HIB983075 HRP983075:HRX983075 IBL983075:IBT983075 ILH983075:ILP983075 IVD983075:IVL983075 JEZ983075:JFH983075 JOV983075:JPD983075 JYR983075:JYZ983075 KIN983075:KIV983075 KSJ983075:KSR983075 LCF983075:LCN983075 LMB983075:LMJ983075 LVX983075:LWF983075 MFT983075:MGB983075 MPP983075:MPX983075 MZL983075:MZT983075 NJH983075:NJP983075 NTD983075:NTL983075 OCZ983075:ODH983075 OMV983075:OND983075 OWR983075:OWZ983075 PGN983075:PGV983075 PQJ983075:PQR983075 QAF983075:QAN983075 QKB983075:QKJ983075 QTX983075:QUF983075 RDT983075:REB983075 RNP983075:RNX983075 RXL983075:RXT983075 SHH983075:SHP983075 SRD983075:SRL983075 TAZ983075:TBH983075 TKV983075:TLD983075 TUR983075:TUZ983075 UEN983075:UEV983075 UOJ983075:UOR983075 UYF983075:UYN983075 VIB983075:VIJ983075 VRX983075:VSF983075 WBT983075:WCB983075 WLP983075:WLX983075 WVL983075:WVT983075" xr:uid="{0C3A0841-90FE-4FC7-9D72-5843452FAA36}"/>
    <dataValidation type="list" allowBlank="1" showInputMessage="1" showErrorMessage="1" sqref="K46 JG46 TC46 ACY46 AMU46 AWQ46 BGM46 BQI46 CAE46 CKA46 CTW46 DDS46 DNO46 DXK46 EHG46 ERC46 FAY46 FKU46 FUQ46 GEM46 GOI46 GYE46 HIA46 HRW46 IBS46 ILO46 IVK46 JFG46 JPC46 JYY46 KIU46 KSQ46 LCM46 LMI46 LWE46 MGA46 MPW46 MZS46 NJO46 NTK46 ODG46 ONC46 OWY46 PGU46 PQQ46 QAM46 QKI46 QUE46 REA46 RNW46 RXS46 SHO46 SRK46 TBG46 TLC46 TUY46 UEU46 UOQ46 UYM46 VII46 VSE46 WCA46 WLW46 WVS46 K65583 JG65583 TC65583 ACY65583 AMU65583 AWQ65583 BGM65583 BQI65583 CAE65583 CKA65583 CTW65583 DDS65583 DNO65583 DXK65583 EHG65583 ERC65583 FAY65583 FKU65583 FUQ65583 GEM65583 GOI65583 GYE65583 HIA65583 HRW65583 IBS65583 ILO65583 IVK65583 JFG65583 JPC65583 JYY65583 KIU65583 KSQ65583 LCM65583 LMI65583 LWE65583 MGA65583 MPW65583 MZS65583 NJO65583 NTK65583 ODG65583 ONC65583 OWY65583 PGU65583 PQQ65583 QAM65583 QKI65583 QUE65583 REA65583 RNW65583 RXS65583 SHO65583 SRK65583 TBG65583 TLC65583 TUY65583 UEU65583 UOQ65583 UYM65583 VII65583 VSE65583 WCA65583 WLW65583 WVS65583 K131119 JG131119 TC131119 ACY131119 AMU131119 AWQ131119 BGM131119 BQI131119 CAE131119 CKA131119 CTW131119 DDS131119 DNO131119 DXK131119 EHG131119 ERC131119 FAY131119 FKU131119 FUQ131119 GEM131119 GOI131119 GYE131119 HIA131119 HRW131119 IBS131119 ILO131119 IVK131119 JFG131119 JPC131119 JYY131119 KIU131119 KSQ131119 LCM131119 LMI131119 LWE131119 MGA131119 MPW131119 MZS131119 NJO131119 NTK131119 ODG131119 ONC131119 OWY131119 PGU131119 PQQ131119 QAM131119 QKI131119 QUE131119 REA131119 RNW131119 RXS131119 SHO131119 SRK131119 TBG131119 TLC131119 TUY131119 UEU131119 UOQ131119 UYM131119 VII131119 VSE131119 WCA131119 WLW131119 WVS131119 K196655 JG196655 TC196655 ACY196655 AMU196655 AWQ196655 BGM196655 BQI196655 CAE196655 CKA196655 CTW196655 DDS196655 DNO196655 DXK196655 EHG196655 ERC196655 FAY196655 FKU196655 FUQ196655 GEM196655 GOI196655 GYE196655 HIA196655 HRW196655 IBS196655 ILO196655 IVK196655 JFG196655 JPC196655 JYY196655 KIU196655 KSQ196655 LCM196655 LMI196655 LWE196655 MGA196655 MPW196655 MZS196655 NJO196655 NTK196655 ODG196655 ONC196655 OWY196655 PGU196655 PQQ196655 QAM196655 QKI196655 QUE196655 REA196655 RNW196655 RXS196655 SHO196655 SRK196655 TBG196655 TLC196655 TUY196655 UEU196655 UOQ196655 UYM196655 VII196655 VSE196655 WCA196655 WLW196655 WVS196655 K262191 JG262191 TC262191 ACY262191 AMU262191 AWQ262191 BGM262191 BQI262191 CAE262191 CKA262191 CTW262191 DDS262191 DNO262191 DXK262191 EHG262191 ERC262191 FAY262191 FKU262191 FUQ262191 GEM262191 GOI262191 GYE262191 HIA262191 HRW262191 IBS262191 ILO262191 IVK262191 JFG262191 JPC262191 JYY262191 KIU262191 KSQ262191 LCM262191 LMI262191 LWE262191 MGA262191 MPW262191 MZS262191 NJO262191 NTK262191 ODG262191 ONC262191 OWY262191 PGU262191 PQQ262191 QAM262191 QKI262191 QUE262191 REA262191 RNW262191 RXS262191 SHO262191 SRK262191 TBG262191 TLC262191 TUY262191 UEU262191 UOQ262191 UYM262191 VII262191 VSE262191 WCA262191 WLW262191 WVS262191 K327727 JG327727 TC327727 ACY327727 AMU327727 AWQ327727 BGM327727 BQI327727 CAE327727 CKA327727 CTW327727 DDS327727 DNO327727 DXK327727 EHG327727 ERC327727 FAY327727 FKU327727 FUQ327727 GEM327727 GOI327727 GYE327727 HIA327727 HRW327727 IBS327727 ILO327727 IVK327727 JFG327727 JPC327727 JYY327727 KIU327727 KSQ327727 LCM327727 LMI327727 LWE327727 MGA327727 MPW327727 MZS327727 NJO327727 NTK327727 ODG327727 ONC327727 OWY327727 PGU327727 PQQ327727 QAM327727 QKI327727 QUE327727 REA327727 RNW327727 RXS327727 SHO327727 SRK327727 TBG327727 TLC327727 TUY327727 UEU327727 UOQ327727 UYM327727 VII327727 VSE327727 WCA327727 WLW327727 WVS327727 K393263 JG393263 TC393263 ACY393263 AMU393263 AWQ393263 BGM393263 BQI393263 CAE393263 CKA393263 CTW393263 DDS393263 DNO393263 DXK393263 EHG393263 ERC393263 FAY393263 FKU393263 FUQ393263 GEM393263 GOI393263 GYE393263 HIA393263 HRW393263 IBS393263 ILO393263 IVK393263 JFG393263 JPC393263 JYY393263 KIU393263 KSQ393263 LCM393263 LMI393263 LWE393263 MGA393263 MPW393263 MZS393263 NJO393263 NTK393263 ODG393263 ONC393263 OWY393263 PGU393263 PQQ393263 QAM393263 QKI393263 QUE393263 REA393263 RNW393263 RXS393263 SHO393263 SRK393263 TBG393263 TLC393263 TUY393263 UEU393263 UOQ393263 UYM393263 VII393263 VSE393263 WCA393263 WLW393263 WVS393263 K458799 JG458799 TC458799 ACY458799 AMU458799 AWQ458799 BGM458799 BQI458799 CAE458799 CKA458799 CTW458799 DDS458799 DNO458799 DXK458799 EHG458799 ERC458799 FAY458799 FKU458799 FUQ458799 GEM458799 GOI458799 GYE458799 HIA458799 HRW458799 IBS458799 ILO458799 IVK458799 JFG458799 JPC458799 JYY458799 KIU458799 KSQ458799 LCM458799 LMI458799 LWE458799 MGA458799 MPW458799 MZS458799 NJO458799 NTK458799 ODG458799 ONC458799 OWY458799 PGU458799 PQQ458799 QAM458799 QKI458799 QUE458799 REA458799 RNW458799 RXS458799 SHO458799 SRK458799 TBG458799 TLC458799 TUY458799 UEU458799 UOQ458799 UYM458799 VII458799 VSE458799 WCA458799 WLW458799 WVS458799 K524335 JG524335 TC524335 ACY524335 AMU524335 AWQ524335 BGM524335 BQI524335 CAE524335 CKA524335 CTW524335 DDS524335 DNO524335 DXK524335 EHG524335 ERC524335 FAY524335 FKU524335 FUQ524335 GEM524335 GOI524335 GYE524335 HIA524335 HRW524335 IBS524335 ILO524335 IVK524335 JFG524335 JPC524335 JYY524335 KIU524335 KSQ524335 LCM524335 LMI524335 LWE524335 MGA524335 MPW524335 MZS524335 NJO524335 NTK524335 ODG524335 ONC524335 OWY524335 PGU524335 PQQ524335 QAM524335 QKI524335 QUE524335 REA524335 RNW524335 RXS524335 SHO524335 SRK524335 TBG524335 TLC524335 TUY524335 UEU524335 UOQ524335 UYM524335 VII524335 VSE524335 WCA524335 WLW524335 WVS524335 K589871 JG589871 TC589871 ACY589871 AMU589871 AWQ589871 BGM589871 BQI589871 CAE589871 CKA589871 CTW589871 DDS589871 DNO589871 DXK589871 EHG589871 ERC589871 FAY589871 FKU589871 FUQ589871 GEM589871 GOI589871 GYE589871 HIA589871 HRW589871 IBS589871 ILO589871 IVK589871 JFG589871 JPC589871 JYY589871 KIU589871 KSQ589871 LCM589871 LMI589871 LWE589871 MGA589871 MPW589871 MZS589871 NJO589871 NTK589871 ODG589871 ONC589871 OWY589871 PGU589871 PQQ589871 QAM589871 QKI589871 QUE589871 REA589871 RNW589871 RXS589871 SHO589871 SRK589871 TBG589871 TLC589871 TUY589871 UEU589871 UOQ589871 UYM589871 VII589871 VSE589871 WCA589871 WLW589871 WVS589871 K655407 JG655407 TC655407 ACY655407 AMU655407 AWQ655407 BGM655407 BQI655407 CAE655407 CKA655407 CTW655407 DDS655407 DNO655407 DXK655407 EHG655407 ERC655407 FAY655407 FKU655407 FUQ655407 GEM655407 GOI655407 GYE655407 HIA655407 HRW655407 IBS655407 ILO655407 IVK655407 JFG655407 JPC655407 JYY655407 KIU655407 KSQ655407 LCM655407 LMI655407 LWE655407 MGA655407 MPW655407 MZS655407 NJO655407 NTK655407 ODG655407 ONC655407 OWY655407 PGU655407 PQQ655407 QAM655407 QKI655407 QUE655407 REA655407 RNW655407 RXS655407 SHO655407 SRK655407 TBG655407 TLC655407 TUY655407 UEU655407 UOQ655407 UYM655407 VII655407 VSE655407 WCA655407 WLW655407 WVS655407 K720943 JG720943 TC720943 ACY720943 AMU720943 AWQ720943 BGM720943 BQI720943 CAE720943 CKA720943 CTW720943 DDS720943 DNO720943 DXK720943 EHG720943 ERC720943 FAY720943 FKU720943 FUQ720943 GEM720943 GOI720943 GYE720943 HIA720943 HRW720943 IBS720943 ILO720943 IVK720943 JFG720943 JPC720943 JYY720943 KIU720943 KSQ720943 LCM720943 LMI720943 LWE720943 MGA720943 MPW720943 MZS720943 NJO720943 NTK720943 ODG720943 ONC720943 OWY720943 PGU720943 PQQ720943 QAM720943 QKI720943 QUE720943 REA720943 RNW720943 RXS720943 SHO720943 SRK720943 TBG720943 TLC720943 TUY720943 UEU720943 UOQ720943 UYM720943 VII720943 VSE720943 WCA720943 WLW720943 WVS720943 K786479 JG786479 TC786479 ACY786479 AMU786479 AWQ786479 BGM786479 BQI786479 CAE786479 CKA786479 CTW786479 DDS786479 DNO786479 DXK786479 EHG786479 ERC786479 FAY786479 FKU786479 FUQ786479 GEM786479 GOI786479 GYE786479 HIA786479 HRW786479 IBS786479 ILO786479 IVK786479 JFG786479 JPC786479 JYY786479 KIU786479 KSQ786479 LCM786479 LMI786479 LWE786479 MGA786479 MPW786479 MZS786479 NJO786479 NTK786479 ODG786479 ONC786479 OWY786479 PGU786479 PQQ786479 QAM786479 QKI786479 QUE786479 REA786479 RNW786479 RXS786479 SHO786479 SRK786479 TBG786479 TLC786479 TUY786479 UEU786479 UOQ786479 UYM786479 VII786479 VSE786479 WCA786479 WLW786479 WVS786479 K852015 JG852015 TC852015 ACY852015 AMU852015 AWQ852015 BGM852015 BQI852015 CAE852015 CKA852015 CTW852015 DDS852015 DNO852015 DXK852015 EHG852015 ERC852015 FAY852015 FKU852015 FUQ852015 GEM852015 GOI852015 GYE852015 HIA852015 HRW852015 IBS852015 ILO852015 IVK852015 JFG852015 JPC852015 JYY852015 KIU852015 KSQ852015 LCM852015 LMI852015 LWE852015 MGA852015 MPW852015 MZS852015 NJO852015 NTK852015 ODG852015 ONC852015 OWY852015 PGU852015 PQQ852015 QAM852015 QKI852015 QUE852015 REA852015 RNW852015 RXS852015 SHO852015 SRK852015 TBG852015 TLC852015 TUY852015 UEU852015 UOQ852015 UYM852015 VII852015 VSE852015 WCA852015 WLW852015 WVS852015 K917551 JG917551 TC917551 ACY917551 AMU917551 AWQ917551 BGM917551 BQI917551 CAE917551 CKA917551 CTW917551 DDS917551 DNO917551 DXK917551 EHG917551 ERC917551 FAY917551 FKU917551 FUQ917551 GEM917551 GOI917551 GYE917551 HIA917551 HRW917551 IBS917551 ILO917551 IVK917551 JFG917551 JPC917551 JYY917551 KIU917551 KSQ917551 LCM917551 LMI917551 LWE917551 MGA917551 MPW917551 MZS917551 NJO917551 NTK917551 ODG917551 ONC917551 OWY917551 PGU917551 PQQ917551 QAM917551 QKI917551 QUE917551 REA917551 RNW917551 RXS917551 SHO917551 SRK917551 TBG917551 TLC917551 TUY917551 UEU917551 UOQ917551 UYM917551 VII917551 VSE917551 WCA917551 WLW917551 WVS917551 K983087 JG983087 TC983087 ACY983087 AMU983087 AWQ983087 BGM983087 BQI983087 CAE983087 CKA983087 CTW983087 DDS983087 DNO983087 DXK983087 EHG983087 ERC983087 FAY983087 FKU983087 FUQ983087 GEM983087 GOI983087 GYE983087 HIA983087 HRW983087 IBS983087 ILO983087 IVK983087 JFG983087 JPC983087 JYY983087 KIU983087 KSQ983087 LCM983087 LMI983087 LWE983087 MGA983087 MPW983087 MZS983087 NJO983087 NTK983087 ODG983087 ONC983087 OWY983087 PGU983087 PQQ983087 QAM983087 QKI983087 QUE983087 REA983087 RNW983087 RXS983087 SHO983087 SRK983087 TBG983087 TLC983087 TUY983087 UEU983087 UOQ983087 UYM983087 VII983087 VSE983087 WCA983087 WLW983087 WVS983087" xr:uid="{2EAEFA63-4370-44E7-8FF2-6B9D0BB76787}">
      <formula1>"令和,平成"</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827-8118-4ED0-99CF-6739C69231EC}">
  <dimension ref="A1:AM83"/>
  <sheetViews>
    <sheetView view="pageBreakPreview" zoomScaleNormal="100" zoomScaleSheetLayoutView="100" workbookViewId="0">
      <selection sqref="A1:AI2"/>
    </sheetView>
  </sheetViews>
  <sheetFormatPr defaultColWidth="3.109375" defaultRowHeight="13.2"/>
  <cols>
    <col min="1" max="36" width="2.6640625" style="5" customWidth="1"/>
    <col min="37" max="256" width="3.109375" style="5"/>
    <col min="257" max="292" width="2.6640625" style="5" customWidth="1"/>
    <col min="293" max="512" width="3.109375" style="5"/>
    <col min="513" max="548" width="2.6640625" style="5" customWidth="1"/>
    <col min="549" max="768" width="3.109375" style="5"/>
    <col min="769" max="804" width="2.6640625" style="5" customWidth="1"/>
    <col min="805" max="1024" width="3.109375" style="5"/>
    <col min="1025" max="1060" width="2.6640625" style="5" customWidth="1"/>
    <col min="1061" max="1280" width="3.109375" style="5"/>
    <col min="1281" max="1316" width="2.6640625" style="5" customWidth="1"/>
    <col min="1317" max="1536" width="3.109375" style="5"/>
    <col min="1537" max="1572" width="2.6640625" style="5" customWidth="1"/>
    <col min="1573" max="1792" width="3.109375" style="5"/>
    <col min="1793" max="1828" width="2.6640625" style="5" customWidth="1"/>
    <col min="1829" max="2048" width="3.109375" style="5"/>
    <col min="2049" max="2084" width="2.6640625" style="5" customWidth="1"/>
    <col min="2085" max="2304" width="3.109375" style="5"/>
    <col min="2305" max="2340" width="2.6640625" style="5" customWidth="1"/>
    <col min="2341" max="2560" width="3.109375" style="5"/>
    <col min="2561" max="2596" width="2.6640625" style="5" customWidth="1"/>
    <col min="2597" max="2816" width="3.109375" style="5"/>
    <col min="2817" max="2852" width="2.6640625" style="5" customWidth="1"/>
    <col min="2853" max="3072" width="3.109375" style="5"/>
    <col min="3073" max="3108" width="2.6640625" style="5" customWidth="1"/>
    <col min="3109" max="3328" width="3.109375" style="5"/>
    <col min="3329" max="3364" width="2.6640625" style="5" customWidth="1"/>
    <col min="3365" max="3584" width="3.109375" style="5"/>
    <col min="3585" max="3620" width="2.6640625" style="5" customWidth="1"/>
    <col min="3621" max="3840" width="3.109375" style="5"/>
    <col min="3841" max="3876" width="2.6640625" style="5" customWidth="1"/>
    <col min="3877" max="4096" width="3.109375" style="5"/>
    <col min="4097" max="4132" width="2.6640625" style="5" customWidth="1"/>
    <col min="4133" max="4352" width="3.109375" style="5"/>
    <col min="4353" max="4388" width="2.6640625" style="5" customWidth="1"/>
    <col min="4389" max="4608" width="3.109375" style="5"/>
    <col min="4609" max="4644" width="2.6640625" style="5" customWidth="1"/>
    <col min="4645" max="4864" width="3.109375" style="5"/>
    <col min="4865" max="4900" width="2.6640625" style="5" customWidth="1"/>
    <col min="4901" max="5120" width="3.109375" style="5"/>
    <col min="5121" max="5156" width="2.6640625" style="5" customWidth="1"/>
    <col min="5157" max="5376" width="3.109375" style="5"/>
    <col min="5377" max="5412" width="2.6640625" style="5" customWidth="1"/>
    <col min="5413" max="5632" width="3.109375" style="5"/>
    <col min="5633" max="5668" width="2.6640625" style="5" customWidth="1"/>
    <col min="5669" max="5888" width="3.109375" style="5"/>
    <col min="5889" max="5924" width="2.6640625" style="5" customWidth="1"/>
    <col min="5925" max="6144" width="3.109375" style="5"/>
    <col min="6145" max="6180" width="2.6640625" style="5" customWidth="1"/>
    <col min="6181" max="6400" width="3.109375" style="5"/>
    <col min="6401" max="6436" width="2.6640625" style="5" customWidth="1"/>
    <col min="6437" max="6656" width="3.109375" style="5"/>
    <col min="6657" max="6692" width="2.6640625" style="5" customWidth="1"/>
    <col min="6693" max="6912" width="3.109375" style="5"/>
    <col min="6913" max="6948" width="2.6640625" style="5" customWidth="1"/>
    <col min="6949" max="7168" width="3.109375" style="5"/>
    <col min="7169" max="7204" width="2.6640625" style="5" customWidth="1"/>
    <col min="7205" max="7424" width="3.109375" style="5"/>
    <col min="7425" max="7460" width="2.6640625" style="5" customWidth="1"/>
    <col min="7461" max="7680" width="3.109375" style="5"/>
    <col min="7681" max="7716" width="2.6640625" style="5" customWidth="1"/>
    <col min="7717" max="7936" width="3.109375" style="5"/>
    <col min="7937" max="7972" width="2.6640625" style="5" customWidth="1"/>
    <col min="7973" max="8192" width="3.109375" style="5"/>
    <col min="8193" max="8228" width="2.6640625" style="5" customWidth="1"/>
    <col min="8229" max="8448" width="3.109375" style="5"/>
    <col min="8449" max="8484" width="2.6640625" style="5" customWidth="1"/>
    <col min="8485" max="8704" width="3.109375" style="5"/>
    <col min="8705" max="8740" width="2.6640625" style="5" customWidth="1"/>
    <col min="8741" max="8960" width="3.109375" style="5"/>
    <col min="8961" max="8996" width="2.6640625" style="5" customWidth="1"/>
    <col min="8997" max="9216" width="3.109375" style="5"/>
    <col min="9217" max="9252" width="2.6640625" style="5" customWidth="1"/>
    <col min="9253" max="9472" width="3.109375" style="5"/>
    <col min="9473" max="9508" width="2.6640625" style="5" customWidth="1"/>
    <col min="9509" max="9728" width="3.109375" style="5"/>
    <col min="9729" max="9764" width="2.6640625" style="5" customWidth="1"/>
    <col min="9765" max="9984" width="3.109375" style="5"/>
    <col min="9985" max="10020" width="2.6640625" style="5" customWidth="1"/>
    <col min="10021" max="10240" width="3.109375" style="5"/>
    <col min="10241" max="10276" width="2.6640625" style="5" customWidth="1"/>
    <col min="10277" max="10496" width="3.109375" style="5"/>
    <col min="10497" max="10532" width="2.6640625" style="5" customWidth="1"/>
    <col min="10533" max="10752" width="3.109375" style="5"/>
    <col min="10753" max="10788" width="2.6640625" style="5" customWidth="1"/>
    <col min="10789" max="11008" width="3.109375" style="5"/>
    <col min="11009" max="11044" width="2.6640625" style="5" customWidth="1"/>
    <col min="11045" max="11264" width="3.109375" style="5"/>
    <col min="11265" max="11300" width="2.6640625" style="5" customWidth="1"/>
    <col min="11301" max="11520" width="3.109375" style="5"/>
    <col min="11521" max="11556" width="2.6640625" style="5" customWidth="1"/>
    <col min="11557" max="11776" width="3.109375" style="5"/>
    <col min="11777" max="11812" width="2.6640625" style="5" customWidth="1"/>
    <col min="11813" max="12032" width="3.109375" style="5"/>
    <col min="12033" max="12068" width="2.6640625" style="5" customWidth="1"/>
    <col min="12069" max="12288" width="3.109375" style="5"/>
    <col min="12289" max="12324" width="2.6640625" style="5" customWidth="1"/>
    <col min="12325" max="12544" width="3.109375" style="5"/>
    <col min="12545" max="12580" width="2.6640625" style="5" customWidth="1"/>
    <col min="12581" max="12800" width="3.109375" style="5"/>
    <col min="12801" max="12836" width="2.6640625" style="5" customWidth="1"/>
    <col min="12837" max="13056" width="3.109375" style="5"/>
    <col min="13057" max="13092" width="2.6640625" style="5" customWidth="1"/>
    <col min="13093" max="13312" width="3.109375" style="5"/>
    <col min="13313" max="13348" width="2.6640625" style="5" customWidth="1"/>
    <col min="13349" max="13568" width="3.109375" style="5"/>
    <col min="13569" max="13604" width="2.6640625" style="5" customWidth="1"/>
    <col min="13605" max="13824" width="3.109375" style="5"/>
    <col min="13825" max="13860" width="2.6640625" style="5" customWidth="1"/>
    <col min="13861" max="14080" width="3.109375" style="5"/>
    <col min="14081" max="14116" width="2.6640625" style="5" customWidth="1"/>
    <col min="14117" max="14336" width="3.109375" style="5"/>
    <col min="14337" max="14372" width="2.6640625" style="5" customWidth="1"/>
    <col min="14373" max="14592" width="3.109375" style="5"/>
    <col min="14593" max="14628" width="2.6640625" style="5" customWidth="1"/>
    <col min="14629" max="14848" width="3.109375" style="5"/>
    <col min="14849" max="14884" width="2.6640625" style="5" customWidth="1"/>
    <col min="14885" max="15104" width="3.109375" style="5"/>
    <col min="15105" max="15140" width="2.6640625" style="5" customWidth="1"/>
    <col min="15141" max="15360" width="3.109375" style="5"/>
    <col min="15361" max="15396" width="2.6640625" style="5" customWidth="1"/>
    <col min="15397" max="15616" width="3.109375" style="5"/>
    <col min="15617" max="15652" width="2.6640625" style="5" customWidth="1"/>
    <col min="15653" max="15872" width="3.109375" style="5"/>
    <col min="15873" max="15908" width="2.6640625" style="5" customWidth="1"/>
    <col min="15909" max="16128" width="3.109375" style="5"/>
    <col min="16129" max="16164" width="2.6640625" style="5" customWidth="1"/>
    <col min="16165" max="16384" width="3.109375" style="5"/>
  </cols>
  <sheetData>
    <row r="1" spans="1:39" ht="13.5" customHeight="1">
      <c r="A1" s="806" t="s">
        <v>1407</v>
      </c>
      <c r="B1" s="806"/>
      <c r="C1" s="806"/>
      <c r="D1" s="806"/>
      <c r="E1" s="806"/>
      <c r="F1" s="806"/>
      <c r="G1" s="806"/>
      <c r="H1" s="806"/>
      <c r="I1" s="806"/>
      <c r="J1" s="806"/>
      <c r="K1" s="806"/>
      <c r="L1" s="806"/>
      <c r="M1" s="806"/>
      <c r="N1" s="806"/>
      <c r="O1" s="806"/>
      <c r="P1" s="806"/>
      <c r="Q1" s="806"/>
      <c r="R1" s="806"/>
      <c r="S1" s="806"/>
      <c r="T1" s="806"/>
      <c r="U1" s="806"/>
      <c r="V1" s="806"/>
      <c r="W1" s="806"/>
      <c r="X1" s="806"/>
      <c r="Y1" s="806"/>
      <c r="Z1" s="806"/>
      <c r="AA1" s="806"/>
      <c r="AB1" s="806"/>
      <c r="AC1" s="806"/>
      <c r="AD1" s="806"/>
      <c r="AE1" s="806"/>
      <c r="AF1" s="806"/>
      <c r="AG1" s="806"/>
      <c r="AH1" s="806"/>
      <c r="AI1" s="806"/>
    </row>
    <row r="2" spans="1:39" ht="13.5" customHeight="1">
      <c r="A2" s="806"/>
      <c r="B2" s="806"/>
      <c r="C2" s="806"/>
      <c r="D2" s="806"/>
      <c r="E2" s="806"/>
      <c r="F2" s="806"/>
      <c r="G2" s="806"/>
      <c r="H2" s="806"/>
      <c r="I2" s="806"/>
      <c r="J2" s="806"/>
      <c r="K2" s="806"/>
      <c r="L2" s="806"/>
      <c r="M2" s="806"/>
      <c r="N2" s="806"/>
      <c r="O2" s="806"/>
      <c r="P2" s="806"/>
      <c r="Q2" s="806"/>
      <c r="R2" s="806"/>
      <c r="S2" s="806"/>
      <c r="T2" s="806"/>
      <c r="U2" s="806"/>
      <c r="V2" s="806"/>
      <c r="W2" s="806"/>
      <c r="X2" s="806"/>
      <c r="Y2" s="806"/>
      <c r="Z2" s="806"/>
      <c r="AA2" s="806"/>
      <c r="AB2" s="806"/>
      <c r="AC2" s="806"/>
      <c r="AD2" s="806"/>
      <c r="AE2" s="806"/>
      <c r="AF2" s="806"/>
      <c r="AG2" s="806"/>
      <c r="AH2" s="806"/>
      <c r="AI2" s="806"/>
    </row>
    <row r="3" spans="1:39" ht="13.5" customHeight="1">
      <c r="A3" s="588"/>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row>
    <row r="4" spans="1:39" ht="13.5" customHeight="1">
      <c r="A4" s="588"/>
      <c r="V4" s="582"/>
      <c r="W4" s="582"/>
      <c r="X4" s="582"/>
      <c r="Y4" s="582"/>
      <c r="Z4" s="582"/>
      <c r="AA4" s="582"/>
      <c r="AB4" s="588"/>
      <c r="AC4" s="588"/>
      <c r="AD4" s="588"/>
      <c r="AE4" s="588"/>
      <c r="AF4" s="588"/>
      <c r="AG4" s="588"/>
      <c r="AH4" s="588"/>
      <c r="AI4" s="588"/>
    </row>
    <row r="5" spans="1:39" ht="13.5" customHeight="1">
      <c r="B5" s="5" t="s">
        <v>1404</v>
      </c>
      <c r="AM5" s="5" t="s">
        <v>1408</v>
      </c>
    </row>
    <row r="6" spans="1:39" ht="13.5" customHeight="1">
      <c r="V6" s="581"/>
      <c r="W6" s="581"/>
      <c r="X6" s="582"/>
      <c r="Y6" s="582"/>
      <c r="Z6" s="582"/>
      <c r="AA6" s="582"/>
    </row>
    <row r="7" spans="1:39" ht="13.5" customHeight="1">
      <c r="A7" s="36"/>
      <c r="AI7" s="36"/>
    </row>
    <row r="8" spans="1:39" ht="13.5" customHeight="1"/>
    <row r="9" spans="1:39" ht="13.5" customHeight="1"/>
    <row r="10" spans="1:39" ht="13.5" customHeight="1"/>
    <row r="11" spans="1:39" ht="13.5" customHeight="1"/>
    <row r="12" spans="1:39" ht="13.5" customHeight="1"/>
    <row r="13" spans="1:39" ht="13.5" customHeight="1"/>
    <row r="14" spans="1:39" ht="13.5" customHeight="1"/>
    <row r="15" spans="1:39" ht="13.5" customHeight="1"/>
    <row r="16" spans="1:39" ht="13.5" customHeight="1"/>
    <row r="17" spans="4:33" ht="13.5" customHeight="1"/>
    <row r="18" spans="4:33" ht="13.5" customHeight="1"/>
    <row r="19" spans="4:33" ht="13.5" customHeight="1"/>
    <row r="20" spans="4:33" ht="13.5" customHeight="1"/>
    <row r="21" spans="4:33" ht="13.5" customHeight="1">
      <c r="O21" s="26"/>
      <c r="P21" s="26"/>
      <c r="Q21" s="26"/>
      <c r="R21" s="26"/>
      <c r="S21" s="26"/>
      <c r="T21" s="26"/>
      <c r="U21" s="26"/>
      <c r="V21" s="26"/>
      <c r="W21" s="26"/>
      <c r="X21" s="26"/>
      <c r="Y21" s="26"/>
    </row>
    <row r="22" spans="4:33" ht="13.5" customHeight="1"/>
    <row r="23" spans="4:33" ht="13.5" customHeight="1"/>
    <row r="24" spans="4:33" ht="13.5" customHeight="1">
      <c r="V24" s="64"/>
      <c r="W24" s="64"/>
      <c r="X24" s="64"/>
      <c r="Y24" s="64"/>
      <c r="Z24" s="64"/>
      <c r="AA24" s="64"/>
      <c r="AB24" s="64"/>
      <c r="AC24" s="64"/>
      <c r="AD24" s="64"/>
      <c r="AE24" s="64"/>
      <c r="AF24" s="64"/>
    </row>
    <row r="25" spans="4:33" ht="13.5" customHeight="1">
      <c r="D25" s="589"/>
      <c r="E25" s="589"/>
      <c r="F25" s="589"/>
      <c r="G25" s="589"/>
      <c r="H25" s="589"/>
      <c r="I25" s="589"/>
      <c r="J25" s="589"/>
      <c r="K25" s="589"/>
      <c r="L25" s="589"/>
      <c r="Q25" s="589"/>
      <c r="R25" s="589"/>
      <c r="S25" s="589"/>
      <c r="T25" s="589"/>
      <c r="U25" s="589"/>
      <c r="V25" s="64"/>
      <c r="W25" s="64"/>
      <c r="X25" s="64"/>
      <c r="Y25" s="64"/>
      <c r="Z25" s="64"/>
      <c r="AA25" s="64"/>
      <c r="AB25" s="64"/>
      <c r="AC25" s="64"/>
      <c r="AD25" s="64"/>
      <c r="AE25" s="64"/>
      <c r="AF25" s="64"/>
      <c r="AG25" s="10"/>
    </row>
    <row r="26" spans="4:33" ht="13.5" customHeight="1">
      <c r="D26" s="589"/>
      <c r="E26" s="589"/>
      <c r="F26" s="589"/>
      <c r="G26" s="589"/>
      <c r="H26" s="589"/>
      <c r="I26" s="589"/>
      <c r="J26" s="589"/>
      <c r="K26" s="589"/>
      <c r="L26" s="589"/>
      <c r="Q26" s="589"/>
      <c r="R26" s="589"/>
      <c r="S26" s="589"/>
      <c r="T26" s="589"/>
      <c r="U26" s="589"/>
      <c r="V26" s="589"/>
      <c r="W26" s="589"/>
      <c r="X26" s="589"/>
      <c r="Y26" s="589"/>
      <c r="Z26" s="589"/>
      <c r="AA26" s="589"/>
      <c r="AB26" s="589"/>
      <c r="AC26" s="589"/>
      <c r="AD26" s="589"/>
      <c r="AE26" s="589"/>
      <c r="AF26" s="589"/>
    </row>
    <row r="27" spans="4:33" ht="13.5" customHeight="1">
      <c r="D27" s="589"/>
      <c r="E27" s="589"/>
      <c r="F27" s="589"/>
      <c r="G27" s="589"/>
      <c r="H27" s="589"/>
      <c r="I27" s="589"/>
      <c r="J27" s="589"/>
      <c r="K27" s="589"/>
      <c r="L27" s="589"/>
      <c r="Q27" s="589"/>
      <c r="R27" s="589"/>
      <c r="S27" s="589"/>
      <c r="T27" s="589"/>
      <c r="U27" s="589"/>
    </row>
    <row r="28" spans="4:33" ht="13.5" customHeight="1">
      <c r="D28" s="589"/>
      <c r="E28" s="589"/>
      <c r="F28" s="589"/>
      <c r="G28" s="589"/>
      <c r="H28" s="589"/>
      <c r="I28" s="589"/>
      <c r="J28" s="589"/>
      <c r="K28" s="589"/>
      <c r="L28" s="589"/>
      <c r="Q28" s="589"/>
      <c r="R28" s="589"/>
      <c r="S28" s="589"/>
      <c r="T28" s="589"/>
      <c r="U28" s="589"/>
      <c r="V28" s="589"/>
      <c r="W28" s="589"/>
      <c r="X28" s="589"/>
      <c r="Y28" s="589"/>
      <c r="Z28" s="589"/>
      <c r="AA28" s="589"/>
      <c r="AB28" s="589"/>
      <c r="AC28" s="589"/>
      <c r="AD28" s="589"/>
      <c r="AE28" s="589"/>
      <c r="AF28" s="589"/>
    </row>
    <row r="29" spans="4:33" ht="13.5" customHeight="1">
      <c r="D29" s="589"/>
      <c r="E29" s="589"/>
      <c r="F29" s="589"/>
      <c r="G29" s="589"/>
      <c r="H29" s="589"/>
      <c r="I29" s="589"/>
      <c r="J29" s="589"/>
      <c r="K29" s="589"/>
      <c r="L29" s="589"/>
      <c r="Q29" s="589"/>
      <c r="R29" s="589"/>
      <c r="S29" s="589"/>
      <c r="T29" s="589"/>
      <c r="U29" s="589"/>
    </row>
    <row r="30" spans="4:33" ht="13.5" customHeight="1">
      <c r="D30" s="589"/>
      <c r="E30" s="589"/>
      <c r="F30" s="589"/>
      <c r="G30" s="589"/>
      <c r="H30" s="589"/>
      <c r="I30" s="589"/>
      <c r="J30" s="589"/>
      <c r="K30" s="589"/>
      <c r="L30" s="589"/>
      <c r="Q30" s="589"/>
      <c r="R30" s="589"/>
      <c r="S30" s="589"/>
      <c r="T30" s="589"/>
      <c r="U30" s="589"/>
      <c r="V30" s="589"/>
      <c r="W30" s="589"/>
      <c r="X30" s="589"/>
      <c r="Y30" s="589"/>
      <c r="Z30" s="589"/>
      <c r="AA30" s="589"/>
      <c r="AB30" s="589"/>
      <c r="AC30" s="589"/>
      <c r="AD30" s="589"/>
      <c r="AE30" s="589"/>
      <c r="AF30" s="589"/>
    </row>
    <row r="31" spans="4:33" ht="13.5" customHeight="1">
      <c r="D31" s="589"/>
      <c r="E31" s="589"/>
      <c r="F31" s="589"/>
      <c r="G31" s="589"/>
      <c r="H31" s="589"/>
      <c r="I31" s="589"/>
      <c r="J31" s="589"/>
      <c r="K31" s="589"/>
      <c r="L31" s="589"/>
      <c r="Q31" s="589"/>
      <c r="R31" s="589"/>
      <c r="S31" s="589"/>
      <c r="T31" s="589"/>
      <c r="U31" s="589"/>
    </row>
    <row r="32" spans="4:33" ht="13.5" customHeight="1">
      <c r="D32" s="589"/>
      <c r="E32" s="589"/>
      <c r="F32" s="589"/>
      <c r="G32" s="589"/>
      <c r="H32" s="589"/>
      <c r="I32" s="589"/>
      <c r="J32" s="589"/>
      <c r="K32" s="589"/>
      <c r="L32" s="589"/>
      <c r="M32" s="589"/>
      <c r="N32" s="589"/>
      <c r="O32" s="589"/>
      <c r="P32" s="589"/>
      <c r="Q32" s="589"/>
      <c r="R32" s="589"/>
      <c r="S32" s="589"/>
      <c r="T32" s="589"/>
      <c r="U32" s="589"/>
      <c r="V32" s="589"/>
      <c r="W32" s="589"/>
      <c r="X32" s="589"/>
      <c r="Y32" s="589"/>
      <c r="Z32" s="589"/>
      <c r="AA32" s="589"/>
      <c r="AB32" s="589"/>
      <c r="AC32" s="589"/>
      <c r="AD32" s="589"/>
      <c r="AE32" s="589"/>
      <c r="AF32" s="589"/>
    </row>
    <row r="33" spans="4:33" ht="13.5" customHeight="1"/>
    <row r="34" spans="4:33" ht="13.5" customHeight="1">
      <c r="U34" s="589"/>
      <c r="AG34" s="10"/>
    </row>
    <row r="35" spans="4:33" ht="13.5" customHeight="1"/>
    <row r="36" spans="4:33" ht="13.5" customHeight="1">
      <c r="D36" s="589"/>
      <c r="E36" s="589"/>
      <c r="F36" s="589"/>
      <c r="G36" s="589"/>
      <c r="H36" s="589"/>
      <c r="I36" s="589"/>
      <c r="J36" s="589"/>
      <c r="K36" s="589"/>
      <c r="L36" s="589"/>
      <c r="Q36" s="589"/>
      <c r="R36" s="589"/>
      <c r="S36" s="589"/>
      <c r="T36" s="589"/>
      <c r="U36" s="589"/>
      <c r="V36" s="589"/>
      <c r="W36" s="589"/>
      <c r="X36" s="589"/>
      <c r="Y36" s="589"/>
      <c r="Z36" s="589"/>
      <c r="AA36" s="589"/>
      <c r="AB36" s="589"/>
      <c r="AC36" s="589"/>
      <c r="AD36" s="589"/>
      <c r="AE36" s="589"/>
      <c r="AF36" s="589"/>
    </row>
    <row r="37" spans="4:33" ht="13.5" customHeight="1"/>
    <row r="38" spans="4:33" ht="13.5" customHeight="1">
      <c r="AG38" s="10"/>
    </row>
    <row r="39" spans="4:33" ht="13.5" customHeight="1">
      <c r="V39" s="581"/>
      <c r="W39" s="581"/>
      <c r="X39" s="581"/>
      <c r="Y39" s="581"/>
      <c r="Z39" s="581"/>
      <c r="AA39" s="581"/>
      <c r="AB39" s="581"/>
      <c r="AC39" s="581"/>
      <c r="AD39" s="581"/>
      <c r="AE39" s="581"/>
      <c r="AF39" s="581"/>
    </row>
    <row r="40" spans="4:33" ht="13.5" customHeight="1">
      <c r="V40" s="581"/>
      <c r="W40" s="581"/>
      <c r="X40" s="581"/>
      <c r="Y40" s="581"/>
      <c r="Z40" s="581"/>
      <c r="AA40" s="581"/>
      <c r="AB40" s="581"/>
      <c r="AC40" s="581"/>
      <c r="AD40" s="581"/>
      <c r="AE40" s="581"/>
      <c r="AF40" s="581"/>
    </row>
    <row r="41" spans="4:33" ht="13.5" customHeight="1">
      <c r="V41" s="582"/>
      <c r="W41" s="582"/>
      <c r="X41" s="582"/>
      <c r="Y41" s="582"/>
      <c r="Z41" s="582"/>
      <c r="AA41" s="582"/>
      <c r="AB41" s="582"/>
      <c r="AC41" s="582"/>
      <c r="AD41" s="582"/>
      <c r="AE41" s="582"/>
      <c r="AF41" s="582"/>
    </row>
    <row r="42" spans="4:33" ht="13.5" customHeight="1">
      <c r="V42" s="581"/>
      <c r="W42" s="581"/>
      <c r="X42" s="581"/>
      <c r="Y42" s="581"/>
      <c r="Z42" s="581"/>
      <c r="AA42" s="581"/>
      <c r="AB42" s="581"/>
      <c r="AC42" s="581"/>
      <c r="AD42" s="581"/>
      <c r="AE42" s="581"/>
      <c r="AF42" s="581"/>
    </row>
    <row r="43" spans="4:33" ht="13.5" customHeight="1">
      <c r="V43" s="582"/>
      <c r="W43" s="582"/>
      <c r="X43" s="582"/>
      <c r="Y43" s="582"/>
      <c r="Z43" s="582"/>
      <c r="AA43" s="582"/>
      <c r="AB43" s="582"/>
      <c r="AC43" s="582"/>
      <c r="AD43" s="582"/>
      <c r="AE43" s="582"/>
      <c r="AF43" s="582"/>
    </row>
    <row r="44" spans="4:33" ht="13.5" customHeight="1">
      <c r="AB44" s="582"/>
      <c r="AC44" s="582"/>
      <c r="AD44" s="582"/>
      <c r="AE44" s="582"/>
      <c r="AF44" s="582"/>
    </row>
    <row r="45" spans="4:33" ht="13.5" customHeight="1"/>
    <row r="46" spans="4:33" ht="13.5" customHeight="1">
      <c r="AB46" s="582"/>
      <c r="AC46" s="582"/>
      <c r="AD46" s="582"/>
      <c r="AE46" s="582"/>
      <c r="AF46" s="582"/>
    </row>
    <row r="47" spans="4:33" ht="13.5" customHeight="1"/>
    <row r="48" spans="4:33" ht="13.5" customHeight="1"/>
    <row r="49" spans="1:35" ht="13.5" customHeight="1"/>
    <row r="50" spans="1:35" ht="13.5" customHeight="1"/>
    <row r="51" spans="1:35" ht="13.5" customHeight="1"/>
    <row r="52" spans="1:35" ht="13.5" customHeight="1"/>
    <row r="53" spans="1:35" ht="13.5" customHeight="1"/>
    <row r="54" spans="1:35" ht="13.5" customHeight="1"/>
    <row r="55" spans="1:35" ht="13.5" customHeight="1"/>
    <row r="56" spans="1:35" ht="13.5" customHeight="1">
      <c r="AA56" s="103"/>
      <c r="AB56" s="103"/>
      <c r="AC56" s="103"/>
      <c r="AD56" s="103"/>
      <c r="AE56" s="103"/>
      <c r="AF56" s="103"/>
      <c r="AG56" s="103"/>
      <c r="AH56" s="103"/>
      <c r="AI56" s="103"/>
    </row>
    <row r="57" spans="1:35" ht="13.5" customHeight="1">
      <c r="AA57" s="103"/>
      <c r="AB57" s="103"/>
      <c r="AC57" s="103"/>
      <c r="AD57" s="103"/>
      <c r="AE57" s="103"/>
      <c r="AF57" s="103"/>
      <c r="AG57" s="103"/>
      <c r="AH57" s="103"/>
      <c r="AI57" s="103"/>
    </row>
    <row r="58" spans="1:35" ht="13.5" customHeight="1">
      <c r="B58" s="10"/>
      <c r="C58" s="10"/>
      <c r="D58" s="10"/>
      <c r="E58" s="10"/>
      <c r="F58" s="10"/>
      <c r="G58" s="10"/>
      <c r="H58" s="10"/>
      <c r="I58" s="10"/>
      <c r="S58" s="28"/>
      <c r="T58" s="28"/>
      <c r="U58" s="28"/>
      <c r="V58" s="28"/>
      <c r="W58" s="28"/>
      <c r="X58" s="28"/>
      <c r="Y58" s="28"/>
      <c r="Z58" s="28"/>
      <c r="AB58" s="10"/>
      <c r="AC58" s="10"/>
      <c r="AD58" s="10"/>
      <c r="AE58" s="10"/>
      <c r="AF58" s="10"/>
      <c r="AG58" s="10"/>
      <c r="AH58" s="10"/>
      <c r="AI58" s="10"/>
    </row>
    <row r="59" spans="1:35" ht="13.5" customHeight="1">
      <c r="A59" s="10"/>
      <c r="B59" s="10"/>
      <c r="C59" s="10"/>
      <c r="D59" s="10"/>
      <c r="E59" s="10"/>
      <c r="F59" s="10"/>
      <c r="G59" s="10"/>
      <c r="H59" s="10"/>
      <c r="I59" s="10"/>
      <c r="S59" s="28"/>
      <c r="T59" s="28"/>
      <c r="U59" s="28"/>
      <c r="V59" s="28"/>
      <c r="W59" s="28"/>
      <c r="X59" s="28"/>
      <c r="Y59" s="28"/>
      <c r="Z59" s="28"/>
      <c r="AA59" s="10"/>
      <c r="AB59" s="10"/>
      <c r="AC59" s="10"/>
      <c r="AD59" s="10"/>
      <c r="AE59" s="10"/>
      <c r="AF59" s="10"/>
      <c r="AG59" s="10"/>
      <c r="AH59" s="10"/>
      <c r="AI59" s="10"/>
    </row>
    <row r="60" spans="1:35" ht="13.5" customHeight="1">
      <c r="A60" s="10"/>
      <c r="B60" s="10"/>
      <c r="C60" s="10"/>
      <c r="D60" s="10"/>
      <c r="E60" s="10"/>
      <c r="F60" s="10"/>
      <c r="G60" s="10"/>
      <c r="H60" s="10"/>
      <c r="I60" s="10"/>
      <c r="S60" s="28"/>
      <c r="T60" s="28"/>
      <c r="U60" s="28"/>
      <c r="V60" s="28"/>
      <c r="W60" s="28"/>
      <c r="X60" s="28"/>
      <c r="Y60" s="28"/>
      <c r="Z60" s="28"/>
      <c r="AA60" s="10"/>
      <c r="AB60" s="10"/>
      <c r="AC60" s="10"/>
      <c r="AD60" s="10"/>
      <c r="AE60" s="10"/>
      <c r="AF60" s="10"/>
      <c r="AG60" s="10"/>
      <c r="AH60" s="10"/>
      <c r="AI60" s="10"/>
    </row>
    <row r="61" spans="1:35" ht="13.5" customHeight="1">
      <c r="S61" s="28"/>
      <c r="T61" s="28"/>
      <c r="U61" s="28"/>
      <c r="V61" s="28"/>
      <c r="W61" s="28"/>
      <c r="X61" s="28"/>
      <c r="Y61" s="28"/>
      <c r="Z61" s="28"/>
    </row>
    <row r="62" spans="1:35" ht="13.5" customHeight="1">
      <c r="A62" s="22"/>
      <c r="I62" s="22"/>
      <c r="S62" s="28"/>
      <c r="T62" s="28"/>
      <c r="U62" s="28"/>
      <c r="V62" s="28"/>
      <c r="W62" s="28"/>
      <c r="X62" s="28"/>
      <c r="Y62" s="28"/>
      <c r="Z62" s="28"/>
    </row>
    <row r="63" spans="1:35" ht="13.5" customHeight="1">
      <c r="S63" s="28"/>
      <c r="T63" s="28"/>
      <c r="U63" s="28"/>
      <c r="V63" s="28"/>
      <c r="W63" s="28"/>
      <c r="X63" s="28"/>
      <c r="Y63" s="28"/>
      <c r="Z63" s="28"/>
    </row>
    <row r="64" spans="1:35" ht="13.5" customHeight="1">
      <c r="S64" s="28"/>
      <c r="T64" s="28"/>
      <c r="U64" s="28"/>
      <c r="V64" s="28"/>
      <c r="W64" s="28"/>
      <c r="X64" s="28"/>
      <c r="Y64" s="28"/>
      <c r="Z64" s="28"/>
      <c r="AB64" s="73"/>
      <c r="AC64" s="73"/>
      <c r="AD64" s="73"/>
      <c r="AE64" s="73"/>
      <c r="AF64" s="73"/>
      <c r="AG64" s="73"/>
      <c r="AH64" s="73"/>
      <c r="AI64" s="73"/>
    </row>
    <row r="65" spans="19:35" ht="13.5" customHeight="1">
      <c r="S65" s="28"/>
      <c r="T65" s="28"/>
      <c r="U65" s="28"/>
      <c r="V65" s="28"/>
      <c r="W65" s="28"/>
      <c r="X65" s="28"/>
      <c r="Y65" s="28"/>
      <c r="Z65" s="28"/>
      <c r="AA65" s="73"/>
      <c r="AB65" s="73"/>
      <c r="AC65" s="73"/>
      <c r="AD65" s="73"/>
      <c r="AE65" s="73"/>
      <c r="AF65" s="73"/>
      <c r="AG65" s="73"/>
      <c r="AH65" s="73"/>
      <c r="AI65" s="73"/>
    </row>
    <row r="66" spans="19:35" ht="13.5" customHeight="1">
      <c r="S66" s="28"/>
      <c r="T66" s="28"/>
      <c r="U66" s="28"/>
      <c r="V66" s="28"/>
      <c r="W66" s="28"/>
      <c r="X66" s="28"/>
      <c r="Y66" s="28"/>
      <c r="Z66" s="28"/>
      <c r="AA66" s="73"/>
      <c r="AB66" s="73"/>
      <c r="AC66" s="73"/>
      <c r="AD66" s="73"/>
      <c r="AE66" s="73"/>
      <c r="AF66" s="73"/>
      <c r="AG66" s="73"/>
      <c r="AH66" s="73"/>
      <c r="AI66" s="73"/>
    </row>
    <row r="67" spans="19:35" ht="13.5" customHeight="1"/>
    <row r="68" spans="19:35" ht="13.5" customHeight="1"/>
    <row r="69" spans="19:35" ht="13.5" customHeight="1"/>
    <row r="70" spans="19:35" ht="13.5" customHeight="1"/>
    <row r="71" spans="19:35" ht="13.5" customHeight="1"/>
    <row r="72" spans="19:35" ht="13.5" customHeight="1"/>
    <row r="73" spans="19:35" ht="13.5" customHeight="1"/>
    <row r="74" spans="19:35" ht="13.5" customHeight="1"/>
    <row r="75" spans="19:35" ht="13.5" customHeight="1"/>
    <row r="76" spans="19:35" ht="13.5" customHeight="1"/>
    <row r="77" spans="19:35" ht="13.5" customHeight="1"/>
    <row r="78" spans="19:35" ht="13.5" customHeight="1"/>
    <row r="79" spans="19:35" ht="13.5" customHeight="1"/>
    <row r="80" spans="19:35" ht="13.5" customHeight="1"/>
    <row r="81" ht="13.5" customHeight="1"/>
    <row r="82" ht="13.5" customHeight="1"/>
    <row r="83" ht="13.5" customHeight="1"/>
  </sheetData>
  <sheetProtection algorithmName="SHA-512" hashValue="E5ZDb+c1PDS0SkRDL/MEi7yM2OY+KSC2FlybQe0GUE1OKnr/Yx050AOqUSvk5Wjj/81imSjhC/iHQYreyGWUrA==" saltValue="HDzWTzoMU/QVjWzgCyJZiQ==" spinCount="100000" sheet="1"/>
  <protectedRanges>
    <protectedRange sqref="A6:AI62" name="範囲1"/>
  </protectedRanges>
  <mergeCells count="1">
    <mergeCell ref="A1:AI2"/>
  </mergeCells>
  <phoneticPr fontId="2"/>
  <dataValidations count="3">
    <dataValidation imeMode="halfAlpha" allowBlank="1" showInputMessage="1" showErrorMessage="1" sqref="P6:Q6 JL6:JM6 TH6:TI6 ADD6:ADE6 AMZ6:ANA6 AWV6:AWW6 BGR6:BGS6 BQN6:BQO6 CAJ6:CAK6 CKF6:CKG6 CUB6:CUC6 DDX6:DDY6 DNT6:DNU6 DXP6:DXQ6 EHL6:EHM6 ERH6:ERI6 FBD6:FBE6 FKZ6:FLA6 FUV6:FUW6 GER6:GES6 GON6:GOO6 GYJ6:GYK6 HIF6:HIG6 HSB6:HSC6 IBX6:IBY6 ILT6:ILU6 IVP6:IVQ6 JFL6:JFM6 JPH6:JPI6 JZD6:JZE6 KIZ6:KJA6 KSV6:KSW6 LCR6:LCS6 LMN6:LMO6 LWJ6:LWK6 MGF6:MGG6 MQB6:MQC6 MZX6:MZY6 NJT6:NJU6 NTP6:NTQ6 ODL6:ODM6 ONH6:ONI6 OXD6:OXE6 PGZ6:PHA6 PQV6:PQW6 QAR6:QAS6 QKN6:QKO6 QUJ6:QUK6 REF6:REG6 ROB6:ROC6 RXX6:RXY6 SHT6:SHU6 SRP6:SRQ6 TBL6:TBM6 TLH6:TLI6 TVD6:TVE6 UEZ6:UFA6 UOV6:UOW6 UYR6:UYS6 VIN6:VIO6 VSJ6:VSK6 WCF6:WCG6 WMB6:WMC6 WVX6:WVY6 P65542:Q65542 JL65542:JM65542 TH65542:TI65542 ADD65542:ADE65542 AMZ65542:ANA65542 AWV65542:AWW65542 BGR65542:BGS65542 BQN65542:BQO65542 CAJ65542:CAK65542 CKF65542:CKG65542 CUB65542:CUC65542 DDX65542:DDY65542 DNT65542:DNU65542 DXP65542:DXQ65542 EHL65542:EHM65542 ERH65542:ERI65542 FBD65542:FBE65542 FKZ65542:FLA65542 FUV65542:FUW65542 GER65542:GES65542 GON65542:GOO65542 GYJ65542:GYK65542 HIF65542:HIG65542 HSB65542:HSC65542 IBX65542:IBY65542 ILT65542:ILU65542 IVP65542:IVQ65542 JFL65542:JFM65542 JPH65542:JPI65542 JZD65542:JZE65542 KIZ65542:KJA65542 KSV65542:KSW65542 LCR65542:LCS65542 LMN65542:LMO65542 LWJ65542:LWK65542 MGF65542:MGG65542 MQB65542:MQC65542 MZX65542:MZY65542 NJT65542:NJU65542 NTP65542:NTQ65542 ODL65542:ODM65542 ONH65542:ONI65542 OXD65542:OXE65542 PGZ65542:PHA65542 PQV65542:PQW65542 QAR65542:QAS65542 QKN65542:QKO65542 QUJ65542:QUK65542 REF65542:REG65542 ROB65542:ROC65542 RXX65542:RXY65542 SHT65542:SHU65542 SRP65542:SRQ65542 TBL65542:TBM65542 TLH65542:TLI65542 TVD65542:TVE65542 UEZ65542:UFA65542 UOV65542:UOW65542 UYR65542:UYS65542 VIN65542:VIO65542 VSJ65542:VSK65542 WCF65542:WCG65542 WMB65542:WMC65542 WVX65542:WVY65542 P131078:Q131078 JL131078:JM131078 TH131078:TI131078 ADD131078:ADE131078 AMZ131078:ANA131078 AWV131078:AWW131078 BGR131078:BGS131078 BQN131078:BQO131078 CAJ131078:CAK131078 CKF131078:CKG131078 CUB131078:CUC131078 DDX131078:DDY131078 DNT131078:DNU131078 DXP131078:DXQ131078 EHL131078:EHM131078 ERH131078:ERI131078 FBD131078:FBE131078 FKZ131078:FLA131078 FUV131078:FUW131078 GER131078:GES131078 GON131078:GOO131078 GYJ131078:GYK131078 HIF131078:HIG131078 HSB131078:HSC131078 IBX131078:IBY131078 ILT131078:ILU131078 IVP131078:IVQ131078 JFL131078:JFM131078 JPH131078:JPI131078 JZD131078:JZE131078 KIZ131078:KJA131078 KSV131078:KSW131078 LCR131078:LCS131078 LMN131078:LMO131078 LWJ131078:LWK131078 MGF131078:MGG131078 MQB131078:MQC131078 MZX131078:MZY131078 NJT131078:NJU131078 NTP131078:NTQ131078 ODL131078:ODM131078 ONH131078:ONI131078 OXD131078:OXE131078 PGZ131078:PHA131078 PQV131078:PQW131078 QAR131078:QAS131078 QKN131078:QKO131078 QUJ131078:QUK131078 REF131078:REG131078 ROB131078:ROC131078 RXX131078:RXY131078 SHT131078:SHU131078 SRP131078:SRQ131078 TBL131078:TBM131078 TLH131078:TLI131078 TVD131078:TVE131078 UEZ131078:UFA131078 UOV131078:UOW131078 UYR131078:UYS131078 VIN131078:VIO131078 VSJ131078:VSK131078 WCF131078:WCG131078 WMB131078:WMC131078 WVX131078:WVY131078 P196614:Q196614 JL196614:JM196614 TH196614:TI196614 ADD196614:ADE196614 AMZ196614:ANA196614 AWV196614:AWW196614 BGR196614:BGS196614 BQN196614:BQO196614 CAJ196614:CAK196614 CKF196614:CKG196614 CUB196614:CUC196614 DDX196614:DDY196614 DNT196614:DNU196614 DXP196614:DXQ196614 EHL196614:EHM196614 ERH196614:ERI196614 FBD196614:FBE196614 FKZ196614:FLA196614 FUV196614:FUW196614 GER196614:GES196614 GON196614:GOO196614 GYJ196614:GYK196614 HIF196614:HIG196614 HSB196614:HSC196614 IBX196614:IBY196614 ILT196614:ILU196614 IVP196614:IVQ196614 JFL196614:JFM196614 JPH196614:JPI196614 JZD196614:JZE196614 KIZ196614:KJA196614 KSV196614:KSW196614 LCR196614:LCS196614 LMN196614:LMO196614 LWJ196614:LWK196614 MGF196614:MGG196614 MQB196614:MQC196614 MZX196614:MZY196614 NJT196614:NJU196614 NTP196614:NTQ196614 ODL196614:ODM196614 ONH196614:ONI196614 OXD196614:OXE196614 PGZ196614:PHA196614 PQV196614:PQW196614 QAR196614:QAS196614 QKN196614:QKO196614 QUJ196614:QUK196614 REF196614:REG196614 ROB196614:ROC196614 RXX196614:RXY196614 SHT196614:SHU196614 SRP196614:SRQ196614 TBL196614:TBM196614 TLH196614:TLI196614 TVD196614:TVE196614 UEZ196614:UFA196614 UOV196614:UOW196614 UYR196614:UYS196614 VIN196614:VIO196614 VSJ196614:VSK196614 WCF196614:WCG196614 WMB196614:WMC196614 WVX196614:WVY196614 P262150:Q262150 JL262150:JM262150 TH262150:TI262150 ADD262150:ADE262150 AMZ262150:ANA262150 AWV262150:AWW262150 BGR262150:BGS262150 BQN262150:BQO262150 CAJ262150:CAK262150 CKF262150:CKG262150 CUB262150:CUC262150 DDX262150:DDY262150 DNT262150:DNU262150 DXP262150:DXQ262150 EHL262150:EHM262150 ERH262150:ERI262150 FBD262150:FBE262150 FKZ262150:FLA262150 FUV262150:FUW262150 GER262150:GES262150 GON262150:GOO262150 GYJ262150:GYK262150 HIF262150:HIG262150 HSB262150:HSC262150 IBX262150:IBY262150 ILT262150:ILU262150 IVP262150:IVQ262150 JFL262150:JFM262150 JPH262150:JPI262150 JZD262150:JZE262150 KIZ262150:KJA262150 KSV262150:KSW262150 LCR262150:LCS262150 LMN262150:LMO262150 LWJ262150:LWK262150 MGF262150:MGG262150 MQB262150:MQC262150 MZX262150:MZY262150 NJT262150:NJU262150 NTP262150:NTQ262150 ODL262150:ODM262150 ONH262150:ONI262150 OXD262150:OXE262150 PGZ262150:PHA262150 PQV262150:PQW262150 QAR262150:QAS262150 QKN262150:QKO262150 QUJ262150:QUK262150 REF262150:REG262150 ROB262150:ROC262150 RXX262150:RXY262150 SHT262150:SHU262150 SRP262150:SRQ262150 TBL262150:TBM262150 TLH262150:TLI262150 TVD262150:TVE262150 UEZ262150:UFA262150 UOV262150:UOW262150 UYR262150:UYS262150 VIN262150:VIO262150 VSJ262150:VSK262150 WCF262150:WCG262150 WMB262150:WMC262150 WVX262150:WVY262150 P327686:Q327686 JL327686:JM327686 TH327686:TI327686 ADD327686:ADE327686 AMZ327686:ANA327686 AWV327686:AWW327686 BGR327686:BGS327686 BQN327686:BQO327686 CAJ327686:CAK327686 CKF327686:CKG327686 CUB327686:CUC327686 DDX327686:DDY327686 DNT327686:DNU327686 DXP327686:DXQ327686 EHL327686:EHM327686 ERH327686:ERI327686 FBD327686:FBE327686 FKZ327686:FLA327686 FUV327686:FUW327686 GER327686:GES327686 GON327686:GOO327686 GYJ327686:GYK327686 HIF327686:HIG327686 HSB327686:HSC327686 IBX327686:IBY327686 ILT327686:ILU327686 IVP327686:IVQ327686 JFL327686:JFM327686 JPH327686:JPI327686 JZD327686:JZE327686 KIZ327686:KJA327686 KSV327686:KSW327686 LCR327686:LCS327686 LMN327686:LMO327686 LWJ327686:LWK327686 MGF327686:MGG327686 MQB327686:MQC327686 MZX327686:MZY327686 NJT327686:NJU327686 NTP327686:NTQ327686 ODL327686:ODM327686 ONH327686:ONI327686 OXD327686:OXE327686 PGZ327686:PHA327686 PQV327686:PQW327686 QAR327686:QAS327686 QKN327686:QKO327686 QUJ327686:QUK327686 REF327686:REG327686 ROB327686:ROC327686 RXX327686:RXY327686 SHT327686:SHU327686 SRP327686:SRQ327686 TBL327686:TBM327686 TLH327686:TLI327686 TVD327686:TVE327686 UEZ327686:UFA327686 UOV327686:UOW327686 UYR327686:UYS327686 VIN327686:VIO327686 VSJ327686:VSK327686 WCF327686:WCG327686 WMB327686:WMC327686 WVX327686:WVY327686 P393222:Q393222 JL393222:JM393222 TH393222:TI393222 ADD393222:ADE393222 AMZ393222:ANA393222 AWV393222:AWW393222 BGR393222:BGS393222 BQN393222:BQO393222 CAJ393222:CAK393222 CKF393222:CKG393222 CUB393222:CUC393222 DDX393222:DDY393222 DNT393222:DNU393222 DXP393222:DXQ393222 EHL393222:EHM393222 ERH393222:ERI393222 FBD393222:FBE393222 FKZ393222:FLA393222 FUV393222:FUW393222 GER393222:GES393222 GON393222:GOO393222 GYJ393222:GYK393222 HIF393222:HIG393222 HSB393222:HSC393222 IBX393222:IBY393222 ILT393222:ILU393222 IVP393222:IVQ393222 JFL393222:JFM393222 JPH393222:JPI393222 JZD393222:JZE393222 KIZ393222:KJA393222 KSV393222:KSW393222 LCR393222:LCS393222 LMN393222:LMO393222 LWJ393222:LWK393222 MGF393222:MGG393222 MQB393222:MQC393222 MZX393222:MZY393222 NJT393222:NJU393222 NTP393222:NTQ393222 ODL393222:ODM393222 ONH393222:ONI393222 OXD393222:OXE393222 PGZ393222:PHA393222 PQV393222:PQW393222 QAR393222:QAS393222 QKN393222:QKO393222 QUJ393222:QUK393222 REF393222:REG393222 ROB393222:ROC393222 RXX393222:RXY393222 SHT393222:SHU393222 SRP393222:SRQ393222 TBL393222:TBM393222 TLH393222:TLI393222 TVD393222:TVE393222 UEZ393222:UFA393222 UOV393222:UOW393222 UYR393222:UYS393222 VIN393222:VIO393222 VSJ393222:VSK393222 WCF393222:WCG393222 WMB393222:WMC393222 WVX393222:WVY393222 P458758:Q458758 JL458758:JM458758 TH458758:TI458758 ADD458758:ADE458758 AMZ458758:ANA458758 AWV458758:AWW458758 BGR458758:BGS458758 BQN458758:BQO458758 CAJ458758:CAK458758 CKF458758:CKG458758 CUB458758:CUC458758 DDX458758:DDY458758 DNT458758:DNU458758 DXP458758:DXQ458758 EHL458758:EHM458758 ERH458758:ERI458758 FBD458758:FBE458758 FKZ458758:FLA458758 FUV458758:FUW458758 GER458758:GES458758 GON458758:GOO458758 GYJ458758:GYK458758 HIF458758:HIG458758 HSB458758:HSC458758 IBX458758:IBY458758 ILT458758:ILU458758 IVP458758:IVQ458758 JFL458758:JFM458758 JPH458758:JPI458758 JZD458758:JZE458758 KIZ458758:KJA458758 KSV458758:KSW458758 LCR458758:LCS458758 LMN458758:LMO458758 LWJ458758:LWK458758 MGF458758:MGG458758 MQB458758:MQC458758 MZX458758:MZY458758 NJT458758:NJU458758 NTP458758:NTQ458758 ODL458758:ODM458758 ONH458758:ONI458758 OXD458758:OXE458758 PGZ458758:PHA458758 PQV458758:PQW458758 QAR458758:QAS458758 QKN458758:QKO458758 QUJ458758:QUK458758 REF458758:REG458758 ROB458758:ROC458758 RXX458758:RXY458758 SHT458758:SHU458758 SRP458758:SRQ458758 TBL458758:TBM458758 TLH458758:TLI458758 TVD458758:TVE458758 UEZ458758:UFA458758 UOV458758:UOW458758 UYR458758:UYS458758 VIN458758:VIO458758 VSJ458758:VSK458758 WCF458758:WCG458758 WMB458758:WMC458758 WVX458758:WVY458758 P524294:Q524294 JL524294:JM524294 TH524294:TI524294 ADD524294:ADE524294 AMZ524294:ANA524294 AWV524294:AWW524294 BGR524294:BGS524294 BQN524294:BQO524294 CAJ524294:CAK524294 CKF524294:CKG524294 CUB524294:CUC524294 DDX524294:DDY524294 DNT524294:DNU524294 DXP524294:DXQ524294 EHL524294:EHM524294 ERH524294:ERI524294 FBD524294:FBE524294 FKZ524294:FLA524294 FUV524294:FUW524294 GER524294:GES524294 GON524294:GOO524294 GYJ524294:GYK524294 HIF524294:HIG524294 HSB524294:HSC524294 IBX524294:IBY524294 ILT524294:ILU524294 IVP524294:IVQ524294 JFL524294:JFM524294 JPH524294:JPI524294 JZD524294:JZE524294 KIZ524294:KJA524294 KSV524294:KSW524294 LCR524294:LCS524294 LMN524294:LMO524294 LWJ524294:LWK524294 MGF524294:MGG524294 MQB524294:MQC524294 MZX524294:MZY524294 NJT524294:NJU524294 NTP524294:NTQ524294 ODL524294:ODM524294 ONH524294:ONI524294 OXD524294:OXE524294 PGZ524294:PHA524294 PQV524294:PQW524294 QAR524294:QAS524294 QKN524294:QKO524294 QUJ524294:QUK524294 REF524294:REG524294 ROB524294:ROC524294 RXX524294:RXY524294 SHT524294:SHU524294 SRP524294:SRQ524294 TBL524294:TBM524294 TLH524294:TLI524294 TVD524294:TVE524294 UEZ524294:UFA524294 UOV524294:UOW524294 UYR524294:UYS524294 VIN524294:VIO524294 VSJ524294:VSK524294 WCF524294:WCG524294 WMB524294:WMC524294 WVX524294:WVY524294 P589830:Q589830 JL589830:JM589830 TH589830:TI589830 ADD589830:ADE589830 AMZ589830:ANA589830 AWV589830:AWW589830 BGR589830:BGS589830 BQN589830:BQO589830 CAJ589830:CAK589830 CKF589830:CKG589830 CUB589830:CUC589830 DDX589830:DDY589830 DNT589830:DNU589830 DXP589830:DXQ589830 EHL589830:EHM589830 ERH589830:ERI589830 FBD589830:FBE589830 FKZ589830:FLA589830 FUV589830:FUW589830 GER589830:GES589830 GON589830:GOO589830 GYJ589830:GYK589830 HIF589830:HIG589830 HSB589830:HSC589830 IBX589830:IBY589830 ILT589830:ILU589830 IVP589830:IVQ589830 JFL589830:JFM589830 JPH589830:JPI589830 JZD589830:JZE589830 KIZ589830:KJA589830 KSV589830:KSW589830 LCR589830:LCS589830 LMN589830:LMO589830 LWJ589830:LWK589830 MGF589830:MGG589830 MQB589830:MQC589830 MZX589830:MZY589830 NJT589830:NJU589830 NTP589830:NTQ589830 ODL589830:ODM589830 ONH589830:ONI589830 OXD589830:OXE589830 PGZ589830:PHA589830 PQV589830:PQW589830 QAR589830:QAS589830 QKN589830:QKO589830 QUJ589830:QUK589830 REF589830:REG589830 ROB589830:ROC589830 RXX589830:RXY589830 SHT589830:SHU589830 SRP589830:SRQ589830 TBL589830:TBM589830 TLH589830:TLI589830 TVD589830:TVE589830 UEZ589830:UFA589830 UOV589830:UOW589830 UYR589830:UYS589830 VIN589830:VIO589830 VSJ589830:VSK589830 WCF589830:WCG589830 WMB589830:WMC589830 WVX589830:WVY589830 P655366:Q655366 JL655366:JM655366 TH655366:TI655366 ADD655366:ADE655366 AMZ655366:ANA655366 AWV655366:AWW655366 BGR655366:BGS655366 BQN655366:BQO655366 CAJ655366:CAK655366 CKF655366:CKG655366 CUB655366:CUC655366 DDX655366:DDY655366 DNT655366:DNU655366 DXP655366:DXQ655366 EHL655366:EHM655366 ERH655366:ERI655366 FBD655366:FBE655366 FKZ655366:FLA655366 FUV655366:FUW655366 GER655366:GES655366 GON655366:GOO655366 GYJ655366:GYK655366 HIF655366:HIG655366 HSB655366:HSC655366 IBX655366:IBY655366 ILT655366:ILU655366 IVP655366:IVQ655366 JFL655366:JFM655366 JPH655366:JPI655366 JZD655366:JZE655366 KIZ655366:KJA655366 KSV655366:KSW655366 LCR655366:LCS655366 LMN655366:LMO655366 LWJ655366:LWK655366 MGF655366:MGG655366 MQB655366:MQC655366 MZX655366:MZY655366 NJT655366:NJU655366 NTP655366:NTQ655366 ODL655366:ODM655366 ONH655366:ONI655366 OXD655366:OXE655366 PGZ655366:PHA655366 PQV655366:PQW655366 QAR655366:QAS655366 QKN655366:QKO655366 QUJ655366:QUK655366 REF655366:REG655366 ROB655366:ROC655366 RXX655366:RXY655366 SHT655366:SHU655366 SRP655366:SRQ655366 TBL655366:TBM655366 TLH655366:TLI655366 TVD655366:TVE655366 UEZ655366:UFA655366 UOV655366:UOW655366 UYR655366:UYS655366 VIN655366:VIO655366 VSJ655366:VSK655366 WCF655366:WCG655366 WMB655366:WMC655366 WVX655366:WVY655366 P720902:Q720902 JL720902:JM720902 TH720902:TI720902 ADD720902:ADE720902 AMZ720902:ANA720902 AWV720902:AWW720902 BGR720902:BGS720902 BQN720902:BQO720902 CAJ720902:CAK720902 CKF720902:CKG720902 CUB720902:CUC720902 DDX720902:DDY720902 DNT720902:DNU720902 DXP720902:DXQ720902 EHL720902:EHM720902 ERH720902:ERI720902 FBD720902:FBE720902 FKZ720902:FLA720902 FUV720902:FUW720902 GER720902:GES720902 GON720902:GOO720902 GYJ720902:GYK720902 HIF720902:HIG720902 HSB720902:HSC720902 IBX720902:IBY720902 ILT720902:ILU720902 IVP720902:IVQ720902 JFL720902:JFM720902 JPH720902:JPI720902 JZD720902:JZE720902 KIZ720902:KJA720902 KSV720902:KSW720902 LCR720902:LCS720902 LMN720902:LMO720902 LWJ720902:LWK720902 MGF720902:MGG720902 MQB720902:MQC720902 MZX720902:MZY720902 NJT720902:NJU720902 NTP720902:NTQ720902 ODL720902:ODM720902 ONH720902:ONI720902 OXD720902:OXE720902 PGZ720902:PHA720902 PQV720902:PQW720902 QAR720902:QAS720902 QKN720902:QKO720902 QUJ720902:QUK720902 REF720902:REG720902 ROB720902:ROC720902 RXX720902:RXY720902 SHT720902:SHU720902 SRP720902:SRQ720902 TBL720902:TBM720902 TLH720902:TLI720902 TVD720902:TVE720902 UEZ720902:UFA720902 UOV720902:UOW720902 UYR720902:UYS720902 VIN720902:VIO720902 VSJ720902:VSK720902 WCF720902:WCG720902 WMB720902:WMC720902 WVX720902:WVY720902 P786438:Q786438 JL786438:JM786438 TH786438:TI786438 ADD786438:ADE786438 AMZ786438:ANA786438 AWV786438:AWW786438 BGR786438:BGS786438 BQN786438:BQO786438 CAJ786438:CAK786438 CKF786438:CKG786438 CUB786438:CUC786438 DDX786438:DDY786438 DNT786438:DNU786438 DXP786438:DXQ786438 EHL786438:EHM786438 ERH786438:ERI786438 FBD786438:FBE786438 FKZ786438:FLA786438 FUV786438:FUW786438 GER786438:GES786438 GON786438:GOO786438 GYJ786438:GYK786438 HIF786438:HIG786438 HSB786438:HSC786438 IBX786438:IBY786438 ILT786438:ILU786438 IVP786438:IVQ786438 JFL786438:JFM786438 JPH786438:JPI786438 JZD786438:JZE786438 KIZ786438:KJA786438 KSV786438:KSW786438 LCR786438:LCS786438 LMN786438:LMO786438 LWJ786438:LWK786438 MGF786438:MGG786438 MQB786438:MQC786438 MZX786438:MZY786438 NJT786438:NJU786438 NTP786438:NTQ786438 ODL786438:ODM786438 ONH786438:ONI786438 OXD786438:OXE786438 PGZ786438:PHA786438 PQV786438:PQW786438 QAR786438:QAS786438 QKN786438:QKO786438 QUJ786438:QUK786438 REF786438:REG786438 ROB786438:ROC786438 RXX786438:RXY786438 SHT786438:SHU786438 SRP786438:SRQ786438 TBL786438:TBM786438 TLH786438:TLI786438 TVD786438:TVE786438 UEZ786438:UFA786438 UOV786438:UOW786438 UYR786438:UYS786438 VIN786438:VIO786438 VSJ786438:VSK786438 WCF786438:WCG786438 WMB786438:WMC786438 WVX786438:WVY786438 P851974:Q851974 JL851974:JM851974 TH851974:TI851974 ADD851974:ADE851974 AMZ851974:ANA851974 AWV851974:AWW851974 BGR851974:BGS851974 BQN851974:BQO851974 CAJ851974:CAK851974 CKF851974:CKG851974 CUB851974:CUC851974 DDX851974:DDY851974 DNT851974:DNU851974 DXP851974:DXQ851974 EHL851974:EHM851974 ERH851974:ERI851974 FBD851974:FBE851974 FKZ851974:FLA851974 FUV851974:FUW851974 GER851974:GES851974 GON851974:GOO851974 GYJ851974:GYK851974 HIF851974:HIG851974 HSB851974:HSC851974 IBX851974:IBY851974 ILT851974:ILU851974 IVP851974:IVQ851974 JFL851974:JFM851974 JPH851974:JPI851974 JZD851974:JZE851974 KIZ851974:KJA851974 KSV851974:KSW851974 LCR851974:LCS851974 LMN851974:LMO851974 LWJ851974:LWK851974 MGF851974:MGG851974 MQB851974:MQC851974 MZX851974:MZY851974 NJT851974:NJU851974 NTP851974:NTQ851974 ODL851974:ODM851974 ONH851974:ONI851974 OXD851974:OXE851974 PGZ851974:PHA851974 PQV851974:PQW851974 QAR851974:QAS851974 QKN851974:QKO851974 QUJ851974:QUK851974 REF851974:REG851974 ROB851974:ROC851974 RXX851974:RXY851974 SHT851974:SHU851974 SRP851974:SRQ851974 TBL851974:TBM851974 TLH851974:TLI851974 TVD851974:TVE851974 UEZ851974:UFA851974 UOV851974:UOW851974 UYR851974:UYS851974 VIN851974:VIO851974 VSJ851974:VSK851974 WCF851974:WCG851974 WMB851974:WMC851974 WVX851974:WVY851974 P917510:Q917510 JL917510:JM917510 TH917510:TI917510 ADD917510:ADE917510 AMZ917510:ANA917510 AWV917510:AWW917510 BGR917510:BGS917510 BQN917510:BQO917510 CAJ917510:CAK917510 CKF917510:CKG917510 CUB917510:CUC917510 DDX917510:DDY917510 DNT917510:DNU917510 DXP917510:DXQ917510 EHL917510:EHM917510 ERH917510:ERI917510 FBD917510:FBE917510 FKZ917510:FLA917510 FUV917510:FUW917510 GER917510:GES917510 GON917510:GOO917510 GYJ917510:GYK917510 HIF917510:HIG917510 HSB917510:HSC917510 IBX917510:IBY917510 ILT917510:ILU917510 IVP917510:IVQ917510 JFL917510:JFM917510 JPH917510:JPI917510 JZD917510:JZE917510 KIZ917510:KJA917510 KSV917510:KSW917510 LCR917510:LCS917510 LMN917510:LMO917510 LWJ917510:LWK917510 MGF917510:MGG917510 MQB917510:MQC917510 MZX917510:MZY917510 NJT917510:NJU917510 NTP917510:NTQ917510 ODL917510:ODM917510 ONH917510:ONI917510 OXD917510:OXE917510 PGZ917510:PHA917510 PQV917510:PQW917510 QAR917510:QAS917510 QKN917510:QKO917510 QUJ917510:QUK917510 REF917510:REG917510 ROB917510:ROC917510 RXX917510:RXY917510 SHT917510:SHU917510 SRP917510:SRQ917510 TBL917510:TBM917510 TLH917510:TLI917510 TVD917510:TVE917510 UEZ917510:UFA917510 UOV917510:UOW917510 UYR917510:UYS917510 VIN917510:VIO917510 VSJ917510:VSK917510 WCF917510:WCG917510 WMB917510:WMC917510 WVX917510:WVY917510 P983046:Q983046 JL983046:JM983046 TH983046:TI983046 ADD983046:ADE983046 AMZ983046:ANA983046 AWV983046:AWW983046 BGR983046:BGS983046 BQN983046:BQO983046 CAJ983046:CAK983046 CKF983046:CKG983046 CUB983046:CUC983046 DDX983046:DDY983046 DNT983046:DNU983046 DXP983046:DXQ983046 EHL983046:EHM983046 ERH983046:ERI983046 FBD983046:FBE983046 FKZ983046:FLA983046 FUV983046:FUW983046 GER983046:GES983046 GON983046:GOO983046 GYJ983046:GYK983046 HIF983046:HIG983046 HSB983046:HSC983046 IBX983046:IBY983046 ILT983046:ILU983046 IVP983046:IVQ983046 JFL983046:JFM983046 JPH983046:JPI983046 JZD983046:JZE983046 KIZ983046:KJA983046 KSV983046:KSW983046 LCR983046:LCS983046 LMN983046:LMO983046 LWJ983046:LWK983046 MGF983046:MGG983046 MQB983046:MQC983046 MZX983046:MZY983046 NJT983046:NJU983046 NTP983046:NTQ983046 ODL983046:ODM983046 ONH983046:ONI983046 OXD983046:OXE983046 PGZ983046:PHA983046 PQV983046:PQW983046 QAR983046:QAS983046 QKN983046:QKO983046 QUJ983046:QUK983046 REF983046:REG983046 ROB983046:ROC983046 RXX983046:RXY983046 SHT983046:SHU983046 SRP983046:SRQ983046 TBL983046:TBM983046 TLH983046:TLI983046 TVD983046:TVE983046 UEZ983046:UFA983046 UOV983046:UOW983046 UYR983046:UYS983046 VIN983046:VIO983046 VSJ983046:VSK983046 WCF983046:WCG983046 WMB983046:WMC983046 WVX983046:WVY983046 S6:T6 JO6:JP6 TK6:TL6 ADG6:ADH6 ANC6:AND6 AWY6:AWZ6 BGU6:BGV6 BQQ6:BQR6 CAM6:CAN6 CKI6:CKJ6 CUE6:CUF6 DEA6:DEB6 DNW6:DNX6 DXS6:DXT6 EHO6:EHP6 ERK6:ERL6 FBG6:FBH6 FLC6:FLD6 FUY6:FUZ6 GEU6:GEV6 GOQ6:GOR6 GYM6:GYN6 HII6:HIJ6 HSE6:HSF6 ICA6:ICB6 ILW6:ILX6 IVS6:IVT6 JFO6:JFP6 JPK6:JPL6 JZG6:JZH6 KJC6:KJD6 KSY6:KSZ6 LCU6:LCV6 LMQ6:LMR6 LWM6:LWN6 MGI6:MGJ6 MQE6:MQF6 NAA6:NAB6 NJW6:NJX6 NTS6:NTT6 ODO6:ODP6 ONK6:ONL6 OXG6:OXH6 PHC6:PHD6 PQY6:PQZ6 QAU6:QAV6 QKQ6:QKR6 QUM6:QUN6 REI6:REJ6 ROE6:ROF6 RYA6:RYB6 SHW6:SHX6 SRS6:SRT6 TBO6:TBP6 TLK6:TLL6 TVG6:TVH6 UFC6:UFD6 UOY6:UOZ6 UYU6:UYV6 VIQ6:VIR6 VSM6:VSN6 WCI6:WCJ6 WME6:WMF6 WWA6:WWB6 S65542:T65542 JO65542:JP65542 TK65542:TL65542 ADG65542:ADH65542 ANC65542:AND65542 AWY65542:AWZ65542 BGU65542:BGV65542 BQQ65542:BQR65542 CAM65542:CAN65542 CKI65542:CKJ65542 CUE65542:CUF65542 DEA65542:DEB65542 DNW65542:DNX65542 DXS65542:DXT65542 EHO65542:EHP65542 ERK65542:ERL65542 FBG65542:FBH65542 FLC65542:FLD65542 FUY65542:FUZ65542 GEU65542:GEV65542 GOQ65542:GOR65542 GYM65542:GYN65542 HII65542:HIJ65542 HSE65542:HSF65542 ICA65542:ICB65542 ILW65542:ILX65542 IVS65542:IVT65542 JFO65542:JFP65542 JPK65542:JPL65542 JZG65542:JZH65542 KJC65542:KJD65542 KSY65542:KSZ65542 LCU65542:LCV65542 LMQ65542:LMR65542 LWM65542:LWN65542 MGI65542:MGJ65542 MQE65542:MQF65542 NAA65542:NAB65542 NJW65542:NJX65542 NTS65542:NTT65542 ODO65542:ODP65542 ONK65542:ONL65542 OXG65542:OXH65542 PHC65542:PHD65542 PQY65542:PQZ65542 QAU65542:QAV65542 QKQ65542:QKR65542 QUM65542:QUN65542 REI65542:REJ65542 ROE65542:ROF65542 RYA65542:RYB65542 SHW65542:SHX65542 SRS65542:SRT65542 TBO65542:TBP65542 TLK65542:TLL65542 TVG65542:TVH65542 UFC65542:UFD65542 UOY65542:UOZ65542 UYU65542:UYV65542 VIQ65542:VIR65542 VSM65542:VSN65542 WCI65542:WCJ65542 WME65542:WMF65542 WWA65542:WWB65542 S131078:T131078 JO131078:JP131078 TK131078:TL131078 ADG131078:ADH131078 ANC131078:AND131078 AWY131078:AWZ131078 BGU131078:BGV131078 BQQ131078:BQR131078 CAM131078:CAN131078 CKI131078:CKJ131078 CUE131078:CUF131078 DEA131078:DEB131078 DNW131078:DNX131078 DXS131078:DXT131078 EHO131078:EHP131078 ERK131078:ERL131078 FBG131078:FBH131078 FLC131078:FLD131078 FUY131078:FUZ131078 GEU131078:GEV131078 GOQ131078:GOR131078 GYM131078:GYN131078 HII131078:HIJ131078 HSE131078:HSF131078 ICA131078:ICB131078 ILW131078:ILX131078 IVS131078:IVT131078 JFO131078:JFP131078 JPK131078:JPL131078 JZG131078:JZH131078 KJC131078:KJD131078 KSY131078:KSZ131078 LCU131078:LCV131078 LMQ131078:LMR131078 LWM131078:LWN131078 MGI131078:MGJ131078 MQE131078:MQF131078 NAA131078:NAB131078 NJW131078:NJX131078 NTS131078:NTT131078 ODO131078:ODP131078 ONK131078:ONL131078 OXG131078:OXH131078 PHC131078:PHD131078 PQY131078:PQZ131078 QAU131078:QAV131078 QKQ131078:QKR131078 QUM131078:QUN131078 REI131078:REJ131078 ROE131078:ROF131078 RYA131078:RYB131078 SHW131078:SHX131078 SRS131078:SRT131078 TBO131078:TBP131078 TLK131078:TLL131078 TVG131078:TVH131078 UFC131078:UFD131078 UOY131078:UOZ131078 UYU131078:UYV131078 VIQ131078:VIR131078 VSM131078:VSN131078 WCI131078:WCJ131078 WME131078:WMF131078 WWA131078:WWB131078 S196614:T196614 JO196614:JP196614 TK196614:TL196614 ADG196614:ADH196614 ANC196614:AND196614 AWY196614:AWZ196614 BGU196614:BGV196614 BQQ196614:BQR196614 CAM196614:CAN196614 CKI196614:CKJ196614 CUE196614:CUF196614 DEA196614:DEB196614 DNW196614:DNX196614 DXS196614:DXT196614 EHO196614:EHP196614 ERK196614:ERL196614 FBG196614:FBH196614 FLC196614:FLD196614 FUY196614:FUZ196614 GEU196614:GEV196614 GOQ196614:GOR196614 GYM196614:GYN196614 HII196614:HIJ196614 HSE196614:HSF196614 ICA196614:ICB196614 ILW196614:ILX196614 IVS196614:IVT196614 JFO196614:JFP196614 JPK196614:JPL196614 JZG196614:JZH196614 KJC196614:KJD196614 KSY196614:KSZ196614 LCU196614:LCV196614 LMQ196614:LMR196614 LWM196614:LWN196614 MGI196614:MGJ196614 MQE196614:MQF196614 NAA196614:NAB196614 NJW196614:NJX196614 NTS196614:NTT196614 ODO196614:ODP196614 ONK196614:ONL196614 OXG196614:OXH196614 PHC196614:PHD196614 PQY196614:PQZ196614 QAU196614:QAV196614 QKQ196614:QKR196614 QUM196614:QUN196614 REI196614:REJ196614 ROE196614:ROF196614 RYA196614:RYB196614 SHW196614:SHX196614 SRS196614:SRT196614 TBO196614:TBP196614 TLK196614:TLL196614 TVG196614:TVH196614 UFC196614:UFD196614 UOY196614:UOZ196614 UYU196614:UYV196614 VIQ196614:VIR196614 VSM196614:VSN196614 WCI196614:WCJ196614 WME196614:WMF196614 WWA196614:WWB196614 S262150:T262150 JO262150:JP262150 TK262150:TL262150 ADG262150:ADH262150 ANC262150:AND262150 AWY262150:AWZ262150 BGU262150:BGV262150 BQQ262150:BQR262150 CAM262150:CAN262150 CKI262150:CKJ262150 CUE262150:CUF262150 DEA262150:DEB262150 DNW262150:DNX262150 DXS262150:DXT262150 EHO262150:EHP262150 ERK262150:ERL262150 FBG262150:FBH262150 FLC262150:FLD262150 FUY262150:FUZ262150 GEU262150:GEV262150 GOQ262150:GOR262150 GYM262150:GYN262150 HII262150:HIJ262150 HSE262150:HSF262150 ICA262150:ICB262150 ILW262150:ILX262150 IVS262150:IVT262150 JFO262150:JFP262150 JPK262150:JPL262150 JZG262150:JZH262150 KJC262150:KJD262150 KSY262150:KSZ262150 LCU262150:LCV262150 LMQ262150:LMR262150 LWM262150:LWN262150 MGI262150:MGJ262150 MQE262150:MQF262150 NAA262150:NAB262150 NJW262150:NJX262150 NTS262150:NTT262150 ODO262150:ODP262150 ONK262150:ONL262150 OXG262150:OXH262150 PHC262150:PHD262150 PQY262150:PQZ262150 QAU262150:QAV262150 QKQ262150:QKR262150 QUM262150:QUN262150 REI262150:REJ262150 ROE262150:ROF262150 RYA262150:RYB262150 SHW262150:SHX262150 SRS262150:SRT262150 TBO262150:TBP262150 TLK262150:TLL262150 TVG262150:TVH262150 UFC262150:UFD262150 UOY262150:UOZ262150 UYU262150:UYV262150 VIQ262150:VIR262150 VSM262150:VSN262150 WCI262150:WCJ262150 WME262150:WMF262150 WWA262150:WWB262150 S327686:T327686 JO327686:JP327686 TK327686:TL327686 ADG327686:ADH327686 ANC327686:AND327686 AWY327686:AWZ327686 BGU327686:BGV327686 BQQ327686:BQR327686 CAM327686:CAN327686 CKI327686:CKJ327686 CUE327686:CUF327686 DEA327686:DEB327686 DNW327686:DNX327686 DXS327686:DXT327686 EHO327686:EHP327686 ERK327686:ERL327686 FBG327686:FBH327686 FLC327686:FLD327686 FUY327686:FUZ327686 GEU327686:GEV327686 GOQ327686:GOR327686 GYM327686:GYN327686 HII327686:HIJ327686 HSE327686:HSF327686 ICA327686:ICB327686 ILW327686:ILX327686 IVS327686:IVT327686 JFO327686:JFP327686 JPK327686:JPL327686 JZG327686:JZH327686 KJC327686:KJD327686 KSY327686:KSZ327686 LCU327686:LCV327686 LMQ327686:LMR327686 LWM327686:LWN327686 MGI327686:MGJ327686 MQE327686:MQF327686 NAA327686:NAB327686 NJW327686:NJX327686 NTS327686:NTT327686 ODO327686:ODP327686 ONK327686:ONL327686 OXG327686:OXH327686 PHC327686:PHD327686 PQY327686:PQZ327686 QAU327686:QAV327686 QKQ327686:QKR327686 QUM327686:QUN327686 REI327686:REJ327686 ROE327686:ROF327686 RYA327686:RYB327686 SHW327686:SHX327686 SRS327686:SRT327686 TBO327686:TBP327686 TLK327686:TLL327686 TVG327686:TVH327686 UFC327686:UFD327686 UOY327686:UOZ327686 UYU327686:UYV327686 VIQ327686:VIR327686 VSM327686:VSN327686 WCI327686:WCJ327686 WME327686:WMF327686 WWA327686:WWB327686 S393222:T393222 JO393222:JP393222 TK393222:TL393222 ADG393222:ADH393222 ANC393222:AND393222 AWY393222:AWZ393222 BGU393222:BGV393222 BQQ393222:BQR393222 CAM393222:CAN393222 CKI393222:CKJ393222 CUE393222:CUF393222 DEA393222:DEB393222 DNW393222:DNX393222 DXS393222:DXT393222 EHO393222:EHP393222 ERK393222:ERL393222 FBG393222:FBH393222 FLC393222:FLD393222 FUY393222:FUZ393222 GEU393222:GEV393222 GOQ393222:GOR393222 GYM393222:GYN393222 HII393222:HIJ393222 HSE393222:HSF393222 ICA393222:ICB393222 ILW393222:ILX393222 IVS393222:IVT393222 JFO393222:JFP393222 JPK393222:JPL393222 JZG393222:JZH393222 KJC393222:KJD393222 KSY393222:KSZ393222 LCU393222:LCV393222 LMQ393222:LMR393222 LWM393222:LWN393222 MGI393222:MGJ393222 MQE393222:MQF393222 NAA393222:NAB393222 NJW393222:NJX393222 NTS393222:NTT393222 ODO393222:ODP393222 ONK393222:ONL393222 OXG393222:OXH393222 PHC393222:PHD393222 PQY393222:PQZ393222 QAU393222:QAV393222 QKQ393222:QKR393222 QUM393222:QUN393222 REI393222:REJ393222 ROE393222:ROF393222 RYA393222:RYB393222 SHW393222:SHX393222 SRS393222:SRT393222 TBO393222:TBP393222 TLK393222:TLL393222 TVG393222:TVH393222 UFC393222:UFD393222 UOY393222:UOZ393222 UYU393222:UYV393222 VIQ393222:VIR393222 VSM393222:VSN393222 WCI393222:WCJ393222 WME393222:WMF393222 WWA393222:WWB393222 S458758:T458758 JO458758:JP458758 TK458758:TL458758 ADG458758:ADH458758 ANC458758:AND458758 AWY458758:AWZ458758 BGU458758:BGV458758 BQQ458758:BQR458758 CAM458758:CAN458758 CKI458758:CKJ458758 CUE458758:CUF458758 DEA458758:DEB458758 DNW458758:DNX458758 DXS458758:DXT458758 EHO458758:EHP458758 ERK458758:ERL458758 FBG458758:FBH458758 FLC458758:FLD458758 FUY458758:FUZ458758 GEU458758:GEV458758 GOQ458758:GOR458758 GYM458758:GYN458758 HII458758:HIJ458758 HSE458758:HSF458758 ICA458758:ICB458758 ILW458758:ILX458758 IVS458758:IVT458758 JFO458758:JFP458758 JPK458758:JPL458758 JZG458758:JZH458758 KJC458758:KJD458758 KSY458758:KSZ458758 LCU458758:LCV458758 LMQ458758:LMR458758 LWM458758:LWN458758 MGI458758:MGJ458758 MQE458758:MQF458758 NAA458758:NAB458758 NJW458758:NJX458758 NTS458758:NTT458758 ODO458758:ODP458758 ONK458758:ONL458758 OXG458758:OXH458758 PHC458758:PHD458758 PQY458758:PQZ458758 QAU458758:QAV458758 QKQ458758:QKR458758 QUM458758:QUN458758 REI458758:REJ458758 ROE458758:ROF458758 RYA458758:RYB458758 SHW458758:SHX458758 SRS458758:SRT458758 TBO458758:TBP458758 TLK458758:TLL458758 TVG458758:TVH458758 UFC458758:UFD458758 UOY458758:UOZ458758 UYU458758:UYV458758 VIQ458758:VIR458758 VSM458758:VSN458758 WCI458758:WCJ458758 WME458758:WMF458758 WWA458758:WWB458758 S524294:T524294 JO524294:JP524294 TK524294:TL524294 ADG524294:ADH524294 ANC524294:AND524294 AWY524294:AWZ524294 BGU524294:BGV524294 BQQ524294:BQR524294 CAM524294:CAN524294 CKI524294:CKJ524294 CUE524294:CUF524294 DEA524294:DEB524294 DNW524294:DNX524294 DXS524294:DXT524294 EHO524294:EHP524294 ERK524294:ERL524294 FBG524294:FBH524294 FLC524294:FLD524294 FUY524294:FUZ524294 GEU524294:GEV524294 GOQ524294:GOR524294 GYM524294:GYN524294 HII524294:HIJ524294 HSE524294:HSF524294 ICA524294:ICB524294 ILW524294:ILX524294 IVS524294:IVT524294 JFO524294:JFP524294 JPK524294:JPL524294 JZG524294:JZH524294 KJC524294:KJD524294 KSY524294:KSZ524294 LCU524294:LCV524294 LMQ524294:LMR524294 LWM524294:LWN524294 MGI524294:MGJ524294 MQE524294:MQF524294 NAA524294:NAB524294 NJW524294:NJX524294 NTS524294:NTT524294 ODO524294:ODP524294 ONK524294:ONL524294 OXG524294:OXH524294 PHC524294:PHD524294 PQY524294:PQZ524294 QAU524294:QAV524294 QKQ524294:QKR524294 QUM524294:QUN524294 REI524294:REJ524294 ROE524294:ROF524294 RYA524294:RYB524294 SHW524294:SHX524294 SRS524294:SRT524294 TBO524294:TBP524294 TLK524294:TLL524294 TVG524294:TVH524294 UFC524294:UFD524294 UOY524294:UOZ524294 UYU524294:UYV524294 VIQ524294:VIR524294 VSM524294:VSN524294 WCI524294:WCJ524294 WME524294:WMF524294 WWA524294:WWB524294 S589830:T589830 JO589830:JP589830 TK589830:TL589830 ADG589830:ADH589830 ANC589830:AND589830 AWY589830:AWZ589830 BGU589830:BGV589830 BQQ589830:BQR589830 CAM589830:CAN589830 CKI589830:CKJ589830 CUE589830:CUF589830 DEA589830:DEB589830 DNW589830:DNX589830 DXS589830:DXT589830 EHO589830:EHP589830 ERK589830:ERL589830 FBG589830:FBH589830 FLC589830:FLD589830 FUY589830:FUZ589830 GEU589830:GEV589830 GOQ589830:GOR589830 GYM589830:GYN589830 HII589830:HIJ589830 HSE589830:HSF589830 ICA589830:ICB589830 ILW589830:ILX589830 IVS589830:IVT589830 JFO589830:JFP589830 JPK589830:JPL589830 JZG589830:JZH589830 KJC589830:KJD589830 KSY589830:KSZ589830 LCU589830:LCV589830 LMQ589830:LMR589830 LWM589830:LWN589830 MGI589830:MGJ589830 MQE589830:MQF589830 NAA589830:NAB589830 NJW589830:NJX589830 NTS589830:NTT589830 ODO589830:ODP589830 ONK589830:ONL589830 OXG589830:OXH589830 PHC589830:PHD589830 PQY589830:PQZ589830 QAU589830:QAV589830 QKQ589830:QKR589830 QUM589830:QUN589830 REI589830:REJ589830 ROE589830:ROF589830 RYA589830:RYB589830 SHW589830:SHX589830 SRS589830:SRT589830 TBO589830:TBP589830 TLK589830:TLL589830 TVG589830:TVH589830 UFC589830:UFD589830 UOY589830:UOZ589830 UYU589830:UYV589830 VIQ589830:VIR589830 VSM589830:VSN589830 WCI589830:WCJ589830 WME589830:WMF589830 WWA589830:WWB589830 S655366:T655366 JO655366:JP655366 TK655366:TL655366 ADG655366:ADH655366 ANC655366:AND655366 AWY655366:AWZ655366 BGU655366:BGV655366 BQQ655366:BQR655366 CAM655366:CAN655366 CKI655366:CKJ655366 CUE655366:CUF655366 DEA655366:DEB655366 DNW655366:DNX655366 DXS655366:DXT655366 EHO655366:EHP655366 ERK655366:ERL655366 FBG655366:FBH655366 FLC655366:FLD655366 FUY655366:FUZ655366 GEU655366:GEV655366 GOQ655366:GOR655366 GYM655366:GYN655366 HII655366:HIJ655366 HSE655366:HSF655366 ICA655366:ICB655366 ILW655366:ILX655366 IVS655366:IVT655366 JFO655366:JFP655366 JPK655366:JPL655366 JZG655366:JZH655366 KJC655366:KJD655366 KSY655366:KSZ655366 LCU655366:LCV655366 LMQ655366:LMR655366 LWM655366:LWN655366 MGI655366:MGJ655366 MQE655366:MQF655366 NAA655366:NAB655366 NJW655366:NJX655366 NTS655366:NTT655366 ODO655366:ODP655366 ONK655366:ONL655366 OXG655366:OXH655366 PHC655366:PHD655366 PQY655366:PQZ655366 QAU655366:QAV655366 QKQ655366:QKR655366 QUM655366:QUN655366 REI655366:REJ655366 ROE655366:ROF655366 RYA655366:RYB655366 SHW655366:SHX655366 SRS655366:SRT655366 TBO655366:TBP655366 TLK655366:TLL655366 TVG655366:TVH655366 UFC655366:UFD655366 UOY655366:UOZ655366 UYU655366:UYV655366 VIQ655366:VIR655366 VSM655366:VSN655366 WCI655366:WCJ655366 WME655366:WMF655366 WWA655366:WWB655366 S720902:T720902 JO720902:JP720902 TK720902:TL720902 ADG720902:ADH720902 ANC720902:AND720902 AWY720902:AWZ720902 BGU720902:BGV720902 BQQ720902:BQR720902 CAM720902:CAN720902 CKI720902:CKJ720902 CUE720902:CUF720902 DEA720902:DEB720902 DNW720902:DNX720902 DXS720902:DXT720902 EHO720902:EHP720902 ERK720902:ERL720902 FBG720902:FBH720902 FLC720902:FLD720902 FUY720902:FUZ720902 GEU720902:GEV720902 GOQ720902:GOR720902 GYM720902:GYN720902 HII720902:HIJ720902 HSE720902:HSF720902 ICA720902:ICB720902 ILW720902:ILX720902 IVS720902:IVT720902 JFO720902:JFP720902 JPK720902:JPL720902 JZG720902:JZH720902 KJC720902:KJD720902 KSY720902:KSZ720902 LCU720902:LCV720902 LMQ720902:LMR720902 LWM720902:LWN720902 MGI720902:MGJ720902 MQE720902:MQF720902 NAA720902:NAB720902 NJW720902:NJX720902 NTS720902:NTT720902 ODO720902:ODP720902 ONK720902:ONL720902 OXG720902:OXH720902 PHC720902:PHD720902 PQY720902:PQZ720902 QAU720902:QAV720902 QKQ720902:QKR720902 QUM720902:QUN720902 REI720902:REJ720902 ROE720902:ROF720902 RYA720902:RYB720902 SHW720902:SHX720902 SRS720902:SRT720902 TBO720902:TBP720902 TLK720902:TLL720902 TVG720902:TVH720902 UFC720902:UFD720902 UOY720902:UOZ720902 UYU720902:UYV720902 VIQ720902:VIR720902 VSM720902:VSN720902 WCI720902:WCJ720902 WME720902:WMF720902 WWA720902:WWB720902 S786438:T786438 JO786438:JP786438 TK786438:TL786438 ADG786438:ADH786438 ANC786438:AND786438 AWY786438:AWZ786438 BGU786438:BGV786438 BQQ786438:BQR786438 CAM786438:CAN786438 CKI786438:CKJ786438 CUE786438:CUF786438 DEA786438:DEB786438 DNW786438:DNX786438 DXS786438:DXT786438 EHO786438:EHP786438 ERK786438:ERL786438 FBG786438:FBH786438 FLC786438:FLD786438 FUY786438:FUZ786438 GEU786438:GEV786438 GOQ786438:GOR786438 GYM786438:GYN786438 HII786438:HIJ786438 HSE786438:HSF786438 ICA786438:ICB786438 ILW786438:ILX786438 IVS786438:IVT786438 JFO786438:JFP786438 JPK786438:JPL786438 JZG786438:JZH786438 KJC786438:KJD786438 KSY786438:KSZ786438 LCU786438:LCV786438 LMQ786438:LMR786438 LWM786438:LWN786438 MGI786438:MGJ786438 MQE786438:MQF786438 NAA786438:NAB786438 NJW786438:NJX786438 NTS786438:NTT786438 ODO786438:ODP786438 ONK786438:ONL786438 OXG786438:OXH786438 PHC786438:PHD786438 PQY786438:PQZ786438 QAU786438:QAV786438 QKQ786438:QKR786438 QUM786438:QUN786438 REI786438:REJ786438 ROE786438:ROF786438 RYA786438:RYB786438 SHW786438:SHX786438 SRS786438:SRT786438 TBO786438:TBP786438 TLK786438:TLL786438 TVG786438:TVH786438 UFC786438:UFD786438 UOY786438:UOZ786438 UYU786438:UYV786438 VIQ786438:VIR786438 VSM786438:VSN786438 WCI786438:WCJ786438 WME786438:WMF786438 WWA786438:WWB786438 S851974:T851974 JO851974:JP851974 TK851974:TL851974 ADG851974:ADH851974 ANC851974:AND851974 AWY851974:AWZ851974 BGU851974:BGV851974 BQQ851974:BQR851974 CAM851974:CAN851974 CKI851974:CKJ851974 CUE851974:CUF851974 DEA851974:DEB851974 DNW851974:DNX851974 DXS851974:DXT851974 EHO851974:EHP851974 ERK851974:ERL851974 FBG851974:FBH851974 FLC851974:FLD851974 FUY851974:FUZ851974 GEU851974:GEV851974 GOQ851974:GOR851974 GYM851974:GYN851974 HII851974:HIJ851974 HSE851974:HSF851974 ICA851974:ICB851974 ILW851974:ILX851974 IVS851974:IVT851974 JFO851974:JFP851974 JPK851974:JPL851974 JZG851974:JZH851974 KJC851974:KJD851974 KSY851974:KSZ851974 LCU851974:LCV851974 LMQ851974:LMR851974 LWM851974:LWN851974 MGI851974:MGJ851974 MQE851974:MQF851974 NAA851974:NAB851974 NJW851974:NJX851974 NTS851974:NTT851974 ODO851974:ODP851974 ONK851974:ONL851974 OXG851974:OXH851974 PHC851974:PHD851974 PQY851974:PQZ851974 QAU851974:QAV851974 QKQ851974:QKR851974 QUM851974:QUN851974 REI851974:REJ851974 ROE851974:ROF851974 RYA851974:RYB851974 SHW851974:SHX851974 SRS851974:SRT851974 TBO851974:TBP851974 TLK851974:TLL851974 TVG851974:TVH851974 UFC851974:UFD851974 UOY851974:UOZ851974 UYU851974:UYV851974 VIQ851974:VIR851974 VSM851974:VSN851974 WCI851974:WCJ851974 WME851974:WMF851974 WWA851974:WWB851974 S917510:T917510 JO917510:JP917510 TK917510:TL917510 ADG917510:ADH917510 ANC917510:AND917510 AWY917510:AWZ917510 BGU917510:BGV917510 BQQ917510:BQR917510 CAM917510:CAN917510 CKI917510:CKJ917510 CUE917510:CUF917510 DEA917510:DEB917510 DNW917510:DNX917510 DXS917510:DXT917510 EHO917510:EHP917510 ERK917510:ERL917510 FBG917510:FBH917510 FLC917510:FLD917510 FUY917510:FUZ917510 GEU917510:GEV917510 GOQ917510:GOR917510 GYM917510:GYN917510 HII917510:HIJ917510 HSE917510:HSF917510 ICA917510:ICB917510 ILW917510:ILX917510 IVS917510:IVT917510 JFO917510:JFP917510 JPK917510:JPL917510 JZG917510:JZH917510 KJC917510:KJD917510 KSY917510:KSZ917510 LCU917510:LCV917510 LMQ917510:LMR917510 LWM917510:LWN917510 MGI917510:MGJ917510 MQE917510:MQF917510 NAA917510:NAB917510 NJW917510:NJX917510 NTS917510:NTT917510 ODO917510:ODP917510 ONK917510:ONL917510 OXG917510:OXH917510 PHC917510:PHD917510 PQY917510:PQZ917510 QAU917510:QAV917510 QKQ917510:QKR917510 QUM917510:QUN917510 REI917510:REJ917510 ROE917510:ROF917510 RYA917510:RYB917510 SHW917510:SHX917510 SRS917510:SRT917510 TBO917510:TBP917510 TLK917510:TLL917510 TVG917510:TVH917510 UFC917510:UFD917510 UOY917510:UOZ917510 UYU917510:UYV917510 VIQ917510:VIR917510 VSM917510:VSN917510 WCI917510:WCJ917510 WME917510:WMF917510 WWA917510:WWB917510 S983046:T983046 JO983046:JP983046 TK983046:TL983046 ADG983046:ADH983046 ANC983046:AND983046 AWY983046:AWZ983046 BGU983046:BGV983046 BQQ983046:BQR983046 CAM983046:CAN983046 CKI983046:CKJ983046 CUE983046:CUF983046 DEA983046:DEB983046 DNW983046:DNX983046 DXS983046:DXT983046 EHO983046:EHP983046 ERK983046:ERL983046 FBG983046:FBH983046 FLC983046:FLD983046 FUY983046:FUZ983046 GEU983046:GEV983046 GOQ983046:GOR983046 GYM983046:GYN983046 HII983046:HIJ983046 HSE983046:HSF983046 ICA983046:ICB983046 ILW983046:ILX983046 IVS983046:IVT983046 JFO983046:JFP983046 JPK983046:JPL983046 JZG983046:JZH983046 KJC983046:KJD983046 KSY983046:KSZ983046 LCU983046:LCV983046 LMQ983046:LMR983046 LWM983046:LWN983046 MGI983046:MGJ983046 MQE983046:MQF983046 NAA983046:NAB983046 NJW983046:NJX983046 NTS983046:NTT983046 ODO983046:ODP983046 ONK983046:ONL983046 OXG983046:OXH983046 PHC983046:PHD983046 PQY983046:PQZ983046 QAU983046:QAV983046 QKQ983046:QKR983046 QUM983046:QUN983046 REI983046:REJ983046 ROE983046:ROF983046 RYA983046:RYB983046 SHW983046:SHX983046 SRS983046:SRT983046 TBO983046:TBP983046 TLK983046:TLL983046 TVG983046:TVH983046 UFC983046:UFD983046 UOY983046:UOZ983046 UYU983046:UYV983046 VIQ983046:VIR983046 VSM983046:VSN983046 WCI983046:WCJ983046 WME983046:WMF983046 WWA983046:WWB983046" xr:uid="{E027F830-EC34-4FCA-81C2-E7889756B9E7}"/>
    <dataValidation imeMode="hiragana" allowBlank="1" showInputMessage="1" showErrorMessage="1" sqref="U25:U26 JQ25:JQ26 TM25:TM26 ADI25:ADI26 ANE25:ANE26 AXA25:AXA26 BGW25:BGW26 BQS25:BQS26 CAO25:CAO26 CKK25:CKK26 CUG25:CUG26 DEC25:DEC26 DNY25:DNY26 DXU25:DXU26 EHQ25:EHQ26 ERM25:ERM26 FBI25:FBI26 FLE25:FLE26 FVA25:FVA26 GEW25:GEW26 GOS25:GOS26 GYO25:GYO26 HIK25:HIK26 HSG25:HSG26 ICC25:ICC26 ILY25:ILY26 IVU25:IVU26 JFQ25:JFQ26 JPM25:JPM26 JZI25:JZI26 KJE25:KJE26 KTA25:KTA26 LCW25:LCW26 LMS25:LMS26 LWO25:LWO26 MGK25:MGK26 MQG25:MQG26 NAC25:NAC26 NJY25:NJY26 NTU25:NTU26 ODQ25:ODQ26 ONM25:ONM26 OXI25:OXI26 PHE25:PHE26 PRA25:PRA26 QAW25:QAW26 QKS25:QKS26 QUO25:QUO26 REK25:REK26 ROG25:ROG26 RYC25:RYC26 SHY25:SHY26 SRU25:SRU26 TBQ25:TBQ26 TLM25:TLM26 TVI25:TVI26 UFE25:UFE26 UPA25:UPA26 UYW25:UYW26 VIS25:VIS26 VSO25:VSO26 WCK25:WCK26 WMG25:WMG26 WWC25:WWC26 U65561:U65562 JQ65561:JQ65562 TM65561:TM65562 ADI65561:ADI65562 ANE65561:ANE65562 AXA65561:AXA65562 BGW65561:BGW65562 BQS65561:BQS65562 CAO65561:CAO65562 CKK65561:CKK65562 CUG65561:CUG65562 DEC65561:DEC65562 DNY65561:DNY65562 DXU65561:DXU65562 EHQ65561:EHQ65562 ERM65561:ERM65562 FBI65561:FBI65562 FLE65561:FLE65562 FVA65561:FVA65562 GEW65561:GEW65562 GOS65561:GOS65562 GYO65561:GYO65562 HIK65561:HIK65562 HSG65561:HSG65562 ICC65561:ICC65562 ILY65561:ILY65562 IVU65561:IVU65562 JFQ65561:JFQ65562 JPM65561:JPM65562 JZI65561:JZI65562 KJE65561:KJE65562 KTA65561:KTA65562 LCW65561:LCW65562 LMS65561:LMS65562 LWO65561:LWO65562 MGK65561:MGK65562 MQG65561:MQG65562 NAC65561:NAC65562 NJY65561:NJY65562 NTU65561:NTU65562 ODQ65561:ODQ65562 ONM65561:ONM65562 OXI65561:OXI65562 PHE65561:PHE65562 PRA65561:PRA65562 QAW65561:QAW65562 QKS65561:QKS65562 QUO65561:QUO65562 REK65561:REK65562 ROG65561:ROG65562 RYC65561:RYC65562 SHY65561:SHY65562 SRU65561:SRU65562 TBQ65561:TBQ65562 TLM65561:TLM65562 TVI65561:TVI65562 UFE65561:UFE65562 UPA65561:UPA65562 UYW65561:UYW65562 VIS65561:VIS65562 VSO65561:VSO65562 WCK65561:WCK65562 WMG65561:WMG65562 WWC65561:WWC65562 U131097:U131098 JQ131097:JQ131098 TM131097:TM131098 ADI131097:ADI131098 ANE131097:ANE131098 AXA131097:AXA131098 BGW131097:BGW131098 BQS131097:BQS131098 CAO131097:CAO131098 CKK131097:CKK131098 CUG131097:CUG131098 DEC131097:DEC131098 DNY131097:DNY131098 DXU131097:DXU131098 EHQ131097:EHQ131098 ERM131097:ERM131098 FBI131097:FBI131098 FLE131097:FLE131098 FVA131097:FVA131098 GEW131097:GEW131098 GOS131097:GOS131098 GYO131097:GYO131098 HIK131097:HIK131098 HSG131097:HSG131098 ICC131097:ICC131098 ILY131097:ILY131098 IVU131097:IVU131098 JFQ131097:JFQ131098 JPM131097:JPM131098 JZI131097:JZI131098 KJE131097:KJE131098 KTA131097:KTA131098 LCW131097:LCW131098 LMS131097:LMS131098 LWO131097:LWO131098 MGK131097:MGK131098 MQG131097:MQG131098 NAC131097:NAC131098 NJY131097:NJY131098 NTU131097:NTU131098 ODQ131097:ODQ131098 ONM131097:ONM131098 OXI131097:OXI131098 PHE131097:PHE131098 PRA131097:PRA131098 QAW131097:QAW131098 QKS131097:QKS131098 QUO131097:QUO131098 REK131097:REK131098 ROG131097:ROG131098 RYC131097:RYC131098 SHY131097:SHY131098 SRU131097:SRU131098 TBQ131097:TBQ131098 TLM131097:TLM131098 TVI131097:TVI131098 UFE131097:UFE131098 UPA131097:UPA131098 UYW131097:UYW131098 VIS131097:VIS131098 VSO131097:VSO131098 WCK131097:WCK131098 WMG131097:WMG131098 WWC131097:WWC131098 U196633:U196634 JQ196633:JQ196634 TM196633:TM196634 ADI196633:ADI196634 ANE196633:ANE196634 AXA196633:AXA196634 BGW196633:BGW196634 BQS196633:BQS196634 CAO196633:CAO196634 CKK196633:CKK196634 CUG196633:CUG196634 DEC196633:DEC196634 DNY196633:DNY196634 DXU196633:DXU196634 EHQ196633:EHQ196634 ERM196633:ERM196634 FBI196633:FBI196634 FLE196633:FLE196634 FVA196633:FVA196634 GEW196633:GEW196634 GOS196633:GOS196634 GYO196633:GYO196634 HIK196633:HIK196634 HSG196633:HSG196634 ICC196633:ICC196634 ILY196633:ILY196634 IVU196633:IVU196634 JFQ196633:JFQ196634 JPM196633:JPM196634 JZI196633:JZI196634 KJE196633:KJE196634 KTA196633:KTA196634 LCW196633:LCW196634 LMS196633:LMS196634 LWO196633:LWO196634 MGK196633:MGK196634 MQG196633:MQG196634 NAC196633:NAC196634 NJY196633:NJY196634 NTU196633:NTU196634 ODQ196633:ODQ196634 ONM196633:ONM196634 OXI196633:OXI196634 PHE196633:PHE196634 PRA196633:PRA196634 QAW196633:QAW196634 QKS196633:QKS196634 QUO196633:QUO196634 REK196633:REK196634 ROG196633:ROG196634 RYC196633:RYC196634 SHY196633:SHY196634 SRU196633:SRU196634 TBQ196633:TBQ196634 TLM196633:TLM196634 TVI196633:TVI196634 UFE196633:UFE196634 UPA196633:UPA196634 UYW196633:UYW196634 VIS196633:VIS196634 VSO196633:VSO196634 WCK196633:WCK196634 WMG196633:WMG196634 WWC196633:WWC196634 U262169:U262170 JQ262169:JQ262170 TM262169:TM262170 ADI262169:ADI262170 ANE262169:ANE262170 AXA262169:AXA262170 BGW262169:BGW262170 BQS262169:BQS262170 CAO262169:CAO262170 CKK262169:CKK262170 CUG262169:CUG262170 DEC262169:DEC262170 DNY262169:DNY262170 DXU262169:DXU262170 EHQ262169:EHQ262170 ERM262169:ERM262170 FBI262169:FBI262170 FLE262169:FLE262170 FVA262169:FVA262170 GEW262169:GEW262170 GOS262169:GOS262170 GYO262169:GYO262170 HIK262169:HIK262170 HSG262169:HSG262170 ICC262169:ICC262170 ILY262169:ILY262170 IVU262169:IVU262170 JFQ262169:JFQ262170 JPM262169:JPM262170 JZI262169:JZI262170 KJE262169:KJE262170 KTA262169:KTA262170 LCW262169:LCW262170 LMS262169:LMS262170 LWO262169:LWO262170 MGK262169:MGK262170 MQG262169:MQG262170 NAC262169:NAC262170 NJY262169:NJY262170 NTU262169:NTU262170 ODQ262169:ODQ262170 ONM262169:ONM262170 OXI262169:OXI262170 PHE262169:PHE262170 PRA262169:PRA262170 QAW262169:QAW262170 QKS262169:QKS262170 QUO262169:QUO262170 REK262169:REK262170 ROG262169:ROG262170 RYC262169:RYC262170 SHY262169:SHY262170 SRU262169:SRU262170 TBQ262169:TBQ262170 TLM262169:TLM262170 TVI262169:TVI262170 UFE262169:UFE262170 UPA262169:UPA262170 UYW262169:UYW262170 VIS262169:VIS262170 VSO262169:VSO262170 WCK262169:WCK262170 WMG262169:WMG262170 WWC262169:WWC262170 U327705:U327706 JQ327705:JQ327706 TM327705:TM327706 ADI327705:ADI327706 ANE327705:ANE327706 AXA327705:AXA327706 BGW327705:BGW327706 BQS327705:BQS327706 CAO327705:CAO327706 CKK327705:CKK327706 CUG327705:CUG327706 DEC327705:DEC327706 DNY327705:DNY327706 DXU327705:DXU327706 EHQ327705:EHQ327706 ERM327705:ERM327706 FBI327705:FBI327706 FLE327705:FLE327706 FVA327705:FVA327706 GEW327705:GEW327706 GOS327705:GOS327706 GYO327705:GYO327706 HIK327705:HIK327706 HSG327705:HSG327706 ICC327705:ICC327706 ILY327705:ILY327706 IVU327705:IVU327706 JFQ327705:JFQ327706 JPM327705:JPM327706 JZI327705:JZI327706 KJE327705:KJE327706 KTA327705:KTA327706 LCW327705:LCW327706 LMS327705:LMS327706 LWO327705:LWO327706 MGK327705:MGK327706 MQG327705:MQG327706 NAC327705:NAC327706 NJY327705:NJY327706 NTU327705:NTU327706 ODQ327705:ODQ327706 ONM327705:ONM327706 OXI327705:OXI327706 PHE327705:PHE327706 PRA327705:PRA327706 QAW327705:QAW327706 QKS327705:QKS327706 QUO327705:QUO327706 REK327705:REK327706 ROG327705:ROG327706 RYC327705:RYC327706 SHY327705:SHY327706 SRU327705:SRU327706 TBQ327705:TBQ327706 TLM327705:TLM327706 TVI327705:TVI327706 UFE327705:UFE327706 UPA327705:UPA327706 UYW327705:UYW327706 VIS327705:VIS327706 VSO327705:VSO327706 WCK327705:WCK327706 WMG327705:WMG327706 WWC327705:WWC327706 U393241:U393242 JQ393241:JQ393242 TM393241:TM393242 ADI393241:ADI393242 ANE393241:ANE393242 AXA393241:AXA393242 BGW393241:BGW393242 BQS393241:BQS393242 CAO393241:CAO393242 CKK393241:CKK393242 CUG393241:CUG393242 DEC393241:DEC393242 DNY393241:DNY393242 DXU393241:DXU393242 EHQ393241:EHQ393242 ERM393241:ERM393242 FBI393241:FBI393242 FLE393241:FLE393242 FVA393241:FVA393242 GEW393241:GEW393242 GOS393241:GOS393242 GYO393241:GYO393242 HIK393241:HIK393242 HSG393241:HSG393242 ICC393241:ICC393242 ILY393241:ILY393242 IVU393241:IVU393242 JFQ393241:JFQ393242 JPM393241:JPM393242 JZI393241:JZI393242 KJE393241:KJE393242 KTA393241:KTA393242 LCW393241:LCW393242 LMS393241:LMS393242 LWO393241:LWO393242 MGK393241:MGK393242 MQG393241:MQG393242 NAC393241:NAC393242 NJY393241:NJY393242 NTU393241:NTU393242 ODQ393241:ODQ393242 ONM393241:ONM393242 OXI393241:OXI393242 PHE393241:PHE393242 PRA393241:PRA393242 QAW393241:QAW393242 QKS393241:QKS393242 QUO393241:QUO393242 REK393241:REK393242 ROG393241:ROG393242 RYC393241:RYC393242 SHY393241:SHY393242 SRU393241:SRU393242 TBQ393241:TBQ393242 TLM393241:TLM393242 TVI393241:TVI393242 UFE393241:UFE393242 UPA393241:UPA393242 UYW393241:UYW393242 VIS393241:VIS393242 VSO393241:VSO393242 WCK393241:WCK393242 WMG393241:WMG393242 WWC393241:WWC393242 U458777:U458778 JQ458777:JQ458778 TM458777:TM458778 ADI458777:ADI458778 ANE458777:ANE458778 AXA458777:AXA458778 BGW458777:BGW458778 BQS458777:BQS458778 CAO458777:CAO458778 CKK458777:CKK458778 CUG458777:CUG458778 DEC458777:DEC458778 DNY458777:DNY458778 DXU458777:DXU458778 EHQ458777:EHQ458778 ERM458777:ERM458778 FBI458777:FBI458778 FLE458777:FLE458778 FVA458777:FVA458778 GEW458777:GEW458778 GOS458777:GOS458778 GYO458777:GYO458778 HIK458777:HIK458778 HSG458777:HSG458778 ICC458777:ICC458778 ILY458777:ILY458778 IVU458777:IVU458778 JFQ458777:JFQ458778 JPM458777:JPM458778 JZI458777:JZI458778 KJE458777:KJE458778 KTA458777:KTA458778 LCW458777:LCW458778 LMS458777:LMS458778 LWO458777:LWO458778 MGK458777:MGK458778 MQG458777:MQG458778 NAC458777:NAC458778 NJY458777:NJY458778 NTU458777:NTU458778 ODQ458777:ODQ458778 ONM458777:ONM458778 OXI458777:OXI458778 PHE458777:PHE458778 PRA458777:PRA458778 QAW458777:QAW458778 QKS458777:QKS458778 QUO458777:QUO458778 REK458777:REK458778 ROG458777:ROG458778 RYC458777:RYC458778 SHY458777:SHY458778 SRU458777:SRU458778 TBQ458777:TBQ458778 TLM458777:TLM458778 TVI458777:TVI458778 UFE458777:UFE458778 UPA458777:UPA458778 UYW458777:UYW458778 VIS458777:VIS458778 VSO458777:VSO458778 WCK458777:WCK458778 WMG458777:WMG458778 WWC458777:WWC458778 U524313:U524314 JQ524313:JQ524314 TM524313:TM524314 ADI524313:ADI524314 ANE524313:ANE524314 AXA524313:AXA524314 BGW524313:BGW524314 BQS524313:BQS524314 CAO524313:CAO524314 CKK524313:CKK524314 CUG524313:CUG524314 DEC524313:DEC524314 DNY524313:DNY524314 DXU524313:DXU524314 EHQ524313:EHQ524314 ERM524313:ERM524314 FBI524313:FBI524314 FLE524313:FLE524314 FVA524313:FVA524314 GEW524313:GEW524314 GOS524313:GOS524314 GYO524313:GYO524314 HIK524313:HIK524314 HSG524313:HSG524314 ICC524313:ICC524314 ILY524313:ILY524314 IVU524313:IVU524314 JFQ524313:JFQ524314 JPM524313:JPM524314 JZI524313:JZI524314 KJE524313:KJE524314 KTA524313:KTA524314 LCW524313:LCW524314 LMS524313:LMS524314 LWO524313:LWO524314 MGK524313:MGK524314 MQG524313:MQG524314 NAC524313:NAC524314 NJY524313:NJY524314 NTU524313:NTU524314 ODQ524313:ODQ524314 ONM524313:ONM524314 OXI524313:OXI524314 PHE524313:PHE524314 PRA524313:PRA524314 QAW524313:QAW524314 QKS524313:QKS524314 QUO524313:QUO524314 REK524313:REK524314 ROG524313:ROG524314 RYC524313:RYC524314 SHY524313:SHY524314 SRU524313:SRU524314 TBQ524313:TBQ524314 TLM524313:TLM524314 TVI524313:TVI524314 UFE524313:UFE524314 UPA524313:UPA524314 UYW524313:UYW524314 VIS524313:VIS524314 VSO524313:VSO524314 WCK524313:WCK524314 WMG524313:WMG524314 WWC524313:WWC524314 U589849:U589850 JQ589849:JQ589850 TM589849:TM589850 ADI589849:ADI589850 ANE589849:ANE589850 AXA589849:AXA589850 BGW589849:BGW589850 BQS589849:BQS589850 CAO589849:CAO589850 CKK589849:CKK589850 CUG589849:CUG589850 DEC589849:DEC589850 DNY589849:DNY589850 DXU589849:DXU589850 EHQ589849:EHQ589850 ERM589849:ERM589850 FBI589849:FBI589850 FLE589849:FLE589850 FVA589849:FVA589850 GEW589849:GEW589850 GOS589849:GOS589850 GYO589849:GYO589850 HIK589849:HIK589850 HSG589849:HSG589850 ICC589849:ICC589850 ILY589849:ILY589850 IVU589849:IVU589850 JFQ589849:JFQ589850 JPM589849:JPM589850 JZI589849:JZI589850 KJE589849:KJE589850 KTA589849:KTA589850 LCW589849:LCW589850 LMS589849:LMS589850 LWO589849:LWO589850 MGK589849:MGK589850 MQG589849:MQG589850 NAC589849:NAC589850 NJY589849:NJY589850 NTU589849:NTU589850 ODQ589849:ODQ589850 ONM589849:ONM589850 OXI589849:OXI589850 PHE589849:PHE589850 PRA589849:PRA589850 QAW589849:QAW589850 QKS589849:QKS589850 QUO589849:QUO589850 REK589849:REK589850 ROG589849:ROG589850 RYC589849:RYC589850 SHY589849:SHY589850 SRU589849:SRU589850 TBQ589849:TBQ589850 TLM589849:TLM589850 TVI589849:TVI589850 UFE589849:UFE589850 UPA589849:UPA589850 UYW589849:UYW589850 VIS589849:VIS589850 VSO589849:VSO589850 WCK589849:WCK589850 WMG589849:WMG589850 WWC589849:WWC589850 U655385:U655386 JQ655385:JQ655386 TM655385:TM655386 ADI655385:ADI655386 ANE655385:ANE655386 AXA655385:AXA655386 BGW655385:BGW655386 BQS655385:BQS655386 CAO655385:CAO655386 CKK655385:CKK655386 CUG655385:CUG655386 DEC655385:DEC655386 DNY655385:DNY655386 DXU655385:DXU655386 EHQ655385:EHQ655386 ERM655385:ERM655386 FBI655385:FBI655386 FLE655385:FLE655386 FVA655385:FVA655386 GEW655385:GEW655386 GOS655385:GOS655386 GYO655385:GYO655386 HIK655385:HIK655386 HSG655385:HSG655386 ICC655385:ICC655386 ILY655385:ILY655386 IVU655385:IVU655386 JFQ655385:JFQ655386 JPM655385:JPM655386 JZI655385:JZI655386 KJE655385:KJE655386 KTA655385:KTA655386 LCW655385:LCW655386 LMS655385:LMS655386 LWO655385:LWO655386 MGK655385:MGK655386 MQG655385:MQG655386 NAC655385:NAC655386 NJY655385:NJY655386 NTU655385:NTU655386 ODQ655385:ODQ655386 ONM655385:ONM655386 OXI655385:OXI655386 PHE655385:PHE655386 PRA655385:PRA655386 QAW655385:QAW655386 QKS655385:QKS655386 QUO655385:QUO655386 REK655385:REK655386 ROG655385:ROG655386 RYC655385:RYC655386 SHY655385:SHY655386 SRU655385:SRU655386 TBQ655385:TBQ655386 TLM655385:TLM655386 TVI655385:TVI655386 UFE655385:UFE655386 UPA655385:UPA655386 UYW655385:UYW655386 VIS655385:VIS655386 VSO655385:VSO655386 WCK655385:WCK655386 WMG655385:WMG655386 WWC655385:WWC655386 U720921:U720922 JQ720921:JQ720922 TM720921:TM720922 ADI720921:ADI720922 ANE720921:ANE720922 AXA720921:AXA720922 BGW720921:BGW720922 BQS720921:BQS720922 CAO720921:CAO720922 CKK720921:CKK720922 CUG720921:CUG720922 DEC720921:DEC720922 DNY720921:DNY720922 DXU720921:DXU720922 EHQ720921:EHQ720922 ERM720921:ERM720922 FBI720921:FBI720922 FLE720921:FLE720922 FVA720921:FVA720922 GEW720921:GEW720922 GOS720921:GOS720922 GYO720921:GYO720922 HIK720921:HIK720922 HSG720921:HSG720922 ICC720921:ICC720922 ILY720921:ILY720922 IVU720921:IVU720922 JFQ720921:JFQ720922 JPM720921:JPM720922 JZI720921:JZI720922 KJE720921:KJE720922 KTA720921:KTA720922 LCW720921:LCW720922 LMS720921:LMS720922 LWO720921:LWO720922 MGK720921:MGK720922 MQG720921:MQG720922 NAC720921:NAC720922 NJY720921:NJY720922 NTU720921:NTU720922 ODQ720921:ODQ720922 ONM720921:ONM720922 OXI720921:OXI720922 PHE720921:PHE720922 PRA720921:PRA720922 QAW720921:QAW720922 QKS720921:QKS720922 QUO720921:QUO720922 REK720921:REK720922 ROG720921:ROG720922 RYC720921:RYC720922 SHY720921:SHY720922 SRU720921:SRU720922 TBQ720921:TBQ720922 TLM720921:TLM720922 TVI720921:TVI720922 UFE720921:UFE720922 UPA720921:UPA720922 UYW720921:UYW720922 VIS720921:VIS720922 VSO720921:VSO720922 WCK720921:WCK720922 WMG720921:WMG720922 WWC720921:WWC720922 U786457:U786458 JQ786457:JQ786458 TM786457:TM786458 ADI786457:ADI786458 ANE786457:ANE786458 AXA786457:AXA786458 BGW786457:BGW786458 BQS786457:BQS786458 CAO786457:CAO786458 CKK786457:CKK786458 CUG786457:CUG786458 DEC786457:DEC786458 DNY786457:DNY786458 DXU786457:DXU786458 EHQ786457:EHQ786458 ERM786457:ERM786458 FBI786457:FBI786458 FLE786457:FLE786458 FVA786457:FVA786458 GEW786457:GEW786458 GOS786457:GOS786458 GYO786457:GYO786458 HIK786457:HIK786458 HSG786457:HSG786458 ICC786457:ICC786458 ILY786457:ILY786458 IVU786457:IVU786458 JFQ786457:JFQ786458 JPM786457:JPM786458 JZI786457:JZI786458 KJE786457:KJE786458 KTA786457:KTA786458 LCW786457:LCW786458 LMS786457:LMS786458 LWO786457:LWO786458 MGK786457:MGK786458 MQG786457:MQG786458 NAC786457:NAC786458 NJY786457:NJY786458 NTU786457:NTU786458 ODQ786457:ODQ786458 ONM786457:ONM786458 OXI786457:OXI786458 PHE786457:PHE786458 PRA786457:PRA786458 QAW786457:QAW786458 QKS786457:QKS786458 QUO786457:QUO786458 REK786457:REK786458 ROG786457:ROG786458 RYC786457:RYC786458 SHY786457:SHY786458 SRU786457:SRU786458 TBQ786457:TBQ786458 TLM786457:TLM786458 TVI786457:TVI786458 UFE786457:UFE786458 UPA786457:UPA786458 UYW786457:UYW786458 VIS786457:VIS786458 VSO786457:VSO786458 WCK786457:WCK786458 WMG786457:WMG786458 WWC786457:WWC786458 U851993:U851994 JQ851993:JQ851994 TM851993:TM851994 ADI851993:ADI851994 ANE851993:ANE851994 AXA851993:AXA851994 BGW851993:BGW851994 BQS851993:BQS851994 CAO851993:CAO851994 CKK851993:CKK851994 CUG851993:CUG851994 DEC851993:DEC851994 DNY851993:DNY851994 DXU851993:DXU851994 EHQ851993:EHQ851994 ERM851993:ERM851994 FBI851993:FBI851994 FLE851993:FLE851994 FVA851993:FVA851994 GEW851993:GEW851994 GOS851993:GOS851994 GYO851993:GYO851994 HIK851993:HIK851994 HSG851993:HSG851994 ICC851993:ICC851994 ILY851993:ILY851994 IVU851993:IVU851994 JFQ851993:JFQ851994 JPM851993:JPM851994 JZI851993:JZI851994 KJE851993:KJE851994 KTA851993:KTA851994 LCW851993:LCW851994 LMS851993:LMS851994 LWO851993:LWO851994 MGK851993:MGK851994 MQG851993:MQG851994 NAC851993:NAC851994 NJY851993:NJY851994 NTU851993:NTU851994 ODQ851993:ODQ851994 ONM851993:ONM851994 OXI851993:OXI851994 PHE851993:PHE851994 PRA851993:PRA851994 QAW851993:QAW851994 QKS851993:QKS851994 QUO851993:QUO851994 REK851993:REK851994 ROG851993:ROG851994 RYC851993:RYC851994 SHY851993:SHY851994 SRU851993:SRU851994 TBQ851993:TBQ851994 TLM851993:TLM851994 TVI851993:TVI851994 UFE851993:UFE851994 UPA851993:UPA851994 UYW851993:UYW851994 VIS851993:VIS851994 VSO851993:VSO851994 WCK851993:WCK851994 WMG851993:WMG851994 WWC851993:WWC851994 U917529:U917530 JQ917529:JQ917530 TM917529:TM917530 ADI917529:ADI917530 ANE917529:ANE917530 AXA917529:AXA917530 BGW917529:BGW917530 BQS917529:BQS917530 CAO917529:CAO917530 CKK917529:CKK917530 CUG917529:CUG917530 DEC917529:DEC917530 DNY917529:DNY917530 DXU917529:DXU917530 EHQ917529:EHQ917530 ERM917529:ERM917530 FBI917529:FBI917530 FLE917529:FLE917530 FVA917529:FVA917530 GEW917529:GEW917530 GOS917529:GOS917530 GYO917529:GYO917530 HIK917529:HIK917530 HSG917529:HSG917530 ICC917529:ICC917530 ILY917529:ILY917530 IVU917529:IVU917530 JFQ917529:JFQ917530 JPM917529:JPM917530 JZI917529:JZI917530 KJE917529:KJE917530 KTA917529:KTA917530 LCW917529:LCW917530 LMS917529:LMS917530 LWO917529:LWO917530 MGK917529:MGK917530 MQG917529:MQG917530 NAC917529:NAC917530 NJY917529:NJY917530 NTU917529:NTU917530 ODQ917529:ODQ917530 ONM917529:ONM917530 OXI917529:OXI917530 PHE917529:PHE917530 PRA917529:PRA917530 QAW917529:QAW917530 QKS917529:QKS917530 QUO917529:QUO917530 REK917529:REK917530 ROG917529:ROG917530 RYC917529:RYC917530 SHY917529:SHY917530 SRU917529:SRU917530 TBQ917529:TBQ917530 TLM917529:TLM917530 TVI917529:TVI917530 UFE917529:UFE917530 UPA917529:UPA917530 UYW917529:UYW917530 VIS917529:VIS917530 VSO917529:VSO917530 WCK917529:WCK917530 WMG917529:WMG917530 WWC917529:WWC917530 U983065:U983066 JQ983065:JQ983066 TM983065:TM983066 ADI983065:ADI983066 ANE983065:ANE983066 AXA983065:AXA983066 BGW983065:BGW983066 BQS983065:BQS983066 CAO983065:CAO983066 CKK983065:CKK983066 CUG983065:CUG983066 DEC983065:DEC983066 DNY983065:DNY983066 DXU983065:DXU983066 EHQ983065:EHQ983066 ERM983065:ERM983066 FBI983065:FBI983066 FLE983065:FLE983066 FVA983065:FVA983066 GEW983065:GEW983066 GOS983065:GOS983066 GYO983065:GYO983066 HIK983065:HIK983066 HSG983065:HSG983066 ICC983065:ICC983066 ILY983065:ILY983066 IVU983065:IVU983066 JFQ983065:JFQ983066 JPM983065:JPM983066 JZI983065:JZI983066 KJE983065:KJE983066 KTA983065:KTA983066 LCW983065:LCW983066 LMS983065:LMS983066 LWO983065:LWO983066 MGK983065:MGK983066 MQG983065:MQG983066 NAC983065:NAC983066 NJY983065:NJY983066 NTU983065:NTU983066 ODQ983065:ODQ983066 ONM983065:ONM983066 OXI983065:OXI983066 PHE983065:PHE983066 PRA983065:PRA983066 QAW983065:QAW983066 QKS983065:QKS983066 QUO983065:QUO983066 REK983065:REK983066 ROG983065:ROG983066 RYC983065:RYC983066 SHY983065:SHY983066 SRU983065:SRU983066 TBQ983065:TBQ983066 TLM983065:TLM983066 TVI983065:TVI983066 UFE983065:UFE983066 UPA983065:UPA983066 UYW983065:UYW983066 VIS983065:VIS983066 VSO983065:VSO983066 WCK983065:WCK983066 WMG983065:WMG983066 WWC983065:WWC983066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70 JQ65570 TM65570 ADI65570 ANE65570 AXA65570 BGW65570 BQS65570 CAO65570 CKK65570 CUG65570 DEC65570 DNY65570 DXU65570 EHQ65570 ERM65570 FBI65570 FLE65570 FVA65570 GEW65570 GOS65570 GYO65570 HIK65570 HSG65570 ICC65570 ILY65570 IVU65570 JFQ65570 JPM65570 JZI65570 KJE65570 KTA65570 LCW65570 LMS65570 LWO65570 MGK65570 MQG65570 NAC65570 NJY65570 NTU65570 ODQ65570 ONM65570 OXI65570 PHE65570 PRA65570 QAW65570 QKS65570 QUO65570 REK65570 ROG65570 RYC65570 SHY65570 SRU65570 TBQ65570 TLM65570 TVI65570 UFE65570 UPA65570 UYW65570 VIS65570 VSO65570 WCK65570 WMG65570 WWC65570 U131106 JQ131106 TM131106 ADI131106 ANE131106 AXA131106 BGW131106 BQS131106 CAO131106 CKK131106 CUG131106 DEC131106 DNY131106 DXU131106 EHQ131106 ERM131106 FBI131106 FLE131106 FVA131106 GEW131106 GOS131106 GYO131106 HIK131106 HSG131106 ICC131106 ILY131106 IVU131106 JFQ131106 JPM131106 JZI131106 KJE131106 KTA131106 LCW131106 LMS131106 LWO131106 MGK131106 MQG131106 NAC131106 NJY131106 NTU131106 ODQ131106 ONM131106 OXI131106 PHE131106 PRA131106 QAW131106 QKS131106 QUO131106 REK131106 ROG131106 RYC131106 SHY131106 SRU131106 TBQ131106 TLM131106 TVI131106 UFE131106 UPA131106 UYW131106 VIS131106 VSO131106 WCK131106 WMG131106 WWC131106 U196642 JQ196642 TM196642 ADI196642 ANE196642 AXA196642 BGW196642 BQS196642 CAO196642 CKK196642 CUG196642 DEC196642 DNY196642 DXU196642 EHQ196642 ERM196642 FBI196642 FLE196642 FVA196642 GEW196642 GOS196642 GYO196642 HIK196642 HSG196642 ICC196642 ILY196642 IVU196642 JFQ196642 JPM196642 JZI196642 KJE196642 KTA196642 LCW196642 LMS196642 LWO196642 MGK196642 MQG196642 NAC196642 NJY196642 NTU196642 ODQ196642 ONM196642 OXI196642 PHE196642 PRA196642 QAW196642 QKS196642 QUO196642 REK196642 ROG196642 RYC196642 SHY196642 SRU196642 TBQ196642 TLM196642 TVI196642 UFE196642 UPA196642 UYW196642 VIS196642 VSO196642 WCK196642 WMG196642 WWC196642 U262178 JQ262178 TM262178 ADI262178 ANE262178 AXA262178 BGW262178 BQS262178 CAO262178 CKK262178 CUG262178 DEC262178 DNY262178 DXU262178 EHQ262178 ERM262178 FBI262178 FLE262178 FVA262178 GEW262178 GOS262178 GYO262178 HIK262178 HSG262178 ICC262178 ILY262178 IVU262178 JFQ262178 JPM262178 JZI262178 KJE262178 KTA262178 LCW262178 LMS262178 LWO262178 MGK262178 MQG262178 NAC262178 NJY262178 NTU262178 ODQ262178 ONM262178 OXI262178 PHE262178 PRA262178 QAW262178 QKS262178 QUO262178 REK262178 ROG262178 RYC262178 SHY262178 SRU262178 TBQ262178 TLM262178 TVI262178 UFE262178 UPA262178 UYW262178 VIS262178 VSO262178 WCK262178 WMG262178 WWC262178 U327714 JQ327714 TM327714 ADI327714 ANE327714 AXA327714 BGW327714 BQS327714 CAO327714 CKK327714 CUG327714 DEC327714 DNY327714 DXU327714 EHQ327714 ERM327714 FBI327714 FLE327714 FVA327714 GEW327714 GOS327714 GYO327714 HIK327714 HSG327714 ICC327714 ILY327714 IVU327714 JFQ327714 JPM327714 JZI327714 KJE327714 KTA327714 LCW327714 LMS327714 LWO327714 MGK327714 MQG327714 NAC327714 NJY327714 NTU327714 ODQ327714 ONM327714 OXI327714 PHE327714 PRA327714 QAW327714 QKS327714 QUO327714 REK327714 ROG327714 RYC327714 SHY327714 SRU327714 TBQ327714 TLM327714 TVI327714 UFE327714 UPA327714 UYW327714 VIS327714 VSO327714 WCK327714 WMG327714 WWC327714 U393250 JQ393250 TM393250 ADI393250 ANE393250 AXA393250 BGW393250 BQS393250 CAO393250 CKK393250 CUG393250 DEC393250 DNY393250 DXU393250 EHQ393250 ERM393250 FBI393250 FLE393250 FVA393250 GEW393250 GOS393250 GYO393250 HIK393250 HSG393250 ICC393250 ILY393250 IVU393250 JFQ393250 JPM393250 JZI393250 KJE393250 KTA393250 LCW393250 LMS393250 LWO393250 MGK393250 MQG393250 NAC393250 NJY393250 NTU393250 ODQ393250 ONM393250 OXI393250 PHE393250 PRA393250 QAW393250 QKS393250 QUO393250 REK393250 ROG393250 RYC393250 SHY393250 SRU393250 TBQ393250 TLM393250 TVI393250 UFE393250 UPA393250 UYW393250 VIS393250 VSO393250 WCK393250 WMG393250 WWC393250 U458786 JQ458786 TM458786 ADI458786 ANE458786 AXA458786 BGW458786 BQS458786 CAO458786 CKK458786 CUG458786 DEC458786 DNY458786 DXU458786 EHQ458786 ERM458786 FBI458786 FLE458786 FVA458786 GEW458786 GOS458786 GYO458786 HIK458786 HSG458786 ICC458786 ILY458786 IVU458786 JFQ458786 JPM458786 JZI458786 KJE458786 KTA458786 LCW458786 LMS458786 LWO458786 MGK458786 MQG458786 NAC458786 NJY458786 NTU458786 ODQ458786 ONM458786 OXI458786 PHE458786 PRA458786 QAW458786 QKS458786 QUO458786 REK458786 ROG458786 RYC458786 SHY458786 SRU458786 TBQ458786 TLM458786 TVI458786 UFE458786 UPA458786 UYW458786 VIS458786 VSO458786 WCK458786 WMG458786 WWC458786 U524322 JQ524322 TM524322 ADI524322 ANE524322 AXA524322 BGW524322 BQS524322 CAO524322 CKK524322 CUG524322 DEC524322 DNY524322 DXU524322 EHQ524322 ERM524322 FBI524322 FLE524322 FVA524322 GEW524322 GOS524322 GYO524322 HIK524322 HSG524322 ICC524322 ILY524322 IVU524322 JFQ524322 JPM524322 JZI524322 KJE524322 KTA524322 LCW524322 LMS524322 LWO524322 MGK524322 MQG524322 NAC524322 NJY524322 NTU524322 ODQ524322 ONM524322 OXI524322 PHE524322 PRA524322 QAW524322 QKS524322 QUO524322 REK524322 ROG524322 RYC524322 SHY524322 SRU524322 TBQ524322 TLM524322 TVI524322 UFE524322 UPA524322 UYW524322 VIS524322 VSO524322 WCK524322 WMG524322 WWC524322 U589858 JQ589858 TM589858 ADI589858 ANE589858 AXA589858 BGW589858 BQS589858 CAO589858 CKK589858 CUG589858 DEC589858 DNY589858 DXU589858 EHQ589858 ERM589858 FBI589858 FLE589858 FVA589858 GEW589858 GOS589858 GYO589858 HIK589858 HSG589858 ICC589858 ILY589858 IVU589858 JFQ589858 JPM589858 JZI589858 KJE589858 KTA589858 LCW589858 LMS589858 LWO589858 MGK589858 MQG589858 NAC589858 NJY589858 NTU589858 ODQ589858 ONM589858 OXI589858 PHE589858 PRA589858 QAW589858 QKS589858 QUO589858 REK589858 ROG589858 RYC589858 SHY589858 SRU589858 TBQ589858 TLM589858 TVI589858 UFE589858 UPA589858 UYW589858 VIS589858 VSO589858 WCK589858 WMG589858 WWC589858 U655394 JQ655394 TM655394 ADI655394 ANE655394 AXA655394 BGW655394 BQS655394 CAO655394 CKK655394 CUG655394 DEC655394 DNY655394 DXU655394 EHQ655394 ERM655394 FBI655394 FLE655394 FVA655394 GEW655394 GOS655394 GYO655394 HIK655394 HSG655394 ICC655394 ILY655394 IVU655394 JFQ655394 JPM655394 JZI655394 KJE655394 KTA655394 LCW655394 LMS655394 LWO655394 MGK655394 MQG655394 NAC655394 NJY655394 NTU655394 ODQ655394 ONM655394 OXI655394 PHE655394 PRA655394 QAW655394 QKS655394 QUO655394 REK655394 ROG655394 RYC655394 SHY655394 SRU655394 TBQ655394 TLM655394 TVI655394 UFE655394 UPA655394 UYW655394 VIS655394 VSO655394 WCK655394 WMG655394 WWC655394 U720930 JQ720930 TM720930 ADI720930 ANE720930 AXA720930 BGW720930 BQS720930 CAO720930 CKK720930 CUG720930 DEC720930 DNY720930 DXU720930 EHQ720930 ERM720930 FBI720930 FLE720930 FVA720930 GEW720930 GOS720930 GYO720930 HIK720930 HSG720930 ICC720930 ILY720930 IVU720930 JFQ720930 JPM720930 JZI720930 KJE720930 KTA720930 LCW720930 LMS720930 LWO720930 MGK720930 MQG720930 NAC720930 NJY720930 NTU720930 ODQ720930 ONM720930 OXI720930 PHE720930 PRA720930 QAW720930 QKS720930 QUO720930 REK720930 ROG720930 RYC720930 SHY720930 SRU720930 TBQ720930 TLM720930 TVI720930 UFE720930 UPA720930 UYW720930 VIS720930 VSO720930 WCK720930 WMG720930 WWC720930 U786466 JQ786466 TM786466 ADI786466 ANE786466 AXA786466 BGW786466 BQS786466 CAO786466 CKK786466 CUG786466 DEC786466 DNY786466 DXU786466 EHQ786466 ERM786466 FBI786466 FLE786466 FVA786466 GEW786466 GOS786466 GYO786466 HIK786466 HSG786466 ICC786466 ILY786466 IVU786466 JFQ786466 JPM786466 JZI786466 KJE786466 KTA786466 LCW786466 LMS786466 LWO786466 MGK786466 MQG786466 NAC786466 NJY786466 NTU786466 ODQ786466 ONM786466 OXI786466 PHE786466 PRA786466 QAW786466 QKS786466 QUO786466 REK786466 ROG786466 RYC786466 SHY786466 SRU786466 TBQ786466 TLM786466 TVI786466 UFE786466 UPA786466 UYW786466 VIS786466 VSO786466 WCK786466 WMG786466 WWC786466 U852002 JQ852002 TM852002 ADI852002 ANE852002 AXA852002 BGW852002 BQS852002 CAO852002 CKK852002 CUG852002 DEC852002 DNY852002 DXU852002 EHQ852002 ERM852002 FBI852002 FLE852002 FVA852002 GEW852002 GOS852002 GYO852002 HIK852002 HSG852002 ICC852002 ILY852002 IVU852002 JFQ852002 JPM852002 JZI852002 KJE852002 KTA852002 LCW852002 LMS852002 LWO852002 MGK852002 MQG852002 NAC852002 NJY852002 NTU852002 ODQ852002 ONM852002 OXI852002 PHE852002 PRA852002 QAW852002 QKS852002 QUO852002 REK852002 ROG852002 RYC852002 SHY852002 SRU852002 TBQ852002 TLM852002 TVI852002 UFE852002 UPA852002 UYW852002 VIS852002 VSO852002 WCK852002 WMG852002 WWC852002 U917538 JQ917538 TM917538 ADI917538 ANE917538 AXA917538 BGW917538 BQS917538 CAO917538 CKK917538 CUG917538 DEC917538 DNY917538 DXU917538 EHQ917538 ERM917538 FBI917538 FLE917538 FVA917538 GEW917538 GOS917538 GYO917538 HIK917538 HSG917538 ICC917538 ILY917538 IVU917538 JFQ917538 JPM917538 JZI917538 KJE917538 KTA917538 LCW917538 LMS917538 LWO917538 MGK917538 MQG917538 NAC917538 NJY917538 NTU917538 ODQ917538 ONM917538 OXI917538 PHE917538 PRA917538 QAW917538 QKS917538 QUO917538 REK917538 ROG917538 RYC917538 SHY917538 SRU917538 TBQ917538 TLM917538 TVI917538 UFE917538 UPA917538 UYW917538 VIS917538 VSO917538 WCK917538 WMG917538 WWC917538 U983074 JQ983074 TM983074 ADI983074 ANE983074 AXA983074 BGW983074 BQS983074 CAO983074 CKK983074 CUG983074 DEC983074 DNY983074 DXU983074 EHQ983074 ERM983074 FBI983074 FLE983074 FVA983074 GEW983074 GOS983074 GYO983074 HIK983074 HSG983074 ICC983074 ILY983074 IVU983074 JFQ983074 JPM983074 JZI983074 KJE983074 KTA983074 LCW983074 LMS983074 LWO983074 MGK983074 MQG983074 NAC983074 NJY983074 NTU983074 ODQ983074 ONM983074 OXI983074 PHE983074 PRA983074 QAW983074 QKS983074 QUO983074 REK983074 ROG983074 RYC983074 SHY983074 SRU983074 TBQ983074 TLM983074 TVI983074 UFE983074 UPA983074 UYW983074 VIS983074 VSO983074 WCK983074 WMG983074 WWC983074 D27:D32 IZ27:IZ32 SV27:SV32 ACR27:ACR32 AMN27:AMN32 AWJ27:AWJ32 BGF27:BGF32 BQB27:BQB32 BZX27:BZX32 CJT27:CJT32 CTP27:CTP32 DDL27:DDL32 DNH27:DNH32 DXD27:DXD32 EGZ27:EGZ32 EQV27:EQV32 FAR27:FAR32 FKN27:FKN32 FUJ27:FUJ32 GEF27:GEF32 GOB27:GOB32 GXX27:GXX32 HHT27:HHT32 HRP27:HRP32 IBL27:IBL32 ILH27:ILH32 IVD27:IVD32 JEZ27:JEZ32 JOV27:JOV32 JYR27:JYR32 KIN27:KIN32 KSJ27:KSJ32 LCF27:LCF32 LMB27:LMB32 LVX27:LVX32 MFT27:MFT32 MPP27:MPP32 MZL27:MZL32 NJH27:NJH32 NTD27:NTD32 OCZ27:OCZ32 OMV27:OMV32 OWR27:OWR32 PGN27:PGN32 PQJ27:PQJ32 QAF27:QAF32 QKB27:QKB32 QTX27:QTX32 RDT27:RDT32 RNP27:RNP32 RXL27:RXL32 SHH27:SHH32 SRD27:SRD32 TAZ27:TAZ32 TKV27:TKV32 TUR27:TUR32 UEN27:UEN32 UOJ27:UOJ32 UYF27:UYF32 VIB27:VIB32 VRX27:VRX32 WBT27:WBT32 WLP27:WLP32 WVL27:WVL32 D65563:D65568 IZ65563:IZ65568 SV65563:SV65568 ACR65563:ACR65568 AMN65563:AMN65568 AWJ65563:AWJ65568 BGF65563:BGF65568 BQB65563:BQB65568 BZX65563:BZX65568 CJT65563:CJT65568 CTP65563:CTP65568 DDL65563:DDL65568 DNH65563:DNH65568 DXD65563:DXD65568 EGZ65563:EGZ65568 EQV65563:EQV65568 FAR65563:FAR65568 FKN65563:FKN65568 FUJ65563:FUJ65568 GEF65563:GEF65568 GOB65563:GOB65568 GXX65563:GXX65568 HHT65563:HHT65568 HRP65563:HRP65568 IBL65563:IBL65568 ILH65563:ILH65568 IVD65563:IVD65568 JEZ65563:JEZ65568 JOV65563:JOV65568 JYR65563:JYR65568 KIN65563:KIN65568 KSJ65563:KSJ65568 LCF65563:LCF65568 LMB65563:LMB65568 LVX65563:LVX65568 MFT65563:MFT65568 MPP65563:MPP65568 MZL65563:MZL65568 NJH65563:NJH65568 NTD65563:NTD65568 OCZ65563:OCZ65568 OMV65563:OMV65568 OWR65563:OWR65568 PGN65563:PGN65568 PQJ65563:PQJ65568 QAF65563:QAF65568 QKB65563:QKB65568 QTX65563:QTX65568 RDT65563:RDT65568 RNP65563:RNP65568 RXL65563:RXL65568 SHH65563:SHH65568 SRD65563:SRD65568 TAZ65563:TAZ65568 TKV65563:TKV65568 TUR65563:TUR65568 UEN65563:UEN65568 UOJ65563:UOJ65568 UYF65563:UYF65568 VIB65563:VIB65568 VRX65563:VRX65568 WBT65563:WBT65568 WLP65563:WLP65568 WVL65563:WVL65568 D131099:D131104 IZ131099:IZ131104 SV131099:SV131104 ACR131099:ACR131104 AMN131099:AMN131104 AWJ131099:AWJ131104 BGF131099:BGF131104 BQB131099:BQB131104 BZX131099:BZX131104 CJT131099:CJT131104 CTP131099:CTP131104 DDL131099:DDL131104 DNH131099:DNH131104 DXD131099:DXD131104 EGZ131099:EGZ131104 EQV131099:EQV131104 FAR131099:FAR131104 FKN131099:FKN131104 FUJ131099:FUJ131104 GEF131099:GEF131104 GOB131099:GOB131104 GXX131099:GXX131104 HHT131099:HHT131104 HRP131099:HRP131104 IBL131099:IBL131104 ILH131099:ILH131104 IVD131099:IVD131104 JEZ131099:JEZ131104 JOV131099:JOV131104 JYR131099:JYR131104 KIN131099:KIN131104 KSJ131099:KSJ131104 LCF131099:LCF131104 LMB131099:LMB131104 LVX131099:LVX131104 MFT131099:MFT131104 MPP131099:MPP131104 MZL131099:MZL131104 NJH131099:NJH131104 NTD131099:NTD131104 OCZ131099:OCZ131104 OMV131099:OMV131104 OWR131099:OWR131104 PGN131099:PGN131104 PQJ131099:PQJ131104 QAF131099:QAF131104 QKB131099:QKB131104 QTX131099:QTX131104 RDT131099:RDT131104 RNP131099:RNP131104 RXL131099:RXL131104 SHH131099:SHH131104 SRD131099:SRD131104 TAZ131099:TAZ131104 TKV131099:TKV131104 TUR131099:TUR131104 UEN131099:UEN131104 UOJ131099:UOJ131104 UYF131099:UYF131104 VIB131099:VIB131104 VRX131099:VRX131104 WBT131099:WBT131104 WLP131099:WLP131104 WVL131099:WVL131104 D196635:D196640 IZ196635:IZ196640 SV196635:SV196640 ACR196635:ACR196640 AMN196635:AMN196640 AWJ196635:AWJ196640 BGF196635:BGF196640 BQB196635:BQB196640 BZX196635:BZX196640 CJT196635:CJT196640 CTP196635:CTP196640 DDL196635:DDL196640 DNH196635:DNH196640 DXD196635:DXD196640 EGZ196635:EGZ196640 EQV196635:EQV196640 FAR196635:FAR196640 FKN196635:FKN196640 FUJ196635:FUJ196640 GEF196635:GEF196640 GOB196635:GOB196640 GXX196635:GXX196640 HHT196635:HHT196640 HRP196635:HRP196640 IBL196635:IBL196640 ILH196635:ILH196640 IVD196635:IVD196640 JEZ196635:JEZ196640 JOV196635:JOV196640 JYR196635:JYR196640 KIN196635:KIN196640 KSJ196635:KSJ196640 LCF196635:LCF196640 LMB196635:LMB196640 LVX196635:LVX196640 MFT196635:MFT196640 MPP196635:MPP196640 MZL196635:MZL196640 NJH196635:NJH196640 NTD196635:NTD196640 OCZ196635:OCZ196640 OMV196635:OMV196640 OWR196635:OWR196640 PGN196635:PGN196640 PQJ196635:PQJ196640 QAF196635:QAF196640 QKB196635:QKB196640 QTX196635:QTX196640 RDT196635:RDT196640 RNP196635:RNP196640 RXL196635:RXL196640 SHH196635:SHH196640 SRD196635:SRD196640 TAZ196635:TAZ196640 TKV196635:TKV196640 TUR196635:TUR196640 UEN196635:UEN196640 UOJ196635:UOJ196640 UYF196635:UYF196640 VIB196635:VIB196640 VRX196635:VRX196640 WBT196635:WBT196640 WLP196635:WLP196640 WVL196635:WVL196640 D262171:D262176 IZ262171:IZ262176 SV262171:SV262176 ACR262171:ACR262176 AMN262171:AMN262176 AWJ262171:AWJ262176 BGF262171:BGF262176 BQB262171:BQB262176 BZX262171:BZX262176 CJT262171:CJT262176 CTP262171:CTP262176 DDL262171:DDL262176 DNH262171:DNH262176 DXD262171:DXD262176 EGZ262171:EGZ262176 EQV262171:EQV262176 FAR262171:FAR262176 FKN262171:FKN262176 FUJ262171:FUJ262176 GEF262171:GEF262176 GOB262171:GOB262176 GXX262171:GXX262176 HHT262171:HHT262176 HRP262171:HRP262176 IBL262171:IBL262176 ILH262171:ILH262176 IVD262171:IVD262176 JEZ262171:JEZ262176 JOV262171:JOV262176 JYR262171:JYR262176 KIN262171:KIN262176 KSJ262171:KSJ262176 LCF262171:LCF262176 LMB262171:LMB262176 LVX262171:LVX262176 MFT262171:MFT262176 MPP262171:MPP262176 MZL262171:MZL262176 NJH262171:NJH262176 NTD262171:NTD262176 OCZ262171:OCZ262176 OMV262171:OMV262176 OWR262171:OWR262176 PGN262171:PGN262176 PQJ262171:PQJ262176 QAF262171:QAF262176 QKB262171:QKB262176 QTX262171:QTX262176 RDT262171:RDT262176 RNP262171:RNP262176 RXL262171:RXL262176 SHH262171:SHH262176 SRD262171:SRD262176 TAZ262171:TAZ262176 TKV262171:TKV262176 TUR262171:TUR262176 UEN262171:UEN262176 UOJ262171:UOJ262176 UYF262171:UYF262176 VIB262171:VIB262176 VRX262171:VRX262176 WBT262171:WBT262176 WLP262171:WLP262176 WVL262171:WVL262176 D327707:D327712 IZ327707:IZ327712 SV327707:SV327712 ACR327707:ACR327712 AMN327707:AMN327712 AWJ327707:AWJ327712 BGF327707:BGF327712 BQB327707:BQB327712 BZX327707:BZX327712 CJT327707:CJT327712 CTP327707:CTP327712 DDL327707:DDL327712 DNH327707:DNH327712 DXD327707:DXD327712 EGZ327707:EGZ327712 EQV327707:EQV327712 FAR327707:FAR327712 FKN327707:FKN327712 FUJ327707:FUJ327712 GEF327707:GEF327712 GOB327707:GOB327712 GXX327707:GXX327712 HHT327707:HHT327712 HRP327707:HRP327712 IBL327707:IBL327712 ILH327707:ILH327712 IVD327707:IVD327712 JEZ327707:JEZ327712 JOV327707:JOV327712 JYR327707:JYR327712 KIN327707:KIN327712 KSJ327707:KSJ327712 LCF327707:LCF327712 LMB327707:LMB327712 LVX327707:LVX327712 MFT327707:MFT327712 MPP327707:MPP327712 MZL327707:MZL327712 NJH327707:NJH327712 NTD327707:NTD327712 OCZ327707:OCZ327712 OMV327707:OMV327712 OWR327707:OWR327712 PGN327707:PGN327712 PQJ327707:PQJ327712 QAF327707:QAF327712 QKB327707:QKB327712 QTX327707:QTX327712 RDT327707:RDT327712 RNP327707:RNP327712 RXL327707:RXL327712 SHH327707:SHH327712 SRD327707:SRD327712 TAZ327707:TAZ327712 TKV327707:TKV327712 TUR327707:TUR327712 UEN327707:UEN327712 UOJ327707:UOJ327712 UYF327707:UYF327712 VIB327707:VIB327712 VRX327707:VRX327712 WBT327707:WBT327712 WLP327707:WLP327712 WVL327707:WVL327712 D393243:D393248 IZ393243:IZ393248 SV393243:SV393248 ACR393243:ACR393248 AMN393243:AMN393248 AWJ393243:AWJ393248 BGF393243:BGF393248 BQB393243:BQB393248 BZX393243:BZX393248 CJT393243:CJT393248 CTP393243:CTP393248 DDL393243:DDL393248 DNH393243:DNH393248 DXD393243:DXD393248 EGZ393243:EGZ393248 EQV393243:EQV393248 FAR393243:FAR393248 FKN393243:FKN393248 FUJ393243:FUJ393248 GEF393243:GEF393248 GOB393243:GOB393248 GXX393243:GXX393248 HHT393243:HHT393248 HRP393243:HRP393248 IBL393243:IBL393248 ILH393243:ILH393248 IVD393243:IVD393248 JEZ393243:JEZ393248 JOV393243:JOV393248 JYR393243:JYR393248 KIN393243:KIN393248 KSJ393243:KSJ393248 LCF393243:LCF393248 LMB393243:LMB393248 LVX393243:LVX393248 MFT393243:MFT393248 MPP393243:MPP393248 MZL393243:MZL393248 NJH393243:NJH393248 NTD393243:NTD393248 OCZ393243:OCZ393248 OMV393243:OMV393248 OWR393243:OWR393248 PGN393243:PGN393248 PQJ393243:PQJ393248 QAF393243:QAF393248 QKB393243:QKB393248 QTX393243:QTX393248 RDT393243:RDT393248 RNP393243:RNP393248 RXL393243:RXL393248 SHH393243:SHH393248 SRD393243:SRD393248 TAZ393243:TAZ393248 TKV393243:TKV393248 TUR393243:TUR393248 UEN393243:UEN393248 UOJ393243:UOJ393248 UYF393243:UYF393248 VIB393243:VIB393248 VRX393243:VRX393248 WBT393243:WBT393248 WLP393243:WLP393248 WVL393243:WVL393248 D458779:D458784 IZ458779:IZ458784 SV458779:SV458784 ACR458779:ACR458784 AMN458779:AMN458784 AWJ458779:AWJ458784 BGF458779:BGF458784 BQB458779:BQB458784 BZX458779:BZX458784 CJT458779:CJT458784 CTP458779:CTP458784 DDL458779:DDL458784 DNH458779:DNH458784 DXD458779:DXD458784 EGZ458779:EGZ458784 EQV458779:EQV458784 FAR458779:FAR458784 FKN458779:FKN458784 FUJ458779:FUJ458784 GEF458779:GEF458784 GOB458779:GOB458784 GXX458779:GXX458784 HHT458779:HHT458784 HRP458779:HRP458784 IBL458779:IBL458784 ILH458779:ILH458784 IVD458779:IVD458784 JEZ458779:JEZ458784 JOV458779:JOV458784 JYR458779:JYR458784 KIN458779:KIN458784 KSJ458779:KSJ458784 LCF458779:LCF458784 LMB458779:LMB458784 LVX458779:LVX458784 MFT458779:MFT458784 MPP458779:MPP458784 MZL458779:MZL458784 NJH458779:NJH458784 NTD458779:NTD458784 OCZ458779:OCZ458784 OMV458779:OMV458784 OWR458779:OWR458784 PGN458779:PGN458784 PQJ458779:PQJ458784 QAF458779:QAF458784 QKB458779:QKB458784 QTX458779:QTX458784 RDT458779:RDT458784 RNP458779:RNP458784 RXL458779:RXL458784 SHH458779:SHH458784 SRD458779:SRD458784 TAZ458779:TAZ458784 TKV458779:TKV458784 TUR458779:TUR458784 UEN458779:UEN458784 UOJ458779:UOJ458784 UYF458779:UYF458784 VIB458779:VIB458784 VRX458779:VRX458784 WBT458779:WBT458784 WLP458779:WLP458784 WVL458779:WVL458784 D524315:D524320 IZ524315:IZ524320 SV524315:SV524320 ACR524315:ACR524320 AMN524315:AMN524320 AWJ524315:AWJ524320 BGF524315:BGF524320 BQB524315:BQB524320 BZX524315:BZX524320 CJT524315:CJT524320 CTP524315:CTP524320 DDL524315:DDL524320 DNH524315:DNH524320 DXD524315:DXD524320 EGZ524315:EGZ524320 EQV524315:EQV524320 FAR524315:FAR524320 FKN524315:FKN524320 FUJ524315:FUJ524320 GEF524315:GEF524320 GOB524315:GOB524320 GXX524315:GXX524320 HHT524315:HHT524320 HRP524315:HRP524320 IBL524315:IBL524320 ILH524315:ILH524320 IVD524315:IVD524320 JEZ524315:JEZ524320 JOV524315:JOV524320 JYR524315:JYR524320 KIN524315:KIN524320 KSJ524315:KSJ524320 LCF524315:LCF524320 LMB524315:LMB524320 LVX524315:LVX524320 MFT524315:MFT524320 MPP524315:MPP524320 MZL524315:MZL524320 NJH524315:NJH524320 NTD524315:NTD524320 OCZ524315:OCZ524320 OMV524315:OMV524320 OWR524315:OWR524320 PGN524315:PGN524320 PQJ524315:PQJ524320 QAF524315:QAF524320 QKB524315:QKB524320 QTX524315:QTX524320 RDT524315:RDT524320 RNP524315:RNP524320 RXL524315:RXL524320 SHH524315:SHH524320 SRD524315:SRD524320 TAZ524315:TAZ524320 TKV524315:TKV524320 TUR524315:TUR524320 UEN524315:UEN524320 UOJ524315:UOJ524320 UYF524315:UYF524320 VIB524315:VIB524320 VRX524315:VRX524320 WBT524315:WBT524320 WLP524315:WLP524320 WVL524315:WVL524320 D589851:D589856 IZ589851:IZ589856 SV589851:SV589856 ACR589851:ACR589856 AMN589851:AMN589856 AWJ589851:AWJ589856 BGF589851:BGF589856 BQB589851:BQB589856 BZX589851:BZX589856 CJT589851:CJT589856 CTP589851:CTP589856 DDL589851:DDL589856 DNH589851:DNH589856 DXD589851:DXD589856 EGZ589851:EGZ589856 EQV589851:EQV589856 FAR589851:FAR589856 FKN589851:FKN589856 FUJ589851:FUJ589856 GEF589851:GEF589856 GOB589851:GOB589856 GXX589851:GXX589856 HHT589851:HHT589856 HRP589851:HRP589856 IBL589851:IBL589856 ILH589851:ILH589856 IVD589851:IVD589856 JEZ589851:JEZ589856 JOV589851:JOV589856 JYR589851:JYR589856 KIN589851:KIN589856 KSJ589851:KSJ589856 LCF589851:LCF589856 LMB589851:LMB589856 LVX589851:LVX589856 MFT589851:MFT589856 MPP589851:MPP589856 MZL589851:MZL589856 NJH589851:NJH589856 NTD589851:NTD589856 OCZ589851:OCZ589856 OMV589851:OMV589856 OWR589851:OWR589856 PGN589851:PGN589856 PQJ589851:PQJ589856 QAF589851:QAF589856 QKB589851:QKB589856 QTX589851:QTX589856 RDT589851:RDT589856 RNP589851:RNP589856 RXL589851:RXL589856 SHH589851:SHH589856 SRD589851:SRD589856 TAZ589851:TAZ589856 TKV589851:TKV589856 TUR589851:TUR589856 UEN589851:UEN589856 UOJ589851:UOJ589856 UYF589851:UYF589856 VIB589851:VIB589856 VRX589851:VRX589856 WBT589851:WBT589856 WLP589851:WLP589856 WVL589851:WVL589856 D655387:D655392 IZ655387:IZ655392 SV655387:SV655392 ACR655387:ACR655392 AMN655387:AMN655392 AWJ655387:AWJ655392 BGF655387:BGF655392 BQB655387:BQB655392 BZX655387:BZX655392 CJT655387:CJT655392 CTP655387:CTP655392 DDL655387:DDL655392 DNH655387:DNH655392 DXD655387:DXD655392 EGZ655387:EGZ655392 EQV655387:EQV655392 FAR655387:FAR655392 FKN655387:FKN655392 FUJ655387:FUJ655392 GEF655387:GEF655392 GOB655387:GOB655392 GXX655387:GXX655392 HHT655387:HHT655392 HRP655387:HRP655392 IBL655387:IBL655392 ILH655387:ILH655392 IVD655387:IVD655392 JEZ655387:JEZ655392 JOV655387:JOV655392 JYR655387:JYR655392 KIN655387:KIN655392 KSJ655387:KSJ655392 LCF655387:LCF655392 LMB655387:LMB655392 LVX655387:LVX655392 MFT655387:MFT655392 MPP655387:MPP655392 MZL655387:MZL655392 NJH655387:NJH655392 NTD655387:NTD655392 OCZ655387:OCZ655392 OMV655387:OMV655392 OWR655387:OWR655392 PGN655387:PGN655392 PQJ655387:PQJ655392 QAF655387:QAF655392 QKB655387:QKB655392 QTX655387:QTX655392 RDT655387:RDT655392 RNP655387:RNP655392 RXL655387:RXL655392 SHH655387:SHH655392 SRD655387:SRD655392 TAZ655387:TAZ655392 TKV655387:TKV655392 TUR655387:TUR655392 UEN655387:UEN655392 UOJ655387:UOJ655392 UYF655387:UYF655392 VIB655387:VIB655392 VRX655387:VRX655392 WBT655387:WBT655392 WLP655387:WLP655392 WVL655387:WVL655392 D720923:D720928 IZ720923:IZ720928 SV720923:SV720928 ACR720923:ACR720928 AMN720923:AMN720928 AWJ720923:AWJ720928 BGF720923:BGF720928 BQB720923:BQB720928 BZX720923:BZX720928 CJT720923:CJT720928 CTP720923:CTP720928 DDL720923:DDL720928 DNH720923:DNH720928 DXD720923:DXD720928 EGZ720923:EGZ720928 EQV720923:EQV720928 FAR720923:FAR720928 FKN720923:FKN720928 FUJ720923:FUJ720928 GEF720923:GEF720928 GOB720923:GOB720928 GXX720923:GXX720928 HHT720923:HHT720928 HRP720923:HRP720928 IBL720923:IBL720928 ILH720923:ILH720928 IVD720923:IVD720928 JEZ720923:JEZ720928 JOV720923:JOV720928 JYR720923:JYR720928 KIN720923:KIN720928 KSJ720923:KSJ720928 LCF720923:LCF720928 LMB720923:LMB720928 LVX720923:LVX720928 MFT720923:MFT720928 MPP720923:MPP720928 MZL720923:MZL720928 NJH720923:NJH720928 NTD720923:NTD720928 OCZ720923:OCZ720928 OMV720923:OMV720928 OWR720923:OWR720928 PGN720923:PGN720928 PQJ720923:PQJ720928 QAF720923:QAF720928 QKB720923:QKB720928 QTX720923:QTX720928 RDT720923:RDT720928 RNP720923:RNP720928 RXL720923:RXL720928 SHH720923:SHH720928 SRD720923:SRD720928 TAZ720923:TAZ720928 TKV720923:TKV720928 TUR720923:TUR720928 UEN720923:UEN720928 UOJ720923:UOJ720928 UYF720923:UYF720928 VIB720923:VIB720928 VRX720923:VRX720928 WBT720923:WBT720928 WLP720923:WLP720928 WVL720923:WVL720928 D786459:D786464 IZ786459:IZ786464 SV786459:SV786464 ACR786459:ACR786464 AMN786459:AMN786464 AWJ786459:AWJ786464 BGF786459:BGF786464 BQB786459:BQB786464 BZX786459:BZX786464 CJT786459:CJT786464 CTP786459:CTP786464 DDL786459:DDL786464 DNH786459:DNH786464 DXD786459:DXD786464 EGZ786459:EGZ786464 EQV786459:EQV786464 FAR786459:FAR786464 FKN786459:FKN786464 FUJ786459:FUJ786464 GEF786459:GEF786464 GOB786459:GOB786464 GXX786459:GXX786464 HHT786459:HHT786464 HRP786459:HRP786464 IBL786459:IBL786464 ILH786459:ILH786464 IVD786459:IVD786464 JEZ786459:JEZ786464 JOV786459:JOV786464 JYR786459:JYR786464 KIN786459:KIN786464 KSJ786459:KSJ786464 LCF786459:LCF786464 LMB786459:LMB786464 LVX786459:LVX786464 MFT786459:MFT786464 MPP786459:MPP786464 MZL786459:MZL786464 NJH786459:NJH786464 NTD786459:NTD786464 OCZ786459:OCZ786464 OMV786459:OMV786464 OWR786459:OWR786464 PGN786459:PGN786464 PQJ786459:PQJ786464 QAF786459:QAF786464 QKB786459:QKB786464 QTX786459:QTX786464 RDT786459:RDT786464 RNP786459:RNP786464 RXL786459:RXL786464 SHH786459:SHH786464 SRD786459:SRD786464 TAZ786459:TAZ786464 TKV786459:TKV786464 TUR786459:TUR786464 UEN786459:UEN786464 UOJ786459:UOJ786464 UYF786459:UYF786464 VIB786459:VIB786464 VRX786459:VRX786464 WBT786459:WBT786464 WLP786459:WLP786464 WVL786459:WVL786464 D851995:D852000 IZ851995:IZ852000 SV851995:SV852000 ACR851995:ACR852000 AMN851995:AMN852000 AWJ851995:AWJ852000 BGF851995:BGF852000 BQB851995:BQB852000 BZX851995:BZX852000 CJT851995:CJT852000 CTP851995:CTP852000 DDL851995:DDL852000 DNH851995:DNH852000 DXD851995:DXD852000 EGZ851995:EGZ852000 EQV851995:EQV852000 FAR851995:FAR852000 FKN851995:FKN852000 FUJ851995:FUJ852000 GEF851995:GEF852000 GOB851995:GOB852000 GXX851995:GXX852000 HHT851995:HHT852000 HRP851995:HRP852000 IBL851995:IBL852000 ILH851995:ILH852000 IVD851995:IVD852000 JEZ851995:JEZ852000 JOV851995:JOV852000 JYR851995:JYR852000 KIN851995:KIN852000 KSJ851995:KSJ852000 LCF851995:LCF852000 LMB851995:LMB852000 LVX851995:LVX852000 MFT851995:MFT852000 MPP851995:MPP852000 MZL851995:MZL852000 NJH851995:NJH852000 NTD851995:NTD852000 OCZ851995:OCZ852000 OMV851995:OMV852000 OWR851995:OWR852000 PGN851995:PGN852000 PQJ851995:PQJ852000 QAF851995:QAF852000 QKB851995:QKB852000 QTX851995:QTX852000 RDT851995:RDT852000 RNP851995:RNP852000 RXL851995:RXL852000 SHH851995:SHH852000 SRD851995:SRD852000 TAZ851995:TAZ852000 TKV851995:TKV852000 TUR851995:TUR852000 UEN851995:UEN852000 UOJ851995:UOJ852000 UYF851995:UYF852000 VIB851995:VIB852000 VRX851995:VRX852000 WBT851995:WBT852000 WLP851995:WLP852000 WVL851995:WVL852000 D917531:D917536 IZ917531:IZ917536 SV917531:SV917536 ACR917531:ACR917536 AMN917531:AMN917536 AWJ917531:AWJ917536 BGF917531:BGF917536 BQB917531:BQB917536 BZX917531:BZX917536 CJT917531:CJT917536 CTP917531:CTP917536 DDL917531:DDL917536 DNH917531:DNH917536 DXD917531:DXD917536 EGZ917531:EGZ917536 EQV917531:EQV917536 FAR917531:FAR917536 FKN917531:FKN917536 FUJ917531:FUJ917536 GEF917531:GEF917536 GOB917531:GOB917536 GXX917531:GXX917536 HHT917531:HHT917536 HRP917531:HRP917536 IBL917531:IBL917536 ILH917531:ILH917536 IVD917531:IVD917536 JEZ917531:JEZ917536 JOV917531:JOV917536 JYR917531:JYR917536 KIN917531:KIN917536 KSJ917531:KSJ917536 LCF917531:LCF917536 LMB917531:LMB917536 LVX917531:LVX917536 MFT917531:MFT917536 MPP917531:MPP917536 MZL917531:MZL917536 NJH917531:NJH917536 NTD917531:NTD917536 OCZ917531:OCZ917536 OMV917531:OMV917536 OWR917531:OWR917536 PGN917531:PGN917536 PQJ917531:PQJ917536 QAF917531:QAF917536 QKB917531:QKB917536 QTX917531:QTX917536 RDT917531:RDT917536 RNP917531:RNP917536 RXL917531:RXL917536 SHH917531:SHH917536 SRD917531:SRD917536 TAZ917531:TAZ917536 TKV917531:TKV917536 TUR917531:TUR917536 UEN917531:UEN917536 UOJ917531:UOJ917536 UYF917531:UYF917536 VIB917531:VIB917536 VRX917531:VRX917536 WBT917531:WBT917536 WLP917531:WLP917536 WVL917531:WVL917536 D983067:D983072 IZ983067:IZ983072 SV983067:SV983072 ACR983067:ACR983072 AMN983067:AMN983072 AWJ983067:AWJ983072 BGF983067:BGF983072 BQB983067:BQB983072 BZX983067:BZX983072 CJT983067:CJT983072 CTP983067:CTP983072 DDL983067:DDL983072 DNH983067:DNH983072 DXD983067:DXD983072 EGZ983067:EGZ983072 EQV983067:EQV983072 FAR983067:FAR983072 FKN983067:FKN983072 FUJ983067:FUJ983072 GEF983067:GEF983072 GOB983067:GOB983072 GXX983067:GXX983072 HHT983067:HHT983072 HRP983067:HRP983072 IBL983067:IBL983072 ILH983067:ILH983072 IVD983067:IVD983072 JEZ983067:JEZ983072 JOV983067:JOV983072 JYR983067:JYR983072 KIN983067:KIN983072 KSJ983067:KSJ983072 LCF983067:LCF983072 LMB983067:LMB983072 LVX983067:LVX983072 MFT983067:MFT983072 MPP983067:MPP983072 MZL983067:MZL983072 NJH983067:NJH983072 NTD983067:NTD983072 OCZ983067:OCZ983072 OMV983067:OMV983072 OWR983067:OWR983072 PGN983067:PGN983072 PQJ983067:PQJ983072 QAF983067:QAF983072 QKB983067:QKB983072 QTX983067:QTX983072 RDT983067:RDT983072 RNP983067:RNP983072 RXL983067:RXL983072 SHH983067:SHH983072 SRD983067:SRD983072 TAZ983067:TAZ983072 TKV983067:TKV983072 TUR983067:TUR983072 UEN983067:UEN983072 UOJ983067:UOJ983072 UYF983067:UYF983072 VIB983067:VIB983072 VRX983067:VRX983072 WBT983067:WBT983072 WLP983067:WLP983072 WVL983067:WVL983072 Q36:T36 JM36:JP36 TI36:TL36 ADE36:ADH36 ANA36:AND36 AWW36:AWZ36 BGS36:BGV36 BQO36:BQR36 CAK36:CAN36 CKG36:CKJ36 CUC36:CUF36 DDY36:DEB36 DNU36:DNX36 DXQ36:DXT36 EHM36:EHP36 ERI36:ERL36 FBE36:FBH36 FLA36:FLD36 FUW36:FUZ36 GES36:GEV36 GOO36:GOR36 GYK36:GYN36 HIG36:HIJ36 HSC36:HSF36 IBY36:ICB36 ILU36:ILX36 IVQ36:IVT36 JFM36:JFP36 JPI36:JPL36 JZE36:JZH36 KJA36:KJD36 KSW36:KSZ36 LCS36:LCV36 LMO36:LMR36 LWK36:LWN36 MGG36:MGJ36 MQC36:MQF36 MZY36:NAB36 NJU36:NJX36 NTQ36:NTT36 ODM36:ODP36 ONI36:ONL36 OXE36:OXH36 PHA36:PHD36 PQW36:PQZ36 QAS36:QAV36 QKO36:QKR36 QUK36:QUN36 REG36:REJ36 ROC36:ROF36 RXY36:RYB36 SHU36:SHX36 SRQ36:SRT36 TBM36:TBP36 TLI36:TLL36 TVE36:TVH36 UFA36:UFD36 UOW36:UOZ36 UYS36:UYV36 VIO36:VIR36 VSK36:VSN36 WCG36:WCJ36 WMC36:WMF36 WVY36:WWB36 Q65572:T65572 JM65572:JP65572 TI65572:TL65572 ADE65572:ADH65572 ANA65572:AND65572 AWW65572:AWZ65572 BGS65572:BGV65572 BQO65572:BQR65572 CAK65572:CAN65572 CKG65572:CKJ65572 CUC65572:CUF65572 DDY65572:DEB65572 DNU65572:DNX65572 DXQ65572:DXT65572 EHM65572:EHP65572 ERI65572:ERL65572 FBE65572:FBH65572 FLA65572:FLD65572 FUW65572:FUZ65572 GES65572:GEV65572 GOO65572:GOR65572 GYK65572:GYN65572 HIG65572:HIJ65572 HSC65572:HSF65572 IBY65572:ICB65572 ILU65572:ILX65572 IVQ65572:IVT65572 JFM65572:JFP65572 JPI65572:JPL65572 JZE65572:JZH65572 KJA65572:KJD65572 KSW65572:KSZ65572 LCS65572:LCV65572 LMO65572:LMR65572 LWK65572:LWN65572 MGG65572:MGJ65572 MQC65572:MQF65572 MZY65572:NAB65572 NJU65572:NJX65572 NTQ65572:NTT65572 ODM65572:ODP65572 ONI65572:ONL65572 OXE65572:OXH65572 PHA65572:PHD65572 PQW65572:PQZ65572 QAS65572:QAV65572 QKO65572:QKR65572 QUK65572:QUN65572 REG65572:REJ65572 ROC65572:ROF65572 RXY65572:RYB65572 SHU65572:SHX65572 SRQ65572:SRT65572 TBM65572:TBP65572 TLI65572:TLL65572 TVE65572:TVH65572 UFA65572:UFD65572 UOW65572:UOZ65572 UYS65572:UYV65572 VIO65572:VIR65572 VSK65572:VSN65572 WCG65572:WCJ65572 WMC65572:WMF65572 WVY65572:WWB65572 Q131108:T131108 JM131108:JP131108 TI131108:TL131108 ADE131108:ADH131108 ANA131108:AND131108 AWW131108:AWZ131108 BGS131108:BGV131108 BQO131108:BQR131108 CAK131108:CAN131108 CKG131108:CKJ131108 CUC131108:CUF131108 DDY131108:DEB131108 DNU131108:DNX131108 DXQ131108:DXT131108 EHM131108:EHP131108 ERI131108:ERL131108 FBE131108:FBH131108 FLA131108:FLD131108 FUW131108:FUZ131108 GES131108:GEV131108 GOO131108:GOR131108 GYK131108:GYN131108 HIG131108:HIJ131108 HSC131108:HSF131108 IBY131108:ICB131108 ILU131108:ILX131108 IVQ131108:IVT131108 JFM131108:JFP131108 JPI131108:JPL131108 JZE131108:JZH131108 KJA131108:KJD131108 KSW131108:KSZ131108 LCS131108:LCV131108 LMO131108:LMR131108 LWK131108:LWN131108 MGG131108:MGJ131108 MQC131108:MQF131108 MZY131108:NAB131108 NJU131108:NJX131108 NTQ131108:NTT131108 ODM131108:ODP131108 ONI131108:ONL131108 OXE131108:OXH131108 PHA131108:PHD131108 PQW131108:PQZ131108 QAS131108:QAV131108 QKO131108:QKR131108 QUK131108:QUN131108 REG131108:REJ131108 ROC131108:ROF131108 RXY131108:RYB131108 SHU131108:SHX131108 SRQ131108:SRT131108 TBM131108:TBP131108 TLI131108:TLL131108 TVE131108:TVH131108 UFA131108:UFD131108 UOW131108:UOZ131108 UYS131108:UYV131108 VIO131108:VIR131108 VSK131108:VSN131108 WCG131108:WCJ131108 WMC131108:WMF131108 WVY131108:WWB131108 Q196644:T196644 JM196644:JP196644 TI196644:TL196644 ADE196644:ADH196644 ANA196644:AND196644 AWW196644:AWZ196644 BGS196644:BGV196644 BQO196644:BQR196644 CAK196644:CAN196644 CKG196644:CKJ196644 CUC196644:CUF196644 DDY196644:DEB196644 DNU196644:DNX196644 DXQ196644:DXT196644 EHM196644:EHP196644 ERI196644:ERL196644 FBE196644:FBH196644 FLA196644:FLD196644 FUW196644:FUZ196644 GES196644:GEV196644 GOO196644:GOR196644 GYK196644:GYN196644 HIG196644:HIJ196644 HSC196644:HSF196644 IBY196644:ICB196644 ILU196644:ILX196644 IVQ196644:IVT196644 JFM196644:JFP196644 JPI196644:JPL196644 JZE196644:JZH196644 KJA196644:KJD196644 KSW196644:KSZ196644 LCS196644:LCV196644 LMO196644:LMR196644 LWK196644:LWN196644 MGG196644:MGJ196644 MQC196644:MQF196644 MZY196644:NAB196644 NJU196644:NJX196644 NTQ196644:NTT196644 ODM196644:ODP196644 ONI196644:ONL196644 OXE196644:OXH196644 PHA196644:PHD196644 PQW196644:PQZ196644 QAS196644:QAV196644 QKO196644:QKR196644 QUK196644:QUN196644 REG196644:REJ196644 ROC196644:ROF196644 RXY196644:RYB196644 SHU196644:SHX196644 SRQ196644:SRT196644 TBM196644:TBP196644 TLI196644:TLL196644 TVE196644:TVH196644 UFA196644:UFD196644 UOW196644:UOZ196644 UYS196644:UYV196644 VIO196644:VIR196644 VSK196644:VSN196644 WCG196644:WCJ196644 WMC196644:WMF196644 WVY196644:WWB196644 Q262180:T262180 JM262180:JP262180 TI262180:TL262180 ADE262180:ADH262180 ANA262180:AND262180 AWW262180:AWZ262180 BGS262180:BGV262180 BQO262180:BQR262180 CAK262180:CAN262180 CKG262180:CKJ262180 CUC262180:CUF262180 DDY262180:DEB262180 DNU262180:DNX262180 DXQ262180:DXT262180 EHM262180:EHP262180 ERI262180:ERL262180 FBE262180:FBH262180 FLA262180:FLD262180 FUW262180:FUZ262180 GES262180:GEV262180 GOO262180:GOR262180 GYK262180:GYN262180 HIG262180:HIJ262180 HSC262180:HSF262180 IBY262180:ICB262180 ILU262180:ILX262180 IVQ262180:IVT262180 JFM262180:JFP262180 JPI262180:JPL262180 JZE262180:JZH262180 KJA262180:KJD262180 KSW262180:KSZ262180 LCS262180:LCV262180 LMO262180:LMR262180 LWK262180:LWN262180 MGG262180:MGJ262180 MQC262180:MQF262180 MZY262180:NAB262180 NJU262180:NJX262180 NTQ262180:NTT262180 ODM262180:ODP262180 ONI262180:ONL262180 OXE262180:OXH262180 PHA262180:PHD262180 PQW262180:PQZ262180 QAS262180:QAV262180 QKO262180:QKR262180 QUK262180:QUN262180 REG262180:REJ262180 ROC262180:ROF262180 RXY262180:RYB262180 SHU262180:SHX262180 SRQ262180:SRT262180 TBM262180:TBP262180 TLI262180:TLL262180 TVE262180:TVH262180 UFA262180:UFD262180 UOW262180:UOZ262180 UYS262180:UYV262180 VIO262180:VIR262180 VSK262180:VSN262180 WCG262180:WCJ262180 WMC262180:WMF262180 WVY262180:WWB262180 Q327716:T327716 JM327716:JP327716 TI327716:TL327716 ADE327716:ADH327716 ANA327716:AND327716 AWW327716:AWZ327716 BGS327716:BGV327716 BQO327716:BQR327716 CAK327716:CAN327716 CKG327716:CKJ327716 CUC327716:CUF327716 DDY327716:DEB327716 DNU327716:DNX327716 DXQ327716:DXT327716 EHM327716:EHP327716 ERI327716:ERL327716 FBE327716:FBH327716 FLA327716:FLD327716 FUW327716:FUZ327716 GES327716:GEV327716 GOO327716:GOR327716 GYK327716:GYN327716 HIG327716:HIJ327716 HSC327716:HSF327716 IBY327716:ICB327716 ILU327716:ILX327716 IVQ327716:IVT327716 JFM327716:JFP327716 JPI327716:JPL327716 JZE327716:JZH327716 KJA327716:KJD327716 KSW327716:KSZ327716 LCS327716:LCV327716 LMO327716:LMR327716 LWK327716:LWN327716 MGG327716:MGJ327716 MQC327716:MQF327716 MZY327716:NAB327716 NJU327716:NJX327716 NTQ327716:NTT327716 ODM327716:ODP327716 ONI327716:ONL327716 OXE327716:OXH327716 PHA327716:PHD327716 PQW327716:PQZ327716 QAS327716:QAV327716 QKO327716:QKR327716 QUK327716:QUN327716 REG327716:REJ327716 ROC327716:ROF327716 RXY327716:RYB327716 SHU327716:SHX327716 SRQ327716:SRT327716 TBM327716:TBP327716 TLI327716:TLL327716 TVE327716:TVH327716 UFA327716:UFD327716 UOW327716:UOZ327716 UYS327716:UYV327716 VIO327716:VIR327716 VSK327716:VSN327716 WCG327716:WCJ327716 WMC327716:WMF327716 WVY327716:WWB327716 Q393252:T393252 JM393252:JP393252 TI393252:TL393252 ADE393252:ADH393252 ANA393252:AND393252 AWW393252:AWZ393252 BGS393252:BGV393252 BQO393252:BQR393252 CAK393252:CAN393252 CKG393252:CKJ393252 CUC393252:CUF393252 DDY393252:DEB393252 DNU393252:DNX393252 DXQ393252:DXT393252 EHM393252:EHP393252 ERI393252:ERL393252 FBE393252:FBH393252 FLA393252:FLD393252 FUW393252:FUZ393252 GES393252:GEV393252 GOO393252:GOR393252 GYK393252:GYN393252 HIG393252:HIJ393252 HSC393252:HSF393252 IBY393252:ICB393252 ILU393252:ILX393252 IVQ393252:IVT393252 JFM393252:JFP393252 JPI393252:JPL393252 JZE393252:JZH393252 KJA393252:KJD393252 KSW393252:KSZ393252 LCS393252:LCV393252 LMO393252:LMR393252 LWK393252:LWN393252 MGG393252:MGJ393252 MQC393252:MQF393252 MZY393252:NAB393252 NJU393252:NJX393252 NTQ393252:NTT393252 ODM393252:ODP393252 ONI393252:ONL393252 OXE393252:OXH393252 PHA393252:PHD393252 PQW393252:PQZ393252 QAS393252:QAV393252 QKO393252:QKR393252 QUK393252:QUN393252 REG393252:REJ393252 ROC393252:ROF393252 RXY393252:RYB393252 SHU393252:SHX393252 SRQ393252:SRT393252 TBM393252:TBP393252 TLI393252:TLL393252 TVE393252:TVH393252 UFA393252:UFD393252 UOW393252:UOZ393252 UYS393252:UYV393252 VIO393252:VIR393252 VSK393252:VSN393252 WCG393252:WCJ393252 WMC393252:WMF393252 WVY393252:WWB393252 Q458788:T458788 JM458788:JP458788 TI458788:TL458788 ADE458788:ADH458788 ANA458788:AND458788 AWW458788:AWZ458788 BGS458788:BGV458788 BQO458788:BQR458788 CAK458788:CAN458788 CKG458788:CKJ458788 CUC458788:CUF458788 DDY458788:DEB458788 DNU458788:DNX458788 DXQ458788:DXT458788 EHM458788:EHP458788 ERI458788:ERL458788 FBE458788:FBH458788 FLA458788:FLD458788 FUW458788:FUZ458788 GES458788:GEV458788 GOO458788:GOR458788 GYK458788:GYN458788 HIG458788:HIJ458788 HSC458788:HSF458788 IBY458788:ICB458788 ILU458788:ILX458788 IVQ458788:IVT458788 JFM458788:JFP458788 JPI458788:JPL458788 JZE458788:JZH458788 KJA458788:KJD458788 KSW458788:KSZ458788 LCS458788:LCV458788 LMO458788:LMR458788 LWK458788:LWN458788 MGG458788:MGJ458788 MQC458788:MQF458788 MZY458788:NAB458788 NJU458788:NJX458788 NTQ458788:NTT458788 ODM458788:ODP458788 ONI458788:ONL458788 OXE458788:OXH458788 PHA458788:PHD458788 PQW458788:PQZ458788 QAS458788:QAV458788 QKO458788:QKR458788 QUK458788:QUN458788 REG458788:REJ458788 ROC458788:ROF458788 RXY458788:RYB458788 SHU458788:SHX458788 SRQ458788:SRT458788 TBM458788:TBP458788 TLI458788:TLL458788 TVE458788:TVH458788 UFA458788:UFD458788 UOW458788:UOZ458788 UYS458788:UYV458788 VIO458788:VIR458788 VSK458788:VSN458788 WCG458788:WCJ458788 WMC458788:WMF458788 WVY458788:WWB458788 Q524324:T524324 JM524324:JP524324 TI524324:TL524324 ADE524324:ADH524324 ANA524324:AND524324 AWW524324:AWZ524324 BGS524324:BGV524324 BQO524324:BQR524324 CAK524324:CAN524324 CKG524324:CKJ524324 CUC524324:CUF524324 DDY524324:DEB524324 DNU524324:DNX524324 DXQ524324:DXT524324 EHM524324:EHP524324 ERI524324:ERL524324 FBE524324:FBH524324 FLA524324:FLD524324 FUW524324:FUZ524324 GES524324:GEV524324 GOO524324:GOR524324 GYK524324:GYN524324 HIG524324:HIJ524324 HSC524324:HSF524324 IBY524324:ICB524324 ILU524324:ILX524324 IVQ524324:IVT524324 JFM524324:JFP524324 JPI524324:JPL524324 JZE524324:JZH524324 KJA524324:KJD524324 KSW524324:KSZ524324 LCS524324:LCV524324 LMO524324:LMR524324 LWK524324:LWN524324 MGG524324:MGJ524324 MQC524324:MQF524324 MZY524324:NAB524324 NJU524324:NJX524324 NTQ524324:NTT524324 ODM524324:ODP524324 ONI524324:ONL524324 OXE524324:OXH524324 PHA524324:PHD524324 PQW524324:PQZ524324 QAS524324:QAV524324 QKO524324:QKR524324 QUK524324:QUN524324 REG524324:REJ524324 ROC524324:ROF524324 RXY524324:RYB524324 SHU524324:SHX524324 SRQ524324:SRT524324 TBM524324:TBP524324 TLI524324:TLL524324 TVE524324:TVH524324 UFA524324:UFD524324 UOW524324:UOZ524324 UYS524324:UYV524324 VIO524324:VIR524324 VSK524324:VSN524324 WCG524324:WCJ524324 WMC524324:WMF524324 WVY524324:WWB524324 Q589860:T589860 JM589860:JP589860 TI589860:TL589860 ADE589860:ADH589860 ANA589860:AND589860 AWW589860:AWZ589860 BGS589860:BGV589860 BQO589860:BQR589860 CAK589860:CAN589860 CKG589860:CKJ589860 CUC589860:CUF589860 DDY589860:DEB589860 DNU589860:DNX589860 DXQ589860:DXT589860 EHM589860:EHP589860 ERI589860:ERL589860 FBE589860:FBH589860 FLA589860:FLD589860 FUW589860:FUZ589860 GES589860:GEV589860 GOO589860:GOR589860 GYK589860:GYN589860 HIG589860:HIJ589860 HSC589860:HSF589860 IBY589860:ICB589860 ILU589860:ILX589860 IVQ589860:IVT589860 JFM589860:JFP589860 JPI589860:JPL589860 JZE589860:JZH589860 KJA589860:KJD589860 KSW589860:KSZ589860 LCS589860:LCV589860 LMO589860:LMR589860 LWK589860:LWN589860 MGG589860:MGJ589860 MQC589860:MQF589860 MZY589860:NAB589860 NJU589860:NJX589860 NTQ589860:NTT589860 ODM589860:ODP589860 ONI589860:ONL589860 OXE589860:OXH589860 PHA589860:PHD589860 PQW589860:PQZ589860 QAS589860:QAV589860 QKO589860:QKR589860 QUK589860:QUN589860 REG589860:REJ589860 ROC589860:ROF589860 RXY589860:RYB589860 SHU589860:SHX589860 SRQ589860:SRT589860 TBM589860:TBP589860 TLI589860:TLL589860 TVE589860:TVH589860 UFA589860:UFD589860 UOW589860:UOZ589860 UYS589860:UYV589860 VIO589860:VIR589860 VSK589860:VSN589860 WCG589860:WCJ589860 WMC589860:WMF589860 WVY589860:WWB589860 Q655396:T655396 JM655396:JP655396 TI655396:TL655396 ADE655396:ADH655396 ANA655396:AND655396 AWW655396:AWZ655396 BGS655396:BGV655396 BQO655396:BQR655396 CAK655396:CAN655396 CKG655396:CKJ655396 CUC655396:CUF655396 DDY655396:DEB655396 DNU655396:DNX655396 DXQ655396:DXT655396 EHM655396:EHP655396 ERI655396:ERL655396 FBE655396:FBH655396 FLA655396:FLD655396 FUW655396:FUZ655396 GES655396:GEV655396 GOO655396:GOR655396 GYK655396:GYN655396 HIG655396:HIJ655396 HSC655396:HSF655396 IBY655396:ICB655396 ILU655396:ILX655396 IVQ655396:IVT655396 JFM655396:JFP655396 JPI655396:JPL655396 JZE655396:JZH655396 KJA655396:KJD655396 KSW655396:KSZ655396 LCS655396:LCV655396 LMO655396:LMR655396 LWK655396:LWN655396 MGG655396:MGJ655396 MQC655396:MQF655396 MZY655396:NAB655396 NJU655396:NJX655396 NTQ655396:NTT655396 ODM655396:ODP655396 ONI655396:ONL655396 OXE655396:OXH655396 PHA655396:PHD655396 PQW655396:PQZ655396 QAS655396:QAV655396 QKO655396:QKR655396 QUK655396:QUN655396 REG655396:REJ655396 ROC655396:ROF655396 RXY655396:RYB655396 SHU655396:SHX655396 SRQ655396:SRT655396 TBM655396:TBP655396 TLI655396:TLL655396 TVE655396:TVH655396 UFA655396:UFD655396 UOW655396:UOZ655396 UYS655396:UYV655396 VIO655396:VIR655396 VSK655396:VSN655396 WCG655396:WCJ655396 WMC655396:WMF655396 WVY655396:WWB655396 Q720932:T720932 JM720932:JP720932 TI720932:TL720932 ADE720932:ADH720932 ANA720932:AND720932 AWW720932:AWZ720932 BGS720932:BGV720932 BQO720932:BQR720932 CAK720932:CAN720932 CKG720932:CKJ720932 CUC720932:CUF720932 DDY720932:DEB720932 DNU720932:DNX720932 DXQ720932:DXT720932 EHM720932:EHP720932 ERI720932:ERL720932 FBE720932:FBH720932 FLA720932:FLD720932 FUW720932:FUZ720932 GES720932:GEV720932 GOO720932:GOR720932 GYK720932:GYN720932 HIG720932:HIJ720932 HSC720932:HSF720932 IBY720932:ICB720932 ILU720932:ILX720932 IVQ720932:IVT720932 JFM720932:JFP720932 JPI720932:JPL720932 JZE720932:JZH720932 KJA720932:KJD720932 KSW720932:KSZ720932 LCS720932:LCV720932 LMO720932:LMR720932 LWK720932:LWN720932 MGG720932:MGJ720932 MQC720932:MQF720932 MZY720932:NAB720932 NJU720932:NJX720932 NTQ720932:NTT720932 ODM720932:ODP720932 ONI720932:ONL720932 OXE720932:OXH720932 PHA720932:PHD720932 PQW720932:PQZ720932 QAS720932:QAV720932 QKO720932:QKR720932 QUK720932:QUN720932 REG720932:REJ720932 ROC720932:ROF720932 RXY720932:RYB720932 SHU720932:SHX720932 SRQ720932:SRT720932 TBM720932:TBP720932 TLI720932:TLL720932 TVE720932:TVH720932 UFA720932:UFD720932 UOW720932:UOZ720932 UYS720932:UYV720932 VIO720932:VIR720932 VSK720932:VSN720932 WCG720932:WCJ720932 WMC720932:WMF720932 WVY720932:WWB720932 Q786468:T786468 JM786468:JP786468 TI786468:TL786468 ADE786468:ADH786468 ANA786468:AND786468 AWW786468:AWZ786468 BGS786468:BGV786468 BQO786468:BQR786468 CAK786468:CAN786468 CKG786468:CKJ786468 CUC786468:CUF786468 DDY786468:DEB786468 DNU786468:DNX786468 DXQ786468:DXT786468 EHM786468:EHP786468 ERI786468:ERL786468 FBE786468:FBH786468 FLA786468:FLD786468 FUW786468:FUZ786468 GES786468:GEV786468 GOO786468:GOR786468 GYK786468:GYN786468 HIG786468:HIJ786468 HSC786468:HSF786468 IBY786468:ICB786468 ILU786468:ILX786468 IVQ786468:IVT786468 JFM786468:JFP786468 JPI786468:JPL786468 JZE786468:JZH786468 KJA786468:KJD786468 KSW786468:KSZ786468 LCS786468:LCV786468 LMO786468:LMR786468 LWK786468:LWN786468 MGG786468:MGJ786468 MQC786468:MQF786468 MZY786468:NAB786468 NJU786468:NJX786468 NTQ786468:NTT786468 ODM786468:ODP786468 ONI786468:ONL786468 OXE786468:OXH786468 PHA786468:PHD786468 PQW786468:PQZ786468 QAS786468:QAV786468 QKO786468:QKR786468 QUK786468:QUN786468 REG786468:REJ786468 ROC786468:ROF786468 RXY786468:RYB786468 SHU786468:SHX786468 SRQ786468:SRT786468 TBM786468:TBP786468 TLI786468:TLL786468 TVE786468:TVH786468 UFA786468:UFD786468 UOW786468:UOZ786468 UYS786468:UYV786468 VIO786468:VIR786468 VSK786468:VSN786468 WCG786468:WCJ786468 WMC786468:WMF786468 WVY786468:WWB786468 Q852004:T852004 JM852004:JP852004 TI852004:TL852004 ADE852004:ADH852004 ANA852004:AND852004 AWW852004:AWZ852004 BGS852004:BGV852004 BQO852004:BQR852004 CAK852004:CAN852004 CKG852004:CKJ852004 CUC852004:CUF852004 DDY852004:DEB852004 DNU852004:DNX852004 DXQ852004:DXT852004 EHM852004:EHP852004 ERI852004:ERL852004 FBE852004:FBH852004 FLA852004:FLD852004 FUW852004:FUZ852004 GES852004:GEV852004 GOO852004:GOR852004 GYK852004:GYN852004 HIG852004:HIJ852004 HSC852004:HSF852004 IBY852004:ICB852004 ILU852004:ILX852004 IVQ852004:IVT852004 JFM852004:JFP852004 JPI852004:JPL852004 JZE852004:JZH852004 KJA852004:KJD852004 KSW852004:KSZ852004 LCS852004:LCV852004 LMO852004:LMR852004 LWK852004:LWN852004 MGG852004:MGJ852004 MQC852004:MQF852004 MZY852004:NAB852004 NJU852004:NJX852004 NTQ852004:NTT852004 ODM852004:ODP852004 ONI852004:ONL852004 OXE852004:OXH852004 PHA852004:PHD852004 PQW852004:PQZ852004 QAS852004:QAV852004 QKO852004:QKR852004 QUK852004:QUN852004 REG852004:REJ852004 ROC852004:ROF852004 RXY852004:RYB852004 SHU852004:SHX852004 SRQ852004:SRT852004 TBM852004:TBP852004 TLI852004:TLL852004 TVE852004:TVH852004 UFA852004:UFD852004 UOW852004:UOZ852004 UYS852004:UYV852004 VIO852004:VIR852004 VSK852004:VSN852004 WCG852004:WCJ852004 WMC852004:WMF852004 WVY852004:WWB852004 Q917540:T917540 JM917540:JP917540 TI917540:TL917540 ADE917540:ADH917540 ANA917540:AND917540 AWW917540:AWZ917540 BGS917540:BGV917540 BQO917540:BQR917540 CAK917540:CAN917540 CKG917540:CKJ917540 CUC917540:CUF917540 DDY917540:DEB917540 DNU917540:DNX917540 DXQ917540:DXT917540 EHM917540:EHP917540 ERI917540:ERL917540 FBE917540:FBH917540 FLA917540:FLD917540 FUW917540:FUZ917540 GES917540:GEV917540 GOO917540:GOR917540 GYK917540:GYN917540 HIG917540:HIJ917540 HSC917540:HSF917540 IBY917540:ICB917540 ILU917540:ILX917540 IVQ917540:IVT917540 JFM917540:JFP917540 JPI917540:JPL917540 JZE917540:JZH917540 KJA917540:KJD917540 KSW917540:KSZ917540 LCS917540:LCV917540 LMO917540:LMR917540 LWK917540:LWN917540 MGG917540:MGJ917540 MQC917540:MQF917540 MZY917540:NAB917540 NJU917540:NJX917540 NTQ917540:NTT917540 ODM917540:ODP917540 ONI917540:ONL917540 OXE917540:OXH917540 PHA917540:PHD917540 PQW917540:PQZ917540 QAS917540:QAV917540 QKO917540:QKR917540 QUK917540:QUN917540 REG917540:REJ917540 ROC917540:ROF917540 RXY917540:RYB917540 SHU917540:SHX917540 SRQ917540:SRT917540 TBM917540:TBP917540 TLI917540:TLL917540 TVE917540:TVH917540 UFA917540:UFD917540 UOW917540:UOZ917540 UYS917540:UYV917540 VIO917540:VIR917540 VSK917540:VSN917540 WCG917540:WCJ917540 WMC917540:WMF917540 WVY917540:WWB917540 Q983076:T983076 JM983076:JP983076 TI983076:TL983076 ADE983076:ADH983076 ANA983076:AND983076 AWW983076:AWZ983076 BGS983076:BGV983076 BQO983076:BQR983076 CAK983076:CAN983076 CKG983076:CKJ983076 CUC983076:CUF983076 DDY983076:DEB983076 DNU983076:DNX983076 DXQ983076:DXT983076 EHM983076:EHP983076 ERI983076:ERL983076 FBE983076:FBH983076 FLA983076:FLD983076 FUW983076:FUZ983076 GES983076:GEV983076 GOO983076:GOR983076 GYK983076:GYN983076 HIG983076:HIJ983076 HSC983076:HSF983076 IBY983076:ICB983076 ILU983076:ILX983076 IVQ983076:IVT983076 JFM983076:JFP983076 JPI983076:JPL983076 JZE983076:JZH983076 KJA983076:KJD983076 KSW983076:KSZ983076 LCS983076:LCV983076 LMO983076:LMR983076 LWK983076:LWN983076 MGG983076:MGJ983076 MQC983076:MQF983076 MZY983076:NAB983076 NJU983076:NJX983076 NTQ983076:NTT983076 ODM983076:ODP983076 ONI983076:ONL983076 OXE983076:OXH983076 PHA983076:PHD983076 PQW983076:PQZ983076 QAS983076:QAV983076 QKO983076:QKR983076 QUK983076:QUN983076 REG983076:REJ983076 ROC983076:ROF983076 RXY983076:RYB983076 SHU983076:SHX983076 SRQ983076:SRT983076 TBM983076:TBP983076 TLI983076:TLL983076 TVE983076:TVH983076 UFA983076:UFD983076 UOW983076:UOZ983076 UYS983076:UYV983076 VIO983076:VIR983076 VSK983076:VSN983076 WCG983076:WCJ983076 WMC983076:WMF983076 WVY983076:WWB983076 D36:L36 IZ36:JH36 SV36:TD36 ACR36:ACZ36 AMN36:AMV36 AWJ36:AWR36 BGF36:BGN36 BQB36:BQJ36 BZX36:CAF36 CJT36:CKB36 CTP36:CTX36 DDL36:DDT36 DNH36:DNP36 DXD36:DXL36 EGZ36:EHH36 EQV36:ERD36 FAR36:FAZ36 FKN36:FKV36 FUJ36:FUR36 GEF36:GEN36 GOB36:GOJ36 GXX36:GYF36 HHT36:HIB36 HRP36:HRX36 IBL36:IBT36 ILH36:ILP36 IVD36:IVL36 JEZ36:JFH36 JOV36:JPD36 JYR36:JYZ36 KIN36:KIV36 KSJ36:KSR36 LCF36:LCN36 LMB36:LMJ36 LVX36:LWF36 MFT36:MGB36 MPP36:MPX36 MZL36:MZT36 NJH36:NJP36 NTD36:NTL36 OCZ36:ODH36 OMV36:OND36 OWR36:OWZ36 PGN36:PGV36 PQJ36:PQR36 QAF36:QAN36 QKB36:QKJ36 QTX36:QUF36 RDT36:REB36 RNP36:RNX36 RXL36:RXT36 SHH36:SHP36 SRD36:SRL36 TAZ36:TBH36 TKV36:TLD36 TUR36:TUZ36 UEN36:UEV36 UOJ36:UOR36 UYF36:UYN36 VIB36:VIJ36 VRX36:VSF36 WBT36:WCB36 WLP36:WLX36 WVL36:WVT36 D65572:L65572 IZ65572:JH65572 SV65572:TD65572 ACR65572:ACZ65572 AMN65572:AMV65572 AWJ65572:AWR65572 BGF65572:BGN65572 BQB65572:BQJ65572 BZX65572:CAF65572 CJT65572:CKB65572 CTP65572:CTX65572 DDL65572:DDT65572 DNH65572:DNP65572 DXD65572:DXL65572 EGZ65572:EHH65572 EQV65572:ERD65572 FAR65572:FAZ65572 FKN65572:FKV65572 FUJ65572:FUR65572 GEF65572:GEN65572 GOB65572:GOJ65572 GXX65572:GYF65572 HHT65572:HIB65572 HRP65572:HRX65572 IBL65572:IBT65572 ILH65572:ILP65572 IVD65572:IVL65572 JEZ65572:JFH65572 JOV65572:JPD65572 JYR65572:JYZ65572 KIN65572:KIV65572 KSJ65572:KSR65572 LCF65572:LCN65572 LMB65572:LMJ65572 LVX65572:LWF65572 MFT65572:MGB65572 MPP65572:MPX65572 MZL65572:MZT65572 NJH65572:NJP65572 NTD65572:NTL65572 OCZ65572:ODH65572 OMV65572:OND65572 OWR65572:OWZ65572 PGN65572:PGV65572 PQJ65572:PQR65572 QAF65572:QAN65572 QKB65572:QKJ65572 QTX65572:QUF65572 RDT65572:REB65572 RNP65572:RNX65572 RXL65572:RXT65572 SHH65572:SHP65572 SRD65572:SRL65572 TAZ65572:TBH65572 TKV65572:TLD65572 TUR65572:TUZ65572 UEN65572:UEV65572 UOJ65572:UOR65572 UYF65572:UYN65572 VIB65572:VIJ65572 VRX65572:VSF65572 WBT65572:WCB65572 WLP65572:WLX65572 WVL65572:WVT65572 D131108:L131108 IZ131108:JH131108 SV131108:TD131108 ACR131108:ACZ131108 AMN131108:AMV131108 AWJ131108:AWR131108 BGF131108:BGN131108 BQB131108:BQJ131108 BZX131108:CAF131108 CJT131108:CKB131108 CTP131108:CTX131108 DDL131108:DDT131108 DNH131108:DNP131108 DXD131108:DXL131108 EGZ131108:EHH131108 EQV131108:ERD131108 FAR131108:FAZ131108 FKN131108:FKV131108 FUJ131108:FUR131108 GEF131108:GEN131108 GOB131108:GOJ131108 GXX131108:GYF131108 HHT131108:HIB131108 HRP131108:HRX131108 IBL131108:IBT131108 ILH131108:ILP131108 IVD131108:IVL131108 JEZ131108:JFH131108 JOV131108:JPD131108 JYR131108:JYZ131108 KIN131108:KIV131108 KSJ131108:KSR131108 LCF131108:LCN131108 LMB131108:LMJ131108 LVX131108:LWF131108 MFT131108:MGB131108 MPP131108:MPX131108 MZL131108:MZT131108 NJH131108:NJP131108 NTD131108:NTL131108 OCZ131108:ODH131108 OMV131108:OND131108 OWR131108:OWZ131108 PGN131108:PGV131108 PQJ131108:PQR131108 QAF131108:QAN131108 QKB131108:QKJ131108 QTX131108:QUF131108 RDT131108:REB131108 RNP131108:RNX131108 RXL131108:RXT131108 SHH131108:SHP131108 SRD131108:SRL131108 TAZ131108:TBH131108 TKV131108:TLD131108 TUR131108:TUZ131108 UEN131108:UEV131108 UOJ131108:UOR131108 UYF131108:UYN131108 VIB131108:VIJ131108 VRX131108:VSF131108 WBT131108:WCB131108 WLP131108:WLX131108 WVL131108:WVT131108 D196644:L196644 IZ196644:JH196644 SV196644:TD196644 ACR196644:ACZ196644 AMN196644:AMV196644 AWJ196644:AWR196644 BGF196644:BGN196644 BQB196644:BQJ196644 BZX196644:CAF196644 CJT196644:CKB196644 CTP196644:CTX196644 DDL196644:DDT196644 DNH196644:DNP196644 DXD196644:DXL196644 EGZ196644:EHH196644 EQV196644:ERD196644 FAR196644:FAZ196644 FKN196644:FKV196644 FUJ196644:FUR196644 GEF196644:GEN196644 GOB196644:GOJ196644 GXX196644:GYF196644 HHT196644:HIB196644 HRP196644:HRX196644 IBL196644:IBT196644 ILH196644:ILP196644 IVD196644:IVL196644 JEZ196644:JFH196644 JOV196644:JPD196644 JYR196644:JYZ196644 KIN196644:KIV196644 KSJ196644:KSR196644 LCF196644:LCN196644 LMB196644:LMJ196644 LVX196644:LWF196644 MFT196644:MGB196644 MPP196644:MPX196644 MZL196644:MZT196644 NJH196644:NJP196644 NTD196644:NTL196644 OCZ196644:ODH196644 OMV196644:OND196644 OWR196644:OWZ196644 PGN196644:PGV196644 PQJ196644:PQR196644 QAF196644:QAN196644 QKB196644:QKJ196644 QTX196644:QUF196644 RDT196644:REB196644 RNP196644:RNX196644 RXL196644:RXT196644 SHH196644:SHP196644 SRD196644:SRL196644 TAZ196644:TBH196644 TKV196644:TLD196644 TUR196644:TUZ196644 UEN196644:UEV196644 UOJ196644:UOR196644 UYF196644:UYN196644 VIB196644:VIJ196644 VRX196644:VSF196644 WBT196644:WCB196644 WLP196644:WLX196644 WVL196644:WVT196644 D262180:L262180 IZ262180:JH262180 SV262180:TD262180 ACR262180:ACZ262180 AMN262180:AMV262180 AWJ262180:AWR262180 BGF262180:BGN262180 BQB262180:BQJ262180 BZX262180:CAF262180 CJT262180:CKB262180 CTP262180:CTX262180 DDL262180:DDT262180 DNH262180:DNP262180 DXD262180:DXL262180 EGZ262180:EHH262180 EQV262180:ERD262180 FAR262180:FAZ262180 FKN262180:FKV262180 FUJ262180:FUR262180 GEF262180:GEN262180 GOB262180:GOJ262180 GXX262180:GYF262180 HHT262180:HIB262180 HRP262180:HRX262180 IBL262180:IBT262180 ILH262180:ILP262180 IVD262180:IVL262180 JEZ262180:JFH262180 JOV262180:JPD262180 JYR262180:JYZ262180 KIN262180:KIV262180 KSJ262180:KSR262180 LCF262180:LCN262180 LMB262180:LMJ262180 LVX262180:LWF262180 MFT262180:MGB262180 MPP262180:MPX262180 MZL262180:MZT262180 NJH262180:NJP262180 NTD262180:NTL262180 OCZ262180:ODH262180 OMV262180:OND262180 OWR262180:OWZ262180 PGN262180:PGV262180 PQJ262180:PQR262180 QAF262180:QAN262180 QKB262180:QKJ262180 QTX262180:QUF262180 RDT262180:REB262180 RNP262180:RNX262180 RXL262180:RXT262180 SHH262180:SHP262180 SRD262180:SRL262180 TAZ262180:TBH262180 TKV262180:TLD262180 TUR262180:TUZ262180 UEN262180:UEV262180 UOJ262180:UOR262180 UYF262180:UYN262180 VIB262180:VIJ262180 VRX262180:VSF262180 WBT262180:WCB262180 WLP262180:WLX262180 WVL262180:WVT262180 D327716:L327716 IZ327716:JH327716 SV327716:TD327716 ACR327716:ACZ327716 AMN327716:AMV327716 AWJ327716:AWR327716 BGF327716:BGN327716 BQB327716:BQJ327716 BZX327716:CAF327716 CJT327716:CKB327716 CTP327716:CTX327716 DDL327716:DDT327716 DNH327716:DNP327716 DXD327716:DXL327716 EGZ327716:EHH327716 EQV327716:ERD327716 FAR327716:FAZ327716 FKN327716:FKV327716 FUJ327716:FUR327716 GEF327716:GEN327716 GOB327716:GOJ327716 GXX327716:GYF327716 HHT327716:HIB327716 HRP327716:HRX327716 IBL327716:IBT327716 ILH327716:ILP327716 IVD327716:IVL327716 JEZ327716:JFH327716 JOV327716:JPD327716 JYR327716:JYZ327716 KIN327716:KIV327716 KSJ327716:KSR327716 LCF327716:LCN327716 LMB327716:LMJ327716 LVX327716:LWF327716 MFT327716:MGB327716 MPP327716:MPX327716 MZL327716:MZT327716 NJH327716:NJP327716 NTD327716:NTL327716 OCZ327716:ODH327716 OMV327716:OND327716 OWR327716:OWZ327716 PGN327716:PGV327716 PQJ327716:PQR327716 QAF327716:QAN327716 QKB327716:QKJ327716 QTX327716:QUF327716 RDT327716:REB327716 RNP327716:RNX327716 RXL327716:RXT327716 SHH327716:SHP327716 SRD327716:SRL327716 TAZ327716:TBH327716 TKV327716:TLD327716 TUR327716:TUZ327716 UEN327716:UEV327716 UOJ327716:UOR327716 UYF327716:UYN327716 VIB327716:VIJ327716 VRX327716:VSF327716 WBT327716:WCB327716 WLP327716:WLX327716 WVL327716:WVT327716 D393252:L393252 IZ393252:JH393252 SV393252:TD393252 ACR393252:ACZ393252 AMN393252:AMV393252 AWJ393252:AWR393252 BGF393252:BGN393252 BQB393252:BQJ393252 BZX393252:CAF393252 CJT393252:CKB393252 CTP393252:CTX393252 DDL393252:DDT393252 DNH393252:DNP393252 DXD393252:DXL393252 EGZ393252:EHH393252 EQV393252:ERD393252 FAR393252:FAZ393252 FKN393252:FKV393252 FUJ393252:FUR393252 GEF393252:GEN393252 GOB393252:GOJ393252 GXX393252:GYF393252 HHT393252:HIB393252 HRP393252:HRX393252 IBL393252:IBT393252 ILH393252:ILP393252 IVD393252:IVL393252 JEZ393252:JFH393252 JOV393252:JPD393252 JYR393252:JYZ393252 KIN393252:KIV393252 KSJ393252:KSR393252 LCF393252:LCN393252 LMB393252:LMJ393252 LVX393252:LWF393252 MFT393252:MGB393252 MPP393252:MPX393252 MZL393252:MZT393252 NJH393252:NJP393252 NTD393252:NTL393252 OCZ393252:ODH393252 OMV393252:OND393252 OWR393252:OWZ393252 PGN393252:PGV393252 PQJ393252:PQR393252 QAF393252:QAN393252 QKB393252:QKJ393252 QTX393252:QUF393252 RDT393252:REB393252 RNP393252:RNX393252 RXL393252:RXT393252 SHH393252:SHP393252 SRD393252:SRL393252 TAZ393252:TBH393252 TKV393252:TLD393252 TUR393252:TUZ393252 UEN393252:UEV393252 UOJ393252:UOR393252 UYF393252:UYN393252 VIB393252:VIJ393252 VRX393252:VSF393252 WBT393252:WCB393252 WLP393252:WLX393252 WVL393252:WVT393252 D458788:L458788 IZ458788:JH458788 SV458788:TD458788 ACR458788:ACZ458788 AMN458788:AMV458788 AWJ458788:AWR458788 BGF458788:BGN458788 BQB458788:BQJ458788 BZX458788:CAF458788 CJT458788:CKB458788 CTP458788:CTX458788 DDL458788:DDT458788 DNH458788:DNP458788 DXD458788:DXL458788 EGZ458788:EHH458788 EQV458788:ERD458788 FAR458788:FAZ458788 FKN458788:FKV458788 FUJ458788:FUR458788 GEF458788:GEN458788 GOB458788:GOJ458788 GXX458788:GYF458788 HHT458788:HIB458788 HRP458788:HRX458788 IBL458788:IBT458788 ILH458788:ILP458788 IVD458788:IVL458788 JEZ458788:JFH458788 JOV458788:JPD458788 JYR458788:JYZ458788 KIN458788:KIV458788 KSJ458788:KSR458788 LCF458788:LCN458788 LMB458788:LMJ458788 LVX458788:LWF458788 MFT458788:MGB458788 MPP458788:MPX458788 MZL458788:MZT458788 NJH458788:NJP458788 NTD458788:NTL458788 OCZ458788:ODH458788 OMV458788:OND458788 OWR458788:OWZ458788 PGN458788:PGV458788 PQJ458788:PQR458788 QAF458788:QAN458788 QKB458788:QKJ458788 QTX458788:QUF458788 RDT458788:REB458788 RNP458788:RNX458788 RXL458788:RXT458788 SHH458788:SHP458788 SRD458788:SRL458788 TAZ458788:TBH458788 TKV458788:TLD458788 TUR458788:TUZ458788 UEN458788:UEV458788 UOJ458788:UOR458788 UYF458788:UYN458788 VIB458788:VIJ458788 VRX458788:VSF458788 WBT458788:WCB458788 WLP458788:WLX458788 WVL458788:WVT458788 D524324:L524324 IZ524324:JH524324 SV524324:TD524324 ACR524324:ACZ524324 AMN524324:AMV524324 AWJ524324:AWR524324 BGF524324:BGN524324 BQB524324:BQJ524324 BZX524324:CAF524324 CJT524324:CKB524324 CTP524324:CTX524324 DDL524324:DDT524324 DNH524324:DNP524324 DXD524324:DXL524324 EGZ524324:EHH524324 EQV524324:ERD524324 FAR524324:FAZ524324 FKN524324:FKV524324 FUJ524324:FUR524324 GEF524324:GEN524324 GOB524324:GOJ524324 GXX524324:GYF524324 HHT524324:HIB524324 HRP524324:HRX524324 IBL524324:IBT524324 ILH524324:ILP524324 IVD524324:IVL524324 JEZ524324:JFH524324 JOV524324:JPD524324 JYR524324:JYZ524324 KIN524324:KIV524324 KSJ524324:KSR524324 LCF524324:LCN524324 LMB524324:LMJ524324 LVX524324:LWF524324 MFT524324:MGB524324 MPP524324:MPX524324 MZL524324:MZT524324 NJH524324:NJP524324 NTD524324:NTL524324 OCZ524324:ODH524324 OMV524324:OND524324 OWR524324:OWZ524324 PGN524324:PGV524324 PQJ524324:PQR524324 QAF524324:QAN524324 QKB524324:QKJ524324 QTX524324:QUF524324 RDT524324:REB524324 RNP524324:RNX524324 RXL524324:RXT524324 SHH524324:SHP524324 SRD524324:SRL524324 TAZ524324:TBH524324 TKV524324:TLD524324 TUR524324:TUZ524324 UEN524324:UEV524324 UOJ524324:UOR524324 UYF524324:UYN524324 VIB524324:VIJ524324 VRX524324:VSF524324 WBT524324:WCB524324 WLP524324:WLX524324 WVL524324:WVT524324 D589860:L589860 IZ589860:JH589860 SV589860:TD589860 ACR589860:ACZ589860 AMN589860:AMV589860 AWJ589860:AWR589860 BGF589860:BGN589860 BQB589860:BQJ589860 BZX589860:CAF589860 CJT589860:CKB589860 CTP589860:CTX589860 DDL589860:DDT589860 DNH589860:DNP589860 DXD589860:DXL589860 EGZ589860:EHH589860 EQV589860:ERD589860 FAR589860:FAZ589860 FKN589860:FKV589860 FUJ589860:FUR589860 GEF589860:GEN589860 GOB589860:GOJ589860 GXX589860:GYF589860 HHT589860:HIB589860 HRP589860:HRX589860 IBL589860:IBT589860 ILH589860:ILP589860 IVD589860:IVL589860 JEZ589860:JFH589860 JOV589860:JPD589860 JYR589860:JYZ589860 KIN589860:KIV589860 KSJ589860:KSR589860 LCF589860:LCN589860 LMB589860:LMJ589860 LVX589860:LWF589860 MFT589860:MGB589860 MPP589860:MPX589860 MZL589860:MZT589860 NJH589860:NJP589860 NTD589860:NTL589860 OCZ589860:ODH589860 OMV589860:OND589860 OWR589860:OWZ589860 PGN589860:PGV589860 PQJ589860:PQR589860 QAF589860:QAN589860 QKB589860:QKJ589860 QTX589860:QUF589860 RDT589860:REB589860 RNP589860:RNX589860 RXL589860:RXT589860 SHH589860:SHP589860 SRD589860:SRL589860 TAZ589860:TBH589860 TKV589860:TLD589860 TUR589860:TUZ589860 UEN589860:UEV589860 UOJ589860:UOR589860 UYF589860:UYN589860 VIB589860:VIJ589860 VRX589860:VSF589860 WBT589860:WCB589860 WLP589860:WLX589860 WVL589860:WVT589860 D655396:L655396 IZ655396:JH655396 SV655396:TD655396 ACR655396:ACZ655396 AMN655396:AMV655396 AWJ655396:AWR655396 BGF655396:BGN655396 BQB655396:BQJ655396 BZX655396:CAF655396 CJT655396:CKB655396 CTP655396:CTX655396 DDL655396:DDT655396 DNH655396:DNP655396 DXD655396:DXL655396 EGZ655396:EHH655396 EQV655396:ERD655396 FAR655396:FAZ655396 FKN655396:FKV655396 FUJ655396:FUR655396 GEF655396:GEN655396 GOB655396:GOJ655396 GXX655396:GYF655396 HHT655396:HIB655396 HRP655396:HRX655396 IBL655396:IBT655396 ILH655396:ILP655396 IVD655396:IVL655396 JEZ655396:JFH655396 JOV655396:JPD655396 JYR655396:JYZ655396 KIN655396:KIV655396 KSJ655396:KSR655396 LCF655396:LCN655396 LMB655396:LMJ655396 LVX655396:LWF655396 MFT655396:MGB655396 MPP655396:MPX655396 MZL655396:MZT655396 NJH655396:NJP655396 NTD655396:NTL655396 OCZ655396:ODH655396 OMV655396:OND655396 OWR655396:OWZ655396 PGN655396:PGV655396 PQJ655396:PQR655396 QAF655396:QAN655396 QKB655396:QKJ655396 QTX655396:QUF655396 RDT655396:REB655396 RNP655396:RNX655396 RXL655396:RXT655396 SHH655396:SHP655396 SRD655396:SRL655396 TAZ655396:TBH655396 TKV655396:TLD655396 TUR655396:TUZ655396 UEN655396:UEV655396 UOJ655396:UOR655396 UYF655396:UYN655396 VIB655396:VIJ655396 VRX655396:VSF655396 WBT655396:WCB655396 WLP655396:WLX655396 WVL655396:WVT655396 D720932:L720932 IZ720932:JH720932 SV720932:TD720932 ACR720932:ACZ720932 AMN720932:AMV720932 AWJ720932:AWR720932 BGF720932:BGN720932 BQB720932:BQJ720932 BZX720932:CAF720932 CJT720932:CKB720932 CTP720932:CTX720932 DDL720932:DDT720932 DNH720932:DNP720932 DXD720932:DXL720932 EGZ720932:EHH720932 EQV720932:ERD720932 FAR720932:FAZ720932 FKN720932:FKV720932 FUJ720932:FUR720932 GEF720932:GEN720932 GOB720932:GOJ720932 GXX720932:GYF720932 HHT720932:HIB720932 HRP720932:HRX720932 IBL720932:IBT720932 ILH720932:ILP720932 IVD720932:IVL720932 JEZ720932:JFH720932 JOV720932:JPD720932 JYR720932:JYZ720932 KIN720932:KIV720932 KSJ720932:KSR720932 LCF720932:LCN720932 LMB720932:LMJ720932 LVX720932:LWF720932 MFT720932:MGB720932 MPP720932:MPX720932 MZL720932:MZT720932 NJH720932:NJP720932 NTD720932:NTL720932 OCZ720932:ODH720932 OMV720932:OND720932 OWR720932:OWZ720932 PGN720932:PGV720932 PQJ720932:PQR720932 QAF720932:QAN720932 QKB720932:QKJ720932 QTX720932:QUF720932 RDT720932:REB720932 RNP720932:RNX720932 RXL720932:RXT720932 SHH720932:SHP720932 SRD720932:SRL720932 TAZ720932:TBH720932 TKV720932:TLD720932 TUR720932:TUZ720932 UEN720932:UEV720932 UOJ720932:UOR720932 UYF720932:UYN720932 VIB720932:VIJ720932 VRX720932:VSF720932 WBT720932:WCB720932 WLP720932:WLX720932 WVL720932:WVT720932 D786468:L786468 IZ786468:JH786468 SV786468:TD786468 ACR786468:ACZ786468 AMN786468:AMV786468 AWJ786468:AWR786468 BGF786468:BGN786468 BQB786468:BQJ786468 BZX786468:CAF786468 CJT786468:CKB786468 CTP786468:CTX786468 DDL786468:DDT786468 DNH786468:DNP786468 DXD786468:DXL786468 EGZ786468:EHH786468 EQV786468:ERD786468 FAR786468:FAZ786468 FKN786468:FKV786468 FUJ786468:FUR786468 GEF786468:GEN786468 GOB786468:GOJ786468 GXX786468:GYF786468 HHT786468:HIB786468 HRP786468:HRX786468 IBL786468:IBT786468 ILH786468:ILP786468 IVD786468:IVL786468 JEZ786468:JFH786468 JOV786468:JPD786468 JYR786468:JYZ786468 KIN786468:KIV786468 KSJ786468:KSR786468 LCF786468:LCN786468 LMB786468:LMJ786468 LVX786468:LWF786468 MFT786468:MGB786468 MPP786468:MPX786468 MZL786468:MZT786468 NJH786468:NJP786468 NTD786468:NTL786468 OCZ786468:ODH786468 OMV786468:OND786468 OWR786468:OWZ786468 PGN786468:PGV786468 PQJ786468:PQR786468 QAF786468:QAN786468 QKB786468:QKJ786468 QTX786468:QUF786468 RDT786468:REB786468 RNP786468:RNX786468 RXL786468:RXT786468 SHH786468:SHP786468 SRD786468:SRL786468 TAZ786468:TBH786468 TKV786468:TLD786468 TUR786468:TUZ786468 UEN786468:UEV786468 UOJ786468:UOR786468 UYF786468:UYN786468 VIB786468:VIJ786468 VRX786468:VSF786468 WBT786468:WCB786468 WLP786468:WLX786468 WVL786468:WVT786468 D852004:L852004 IZ852004:JH852004 SV852004:TD852004 ACR852004:ACZ852004 AMN852004:AMV852004 AWJ852004:AWR852004 BGF852004:BGN852004 BQB852004:BQJ852004 BZX852004:CAF852004 CJT852004:CKB852004 CTP852004:CTX852004 DDL852004:DDT852004 DNH852004:DNP852004 DXD852004:DXL852004 EGZ852004:EHH852004 EQV852004:ERD852004 FAR852004:FAZ852004 FKN852004:FKV852004 FUJ852004:FUR852004 GEF852004:GEN852004 GOB852004:GOJ852004 GXX852004:GYF852004 HHT852004:HIB852004 HRP852004:HRX852004 IBL852004:IBT852004 ILH852004:ILP852004 IVD852004:IVL852004 JEZ852004:JFH852004 JOV852004:JPD852004 JYR852004:JYZ852004 KIN852004:KIV852004 KSJ852004:KSR852004 LCF852004:LCN852004 LMB852004:LMJ852004 LVX852004:LWF852004 MFT852004:MGB852004 MPP852004:MPX852004 MZL852004:MZT852004 NJH852004:NJP852004 NTD852004:NTL852004 OCZ852004:ODH852004 OMV852004:OND852004 OWR852004:OWZ852004 PGN852004:PGV852004 PQJ852004:PQR852004 QAF852004:QAN852004 QKB852004:QKJ852004 QTX852004:QUF852004 RDT852004:REB852004 RNP852004:RNX852004 RXL852004:RXT852004 SHH852004:SHP852004 SRD852004:SRL852004 TAZ852004:TBH852004 TKV852004:TLD852004 TUR852004:TUZ852004 UEN852004:UEV852004 UOJ852004:UOR852004 UYF852004:UYN852004 VIB852004:VIJ852004 VRX852004:VSF852004 WBT852004:WCB852004 WLP852004:WLX852004 WVL852004:WVT852004 D917540:L917540 IZ917540:JH917540 SV917540:TD917540 ACR917540:ACZ917540 AMN917540:AMV917540 AWJ917540:AWR917540 BGF917540:BGN917540 BQB917540:BQJ917540 BZX917540:CAF917540 CJT917540:CKB917540 CTP917540:CTX917540 DDL917540:DDT917540 DNH917540:DNP917540 DXD917540:DXL917540 EGZ917540:EHH917540 EQV917540:ERD917540 FAR917540:FAZ917540 FKN917540:FKV917540 FUJ917540:FUR917540 GEF917540:GEN917540 GOB917540:GOJ917540 GXX917540:GYF917540 HHT917540:HIB917540 HRP917540:HRX917540 IBL917540:IBT917540 ILH917540:ILP917540 IVD917540:IVL917540 JEZ917540:JFH917540 JOV917540:JPD917540 JYR917540:JYZ917540 KIN917540:KIV917540 KSJ917540:KSR917540 LCF917540:LCN917540 LMB917540:LMJ917540 LVX917540:LWF917540 MFT917540:MGB917540 MPP917540:MPX917540 MZL917540:MZT917540 NJH917540:NJP917540 NTD917540:NTL917540 OCZ917540:ODH917540 OMV917540:OND917540 OWR917540:OWZ917540 PGN917540:PGV917540 PQJ917540:PQR917540 QAF917540:QAN917540 QKB917540:QKJ917540 QTX917540:QUF917540 RDT917540:REB917540 RNP917540:RNX917540 RXL917540:RXT917540 SHH917540:SHP917540 SRD917540:SRL917540 TAZ917540:TBH917540 TKV917540:TLD917540 TUR917540:TUZ917540 UEN917540:UEV917540 UOJ917540:UOR917540 UYF917540:UYN917540 VIB917540:VIJ917540 VRX917540:VSF917540 WBT917540:WCB917540 WLP917540:WLX917540 WVL917540:WVT917540 D983076:L983076 IZ983076:JH983076 SV983076:TD983076 ACR983076:ACZ983076 AMN983076:AMV983076 AWJ983076:AWR983076 BGF983076:BGN983076 BQB983076:BQJ983076 BZX983076:CAF983076 CJT983076:CKB983076 CTP983076:CTX983076 DDL983076:DDT983076 DNH983076:DNP983076 DXD983076:DXL983076 EGZ983076:EHH983076 EQV983076:ERD983076 FAR983076:FAZ983076 FKN983076:FKV983076 FUJ983076:FUR983076 GEF983076:GEN983076 GOB983076:GOJ983076 GXX983076:GYF983076 HHT983076:HIB983076 HRP983076:HRX983076 IBL983076:IBT983076 ILH983076:ILP983076 IVD983076:IVL983076 JEZ983076:JFH983076 JOV983076:JPD983076 JYR983076:JYZ983076 KIN983076:KIV983076 KSJ983076:KSR983076 LCF983076:LCN983076 LMB983076:LMJ983076 LVX983076:LWF983076 MFT983076:MGB983076 MPP983076:MPX983076 MZL983076:MZT983076 NJH983076:NJP983076 NTD983076:NTL983076 OCZ983076:ODH983076 OMV983076:OND983076 OWR983076:OWZ983076 PGN983076:PGV983076 PQJ983076:PQR983076 QAF983076:QAN983076 QKB983076:QKJ983076 QTX983076:QUF983076 RDT983076:REB983076 RNP983076:RNX983076 RXL983076:RXT983076 SHH983076:SHP983076 SRD983076:SRL983076 TAZ983076:TBH983076 TKV983076:TLD983076 TUR983076:TUZ983076 UEN983076:UEV983076 UOJ983076:UOR983076 UYF983076:UYN983076 VIB983076:VIJ983076 VRX983076:VSF983076 WBT983076:WCB983076 WLP983076:WLX983076 WVL983076:WVT983076" xr:uid="{034EFEE7-7CBD-4C3C-9EC1-D1AEF9698B06}"/>
    <dataValidation type="textLength" imeMode="halfAlpha" allowBlank="1" showInputMessage="1" showErrorMessage="1" sqref="V40:AF40 JR40:KB40 TN40:TX40 ADJ40:ADT40 ANF40:ANP40 AXB40:AXL40 BGX40:BHH40 BQT40:BRD40 CAP40:CAZ40 CKL40:CKV40 CUH40:CUR40 DED40:DEN40 DNZ40:DOJ40 DXV40:DYF40 EHR40:EIB40 ERN40:ERX40 FBJ40:FBT40 FLF40:FLP40 FVB40:FVL40 GEX40:GFH40 GOT40:GPD40 GYP40:GYZ40 HIL40:HIV40 HSH40:HSR40 ICD40:ICN40 ILZ40:IMJ40 IVV40:IWF40 JFR40:JGB40 JPN40:JPX40 JZJ40:JZT40 KJF40:KJP40 KTB40:KTL40 LCX40:LDH40 LMT40:LND40 LWP40:LWZ40 MGL40:MGV40 MQH40:MQR40 NAD40:NAN40 NJZ40:NKJ40 NTV40:NUF40 ODR40:OEB40 ONN40:ONX40 OXJ40:OXT40 PHF40:PHP40 PRB40:PRL40 QAX40:QBH40 QKT40:QLD40 QUP40:QUZ40 REL40:REV40 ROH40:ROR40 RYD40:RYN40 SHZ40:SIJ40 SRV40:SSF40 TBR40:TCB40 TLN40:TLX40 TVJ40:TVT40 UFF40:UFP40 UPB40:UPL40 UYX40:UZH40 VIT40:VJD40 VSP40:VSZ40 WCL40:WCV40 WMH40:WMR40 WWD40:WWN40 V65576:AF65576 JR65576:KB65576 TN65576:TX65576 ADJ65576:ADT65576 ANF65576:ANP65576 AXB65576:AXL65576 BGX65576:BHH65576 BQT65576:BRD65576 CAP65576:CAZ65576 CKL65576:CKV65576 CUH65576:CUR65576 DED65576:DEN65576 DNZ65576:DOJ65576 DXV65576:DYF65576 EHR65576:EIB65576 ERN65576:ERX65576 FBJ65576:FBT65576 FLF65576:FLP65576 FVB65576:FVL65576 GEX65576:GFH65576 GOT65576:GPD65576 GYP65576:GYZ65576 HIL65576:HIV65576 HSH65576:HSR65576 ICD65576:ICN65576 ILZ65576:IMJ65576 IVV65576:IWF65576 JFR65576:JGB65576 JPN65576:JPX65576 JZJ65576:JZT65576 KJF65576:KJP65576 KTB65576:KTL65576 LCX65576:LDH65576 LMT65576:LND65576 LWP65576:LWZ65576 MGL65576:MGV65576 MQH65576:MQR65576 NAD65576:NAN65576 NJZ65576:NKJ65576 NTV65576:NUF65576 ODR65576:OEB65576 ONN65576:ONX65576 OXJ65576:OXT65576 PHF65576:PHP65576 PRB65576:PRL65576 QAX65576:QBH65576 QKT65576:QLD65576 QUP65576:QUZ65576 REL65576:REV65576 ROH65576:ROR65576 RYD65576:RYN65576 SHZ65576:SIJ65576 SRV65576:SSF65576 TBR65576:TCB65576 TLN65576:TLX65576 TVJ65576:TVT65576 UFF65576:UFP65576 UPB65576:UPL65576 UYX65576:UZH65576 VIT65576:VJD65576 VSP65576:VSZ65576 WCL65576:WCV65576 WMH65576:WMR65576 WWD65576:WWN65576 V131112:AF131112 JR131112:KB131112 TN131112:TX131112 ADJ131112:ADT131112 ANF131112:ANP131112 AXB131112:AXL131112 BGX131112:BHH131112 BQT131112:BRD131112 CAP131112:CAZ131112 CKL131112:CKV131112 CUH131112:CUR131112 DED131112:DEN131112 DNZ131112:DOJ131112 DXV131112:DYF131112 EHR131112:EIB131112 ERN131112:ERX131112 FBJ131112:FBT131112 FLF131112:FLP131112 FVB131112:FVL131112 GEX131112:GFH131112 GOT131112:GPD131112 GYP131112:GYZ131112 HIL131112:HIV131112 HSH131112:HSR131112 ICD131112:ICN131112 ILZ131112:IMJ131112 IVV131112:IWF131112 JFR131112:JGB131112 JPN131112:JPX131112 JZJ131112:JZT131112 KJF131112:KJP131112 KTB131112:KTL131112 LCX131112:LDH131112 LMT131112:LND131112 LWP131112:LWZ131112 MGL131112:MGV131112 MQH131112:MQR131112 NAD131112:NAN131112 NJZ131112:NKJ131112 NTV131112:NUF131112 ODR131112:OEB131112 ONN131112:ONX131112 OXJ131112:OXT131112 PHF131112:PHP131112 PRB131112:PRL131112 QAX131112:QBH131112 QKT131112:QLD131112 QUP131112:QUZ131112 REL131112:REV131112 ROH131112:ROR131112 RYD131112:RYN131112 SHZ131112:SIJ131112 SRV131112:SSF131112 TBR131112:TCB131112 TLN131112:TLX131112 TVJ131112:TVT131112 UFF131112:UFP131112 UPB131112:UPL131112 UYX131112:UZH131112 VIT131112:VJD131112 VSP131112:VSZ131112 WCL131112:WCV131112 WMH131112:WMR131112 WWD131112:WWN131112 V196648:AF196648 JR196648:KB196648 TN196648:TX196648 ADJ196648:ADT196648 ANF196648:ANP196648 AXB196648:AXL196648 BGX196648:BHH196648 BQT196648:BRD196648 CAP196648:CAZ196648 CKL196648:CKV196648 CUH196648:CUR196648 DED196648:DEN196648 DNZ196648:DOJ196648 DXV196648:DYF196648 EHR196648:EIB196648 ERN196648:ERX196648 FBJ196648:FBT196648 FLF196648:FLP196648 FVB196648:FVL196648 GEX196648:GFH196648 GOT196648:GPD196648 GYP196648:GYZ196648 HIL196648:HIV196648 HSH196648:HSR196648 ICD196648:ICN196648 ILZ196648:IMJ196648 IVV196648:IWF196648 JFR196648:JGB196648 JPN196648:JPX196648 JZJ196648:JZT196648 KJF196648:KJP196648 KTB196648:KTL196648 LCX196648:LDH196648 LMT196648:LND196648 LWP196648:LWZ196648 MGL196648:MGV196648 MQH196648:MQR196648 NAD196648:NAN196648 NJZ196648:NKJ196648 NTV196648:NUF196648 ODR196648:OEB196648 ONN196648:ONX196648 OXJ196648:OXT196648 PHF196648:PHP196648 PRB196648:PRL196648 QAX196648:QBH196648 QKT196648:QLD196648 QUP196648:QUZ196648 REL196648:REV196648 ROH196648:ROR196648 RYD196648:RYN196648 SHZ196648:SIJ196648 SRV196648:SSF196648 TBR196648:TCB196648 TLN196648:TLX196648 TVJ196648:TVT196648 UFF196648:UFP196648 UPB196648:UPL196648 UYX196648:UZH196648 VIT196648:VJD196648 VSP196648:VSZ196648 WCL196648:WCV196648 WMH196648:WMR196648 WWD196648:WWN196648 V262184:AF262184 JR262184:KB262184 TN262184:TX262184 ADJ262184:ADT262184 ANF262184:ANP262184 AXB262184:AXL262184 BGX262184:BHH262184 BQT262184:BRD262184 CAP262184:CAZ262184 CKL262184:CKV262184 CUH262184:CUR262184 DED262184:DEN262184 DNZ262184:DOJ262184 DXV262184:DYF262184 EHR262184:EIB262184 ERN262184:ERX262184 FBJ262184:FBT262184 FLF262184:FLP262184 FVB262184:FVL262184 GEX262184:GFH262184 GOT262184:GPD262184 GYP262184:GYZ262184 HIL262184:HIV262184 HSH262184:HSR262184 ICD262184:ICN262184 ILZ262184:IMJ262184 IVV262184:IWF262184 JFR262184:JGB262184 JPN262184:JPX262184 JZJ262184:JZT262184 KJF262184:KJP262184 KTB262184:KTL262184 LCX262184:LDH262184 LMT262184:LND262184 LWP262184:LWZ262184 MGL262184:MGV262184 MQH262184:MQR262184 NAD262184:NAN262184 NJZ262184:NKJ262184 NTV262184:NUF262184 ODR262184:OEB262184 ONN262184:ONX262184 OXJ262184:OXT262184 PHF262184:PHP262184 PRB262184:PRL262184 QAX262184:QBH262184 QKT262184:QLD262184 QUP262184:QUZ262184 REL262184:REV262184 ROH262184:ROR262184 RYD262184:RYN262184 SHZ262184:SIJ262184 SRV262184:SSF262184 TBR262184:TCB262184 TLN262184:TLX262184 TVJ262184:TVT262184 UFF262184:UFP262184 UPB262184:UPL262184 UYX262184:UZH262184 VIT262184:VJD262184 VSP262184:VSZ262184 WCL262184:WCV262184 WMH262184:WMR262184 WWD262184:WWN262184 V327720:AF327720 JR327720:KB327720 TN327720:TX327720 ADJ327720:ADT327720 ANF327720:ANP327720 AXB327720:AXL327720 BGX327720:BHH327720 BQT327720:BRD327720 CAP327720:CAZ327720 CKL327720:CKV327720 CUH327720:CUR327720 DED327720:DEN327720 DNZ327720:DOJ327720 DXV327720:DYF327720 EHR327720:EIB327720 ERN327720:ERX327720 FBJ327720:FBT327720 FLF327720:FLP327720 FVB327720:FVL327720 GEX327720:GFH327720 GOT327720:GPD327720 GYP327720:GYZ327720 HIL327720:HIV327720 HSH327720:HSR327720 ICD327720:ICN327720 ILZ327720:IMJ327720 IVV327720:IWF327720 JFR327720:JGB327720 JPN327720:JPX327720 JZJ327720:JZT327720 KJF327720:KJP327720 KTB327720:KTL327720 LCX327720:LDH327720 LMT327720:LND327720 LWP327720:LWZ327720 MGL327720:MGV327720 MQH327720:MQR327720 NAD327720:NAN327720 NJZ327720:NKJ327720 NTV327720:NUF327720 ODR327720:OEB327720 ONN327720:ONX327720 OXJ327720:OXT327720 PHF327720:PHP327720 PRB327720:PRL327720 QAX327720:QBH327720 QKT327720:QLD327720 QUP327720:QUZ327720 REL327720:REV327720 ROH327720:ROR327720 RYD327720:RYN327720 SHZ327720:SIJ327720 SRV327720:SSF327720 TBR327720:TCB327720 TLN327720:TLX327720 TVJ327720:TVT327720 UFF327720:UFP327720 UPB327720:UPL327720 UYX327720:UZH327720 VIT327720:VJD327720 VSP327720:VSZ327720 WCL327720:WCV327720 WMH327720:WMR327720 WWD327720:WWN327720 V393256:AF393256 JR393256:KB393256 TN393256:TX393256 ADJ393256:ADT393256 ANF393256:ANP393256 AXB393256:AXL393256 BGX393256:BHH393256 BQT393256:BRD393256 CAP393256:CAZ393256 CKL393256:CKV393256 CUH393256:CUR393256 DED393256:DEN393256 DNZ393256:DOJ393256 DXV393256:DYF393256 EHR393256:EIB393256 ERN393256:ERX393256 FBJ393256:FBT393256 FLF393256:FLP393256 FVB393256:FVL393256 GEX393256:GFH393256 GOT393256:GPD393256 GYP393256:GYZ393256 HIL393256:HIV393256 HSH393256:HSR393256 ICD393256:ICN393256 ILZ393256:IMJ393256 IVV393256:IWF393256 JFR393256:JGB393256 JPN393256:JPX393256 JZJ393256:JZT393256 KJF393256:KJP393256 KTB393256:KTL393256 LCX393256:LDH393256 LMT393256:LND393256 LWP393256:LWZ393256 MGL393256:MGV393256 MQH393256:MQR393256 NAD393256:NAN393256 NJZ393256:NKJ393256 NTV393256:NUF393256 ODR393256:OEB393256 ONN393256:ONX393256 OXJ393256:OXT393256 PHF393256:PHP393256 PRB393256:PRL393256 QAX393256:QBH393256 QKT393256:QLD393256 QUP393256:QUZ393256 REL393256:REV393256 ROH393256:ROR393256 RYD393256:RYN393256 SHZ393256:SIJ393256 SRV393256:SSF393256 TBR393256:TCB393256 TLN393256:TLX393256 TVJ393256:TVT393256 UFF393256:UFP393256 UPB393256:UPL393256 UYX393256:UZH393256 VIT393256:VJD393256 VSP393256:VSZ393256 WCL393256:WCV393256 WMH393256:WMR393256 WWD393256:WWN393256 V458792:AF458792 JR458792:KB458792 TN458792:TX458792 ADJ458792:ADT458792 ANF458792:ANP458792 AXB458792:AXL458792 BGX458792:BHH458792 BQT458792:BRD458792 CAP458792:CAZ458792 CKL458792:CKV458792 CUH458792:CUR458792 DED458792:DEN458792 DNZ458792:DOJ458792 DXV458792:DYF458792 EHR458792:EIB458792 ERN458792:ERX458792 FBJ458792:FBT458792 FLF458792:FLP458792 FVB458792:FVL458792 GEX458792:GFH458792 GOT458792:GPD458792 GYP458792:GYZ458792 HIL458792:HIV458792 HSH458792:HSR458792 ICD458792:ICN458792 ILZ458792:IMJ458792 IVV458792:IWF458792 JFR458792:JGB458792 JPN458792:JPX458792 JZJ458792:JZT458792 KJF458792:KJP458792 KTB458792:KTL458792 LCX458792:LDH458792 LMT458792:LND458792 LWP458792:LWZ458792 MGL458792:MGV458792 MQH458792:MQR458792 NAD458792:NAN458792 NJZ458792:NKJ458792 NTV458792:NUF458792 ODR458792:OEB458792 ONN458792:ONX458792 OXJ458792:OXT458792 PHF458792:PHP458792 PRB458792:PRL458792 QAX458792:QBH458792 QKT458792:QLD458792 QUP458792:QUZ458792 REL458792:REV458792 ROH458792:ROR458792 RYD458792:RYN458792 SHZ458792:SIJ458792 SRV458792:SSF458792 TBR458792:TCB458792 TLN458792:TLX458792 TVJ458792:TVT458792 UFF458792:UFP458792 UPB458792:UPL458792 UYX458792:UZH458792 VIT458792:VJD458792 VSP458792:VSZ458792 WCL458792:WCV458792 WMH458792:WMR458792 WWD458792:WWN458792 V524328:AF524328 JR524328:KB524328 TN524328:TX524328 ADJ524328:ADT524328 ANF524328:ANP524328 AXB524328:AXL524328 BGX524328:BHH524328 BQT524328:BRD524328 CAP524328:CAZ524328 CKL524328:CKV524328 CUH524328:CUR524328 DED524328:DEN524328 DNZ524328:DOJ524328 DXV524328:DYF524328 EHR524328:EIB524328 ERN524328:ERX524328 FBJ524328:FBT524328 FLF524328:FLP524328 FVB524328:FVL524328 GEX524328:GFH524328 GOT524328:GPD524328 GYP524328:GYZ524328 HIL524328:HIV524328 HSH524328:HSR524328 ICD524328:ICN524328 ILZ524328:IMJ524328 IVV524328:IWF524328 JFR524328:JGB524328 JPN524328:JPX524328 JZJ524328:JZT524328 KJF524328:KJP524328 KTB524328:KTL524328 LCX524328:LDH524328 LMT524328:LND524328 LWP524328:LWZ524328 MGL524328:MGV524328 MQH524328:MQR524328 NAD524328:NAN524328 NJZ524328:NKJ524328 NTV524328:NUF524328 ODR524328:OEB524328 ONN524328:ONX524328 OXJ524328:OXT524328 PHF524328:PHP524328 PRB524328:PRL524328 QAX524328:QBH524328 QKT524328:QLD524328 QUP524328:QUZ524328 REL524328:REV524328 ROH524328:ROR524328 RYD524328:RYN524328 SHZ524328:SIJ524328 SRV524328:SSF524328 TBR524328:TCB524328 TLN524328:TLX524328 TVJ524328:TVT524328 UFF524328:UFP524328 UPB524328:UPL524328 UYX524328:UZH524328 VIT524328:VJD524328 VSP524328:VSZ524328 WCL524328:WCV524328 WMH524328:WMR524328 WWD524328:WWN524328 V589864:AF589864 JR589864:KB589864 TN589864:TX589864 ADJ589864:ADT589864 ANF589864:ANP589864 AXB589864:AXL589864 BGX589864:BHH589864 BQT589864:BRD589864 CAP589864:CAZ589864 CKL589864:CKV589864 CUH589864:CUR589864 DED589864:DEN589864 DNZ589864:DOJ589864 DXV589864:DYF589864 EHR589864:EIB589864 ERN589864:ERX589864 FBJ589864:FBT589864 FLF589864:FLP589864 FVB589864:FVL589864 GEX589864:GFH589864 GOT589864:GPD589864 GYP589864:GYZ589864 HIL589864:HIV589864 HSH589864:HSR589864 ICD589864:ICN589864 ILZ589864:IMJ589864 IVV589864:IWF589864 JFR589864:JGB589864 JPN589864:JPX589864 JZJ589864:JZT589864 KJF589864:KJP589864 KTB589864:KTL589864 LCX589864:LDH589864 LMT589864:LND589864 LWP589864:LWZ589864 MGL589864:MGV589864 MQH589864:MQR589864 NAD589864:NAN589864 NJZ589864:NKJ589864 NTV589864:NUF589864 ODR589864:OEB589864 ONN589864:ONX589864 OXJ589864:OXT589864 PHF589864:PHP589864 PRB589864:PRL589864 QAX589864:QBH589864 QKT589864:QLD589864 QUP589864:QUZ589864 REL589864:REV589864 ROH589864:ROR589864 RYD589864:RYN589864 SHZ589864:SIJ589864 SRV589864:SSF589864 TBR589864:TCB589864 TLN589864:TLX589864 TVJ589864:TVT589864 UFF589864:UFP589864 UPB589864:UPL589864 UYX589864:UZH589864 VIT589864:VJD589864 VSP589864:VSZ589864 WCL589864:WCV589864 WMH589864:WMR589864 WWD589864:WWN589864 V655400:AF655400 JR655400:KB655400 TN655400:TX655400 ADJ655400:ADT655400 ANF655400:ANP655400 AXB655400:AXL655400 BGX655400:BHH655400 BQT655400:BRD655400 CAP655400:CAZ655400 CKL655400:CKV655400 CUH655400:CUR655400 DED655400:DEN655400 DNZ655400:DOJ655400 DXV655400:DYF655400 EHR655400:EIB655400 ERN655400:ERX655400 FBJ655400:FBT655400 FLF655400:FLP655400 FVB655400:FVL655400 GEX655400:GFH655400 GOT655400:GPD655400 GYP655400:GYZ655400 HIL655400:HIV655400 HSH655400:HSR655400 ICD655400:ICN655400 ILZ655400:IMJ655400 IVV655400:IWF655400 JFR655400:JGB655400 JPN655400:JPX655400 JZJ655400:JZT655400 KJF655400:KJP655400 KTB655400:KTL655400 LCX655400:LDH655400 LMT655400:LND655400 LWP655400:LWZ655400 MGL655400:MGV655400 MQH655400:MQR655400 NAD655400:NAN655400 NJZ655400:NKJ655400 NTV655400:NUF655400 ODR655400:OEB655400 ONN655400:ONX655400 OXJ655400:OXT655400 PHF655400:PHP655400 PRB655400:PRL655400 QAX655400:QBH655400 QKT655400:QLD655400 QUP655400:QUZ655400 REL655400:REV655400 ROH655400:ROR655400 RYD655400:RYN655400 SHZ655400:SIJ655400 SRV655400:SSF655400 TBR655400:TCB655400 TLN655400:TLX655400 TVJ655400:TVT655400 UFF655400:UFP655400 UPB655400:UPL655400 UYX655400:UZH655400 VIT655400:VJD655400 VSP655400:VSZ655400 WCL655400:WCV655400 WMH655400:WMR655400 WWD655400:WWN655400 V720936:AF720936 JR720936:KB720936 TN720936:TX720936 ADJ720936:ADT720936 ANF720936:ANP720936 AXB720936:AXL720936 BGX720936:BHH720936 BQT720936:BRD720936 CAP720936:CAZ720936 CKL720936:CKV720936 CUH720936:CUR720936 DED720936:DEN720936 DNZ720936:DOJ720936 DXV720936:DYF720936 EHR720936:EIB720936 ERN720936:ERX720936 FBJ720936:FBT720936 FLF720936:FLP720936 FVB720936:FVL720936 GEX720936:GFH720936 GOT720936:GPD720936 GYP720936:GYZ720936 HIL720936:HIV720936 HSH720936:HSR720936 ICD720936:ICN720936 ILZ720936:IMJ720936 IVV720936:IWF720936 JFR720936:JGB720936 JPN720936:JPX720936 JZJ720936:JZT720936 KJF720936:KJP720936 KTB720936:KTL720936 LCX720936:LDH720936 LMT720936:LND720936 LWP720936:LWZ720936 MGL720936:MGV720936 MQH720936:MQR720936 NAD720936:NAN720936 NJZ720936:NKJ720936 NTV720936:NUF720936 ODR720936:OEB720936 ONN720936:ONX720936 OXJ720936:OXT720936 PHF720936:PHP720936 PRB720936:PRL720936 QAX720936:QBH720936 QKT720936:QLD720936 QUP720936:QUZ720936 REL720936:REV720936 ROH720936:ROR720936 RYD720936:RYN720936 SHZ720936:SIJ720936 SRV720936:SSF720936 TBR720936:TCB720936 TLN720936:TLX720936 TVJ720936:TVT720936 UFF720936:UFP720936 UPB720936:UPL720936 UYX720936:UZH720936 VIT720936:VJD720936 VSP720936:VSZ720936 WCL720936:WCV720936 WMH720936:WMR720936 WWD720936:WWN720936 V786472:AF786472 JR786472:KB786472 TN786472:TX786472 ADJ786472:ADT786472 ANF786472:ANP786472 AXB786472:AXL786472 BGX786472:BHH786472 BQT786472:BRD786472 CAP786472:CAZ786472 CKL786472:CKV786472 CUH786472:CUR786472 DED786472:DEN786472 DNZ786472:DOJ786472 DXV786472:DYF786472 EHR786472:EIB786472 ERN786472:ERX786472 FBJ786472:FBT786472 FLF786472:FLP786472 FVB786472:FVL786472 GEX786472:GFH786472 GOT786472:GPD786472 GYP786472:GYZ786472 HIL786472:HIV786472 HSH786472:HSR786472 ICD786472:ICN786472 ILZ786472:IMJ786472 IVV786472:IWF786472 JFR786472:JGB786472 JPN786472:JPX786472 JZJ786472:JZT786472 KJF786472:KJP786472 KTB786472:KTL786472 LCX786472:LDH786472 LMT786472:LND786472 LWP786472:LWZ786472 MGL786472:MGV786472 MQH786472:MQR786472 NAD786472:NAN786472 NJZ786472:NKJ786472 NTV786472:NUF786472 ODR786472:OEB786472 ONN786472:ONX786472 OXJ786472:OXT786472 PHF786472:PHP786472 PRB786472:PRL786472 QAX786472:QBH786472 QKT786472:QLD786472 QUP786472:QUZ786472 REL786472:REV786472 ROH786472:ROR786472 RYD786472:RYN786472 SHZ786472:SIJ786472 SRV786472:SSF786472 TBR786472:TCB786472 TLN786472:TLX786472 TVJ786472:TVT786472 UFF786472:UFP786472 UPB786472:UPL786472 UYX786472:UZH786472 VIT786472:VJD786472 VSP786472:VSZ786472 WCL786472:WCV786472 WMH786472:WMR786472 WWD786472:WWN786472 V852008:AF852008 JR852008:KB852008 TN852008:TX852008 ADJ852008:ADT852008 ANF852008:ANP852008 AXB852008:AXL852008 BGX852008:BHH852008 BQT852008:BRD852008 CAP852008:CAZ852008 CKL852008:CKV852008 CUH852008:CUR852008 DED852008:DEN852008 DNZ852008:DOJ852008 DXV852008:DYF852008 EHR852008:EIB852008 ERN852008:ERX852008 FBJ852008:FBT852008 FLF852008:FLP852008 FVB852008:FVL852008 GEX852008:GFH852008 GOT852008:GPD852008 GYP852008:GYZ852008 HIL852008:HIV852008 HSH852008:HSR852008 ICD852008:ICN852008 ILZ852008:IMJ852008 IVV852008:IWF852008 JFR852008:JGB852008 JPN852008:JPX852008 JZJ852008:JZT852008 KJF852008:KJP852008 KTB852008:KTL852008 LCX852008:LDH852008 LMT852008:LND852008 LWP852008:LWZ852008 MGL852008:MGV852008 MQH852008:MQR852008 NAD852008:NAN852008 NJZ852008:NKJ852008 NTV852008:NUF852008 ODR852008:OEB852008 ONN852008:ONX852008 OXJ852008:OXT852008 PHF852008:PHP852008 PRB852008:PRL852008 QAX852008:QBH852008 QKT852008:QLD852008 QUP852008:QUZ852008 REL852008:REV852008 ROH852008:ROR852008 RYD852008:RYN852008 SHZ852008:SIJ852008 SRV852008:SSF852008 TBR852008:TCB852008 TLN852008:TLX852008 TVJ852008:TVT852008 UFF852008:UFP852008 UPB852008:UPL852008 UYX852008:UZH852008 VIT852008:VJD852008 VSP852008:VSZ852008 WCL852008:WCV852008 WMH852008:WMR852008 WWD852008:WWN852008 V917544:AF917544 JR917544:KB917544 TN917544:TX917544 ADJ917544:ADT917544 ANF917544:ANP917544 AXB917544:AXL917544 BGX917544:BHH917544 BQT917544:BRD917544 CAP917544:CAZ917544 CKL917544:CKV917544 CUH917544:CUR917544 DED917544:DEN917544 DNZ917544:DOJ917544 DXV917544:DYF917544 EHR917544:EIB917544 ERN917544:ERX917544 FBJ917544:FBT917544 FLF917544:FLP917544 FVB917544:FVL917544 GEX917544:GFH917544 GOT917544:GPD917544 GYP917544:GYZ917544 HIL917544:HIV917544 HSH917544:HSR917544 ICD917544:ICN917544 ILZ917544:IMJ917544 IVV917544:IWF917544 JFR917544:JGB917544 JPN917544:JPX917544 JZJ917544:JZT917544 KJF917544:KJP917544 KTB917544:KTL917544 LCX917544:LDH917544 LMT917544:LND917544 LWP917544:LWZ917544 MGL917544:MGV917544 MQH917544:MQR917544 NAD917544:NAN917544 NJZ917544:NKJ917544 NTV917544:NUF917544 ODR917544:OEB917544 ONN917544:ONX917544 OXJ917544:OXT917544 PHF917544:PHP917544 PRB917544:PRL917544 QAX917544:QBH917544 QKT917544:QLD917544 QUP917544:QUZ917544 REL917544:REV917544 ROH917544:ROR917544 RYD917544:RYN917544 SHZ917544:SIJ917544 SRV917544:SSF917544 TBR917544:TCB917544 TLN917544:TLX917544 TVJ917544:TVT917544 UFF917544:UFP917544 UPB917544:UPL917544 UYX917544:UZH917544 VIT917544:VJD917544 VSP917544:VSZ917544 WCL917544:WCV917544 WMH917544:WMR917544 WWD917544:WWN917544 V983080:AF983080 JR983080:KB983080 TN983080:TX983080 ADJ983080:ADT983080 ANF983080:ANP983080 AXB983080:AXL983080 BGX983080:BHH983080 BQT983080:BRD983080 CAP983080:CAZ983080 CKL983080:CKV983080 CUH983080:CUR983080 DED983080:DEN983080 DNZ983080:DOJ983080 DXV983080:DYF983080 EHR983080:EIB983080 ERN983080:ERX983080 FBJ983080:FBT983080 FLF983080:FLP983080 FVB983080:FVL983080 GEX983080:GFH983080 GOT983080:GPD983080 GYP983080:GYZ983080 HIL983080:HIV983080 HSH983080:HSR983080 ICD983080:ICN983080 ILZ983080:IMJ983080 IVV983080:IWF983080 JFR983080:JGB983080 JPN983080:JPX983080 JZJ983080:JZT983080 KJF983080:KJP983080 KTB983080:KTL983080 LCX983080:LDH983080 LMT983080:LND983080 LWP983080:LWZ983080 MGL983080:MGV983080 MQH983080:MQR983080 NAD983080:NAN983080 NJZ983080:NKJ983080 NTV983080:NUF983080 ODR983080:OEB983080 ONN983080:ONX983080 OXJ983080:OXT983080 PHF983080:PHP983080 PRB983080:PRL983080 QAX983080:QBH983080 QKT983080:QLD983080 QUP983080:QUZ983080 REL983080:REV983080 ROH983080:ROR983080 RYD983080:RYN983080 SHZ983080:SIJ983080 SRV983080:SSF983080 TBR983080:TCB983080 TLN983080:TLX983080 TVJ983080:TVT983080 UFF983080:UFP983080 UPB983080:UPL983080 UYX983080:UZH983080 VIT983080:VJD983080 VSP983080:VSZ983080 WCL983080:WCV983080 WMH983080:WMR983080 WWD983080:WWN983080 V6:AA6 JR6:JW6 TN6:TS6 ADJ6:ADO6 ANF6:ANK6 AXB6:AXG6 BGX6:BHC6 BQT6:BQY6 CAP6:CAU6 CKL6:CKQ6 CUH6:CUM6 DED6:DEI6 DNZ6:DOE6 DXV6:DYA6 EHR6:EHW6 ERN6:ERS6 FBJ6:FBO6 FLF6:FLK6 FVB6:FVG6 GEX6:GFC6 GOT6:GOY6 GYP6:GYU6 HIL6:HIQ6 HSH6:HSM6 ICD6:ICI6 ILZ6:IME6 IVV6:IWA6 JFR6:JFW6 JPN6:JPS6 JZJ6:JZO6 KJF6:KJK6 KTB6:KTG6 LCX6:LDC6 LMT6:LMY6 LWP6:LWU6 MGL6:MGQ6 MQH6:MQM6 NAD6:NAI6 NJZ6:NKE6 NTV6:NUA6 ODR6:ODW6 ONN6:ONS6 OXJ6:OXO6 PHF6:PHK6 PRB6:PRG6 QAX6:QBC6 QKT6:QKY6 QUP6:QUU6 REL6:REQ6 ROH6:ROM6 RYD6:RYI6 SHZ6:SIE6 SRV6:SSA6 TBR6:TBW6 TLN6:TLS6 TVJ6:TVO6 UFF6:UFK6 UPB6:UPG6 UYX6:UZC6 VIT6:VIY6 VSP6:VSU6 WCL6:WCQ6 WMH6:WMM6 WWD6:WWI6 V65542:AA65542 JR65542:JW65542 TN65542:TS65542 ADJ65542:ADO65542 ANF65542:ANK65542 AXB65542:AXG65542 BGX65542:BHC65542 BQT65542:BQY65542 CAP65542:CAU65542 CKL65542:CKQ65542 CUH65542:CUM65542 DED65542:DEI65542 DNZ65542:DOE65542 DXV65542:DYA65542 EHR65542:EHW65542 ERN65542:ERS65542 FBJ65542:FBO65542 FLF65542:FLK65542 FVB65542:FVG65542 GEX65542:GFC65542 GOT65542:GOY65542 GYP65542:GYU65542 HIL65542:HIQ65542 HSH65542:HSM65542 ICD65542:ICI65542 ILZ65542:IME65542 IVV65542:IWA65542 JFR65542:JFW65542 JPN65542:JPS65542 JZJ65542:JZO65542 KJF65542:KJK65542 KTB65542:KTG65542 LCX65542:LDC65542 LMT65542:LMY65542 LWP65542:LWU65542 MGL65542:MGQ65542 MQH65542:MQM65542 NAD65542:NAI65542 NJZ65542:NKE65542 NTV65542:NUA65542 ODR65542:ODW65542 ONN65542:ONS65542 OXJ65542:OXO65542 PHF65542:PHK65542 PRB65542:PRG65542 QAX65542:QBC65542 QKT65542:QKY65542 QUP65542:QUU65542 REL65542:REQ65542 ROH65542:ROM65542 RYD65542:RYI65542 SHZ65542:SIE65542 SRV65542:SSA65542 TBR65542:TBW65542 TLN65542:TLS65542 TVJ65542:TVO65542 UFF65542:UFK65542 UPB65542:UPG65542 UYX65542:UZC65542 VIT65542:VIY65542 VSP65542:VSU65542 WCL65542:WCQ65542 WMH65542:WMM65542 WWD65542:WWI65542 V131078:AA131078 JR131078:JW131078 TN131078:TS131078 ADJ131078:ADO131078 ANF131078:ANK131078 AXB131078:AXG131078 BGX131078:BHC131078 BQT131078:BQY131078 CAP131078:CAU131078 CKL131078:CKQ131078 CUH131078:CUM131078 DED131078:DEI131078 DNZ131078:DOE131078 DXV131078:DYA131078 EHR131078:EHW131078 ERN131078:ERS131078 FBJ131078:FBO131078 FLF131078:FLK131078 FVB131078:FVG131078 GEX131078:GFC131078 GOT131078:GOY131078 GYP131078:GYU131078 HIL131078:HIQ131078 HSH131078:HSM131078 ICD131078:ICI131078 ILZ131078:IME131078 IVV131078:IWA131078 JFR131078:JFW131078 JPN131078:JPS131078 JZJ131078:JZO131078 KJF131078:KJK131078 KTB131078:KTG131078 LCX131078:LDC131078 LMT131078:LMY131078 LWP131078:LWU131078 MGL131078:MGQ131078 MQH131078:MQM131078 NAD131078:NAI131078 NJZ131078:NKE131078 NTV131078:NUA131078 ODR131078:ODW131078 ONN131078:ONS131078 OXJ131078:OXO131078 PHF131078:PHK131078 PRB131078:PRG131078 QAX131078:QBC131078 QKT131078:QKY131078 QUP131078:QUU131078 REL131078:REQ131078 ROH131078:ROM131078 RYD131078:RYI131078 SHZ131078:SIE131078 SRV131078:SSA131078 TBR131078:TBW131078 TLN131078:TLS131078 TVJ131078:TVO131078 UFF131078:UFK131078 UPB131078:UPG131078 UYX131078:UZC131078 VIT131078:VIY131078 VSP131078:VSU131078 WCL131078:WCQ131078 WMH131078:WMM131078 WWD131078:WWI131078 V196614:AA196614 JR196614:JW196614 TN196614:TS196614 ADJ196614:ADO196614 ANF196614:ANK196614 AXB196614:AXG196614 BGX196614:BHC196614 BQT196614:BQY196614 CAP196614:CAU196614 CKL196614:CKQ196614 CUH196614:CUM196614 DED196614:DEI196614 DNZ196614:DOE196614 DXV196614:DYA196614 EHR196614:EHW196614 ERN196614:ERS196614 FBJ196614:FBO196614 FLF196614:FLK196614 FVB196614:FVG196614 GEX196614:GFC196614 GOT196614:GOY196614 GYP196614:GYU196614 HIL196614:HIQ196614 HSH196614:HSM196614 ICD196614:ICI196614 ILZ196614:IME196614 IVV196614:IWA196614 JFR196614:JFW196614 JPN196614:JPS196614 JZJ196614:JZO196614 KJF196614:KJK196614 KTB196614:KTG196614 LCX196614:LDC196614 LMT196614:LMY196614 LWP196614:LWU196614 MGL196614:MGQ196614 MQH196614:MQM196614 NAD196614:NAI196614 NJZ196614:NKE196614 NTV196614:NUA196614 ODR196614:ODW196614 ONN196614:ONS196614 OXJ196614:OXO196614 PHF196614:PHK196614 PRB196614:PRG196614 QAX196614:QBC196614 QKT196614:QKY196614 QUP196614:QUU196614 REL196614:REQ196614 ROH196614:ROM196614 RYD196614:RYI196614 SHZ196614:SIE196614 SRV196614:SSA196614 TBR196614:TBW196614 TLN196614:TLS196614 TVJ196614:TVO196614 UFF196614:UFK196614 UPB196614:UPG196614 UYX196614:UZC196614 VIT196614:VIY196614 VSP196614:VSU196614 WCL196614:WCQ196614 WMH196614:WMM196614 WWD196614:WWI196614 V262150:AA262150 JR262150:JW262150 TN262150:TS262150 ADJ262150:ADO262150 ANF262150:ANK262150 AXB262150:AXG262150 BGX262150:BHC262150 BQT262150:BQY262150 CAP262150:CAU262150 CKL262150:CKQ262150 CUH262150:CUM262150 DED262150:DEI262150 DNZ262150:DOE262150 DXV262150:DYA262150 EHR262150:EHW262150 ERN262150:ERS262150 FBJ262150:FBO262150 FLF262150:FLK262150 FVB262150:FVG262150 GEX262150:GFC262150 GOT262150:GOY262150 GYP262150:GYU262150 HIL262150:HIQ262150 HSH262150:HSM262150 ICD262150:ICI262150 ILZ262150:IME262150 IVV262150:IWA262150 JFR262150:JFW262150 JPN262150:JPS262150 JZJ262150:JZO262150 KJF262150:KJK262150 KTB262150:KTG262150 LCX262150:LDC262150 LMT262150:LMY262150 LWP262150:LWU262150 MGL262150:MGQ262150 MQH262150:MQM262150 NAD262150:NAI262150 NJZ262150:NKE262150 NTV262150:NUA262150 ODR262150:ODW262150 ONN262150:ONS262150 OXJ262150:OXO262150 PHF262150:PHK262150 PRB262150:PRG262150 QAX262150:QBC262150 QKT262150:QKY262150 QUP262150:QUU262150 REL262150:REQ262150 ROH262150:ROM262150 RYD262150:RYI262150 SHZ262150:SIE262150 SRV262150:SSA262150 TBR262150:TBW262150 TLN262150:TLS262150 TVJ262150:TVO262150 UFF262150:UFK262150 UPB262150:UPG262150 UYX262150:UZC262150 VIT262150:VIY262150 VSP262150:VSU262150 WCL262150:WCQ262150 WMH262150:WMM262150 WWD262150:WWI262150 V327686:AA327686 JR327686:JW327686 TN327686:TS327686 ADJ327686:ADO327686 ANF327686:ANK327686 AXB327686:AXG327686 BGX327686:BHC327686 BQT327686:BQY327686 CAP327686:CAU327686 CKL327686:CKQ327686 CUH327686:CUM327686 DED327686:DEI327686 DNZ327686:DOE327686 DXV327686:DYA327686 EHR327686:EHW327686 ERN327686:ERS327686 FBJ327686:FBO327686 FLF327686:FLK327686 FVB327686:FVG327686 GEX327686:GFC327686 GOT327686:GOY327686 GYP327686:GYU327686 HIL327686:HIQ327686 HSH327686:HSM327686 ICD327686:ICI327686 ILZ327686:IME327686 IVV327686:IWA327686 JFR327686:JFW327686 JPN327686:JPS327686 JZJ327686:JZO327686 KJF327686:KJK327686 KTB327686:KTG327686 LCX327686:LDC327686 LMT327686:LMY327686 LWP327686:LWU327686 MGL327686:MGQ327686 MQH327686:MQM327686 NAD327686:NAI327686 NJZ327686:NKE327686 NTV327686:NUA327686 ODR327686:ODW327686 ONN327686:ONS327686 OXJ327686:OXO327686 PHF327686:PHK327686 PRB327686:PRG327686 QAX327686:QBC327686 QKT327686:QKY327686 QUP327686:QUU327686 REL327686:REQ327686 ROH327686:ROM327686 RYD327686:RYI327686 SHZ327686:SIE327686 SRV327686:SSA327686 TBR327686:TBW327686 TLN327686:TLS327686 TVJ327686:TVO327686 UFF327686:UFK327686 UPB327686:UPG327686 UYX327686:UZC327686 VIT327686:VIY327686 VSP327686:VSU327686 WCL327686:WCQ327686 WMH327686:WMM327686 WWD327686:WWI327686 V393222:AA393222 JR393222:JW393222 TN393222:TS393222 ADJ393222:ADO393222 ANF393222:ANK393222 AXB393222:AXG393222 BGX393222:BHC393222 BQT393222:BQY393222 CAP393222:CAU393222 CKL393222:CKQ393222 CUH393222:CUM393222 DED393222:DEI393222 DNZ393222:DOE393222 DXV393222:DYA393222 EHR393222:EHW393222 ERN393222:ERS393222 FBJ393222:FBO393222 FLF393222:FLK393222 FVB393222:FVG393222 GEX393222:GFC393222 GOT393222:GOY393222 GYP393222:GYU393222 HIL393222:HIQ393222 HSH393222:HSM393222 ICD393222:ICI393222 ILZ393222:IME393222 IVV393222:IWA393222 JFR393222:JFW393222 JPN393222:JPS393222 JZJ393222:JZO393222 KJF393222:KJK393222 KTB393222:KTG393222 LCX393222:LDC393222 LMT393222:LMY393222 LWP393222:LWU393222 MGL393222:MGQ393222 MQH393222:MQM393222 NAD393222:NAI393222 NJZ393222:NKE393222 NTV393222:NUA393222 ODR393222:ODW393222 ONN393222:ONS393222 OXJ393222:OXO393222 PHF393222:PHK393222 PRB393222:PRG393222 QAX393222:QBC393222 QKT393222:QKY393222 QUP393222:QUU393222 REL393222:REQ393222 ROH393222:ROM393222 RYD393222:RYI393222 SHZ393222:SIE393222 SRV393222:SSA393222 TBR393222:TBW393222 TLN393222:TLS393222 TVJ393222:TVO393222 UFF393222:UFK393222 UPB393222:UPG393222 UYX393222:UZC393222 VIT393222:VIY393222 VSP393222:VSU393222 WCL393222:WCQ393222 WMH393222:WMM393222 WWD393222:WWI393222 V458758:AA458758 JR458758:JW458758 TN458758:TS458758 ADJ458758:ADO458758 ANF458758:ANK458758 AXB458758:AXG458758 BGX458758:BHC458758 BQT458758:BQY458758 CAP458758:CAU458758 CKL458758:CKQ458758 CUH458758:CUM458758 DED458758:DEI458758 DNZ458758:DOE458758 DXV458758:DYA458758 EHR458758:EHW458758 ERN458758:ERS458758 FBJ458758:FBO458758 FLF458758:FLK458758 FVB458758:FVG458758 GEX458758:GFC458758 GOT458758:GOY458758 GYP458758:GYU458758 HIL458758:HIQ458758 HSH458758:HSM458758 ICD458758:ICI458758 ILZ458758:IME458758 IVV458758:IWA458758 JFR458758:JFW458758 JPN458758:JPS458758 JZJ458758:JZO458758 KJF458758:KJK458758 KTB458758:KTG458758 LCX458758:LDC458758 LMT458758:LMY458758 LWP458758:LWU458758 MGL458758:MGQ458758 MQH458758:MQM458758 NAD458758:NAI458758 NJZ458758:NKE458758 NTV458758:NUA458758 ODR458758:ODW458758 ONN458758:ONS458758 OXJ458758:OXO458758 PHF458758:PHK458758 PRB458758:PRG458758 QAX458758:QBC458758 QKT458758:QKY458758 QUP458758:QUU458758 REL458758:REQ458758 ROH458758:ROM458758 RYD458758:RYI458758 SHZ458758:SIE458758 SRV458758:SSA458758 TBR458758:TBW458758 TLN458758:TLS458758 TVJ458758:TVO458758 UFF458758:UFK458758 UPB458758:UPG458758 UYX458758:UZC458758 VIT458758:VIY458758 VSP458758:VSU458758 WCL458758:WCQ458758 WMH458758:WMM458758 WWD458758:WWI458758 V524294:AA524294 JR524294:JW524294 TN524294:TS524294 ADJ524294:ADO524294 ANF524294:ANK524294 AXB524294:AXG524294 BGX524294:BHC524294 BQT524294:BQY524294 CAP524294:CAU524294 CKL524294:CKQ524294 CUH524294:CUM524294 DED524294:DEI524294 DNZ524294:DOE524294 DXV524294:DYA524294 EHR524294:EHW524294 ERN524294:ERS524294 FBJ524294:FBO524294 FLF524294:FLK524294 FVB524294:FVG524294 GEX524294:GFC524294 GOT524294:GOY524294 GYP524294:GYU524294 HIL524294:HIQ524294 HSH524294:HSM524294 ICD524294:ICI524294 ILZ524294:IME524294 IVV524294:IWA524294 JFR524294:JFW524294 JPN524294:JPS524294 JZJ524294:JZO524294 KJF524294:KJK524294 KTB524294:KTG524294 LCX524294:LDC524294 LMT524294:LMY524294 LWP524294:LWU524294 MGL524294:MGQ524294 MQH524294:MQM524294 NAD524294:NAI524294 NJZ524294:NKE524294 NTV524294:NUA524294 ODR524294:ODW524294 ONN524294:ONS524294 OXJ524294:OXO524294 PHF524294:PHK524294 PRB524294:PRG524294 QAX524294:QBC524294 QKT524294:QKY524294 QUP524294:QUU524294 REL524294:REQ524294 ROH524294:ROM524294 RYD524294:RYI524294 SHZ524294:SIE524294 SRV524294:SSA524294 TBR524294:TBW524294 TLN524294:TLS524294 TVJ524294:TVO524294 UFF524294:UFK524294 UPB524294:UPG524294 UYX524294:UZC524294 VIT524294:VIY524294 VSP524294:VSU524294 WCL524294:WCQ524294 WMH524294:WMM524294 WWD524294:WWI524294 V589830:AA589830 JR589830:JW589830 TN589830:TS589830 ADJ589830:ADO589830 ANF589830:ANK589830 AXB589830:AXG589830 BGX589830:BHC589830 BQT589830:BQY589830 CAP589830:CAU589830 CKL589830:CKQ589830 CUH589830:CUM589830 DED589830:DEI589830 DNZ589830:DOE589830 DXV589830:DYA589830 EHR589830:EHW589830 ERN589830:ERS589830 FBJ589830:FBO589830 FLF589830:FLK589830 FVB589830:FVG589830 GEX589830:GFC589830 GOT589830:GOY589830 GYP589830:GYU589830 HIL589830:HIQ589830 HSH589830:HSM589830 ICD589830:ICI589830 ILZ589830:IME589830 IVV589830:IWA589830 JFR589830:JFW589830 JPN589830:JPS589830 JZJ589830:JZO589830 KJF589830:KJK589830 KTB589830:KTG589830 LCX589830:LDC589830 LMT589830:LMY589830 LWP589830:LWU589830 MGL589830:MGQ589830 MQH589830:MQM589830 NAD589830:NAI589830 NJZ589830:NKE589830 NTV589830:NUA589830 ODR589830:ODW589830 ONN589830:ONS589830 OXJ589830:OXO589830 PHF589830:PHK589830 PRB589830:PRG589830 QAX589830:QBC589830 QKT589830:QKY589830 QUP589830:QUU589830 REL589830:REQ589830 ROH589830:ROM589830 RYD589830:RYI589830 SHZ589830:SIE589830 SRV589830:SSA589830 TBR589830:TBW589830 TLN589830:TLS589830 TVJ589830:TVO589830 UFF589830:UFK589830 UPB589830:UPG589830 UYX589830:UZC589830 VIT589830:VIY589830 VSP589830:VSU589830 WCL589830:WCQ589830 WMH589830:WMM589830 WWD589830:WWI589830 V655366:AA655366 JR655366:JW655366 TN655366:TS655366 ADJ655366:ADO655366 ANF655366:ANK655366 AXB655366:AXG655366 BGX655366:BHC655366 BQT655366:BQY655366 CAP655366:CAU655366 CKL655366:CKQ655366 CUH655366:CUM655366 DED655366:DEI655366 DNZ655366:DOE655366 DXV655366:DYA655366 EHR655366:EHW655366 ERN655366:ERS655366 FBJ655366:FBO655366 FLF655366:FLK655366 FVB655366:FVG655366 GEX655366:GFC655366 GOT655366:GOY655366 GYP655366:GYU655366 HIL655366:HIQ655366 HSH655366:HSM655366 ICD655366:ICI655366 ILZ655366:IME655366 IVV655366:IWA655366 JFR655366:JFW655366 JPN655366:JPS655366 JZJ655366:JZO655366 KJF655366:KJK655366 KTB655366:KTG655366 LCX655366:LDC655366 LMT655366:LMY655366 LWP655366:LWU655366 MGL655366:MGQ655366 MQH655366:MQM655366 NAD655366:NAI655366 NJZ655366:NKE655366 NTV655366:NUA655366 ODR655366:ODW655366 ONN655366:ONS655366 OXJ655366:OXO655366 PHF655366:PHK655366 PRB655366:PRG655366 QAX655366:QBC655366 QKT655366:QKY655366 QUP655366:QUU655366 REL655366:REQ655366 ROH655366:ROM655366 RYD655366:RYI655366 SHZ655366:SIE655366 SRV655366:SSA655366 TBR655366:TBW655366 TLN655366:TLS655366 TVJ655366:TVO655366 UFF655366:UFK655366 UPB655366:UPG655366 UYX655366:UZC655366 VIT655366:VIY655366 VSP655366:VSU655366 WCL655366:WCQ655366 WMH655366:WMM655366 WWD655366:WWI655366 V720902:AA720902 JR720902:JW720902 TN720902:TS720902 ADJ720902:ADO720902 ANF720902:ANK720902 AXB720902:AXG720902 BGX720902:BHC720902 BQT720902:BQY720902 CAP720902:CAU720902 CKL720902:CKQ720902 CUH720902:CUM720902 DED720902:DEI720902 DNZ720902:DOE720902 DXV720902:DYA720902 EHR720902:EHW720902 ERN720902:ERS720902 FBJ720902:FBO720902 FLF720902:FLK720902 FVB720902:FVG720902 GEX720902:GFC720902 GOT720902:GOY720902 GYP720902:GYU720902 HIL720902:HIQ720902 HSH720902:HSM720902 ICD720902:ICI720902 ILZ720902:IME720902 IVV720902:IWA720902 JFR720902:JFW720902 JPN720902:JPS720902 JZJ720902:JZO720902 KJF720902:KJK720902 KTB720902:KTG720902 LCX720902:LDC720902 LMT720902:LMY720902 LWP720902:LWU720902 MGL720902:MGQ720902 MQH720902:MQM720902 NAD720902:NAI720902 NJZ720902:NKE720902 NTV720902:NUA720902 ODR720902:ODW720902 ONN720902:ONS720902 OXJ720902:OXO720902 PHF720902:PHK720902 PRB720902:PRG720902 QAX720902:QBC720902 QKT720902:QKY720902 QUP720902:QUU720902 REL720902:REQ720902 ROH720902:ROM720902 RYD720902:RYI720902 SHZ720902:SIE720902 SRV720902:SSA720902 TBR720902:TBW720902 TLN720902:TLS720902 TVJ720902:TVO720902 UFF720902:UFK720902 UPB720902:UPG720902 UYX720902:UZC720902 VIT720902:VIY720902 VSP720902:VSU720902 WCL720902:WCQ720902 WMH720902:WMM720902 WWD720902:WWI720902 V786438:AA786438 JR786438:JW786438 TN786438:TS786438 ADJ786438:ADO786438 ANF786438:ANK786438 AXB786438:AXG786438 BGX786438:BHC786438 BQT786438:BQY786438 CAP786438:CAU786438 CKL786438:CKQ786438 CUH786438:CUM786438 DED786438:DEI786438 DNZ786438:DOE786438 DXV786438:DYA786438 EHR786438:EHW786438 ERN786438:ERS786438 FBJ786438:FBO786438 FLF786438:FLK786438 FVB786438:FVG786438 GEX786438:GFC786438 GOT786438:GOY786438 GYP786438:GYU786438 HIL786438:HIQ786438 HSH786438:HSM786438 ICD786438:ICI786438 ILZ786438:IME786438 IVV786438:IWA786438 JFR786438:JFW786438 JPN786438:JPS786438 JZJ786438:JZO786438 KJF786438:KJK786438 KTB786438:KTG786438 LCX786438:LDC786438 LMT786438:LMY786438 LWP786438:LWU786438 MGL786438:MGQ786438 MQH786438:MQM786438 NAD786438:NAI786438 NJZ786438:NKE786438 NTV786438:NUA786438 ODR786438:ODW786438 ONN786438:ONS786438 OXJ786438:OXO786438 PHF786438:PHK786438 PRB786438:PRG786438 QAX786438:QBC786438 QKT786438:QKY786438 QUP786438:QUU786438 REL786438:REQ786438 ROH786438:ROM786438 RYD786438:RYI786438 SHZ786438:SIE786438 SRV786438:SSA786438 TBR786438:TBW786438 TLN786438:TLS786438 TVJ786438:TVO786438 UFF786438:UFK786438 UPB786438:UPG786438 UYX786438:UZC786438 VIT786438:VIY786438 VSP786438:VSU786438 WCL786438:WCQ786438 WMH786438:WMM786438 WWD786438:WWI786438 V851974:AA851974 JR851974:JW851974 TN851974:TS851974 ADJ851974:ADO851974 ANF851974:ANK851974 AXB851974:AXG851974 BGX851974:BHC851974 BQT851974:BQY851974 CAP851974:CAU851974 CKL851974:CKQ851974 CUH851974:CUM851974 DED851974:DEI851974 DNZ851974:DOE851974 DXV851974:DYA851974 EHR851974:EHW851974 ERN851974:ERS851974 FBJ851974:FBO851974 FLF851974:FLK851974 FVB851974:FVG851974 GEX851974:GFC851974 GOT851974:GOY851974 GYP851974:GYU851974 HIL851974:HIQ851974 HSH851974:HSM851974 ICD851974:ICI851974 ILZ851974:IME851974 IVV851974:IWA851974 JFR851974:JFW851974 JPN851974:JPS851974 JZJ851974:JZO851974 KJF851974:KJK851974 KTB851974:KTG851974 LCX851974:LDC851974 LMT851974:LMY851974 LWP851974:LWU851974 MGL851974:MGQ851974 MQH851974:MQM851974 NAD851974:NAI851974 NJZ851974:NKE851974 NTV851974:NUA851974 ODR851974:ODW851974 ONN851974:ONS851974 OXJ851974:OXO851974 PHF851974:PHK851974 PRB851974:PRG851974 QAX851974:QBC851974 QKT851974:QKY851974 QUP851974:QUU851974 REL851974:REQ851974 ROH851974:ROM851974 RYD851974:RYI851974 SHZ851974:SIE851974 SRV851974:SSA851974 TBR851974:TBW851974 TLN851974:TLS851974 TVJ851974:TVO851974 UFF851974:UFK851974 UPB851974:UPG851974 UYX851974:UZC851974 VIT851974:VIY851974 VSP851974:VSU851974 WCL851974:WCQ851974 WMH851974:WMM851974 WWD851974:WWI851974 V917510:AA917510 JR917510:JW917510 TN917510:TS917510 ADJ917510:ADO917510 ANF917510:ANK917510 AXB917510:AXG917510 BGX917510:BHC917510 BQT917510:BQY917510 CAP917510:CAU917510 CKL917510:CKQ917510 CUH917510:CUM917510 DED917510:DEI917510 DNZ917510:DOE917510 DXV917510:DYA917510 EHR917510:EHW917510 ERN917510:ERS917510 FBJ917510:FBO917510 FLF917510:FLK917510 FVB917510:FVG917510 GEX917510:GFC917510 GOT917510:GOY917510 GYP917510:GYU917510 HIL917510:HIQ917510 HSH917510:HSM917510 ICD917510:ICI917510 ILZ917510:IME917510 IVV917510:IWA917510 JFR917510:JFW917510 JPN917510:JPS917510 JZJ917510:JZO917510 KJF917510:KJK917510 KTB917510:KTG917510 LCX917510:LDC917510 LMT917510:LMY917510 LWP917510:LWU917510 MGL917510:MGQ917510 MQH917510:MQM917510 NAD917510:NAI917510 NJZ917510:NKE917510 NTV917510:NUA917510 ODR917510:ODW917510 ONN917510:ONS917510 OXJ917510:OXO917510 PHF917510:PHK917510 PRB917510:PRG917510 QAX917510:QBC917510 QKT917510:QKY917510 QUP917510:QUU917510 REL917510:REQ917510 ROH917510:ROM917510 RYD917510:RYI917510 SHZ917510:SIE917510 SRV917510:SSA917510 TBR917510:TBW917510 TLN917510:TLS917510 TVJ917510:TVO917510 UFF917510:UFK917510 UPB917510:UPG917510 UYX917510:UZC917510 VIT917510:VIY917510 VSP917510:VSU917510 WCL917510:WCQ917510 WMH917510:WMM917510 WWD917510:WWI917510 V983046:AA983046 JR983046:JW983046 TN983046:TS983046 ADJ983046:ADO983046 ANF983046:ANK983046 AXB983046:AXG983046 BGX983046:BHC983046 BQT983046:BQY983046 CAP983046:CAU983046 CKL983046:CKQ983046 CUH983046:CUM983046 DED983046:DEI983046 DNZ983046:DOE983046 DXV983046:DYA983046 EHR983046:EHW983046 ERN983046:ERS983046 FBJ983046:FBO983046 FLF983046:FLK983046 FVB983046:FVG983046 GEX983046:GFC983046 GOT983046:GOY983046 GYP983046:GYU983046 HIL983046:HIQ983046 HSH983046:HSM983046 ICD983046:ICI983046 ILZ983046:IME983046 IVV983046:IWA983046 JFR983046:JFW983046 JPN983046:JPS983046 JZJ983046:JZO983046 KJF983046:KJK983046 KTB983046:KTG983046 LCX983046:LDC983046 LMT983046:LMY983046 LWP983046:LWU983046 MGL983046:MGQ983046 MQH983046:MQM983046 NAD983046:NAI983046 NJZ983046:NKE983046 NTV983046:NUA983046 ODR983046:ODW983046 ONN983046:ONS983046 OXJ983046:OXO983046 PHF983046:PHK983046 PRB983046:PRG983046 QAX983046:QBC983046 QKT983046:QKY983046 QUP983046:QUU983046 REL983046:REQ983046 ROH983046:ROM983046 RYD983046:RYI983046 SHZ983046:SIE983046 SRV983046:SSA983046 TBR983046:TBW983046 TLN983046:TLS983046 TVJ983046:TVO983046 UFF983046:UFK983046 UPB983046:UPG983046 UYX983046:UZC983046 VIT983046:VIY983046 VSP983046:VSU983046 WCL983046:WCQ983046 WMH983046:WMM983046 WWD983046:WWI983046 AB46:AF46 JX46:KB46 TT46:TX46 ADP46:ADT46 ANL46:ANP46 AXH46:AXL46 BHD46:BHH46 BQZ46:BRD46 CAV46:CAZ46 CKR46:CKV46 CUN46:CUR46 DEJ46:DEN46 DOF46:DOJ46 DYB46:DYF46 EHX46:EIB46 ERT46:ERX46 FBP46:FBT46 FLL46:FLP46 FVH46:FVL46 GFD46:GFH46 GOZ46:GPD46 GYV46:GYZ46 HIR46:HIV46 HSN46:HSR46 ICJ46:ICN46 IMF46:IMJ46 IWB46:IWF46 JFX46:JGB46 JPT46:JPX46 JZP46:JZT46 KJL46:KJP46 KTH46:KTL46 LDD46:LDH46 LMZ46:LND46 LWV46:LWZ46 MGR46:MGV46 MQN46:MQR46 NAJ46:NAN46 NKF46:NKJ46 NUB46:NUF46 ODX46:OEB46 ONT46:ONX46 OXP46:OXT46 PHL46:PHP46 PRH46:PRL46 QBD46:QBH46 QKZ46:QLD46 QUV46:QUZ46 RER46:REV46 RON46:ROR46 RYJ46:RYN46 SIF46:SIJ46 SSB46:SSF46 TBX46:TCB46 TLT46:TLX46 TVP46:TVT46 UFL46:UFP46 UPH46:UPL46 UZD46:UZH46 VIZ46:VJD46 VSV46:VSZ46 WCR46:WCV46 WMN46:WMR46 WWJ46:WWN46 AB65582:AF65582 JX65582:KB65582 TT65582:TX65582 ADP65582:ADT65582 ANL65582:ANP65582 AXH65582:AXL65582 BHD65582:BHH65582 BQZ65582:BRD65582 CAV65582:CAZ65582 CKR65582:CKV65582 CUN65582:CUR65582 DEJ65582:DEN65582 DOF65582:DOJ65582 DYB65582:DYF65582 EHX65582:EIB65582 ERT65582:ERX65582 FBP65582:FBT65582 FLL65582:FLP65582 FVH65582:FVL65582 GFD65582:GFH65582 GOZ65582:GPD65582 GYV65582:GYZ65582 HIR65582:HIV65582 HSN65582:HSR65582 ICJ65582:ICN65582 IMF65582:IMJ65582 IWB65582:IWF65582 JFX65582:JGB65582 JPT65582:JPX65582 JZP65582:JZT65582 KJL65582:KJP65582 KTH65582:KTL65582 LDD65582:LDH65582 LMZ65582:LND65582 LWV65582:LWZ65582 MGR65582:MGV65582 MQN65582:MQR65582 NAJ65582:NAN65582 NKF65582:NKJ65582 NUB65582:NUF65582 ODX65582:OEB65582 ONT65582:ONX65582 OXP65582:OXT65582 PHL65582:PHP65582 PRH65582:PRL65582 QBD65582:QBH65582 QKZ65582:QLD65582 QUV65582:QUZ65582 RER65582:REV65582 RON65582:ROR65582 RYJ65582:RYN65582 SIF65582:SIJ65582 SSB65582:SSF65582 TBX65582:TCB65582 TLT65582:TLX65582 TVP65582:TVT65582 UFL65582:UFP65582 UPH65582:UPL65582 UZD65582:UZH65582 VIZ65582:VJD65582 VSV65582:VSZ65582 WCR65582:WCV65582 WMN65582:WMR65582 WWJ65582:WWN65582 AB131118:AF131118 JX131118:KB131118 TT131118:TX131118 ADP131118:ADT131118 ANL131118:ANP131118 AXH131118:AXL131118 BHD131118:BHH131118 BQZ131118:BRD131118 CAV131118:CAZ131118 CKR131118:CKV131118 CUN131118:CUR131118 DEJ131118:DEN131118 DOF131118:DOJ131118 DYB131118:DYF131118 EHX131118:EIB131118 ERT131118:ERX131118 FBP131118:FBT131118 FLL131118:FLP131118 FVH131118:FVL131118 GFD131118:GFH131118 GOZ131118:GPD131118 GYV131118:GYZ131118 HIR131118:HIV131118 HSN131118:HSR131118 ICJ131118:ICN131118 IMF131118:IMJ131118 IWB131118:IWF131118 JFX131118:JGB131118 JPT131118:JPX131118 JZP131118:JZT131118 KJL131118:KJP131118 KTH131118:KTL131118 LDD131118:LDH131118 LMZ131118:LND131118 LWV131118:LWZ131118 MGR131118:MGV131118 MQN131118:MQR131118 NAJ131118:NAN131118 NKF131118:NKJ131118 NUB131118:NUF131118 ODX131118:OEB131118 ONT131118:ONX131118 OXP131118:OXT131118 PHL131118:PHP131118 PRH131118:PRL131118 QBD131118:QBH131118 QKZ131118:QLD131118 QUV131118:QUZ131118 RER131118:REV131118 RON131118:ROR131118 RYJ131118:RYN131118 SIF131118:SIJ131118 SSB131118:SSF131118 TBX131118:TCB131118 TLT131118:TLX131118 TVP131118:TVT131118 UFL131118:UFP131118 UPH131118:UPL131118 UZD131118:UZH131118 VIZ131118:VJD131118 VSV131118:VSZ131118 WCR131118:WCV131118 WMN131118:WMR131118 WWJ131118:WWN131118 AB196654:AF196654 JX196654:KB196654 TT196654:TX196654 ADP196654:ADT196654 ANL196654:ANP196654 AXH196654:AXL196654 BHD196654:BHH196654 BQZ196654:BRD196654 CAV196654:CAZ196654 CKR196654:CKV196654 CUN196654:CUR196654 DEJ196654:DEN196654 DOF196654:DOJ196654 DYB196654:DYF196654 EHX196654:EIB196654 ERT196654:ERX196654 FBP196654:FBT196654 FLL196654:FLP196654 FVH196654:FVL196654 GFD196654:GFH196654 GOZ196654:GPD196654 GYV196654:GYZ196654 HIR196654:HIV196654 HSN196654:HSR196654 ICJ196654:ICN196654 IMF196654:IMJ196654 IWB196654:IWF196654 JFX196654:JGB196654 JPT196654:JPX196654 JZP196654:JZT196654 KJL196654:KJP196654 KTH196654:KTL196654 LDD196654:LDH196654 LMZ196654:LND196654 LWV196654:LWZ196654 MGR196654:MGV196654 MQN196654:MQR196654 NAJ196654:NAN196654 NKF196654:NKJ196654 NUB196654:NUF196654 ODX196654:OEB196654 ONT196654:ONX196654 OXP196654:OXT196654 PHL196654:PHP196654 PRH196654:PRL196654 QBD196654:QBH196654 QKZ196654:QLD196654 QUV196654:QUZ196654 RER196654:REV196654 RON196654:ROR196654 RYJ196654:RYN196654 SIF196654:SIJ196654 SSB196654:SSF196654 TBX196654:TCB196654 TLT196654:TLX196654 TVP196654:TVT196654 UFL196654:UFP196654 UPH196654:UPL196654 UZD196654:UZH196654 VIZ196654:VJD196654 VSV196654:VSZ196654 WCR196654:WCV196654 WMN196654:WMR196654 WWJ196654:WWN196654 AB262190:AF262190 JX262190:KB262190 TT262190:TX262190 ADP262190:ADT262190 ANL262190:ANP262190 AXH262190:AXL262190 BHD262190:BHH262190 BQZ262190:BRD262190 CAV262190:CAZ262190 CKR262190:CKV262190 CUN262190:CUR262190 DEJ262190:DEN262190 DOF262190:DOJ262190 DYB262190:DYF262190 EHX262190:EIB262190 ERT262190:ERX262190 FBP262190:FBT262190 FLL262190:FLP262190 FVH262190:FVL262190 GFD262190:GFH262190 GOZ262190:GPD262190 GYV262190:GYZ262190 HIR262190:HIV262190 HSN262190:HSR262190 ICJ262190:ICN262190 IMF262190:IMJ262190 IWB262190:IWF262190 JFX262190:JGB262190 JPT262190:JPX262190 JZP262190:JZT262190 KJL262190:KJP262190 KTH262190:KTL262190 LDD262190:LDH262190 LMZ262190:LND262190 LWV262190:LWZ262190 MGR262190:MGV262190 MQN262190:MQR262190 NAJ262190:NAN262190 NKF262190:NKJ262190 NUB262190:NUF262190 ODX262190:OEB262190 ONT262190:ONX262190 OXP262190:OXT262190 PHL262190:PHP262190 PRH262190:PRL262190 QBD262190:QBH262190 QKZ262190:QLD262190 QUV262190:QUZ262190 RER262190:REV262190 RON262190:ROR262190 RYJ262190:RYN262190 SIF262190:SIJ262190 SSB262190:SSF262190 TBX262190:TCB262190 TLT262190:TLX262190 TVP262190:TVT262190 UFL262190:UFP262190 UPH262190:UPL262190 UZD262190:UZH262190 VIZ262190:VJD262190 VSV262190:VSZ262190 WCR262190:WCV262190 WMN262190:WMR262190 WWJ262190:WWN262190 AB327726:AF327726 JX327726:KB327726 TT327726:TX327726 ADP327726:ADT327726 ANL327726:ANP327726 AXH327726:AXL327726 BHD327726:BHH327726 BQZ327726:BRD327726 CAV327726:CAZ327726 CKR327726:CKV327726 CUN327726:CUR327726 DEJ327726:DEN327726 DOF327726:DOJ327726 DYB327726:DYF327726 EHX327726:EIB327726 ERT327726:ERX327726 FBP327726:FBT327726 FLL327726:FLP327726 FVH327726:FVL327726 GFD327726:GFH327726 GOZ327726:GPD327726 GYV327726:GYZ327726 HIR327726:HIV327726 HSN327726:HSR327726 ICJ327726:ICN327726 IMF327726:IMJ327726 IWB327726:IWF327726 JFX327726:JGB327726 JPT327726:JPX327726 JZP327726:JZT327726 KJL327726:KJP327726 KTH327726:KTL327726 LDD327726:LDH327726 LMZ327726:LND327726 LWV327726:LWZ327726 MGR327726:MGV327726 MQN327726:MQR327726 NAJ327726:NAN327726 NKF327726:NKJ327726 NUB327726:NUF327726 ODX327726:OEB327726 ONT327726:ONX327726 OXP327726:OXT327726 PHL327726:PHP327726 PRH327726:PRL327726 QBD327726:QBH327726 QKZ327726:QLD327726 QUV327726:QUZ327726 RER327726:REV327726 RON327726:ROR327726 RYJ327726:RYN327726 SIF327726:SIJ327726 SSB327726:SSF327726 TBX327726:TCB327726 TLT327726:TLX327726 TVP327726:TVT327726 UFL327726:UFP327726 UPH327726:UPL327726 UZD327726:UZH327726 VIZ327726:VJD327726 VSV327726:VSZ327726 WCR327726:WCV327726 WMN327726:WMR327726 WWJ327726:WWN327726 AB393262:AF393262 JX393262:KB393262 TT393262:TX393262 ADP393262:ADT393262 ANL393262:ANP393262 AXH393262:AXL393262 BHD393262:BHH393262 BQZ393262:BRD393262 CAV393262:CAZ393262 CKR393262:CKV393262 CUN393262:CUR393262 DEJ393262:DEN393262 DOF393262:DOJ393262 DYB393262:DYF393262 EHX393262:EIB393262 ERT393262:ERX393262 FBP393262:FBT393262 FLL393262:FLP393262 FVH393262:FVL393262 GFD393262:GFH393262 GOZ393262:GPD393262 GYV393262:GYZ393262 HIR393262:HIV393262 HSN393262:HSR393262 ICJ393262:ICN393262 IMF393262:IMJ393262 IWB393262:IWF393262 JFX393262:JGB393262 JPT393262:JPX393262 JZP393262:JZT393262 KJL393262:KJP393262 KTH393262:KTL393262 LDD393262:LDH393262 LMZ393262:LND393262 LWV393262:LWZ393262 MGR393262:MGV393262 MQN393262:MQR393262 NAJ393262:NAN393262 NKF393262:NKJ393262 NUB393262:NUF393262 ODX393262:OEB393262 ONT393262:ONX393262 OXP393262:OXT393262 PHL393262:PHP393262 PRH393262:PRL393262 QBD393262:QBH393262 QKZ393262:QLD393262 QUV393262:QUZ393262 RER393262:REV393262 RON393262:ROR393262 RYJ393262:RYN393262 SIF393262:SIJ393262 SSB393262:SSF393262 TBX393262:TCB393262 TLT393262:TLX393262 TVP393262:TVT393262 UFL393262:UFP393262 UPH393262:UPL393262 UZD393262:UZH393262 VIZ393262:VJD393262 VSV393262:VSZ393262 WCR393262:WCV393262 WMN393262:WMR393262 WWJ393262:WWN393262 AB458798:AF458798 JX458798:KB458798 TT458798:TX458798 ADP458798:ADT458798 ANL458798:ANP458798 AXH458798:AXL458798 BHD458798:BHH458798 BQZ458798:BRD458798 CAV458798:CAZ458798 CKR458798:CKV458798 CUN458798:CUR458798 DEJ458798:DEN458798 DOF458798:DOJ458798 DYB458798:DYF458798 EHX458798:EIB458798 ERT458798:ERX458798 FBP458798:FBT458798 FLL458798:FLP458798 FVH458798:FVL458798 GFD458798:GFH458798 GOZ458798:GPD458798 GYV458798:GYZ458798 HIR458798:HIV458798 HSN458798:HSR458798 ICJ458798:ICN458798 IMF458798:IMJ458798 IWB458798:IWF458798 JFX458798:JGB458798 JPT458798:JPX458798 JZP458798:JZT458798 KJL458798:KJP458798 KTH458798:KTL458798 LDD458798:LDH458798 LMZ458798:LND458798 LWV458798:LWZ458798 MGR458798:MGV458798 MQN458798:MQR458798 NAJ458798:NAN458798 NKF458798:NKJ458798 NUB458798:NUF458798 ODX458798:OEB458798 ONT458798:ONX458798 OXP458798:OXT458798 PHL458798:PHP458798 PRH458798:PRL458798 QBD458798:QBH458798 QKZ458798:QLD458798 QUV458798:QUZ458798 RER458798:REV458798 RON458798:ROR458798 RYJ458798:RYN458798 SIF458798:SIJ458798 SSB458798:SSF458798 TBX458798:TCB458798 TLT458798:TLX458798 TVP458798:TVT458798 UFL458798:UFP458798 UPH458798:UPL458798 UZD458798:UZH458798 VIZ458798:VJD458798 VSV458798:VSZ458798 WCR458798:WCV458798 WMN458798:WMR458798 WWJ458798:WWN458798 AB524334:AF524334 JX524334:KB524334 TT524334:TX524334 ADP524334:ADT524334 ANL524334:ANP524334 AXH524334:AXL524334 BHD524334:BHH524334 BQZ524334:BRD524334 CAV524334:CAZ524334 CKR524334:CKV524334 CUN524334:CUR524334 DEJ524334:DEN524334 DOF524334:DOJ524334 DYB524334:DYF524334 EHX524334:EIB524334 ERT524334:ERX524334 FBP524334:FBT524334 FLL524334:FLP524334 FVH524334:FVL524334 GFD524334:GFH524334 GOZ524334:GPD524334 GYV524334:GYZ524334 HIR524334:HIV524334 HSN524334:HSR524334 ICJ524334:ICN524334 IMF524334:IMJ524334 IWB524334:IWF524334 JFX524334:JGB524334 JPT524334:JPX524334 JZP524334:JZT524334 KJL524334:KJP524334 KTH524334:KTL524334 LDD524334:LDH524334 LMZ524334:LND524334 LWV524334:LWZ524334 MGR524334:MGV524334 MQN524334:MQR524334 NAJ524334:NAN524334 NKF524334:NKJ524334 NUB524334:NUF524334 ODX524334:OEB524334 ONT524334:ONX524334 OXP524334:OXT524334 PHL524334:PHP524334 PRH524334:PRL524334 QBD524334:QBH524334 QKZ524334:QLD524334 QUV524334:QUZ524334 RER524334:REV524334 RON524334:ROR524334 RYJ524334:RYN524334 SIF524334:SIJ524334 SSB524334:SSF524334 TBX524334:TCB524334 TLT524334:TLX524334 TVP524334:TVT524334 UFL524334:UFP524334 UPH524334:UPL524334 UZD524334:UZH524334 VIZ524334:VJD524334 VSV524334:VSZ524334 WCR524334:WCV524334 WMN524334:WMR524334 WWJ524334:WWN524334 AB589870:AF589870 JX589870:KB589870 TT589870:TX589870 ADP589870:ADT589870 ANL589870:ANP589870 AXH589870:AXL589870 BHD589870:BHH589870 BQZ589870:BRD589870 CAV589870:CAZ589870 CKR589870:CKV589870 CUN589870:CUR589870 DEJ589870:DEN589870 DOF589870:DOJ589870 DYB589870:DYF589870 EHX589870:EIB589870 ERT589870:ERX589870 FBP589870:FBT589870 FLL589870:FLP589870 FVH589870:FVL589870 GFD589870:GFH589870 GOZ589870:GPD589870 GYV589870:GYZ589870 HIR589870:HIV589870 HSN589870:HSR589870 ICJ589870:ICN589870 IMF589870:IMJ589870 IWB589870:IWF589870 JFX589870:JGB589870 JPT589870:JPX589870 JZP589870:JZT589870 KJL589870:KJP589870 KTH589870:KTL589870 LDD589870:LDH589870 LMZ589870:LND589870 LWV589870:LWZ589870 MGR589870:MGV589870 MQN589870:MQR589870 NAJ589870:NAN589870 NKF589870:NKJ589870 NUB589870:NUF589870 ODX589870:OEB589870 ONT589870:ONX589870 OXP589870:OXT589870 PHL589870:PHP589870 PRH589870:PRL589870 QBD589870:QBH589870 QKZ589870:QLD589870 QUV589870:QUZ589870 RER589870:REV589870 RON589870:ROR589870 RYJ589870:RYN589870 SIF589870:SIJ589870 SSB589870:SSF589870 TBX589870:TCB589870 TLT589870:TLX589870 TVP589870:TVT589870 UFL589870:UFP589870 UPH589870:UPL589870 UZD589870:UZH589870 VIZ589870:VJD589870 VSV589870:VSZ589870 WCR589870:WCV589870 WMN589870:WMR589870 WWJ589870:WWN589870 AB655406:AF655406 JX655406:KB655406 TT655406:TX655406 ADP655406:ADT655406 ANL655406:ANP655406 AXH655406:AXL655406 BHD655406:BHH655406 BQZ655406:BRD655406 CAV655406:CAZ655406 CKR655406:CKV655406 CUN655406:CUR655406 DEJ655406:DEN655406 DOF655406:DOJ655406 DYB655406:DYF655406 EHX655406:EIB655406 ERT655406:ERX655406 FBP655406:FBT655406 FLL655406:FLP655406 FVH655406:FVL655406 GFD655406:GFH655406 GOZ655406:GPD655406 GYV655406:GYZ655406 HIR655406:HIV655406 HSN655406:HSR655406 ICJ655406:ICN655406 IMF655406:IMJ655406 IWB655406:IWF655406 JFX655406:JGB655406 JPT655406:JPX655406 JZP655406:JZT655406 KJL655406:KJP655406 KTH655406:KTL655406 LDD655406:LDH655406 LMZ655406:LND655406 LWV655406:LWZ655406 MGR655406:MGV655406 MQN655406:MQR655406 NAJ655406:NAN655406 NKF655406:NKJ655406 NUB655406:NUF655406 ODX655406:OEB655406 ONT655406:ONX655406 OXP655406:OXT655406 PHL655406:PHP655406 PRH655406:PRL655406 QBD655406:QBH655406 QKZ655406:QLD655406 QUV655406:QUZ655406 RER655406:REV655406 RON655406:ROR655406 RYJ655406:RYN655406 SIF655406:SIJ655406 SSB655406:SSF655406 TBX655406:TCB655406 TLT655406:TLX655406 TVP655406:TVT655406 UFL655406:UFP655406 UPH655406:UPL655406 UZD655406:UZH655406 VIZ655406:VJD655406 VSV655406:VSZ655406 WCR655406:WCV655406 WMN655406:WMR655406 WWJ655406:WWN655406 AB720942:AF720942 JX720942:KB720942 TT720942:TX720942 ADP720942:ADT720942 ANL720942:ANP720942 AXH720942:AXL720942 BHD720942:BHH720942 BQZ720942:BRD720942 CAV720942:CAZ720942 CKR720942:CKV720942 CUN720942:CUR720942 DEJ720942:DEN720942 DOF720942:DOJ720942 DYB720942:DYF720942 EHX720942:EIB720942 ERT720942:ERX720942 FBP720942:FBT720942 FLL720942:FLP720942 FVH720942:FVL720942 GFD720942:GFH720942 GOZ720942:GPD720942 GYV720942:GYZ720942 HIR720942:HIV720942 HSN720942:HSR720942 ICJ720942:ICN720942 IMF720942:IMJ720942 IWB720942:IWF720942 JFX720942:JGB720942 JPT720942:JPX720942 JZP720942:JZT720942 KJL720942:KJP720942 KTH720942:KTL720942 LDD720942:LDH720942 LMZ720942:LND720942 LWV720942:LWZ720942 MGR720942:MGV720942 MQN720942:MQR720942 NAJ720942:NAN720942 NKF720942:NKJ720942 NUB720942:NUF720942 ODX720942:OEB720942 ONT720942:ONX720942 OXP720942:OXT720942 PHL720942:PHP720942 PRH720942:PRL720942 QBD720942:QBH720942 QKZ720942:QLD720942 QUV720942:QUZ720942 RER720942:REV720942 RON720942:ROR720942 RYJ720942:RYN720942 SIF720942:SIJ720942 SSB720942:SSF720942 TBX720942:TCB720942 TLT720942:TLX720942 TVP720942:TVT720942 UFL720942:UFP720942 UPH720942:UPL720942 UZD720942:UZH720942 VIZ720942:VJD720942 VSV720942:VSZ720942 WCR720942:WCV720942 WMN720942:WMR720942 WWJ720942:WWN720942 AB786478:AF786478 JX786478:KB786478 TT786478:TX786478 ADP786478:ADT786478 ANL786478:ANP786478 AXH786478:AXL786478 BHD786478:BHH786478 BQZ786478:BRD786478 CAV786478:CAZ786478 CKR786478:CKV786478 CUN786478:CUR786478 DEJ786478:DEN786478 DOF786478:DOJ786478 DYB786478:DYF786478 EHX786478:EIB786478 ERT786478:ERX786478 FBP786478:FBT786478 FLL786478:FLP786478 FVH786478:FVL786478 GFD786478:GFH786478 GOZ786478:GPD786478 GYV786478:GYZ786478 HIR786478:HIV786478 HSN786478:HSR786478 ICJ786478:ICN786478 IMF786478:IMJ786478 IWB786478:IWF786478 JFX786478:JGB786478 JPT786478:JPX786478 JZP786478:JZT786478 KJL786478:KJP786478 KTH786478:KTL786478 LDD786478:LDH786478 LMZ786478:LND786478 LWV786478:LWZ786478 MGR786478:MGV786478 MQN786478:MQR786478 NAJ786478:NAN786478 NKF786478:NKJ786478 NUB786478:NUF786478 ODX786478:OEB786478 ONT786478:ONX786478 OXP786478:OXT786478 PHL786478:PHP786478 PRH786478:PRL786478 QBD786478:QBH786478 QKZ786478:QLD786478 QUV786478:QUZ786478 RER786478:REV786478 RON786478:ROR786478 RYJ786478:RYN786478 SIF786478:SIJ786478 SSB786478:SSF786478 TBX786478:TCB786478 TLT786478:TLX786478 TVP786478:TVT786478 UFL786478:UFP786478 UPH786478:UPL786478 UZD786478:UZH786478 VIZ786478:VJD786478 VSV786478:VSZ786478 WCR786478:WCV786478 WMN786478:WMR786478 WWJ786478:WWN786478 AB852014:AF852014 JX852014:KB852014 TT852014:TX852014 ADP852014:ADT852014 ANL852014:ANP852014 AXH852014:AXL852014 BHD852014:BHH852014 BQZ852014:BRD852014 CAV852014:CAZ852014 CKR852014:CKV852014 CUN852014:CUR852014 DEJ852014:DEN852014 DOF852014:DOJ852014 DYB852014:DYF852014 EHX852014:EIB852014 ERT852014:ERX852014 FBP852014:FBT852014 FLL852014:FLP852014 FVH852014:FVL852014 GFD852014:GFH852014 GOZ852014:GPD852014 GYV852014:GYZ852014 HIR852014:HIV852014 HSN852014:HSR852014 ICJ852014:ICN852014 IMF852014:IMJ852014 IWB852014:IWF852014 JFX852014:JGB852014 JPT852014:JPX852014 JZP852014:JZT852014 KJL852014:KJP852014 KTH852014:KTL852014 LDD852014:LDH852014 LMZ852014:LND852014 LWV852014:LWZ852014 MGR852014:MGV852014 MQN852014:MQR852014 NAJ852014:NAN852014 NKF852014:NKJ852014 NUB852014:NUF852014 ODX852014:OEB852014 ONT852014:ONX852014 OXP852014:OXT852014 PHL852014:PHP852014 PRH852014:PRL852014 QBD852014:QBH852014 QKZ852014:QLD852014 QUV852014:QUZ852014 RER852014:REV852014 RON852014:ROR852014 RYJ852014:RYN852014 SIF852014:SIJ852014 SSB852014:SSF852014 TBX852014:TCB852014 TLT852014:TLX852014 TVP852014:TVT852014 UFL852014:UFP852014 UPH852014:UPL852014 UZD852014:UZH852014 VIZ852014:VJD852014 VSV852014:VSZ852014 WCR852014:WCV852014 WMN852014:WMR852014 WWJ852014:WWN852014 AB917550:AF917550 JX917550:KB917550 TT917550:TX917550 ADP917550:ADT917550 ANL917550:ANP917550 AXH917550:AXL917550 BHD917550:BHH917550 BQZ917550:BRD917550 CAV917550:CAZ917550 CKR917550:CKV917550 CUN917550:CUR917550 DEJ917550:DEN917550 DOF917550:DOJ917550 DYB917550:DYF917550 EHX917550:EIB917550 ERT917550:ERX917550 FBP917550:FBT917550 FLL917550:FLP917550 FVH917550:FVL917550 GFD917550:GFH917550 GOZ917550:GPD917550 GYV917550:GYZ917550 HIR917550:HIV917550 HSN917550:HSR917550 ICJ917550:ICN917550 IMF917550:IMJ917550 IWB917550:IWF917550 JFX917550:JGB917550 JPT917550:JPX917550 JZP917550:JZT917550 KJL917550:KJP917550 KTH917550:KTL917550 LDD917550:LDH917550 LMZ917550:LND917550 LWV917550:LWZ917550 MGR917550:MGV917550 MQN917550:MQR917550 NAJ917550:NAN917550 NKF917550:NKJ917550 NUB917550:NUF917550 ODX917550:OEB917550 ONT917550:ONX917550 OXP917550:OXT917550 PHL917550:PHP917550 PRH917550:PRL917550 QBD917550:QBH917550 QKZ917550:QLD917550 QUV917550:QUZ917550 RER917550:REV917550 RON917550:ROR917550 RYJ917550:RYN917550 SIF917550:SIJ917550 SSB917550:SSF917550 TBX917550:TCB917550 TLT917550:TLX917550 TVP917550:TVT917550 UFL917550:UFP917550 UPH917550:UPL917550 UZD917550:UZH917550 VIZ917550:VJD917550 VSV917550:VSZ917550 WCR917550:WCV917550 WMN917550:WMR917550 WWJ917550:WWN917550 AB983086:AF983086 JX983086:KB983086 TT983086:TX983086 ADP983086:ADT983086 ANL983086:ANP983086 AXH983086:AXL983086 BHD983086:BHH983086 BQZ983086:BRD983086 CAV983086:CAZ983086 CKR983086:CKV983086 CUN983086:CUR983086 DEJ983086:DEN983086 DOF983086:DOJ983086 DYB983086:DYF983086 EHX983086:EIB983086 ERT983086:ERX983086 FBP983086:FBT983086 FLL983086:FLP983086 FVH983086:FVL983086 GFD983086:GFH983086 GOZ983086:GPD983086 GYV983086:GYZ983086 HIR983086:HIV983086 HSN983086:HSR983086 ICJ983086:ICN983086 IMF983086:IMJ983086 IWB983086:IWF983086 JFX983086:JGB983086 JPT983086:JPX983086 JZP983086:JZT983086 KJL983086:KJP983086 KTH983086:KTL983086 LDD983086:LDH983086 LMZ983086:LND983086 LWV983086:LWZ983086 MGR983086:MGV983086 MQN983086:MQR983086 NAJ983086:NAN983086 NKF983086:NKJ983086 NUB983086:NUF983086 ODX983086:OEB983086 ONT983086:ONX983086 OXP983086:OXT983086 PHL983086:PHP983086 PRH983086:PRL983086 QBD983086:QBH983086 QKZ983086:QLD983086 QUV983086:QUZ983086 RER983086:REV983086 RON983086:ROR983086 RYJ983086:RYN983086 SIF983086:SIJ983086 SSB983086:SSF983086 TBX983086:TCB983086 TLT983086:TLX983086 TVP983086:TVT983086 UFL983086:UFP983086 UPH983086:UPL983086 UZD983086:UZH983086 VIZ983086:VJD983086 VSV983086:VSZ983086 WCR983086:WCV983086 WMN983086:WMR983086 WWJ983086:WWN983086 V4:AA4 JR4:JW4 TN4:TS4 ADJ4:ADO4 ANF4:ANK4 AXB4:AXG4 BGX4:BHC4 BQT4:BQY4 CAP4:CAU4 CKL4:CKQ4 CUH4:CUM4 DED4:DEI4 DNZ4:DOE4 DXV4:DYA4 EHR4:EHW4 ERN4:ERS4 FBJ4:FBO4 FLF4:FLK4 FVB4:FVG4 GEX4:GFC4 GOT4:GOY4 GYP4:GYU4 HIL4:HIQ4 HSH4:HSM4 ICD4:ICI4 ILZ4:IME4 IVV4:IWA4 JFR4:JFW4 JPN4:JPS4 JZJ4:JZO4 KJF4:KJK4 KTB4:KTG4 LCX4:LDC4 LMT4:LMY4 LWP4:LWU4 MGL4:MGQ4 MQH4:MQM4 NAD4:NAI4 NJZ4:NKE4 NTV4:NUA4 ODR4:ODW4 ONN4:ONS4 OXJ4:OXO4 PHF4:PHK4 PRB4:PRG4 QAX4:QBC4 QKT4:QKY4 QUP4:QUU4 REL4:REQ4 ROH4:ROM4 RYD4:RYI4 SHZ4:SIE4 SRV4:SSA4 TBR4:TBW4 TLN4:TLS4 TVJ4:TVO4 UFF4:UFK4 UPB4:UPG4 UYX4:UZC4 VIT4:VIY4 VSP4:VSU4 WCL4:WCQ4 WMH4:WMM4 WWD4:WWI4 V65540:AA65540 JR65540:JW65540 TN65540:TS65540 ADJ65540:ADO65540 ANF65540:ANK65540 AXB65540:AXG65540 BGX65540:BHC65540 BQT65540:BQY65540 CAP65540:CAU65540 CKL65540:CKQ65540 CUH65540:CUM65540 DED65540:DEI65540 DNZ65540:DOE65540 DXV65540:DYA65540 EHR65540:EHW65540 ERN65540:ERS65540 FBJ65540:FBO65540 FLF65540:FLK65540 FVB65540:FVG65540 GEX65540:GFC65540 GOT65540:GOY65540 GYP65540:GYU65540 HIL65540:HIQ65540 HSH65540:HSM65540 ICD65540:ICI65540 ILZ65540:IME65540 IVV65540:IWA65540 JFR65540:JFW65540 JPN65540:JPS65540 JZJ65540:JZO65540 KJF65540:KJK65540 KTB65540:KTG65540 LCX65540:LDC65540 LMT65540:LMY65540 LWP65540:LWU65540 MGL65540:MGQ65540 MQH65540:MQM65540 NAD65540:NAI65540 NJZ65540:NKE65540 NTV65540:NUA65540 ODR65540:ODW65540 ONN65540:ONS65540 OXJ65540:OXO65540 PHF65540:PHK65540 PRB65540:PRG65540 QAX65540:QBC65540 QKT65540:QKY65540 QUP65540:QUU65540 REL65540:REQ65540 ROH65540:ROM65540 RYD65540:RYI65540 SHZ65540:SIE65540 SRV65540:SSA65540 TBR65540:TBW65540 TLN65540:TLS65540 TVJ65540:TVO65540 UFF65540:UFK65540 UPB65540:UPG65540 UYX65540:UZC65540 VIT65540:VIY65540 VSP65540:VSU65540 WCL65540:WCQ65540 WMH65540:WMM65540 WWD65540:WWI65540 V131076:AA131076 JR131076:JW131076 TN131076:TS131076 ADJ131076:ADO131076 ANF131076:ANK131076 AXB131076:AXG131076 BGX131076:BHC131076 BQT131076:BQY131076 CAP131076:CAU131076 CKL131076:CKQ131076 CUH131076:CUM131076 DED131076:DEI131076 DNZ131076:DOE131076 DXV131076:DYA131076 EHR131076:EHW131076 ERN131076:ERS131076 FBJ131076:FBO131076 FLF131076:FLK131076 FVB131076:FVG131076 GEX131076:GFC131076 GOT131076:GOY131076 GYP131076:GYU131076 HIL131076:HIQ131076 HSH131076:HSM131076 ICD131076:ICI131076 ILZ131076:IME131076 IVV131076:IWA131076 JFR131076:JFW131076 JPN131076:JPS131076 JZJ131076:JZO131076 KJF131076:KJK131076 KTB131076:KTG131076 LCX131076:LDC131076 LMT131076:LMY131076 LWP131076:LWU131076 MGL131076:MGQ131076 MQH131076:MQM131076 NAD131076:NAI131076 NJZ131076:NKE131076 NTV131076:NUA131076 ODR131076:ODW131076 ONN131076:ONS131076 OXJ131076:OXO131076 PHF131076:PHK131076 PRB131076:PRG131076 QAX131076:QBC131076 QKT131076:QKY131076 QUP131076:QUU131076 REL131076:REQ131076 ROH131076:ROM131076 RYD131076:RYI131076 SHZ131076:SIE131076 SRV131076:SSA131076 TBR131076:TBW131076 TLN131076:TLS131076 TVJ131076:TVO131076 UFF131076:UFK131076 UPB131076:UPG131076 UYX131076:UZC131076 VIT131076:VIY131076 VSP131076:VSU131076 WCL131076:WCQ131076 WMH131076:WMM131076 WWD131076:WWI131076 V196612:AA196612 JR196612:JW196612 TN196612:TS196612 ADJ196612:ADO196612 ANF196612:ANK196612 AXB196612:AXG196612 BGX196612:BHC196612 BQT196612:BQY196612 CAP196612:CAU196612 CKL196612:CKQ196612 CUH196612:CUM196612 DED196612:DEI196612 DNZ196612:DOE196612 DXV196612:DYA196612 EHR196612:EHW196612 ERN196612:ERS196612 FBJ196612:FBO196612 FLF196612:FLK196612 FVB196612:FVG196612 GEX196612:GFC196612 GOT196612:GOY196612 GYP196612:GYU196612 HIL196612:HIQ196612 HSH196612:HSM196612 ICD196612:ICI196612 ILZ196612:IME196612 IVV196612:IWA196612 JFR196612:JFW196612 JPN196612:JPS196612 JZJ196612:JZO196612 KJF196612:KJK196612 KTB196612:KTG196612 LCX196612:LDC196612 LMT196612:LMY196612 LWP196612:LWU196612 MGL196612:MGQ196612 MQH196612:MQM196612 NAD196612:NAI196612 NJZ196612:NKE196612 NTV196612:NUA196612 ODR196612:ODW196612 ONN196612:ONS196612 OXJ196612:OXO196612 PHF196612:PHK196612 PRB196612:PRG196612 QAX196612:QBC196612 QKT196612:QKY196612 QUP196612:QUU196612 REL196612:REQ196612 ROH196612:ROM196612 RYD196612:RYI196612 SHZ196612:SIE196612 SRV196612:SSA196612 TBR196612:TBW196612 TLN196612:TLS196612 TVJ196612:TVO196612 UFF196612:UFK196612 UPB196612:UPG196612 UYX196612:UZC196612 VIT196612:VIY196612 VSP196612:VSU196612 WCL196612:WCQ196612 WMH196612:WMM196612 WWD196612:WWI196612 V262148:AA262148 JR262148:JW262148 TN262148:TS262148 ADJ262148:ADO262148 ANF262148:ANK262148 AXB262148:AXG262148 BGX262148:BHC262148 BQT262148:BQY262148 CAP262148:CAU262148 CKL262148:CKQ262148 CUH262148:CUM262148 DED262148:DEI262148 DNZ262148:DOE262148 DXV262148:DYA262148 EHR262148:EHW262148 ERN262148:ERS262148 FBJ262148:FBO262148 FLF262148:FLK262148 FVB262148:FVG262148 GEX262148:GFC262148 GOT262148:GOY262148 GYP262148:GYU262148 HIL262148:HIQ262148 HSH262148:HSM262148 ICD262148:ICI262148 ILZ262148:IME262148 IVV262148:IWA262148 JFR262148:JFW262148 JPN262148:JPS262148 JZJ262148:JZO262148 KJF262148:KJK262148 KTB262148:KTG262148 LCX262148:LDC262148 LMT262148:LMY262148 LWP262148:LWU262148 MGL262148:MGQ262148 MQH262148:MQM262148 NAD262148:NAI262148 NJZ262148:NKE262148 NTV262148:NUA262148 ODR262148:ODW262148 ONN262148:ONS262148 OXJ262148:OXO262148 PHF262148:PHK262148 PRB262148:PRG262148 QAX262148:QBC262148 QKT262148:QKY262148 QUP262148:QUU262148 REL262148:REQ262148 ROH262148:ROM262148 RYD262148:RYI262148 SHZ262148:SIE262148 SRV262148:SSA262148 TBR262148:TBW262148 TLN262148:TLS262148 TVJ262148:TVO262148 UFF262148:UFK262148 UPB262148:UPG262148 UYX262148:UZC262148 VIT262148:VIY262148 VSP262148:VSU262148 WCL262148:WCQ262148 WMH262148:WMM262148 WWD262148:WWI262148 V327684:AA327684 JR327684:JW327684 TN327684:TS327684 ADJ327684:ADO327684 ANF327684:ANK327684 AXB327684:AXG327684 BGX327684:BHC327684 BQT327684:BQY327684 CAP327684:CAU327684 CKL327684:CKQ327684 CUH327684:CUM327684 DED327684:DEI327684 DNZ327684:DOE327684 DXV327684:DYA327684 EHR327684:EHW327684 ERN327684:ERS327684 FBJ327684:FBO327684 FLF327684:FLK327684 FVB327684:FVG327684 GEX327684:GFC327684 GOT327684:GOY327684 GYP327684:GYU327684 HIL327684:HIQ327684 HSH327684:HSM327684 ICD327684:ICI327684 ILZ327684:IME327684 IVV327684:IWA327684 JFR327684:JFW327684 JPN327684:JPS327684 JZJ327684:JZO327684 KJF327684:KJK327684 KTB327684:KTG327684 LCX327684:LDC327684 LMT327684:LMY327684 LWP327684:LWU327684 MGL327684:MGQ327684 MQH327684:MQM327684 NAD327684:NAI327684 NJZ327684:NKE327684 NTV327684:NUA327684 ODR327684:ODW327684 ONN327684:ONS327684 OXJ327684:OXO327684 PHF327684:PHK327684 PRB327684:PRG327684 QAX327684:QBC327684 QKT327684:QKY327684 QUP327684:QUU327684 REL327684:REQ327684 ROH327684:ROM327684 RYD327684:RYI327684 SHZ327684:SIE327684 SRV327684:SSA327684 TBR327684:TBW327684 TLN327684:TLS327684 TVJ327684:TVO327684 UFF327684:UFK327684 UPB327684:UPG327684 UYX327684:UZC327684 VIT327684:VIY327684 VSP327684:VSU327684 WCL327684:WCQ327684 WMH327684:WMM327684 WWD327684:WWI327684 V393220:AA393220 JR393220:JW393220 TN393220:TS393220 ADJ393220:ADO393220 ANF393220:ANK393220 AXB393220:AXG393220 BGX393220:BHC393220 BQT393220:BQY393220 CAP393220:CAU393220 CKL393220:CKQ393220 CUH393220:CUM393220 DED393220:DEI393220 DNZ393220:DOE393220 DXV393220:DYA393220 EHR393220:EHW393220 ERN393220:ERS393220 FBJ393220:FBO393220 FLF393220:FLK393220 FVB393220:FVG393220 GEX393220:GFC393220 GOT393220:GOY393220 GYP393220:GYU393220 HIL393220:HIQ393220 HSH393220:HSM393220 ICD393220:ICI393220 ILZ393220:IME393220 IVV393220:IWA393220 JFR393220:JFW393220 JPN393220:JPS393220 JZJ393220:JZO393220 KJF393220:KJK393220 KTB393220:KTG393220 LCX393220:LDC393220 LMT393220:LMY393220 LWP393220:LWU393220 MGL393220:MGQ393220 MQH393220:MQM393220 NAD393220:NAI393220 NJZ393220:NKE393220 NTV393220:NUA393220 ODR393220:ODW393220 ONN393220:ONS393220 OXJ393220:OXO393220 PHF393220:PHK393220 PRB393220:PRG393220 QAX393220:QBC393220 QKT393220:QKY393220 QUP393220:QUU393220 REL393220:REQ393220 ROH393220:ROM393220 RYD393220:RYI393220 SHZ393220:SIE393220 SRV393220:SSA393220 TBR393220:TBW393220 TLN393220:TLS393220 TVJ393220:TVO393220 UFF393220:UFK393220 UPB393220:UPG393220 UYX393220:UZC393220 VIT393220:VIY393220 VSP393220:VSU393220 WCL393220:WCQ393220 WMH393220:WMM393220 WWD393220:WWI393220 V458756:AA458756 JR458756:JW458756 TN458756:TS458756 ADJ458756:ADO458756 ANF458756:ANK458756 AXB458756:AXG458756 BGX458756:BHC458756 BQT458756:BQY458756 CAP458756:CAU458756 CKL458756:CKQ458756 CUH458756:CUM458756 DED458756:DEI458756 DNZ458756:DOE458756 DXV458756:DYA458756 EHR458756:EHW458756 ERN458756:ERS458756 FBJ458756:FBO458756 FLF458756:FLK458756 FVB458756:FVG458756 GEX458756:GFC458756 GOT458756:GOY458756 GYP458756:GYU458756 HIL458756:HIQ458756 HSH458756:HSM458756 ICD458756:ICI458756 ILZ458756:IME458756 IVV458756:IWA458756 JFR458756:JFW458756 JPN458756:JPS458756 JZJ458756:JZO458756 KJF458756:KJK458756 KTB458756:KTG458756 LCX458756:LDC458756 LMT458756:LMY458756 LWP458756:LWU458756 MGL458756:MGQ458756 MQH458756:MQM458756 NAD458756:NAI458756 NJZ458756:NKE458756 NTV458756:NUA458756 ODR458756:ODW458756 ONN458756:ONS458756 OXJ458756:OXO458756 PHF458756:PHK458756 PRB458756:PRG458756 QAX458756:QBC458756 QKT458756:QKY458756 QUP458756:QUU458756 REL458756:REQ458756 ROH458756:ROM458756 RYD458756:RYI458756 SHZ458756:SIE458756 SRV458756:SSA458756 TBR458756:TBW458756 TLN458756:TLS458756 TVJ458756:TVO458756 UFF458756:UFK458756 UPB458756:UPG458756 UYX458756:UZC458756 VIT458756:VIY458756 VSP458756:VSU458756 WCL458756:WCQ458756 WMH458756:WMM458756 WWD458756:WWI458756 V524292:AA524292 JR524292:JW524292 TN524292:TS524292 ADJ524292:ADO524292 ANF524292:ANK524292 AXB524292:AXG524292 BGX524292:BHC524292 BQT524292:BQY524292 CAP524292:CAU524292 CKL524292:CKQ524292 CUH524292:CUM524292 DED524292:DEI524292 DNZ524292:DOE524292 DXV524292:DYA524292 EHR524292:EHW524292 ERN524292:ERS524292 FBJ524292:FBO524292 FLF524292:FLK524292 FVB524292:FVG524292 GEX524292:GFC524292 GOT524292:GOY524292 GYP524292:GYU524292 HIL524292:HIQ524292 HSH524292:HSM524292 ICD524292:ICI524292 ILZ524292:IME524292 IVV524292:IWA524292 JFR524292:JFW524292 JPN524292:JPS524292 JZJ524292:JZO524292 KJF524292:KJK524292 KTB524292:KTG524292 LCX524292:LDC524292 LMT524292:LMY524292 LWP524292:LWU524292 MGL524292:MGQ524292 MQH524292:MQM524292 NAD524292:NAI524292 NJZ524292:NKE524292 NTV524292:NUA524292 ODR524292:ODW524292 ONN524292:ONS524292 OXJ524292:OXO524292 PHF524292:PHK524292 PRB524292:PRG524292 QAX524292:QBC524292 QKT524292:QKY524292 QUP524292:QUU524292 REL524292:REQ524292 ROH524292:ROM524292 RYD524292:RYI524292 SHZ524292:SIE524292 SRV524292:SSA524292 TBR524292:TBW524292 TLN524292:TLS524292 TVJ524292:TVO524292 UFF524292:UFK524292 UPB524292:UPG524292 UYX524292:UZC524292 VIT524292:VIY524292 VSP524292:VSU524292 WCL524292:WCQ524292 WMH524292:WMM524292 WWD524292:WWI524292 V589828:AA589828 JR589828:JW589828 TN589828:TS589828 ADJ589828:ADO589828 ANF589828:ANK589828 AXB589828:AXG589828 BGX589828:BHC589828 BQT589828:BQY589828 CAP589828:CAU589828 CKL589828:CKQ589828 CUH589828:CUM589828 DED589828:DEI589828 DNZ589828:DOE589828 DXV589828:DYA589828 EHR589828:EHW589828 ERN589828:ERS589828 FBJ589828:FBO589828 FLF589828:FLK589828 FVB589828:FVG589828 GEX589828:GFC589828 GOT589828:GOY589828 GYP589828:GYU589828 HIL589828:HIQ589828 HSH589828:HSM589828 ICD589828:ICI589828 ILZ589828:IME589828 IVV589828:IWA589828 JFR589828:JFW589828 JPN589828:JPS589828 JZJ589828:JZO589828 KJF589828:KJK589828 KTB589828:KTG589828 LCX589828:LDC589828 LMT589828:LMY589828 LWP589828:LWU589828 MGL589828:MGQ589828 MQH589828:MQM589828 NAD589828:NAI589828 NJZ589828:NKE589828 NTV589828:NUA589828 ODR589828:ODW589828 ONN589828:ONS589828 OXJ589828:OXO589828 PHF589828:PHK589828 PRB589828:PRG589828 QAX589828:QBC589828 QKT589828:QKY589828 QUP589828:QUU589828 REL589828:REQ589828 ROH589828:ROM589828 RYD589828:RYI589828 SHZ589828:SIE589828 SRV589828:SSA589828 TBR589828:TBW589828 TLN589828:TLS589828 TVJ589828:TVO589828 UFF589828:UFK589828 UPB589828:UPG589828 UYX589828:UZC589828 VIT589828:VIY589828 VSP589828:VSU589828 WCL589828:WCQ589828 WMH589828:WMM589828 WWD589828:WWI589828 V655364:AA655364 JR655364:JW655364 TN655364:TS655364 ADJ655364:ADO655364 ANF655364:ANK655364 AXB655364:AXG655364 BGX655364:BHC655364 BQT655364:BQY655364 CAP655364:CAU655364 CKL655364:CKQ655364 CUH655364:CUM655364 DED655364:DEI655364 DNZ655364:DOE655364 DXV655364:DYA655364 EHR655364:EHW655364 ERN655364:ERS655364 FBJ655364:FBO655364 FLF655364:FLK655364 FVB655364:FVG655364 GEX655364:GFC655364 GOT655364:GOY655364 GYP655364:GYU655364 HIL655364:HIQ655364 HSH655364:HSM655364 ICD655364:ICI655364 ILZ655364:IME655364 IVV655364:IWA655364 JFR655364:JFW655364 JPN655364:JPS655364 JZJ655364:JZO655364 KJF655364:KJK655364 KTB655364:KTG655364 LCX655364:LDC655364 LMT655364:LMY655364 LWP655364:LWU655364 MGL655364:MGQ655364 MQH655364:MQM655364 NAD655364:NAI655364 NJZ655364:NKE655364 NTV655364:NUA655364 ODR655364:ODW655364 ONN655364:ONS655364 OXJ655364:OXO655364 PHF655364:PHK655364 PRB655364:PRG655364 QAX655364:QBC655364 QKT655364:QKY655364 QUP655364:QUU655364 REL655364:REQ655364 ROH655364:ROM655364 RYD655364:RYI655364 SHZ655364:SIE655364 SRV655364:SSA655364 TBR655364:TBW655364 TLN655364:TLS655364 TVJ655364:TVO655364 UFF655364:UFK655364 UPB655364:UPG655364 UYX655364:UZC655364 VIT655364:VIY655364 VSP655364:VSU655364 WCL655364:WCQ655364 WMH655364:WMM655364 WWD655364:WWI655364 V720900:AA720900 JR720900:JW720900 TN720900:TS720900 ADJ720900:ADO720900 ANF720900:ANK720900 AXB720900:AXG720900 BGX720900:BHC720900 BQT720900:BQY720900 CAP720900:CAU720900 CKL720900:CKQ720900 CUH720900:CUM720900 DED720900:DEI720900 DNZ720900:DOE720900 DXV720900:DYA720900 EHR720900:EHW720900 ERN720900:ERS720900 FBJ720900:FBO720900 FLF720900:FLK720900 FVB720900:FVG720900 GEX720900:GFC720900 GOT720900:GOY720900 GYP720900:GYU720900 HIL720900:HIQ720900 HSH720900:HSM720900 ICD720900:ICI720900 ILZ720900:IME720900 IVV720900:IWA720900 JFR720900:JFW720900 JPN720900:JPS720900 JZJ720900:JZO720900 KJF720900:KJK720900 KTB720900:KTG720900 LCX720900:LDC720900 LMT720900:LMY720900 LWP720900:LWU720900 MGL720900:MGQ720900 MQH720900:MQM720900 NAD720900:NAI720900 NJZ720900:NKE720900 NTV720900:NUA720900 ODR720900:ODW720900 ONN720900:ONS720900 OXJ720900:OXO720900 PHF720900:PHK720900 PRB720900:PRG720900 QAX720900:QBC720900 QKT720900:QKY720900 QUP720900:QUU720900 REL720900:REQ720900 ROH720900:ROM720900 RYD720900:RYI720900 SHZ720900:SIE720900 SRV720900:SSA720900 TBR720900:TBW720900 TLN720900:TLS720900 TVJ720900:TVO720900 UFF720900:UFK720900 UPB720900:UPG720900 UYX720900:UZC720900 VIT720900:VIY720900 VSP720900:VSU720900 WCL720900:WCQ720900 WMH720900:WMM720900 WWD720900:WWI720900 V786436:AA786436 JR786436:JW786436 TN786436:TS786436 ADJ786436:ADO786436 ANF786436:ANK786436 AXB786436:AXG786436 BGX786436:BHC786436 BQT786436:BQY786436 CAP786436:CAU786436 CKL786436:CKQ786436 CUH786436:CUM786436 DED786436:DEI786436 DNZ786436:DOE786436 DXV786436:DYA786436 EHR786436:EHW786436 ERN786436:ERS786436 FBJ786436:FBO786436 FLF786436:FLK786436 FVB786436:FVG786436 GEX786436:GFC786436 GOT786436:GOY786436 GYP786436:GYU786436 HIL786436:HIQ786436 HSH786436:HSM786436 ICD786436:ICI786436 ILZ786436:IME786436 IVV786436:IWA786436 JFR786436:JFW786436 JPN786436:JPS786436 JZJ786436:JZO786436 KJF786436:KJK786436 KTB786436:KTG786436 LCX786436:LDC786436 LMT786436:LMY786436 LWP786436:LWU786436 MGL786436:MGQ786436 MQH786436:MQM786436 NAD786436:NAI786436 NJZ786436:NKE786436 NTV786436:NUA786436 ODR786436:ODW786436 ONN786436:ONS786436 OXJ786436:OXO786436 PHF786436:PHK786436 PRB786436:PRG786436 QAX786436:QBC786436 QKT786436:QKY786436 QUP786436:QUU786436 REL786436:REQ786436 ROH786436:ROM786436 RYD786436:RYI786436 SHZ786436:SIE786436 SRV786436:SSA786436 TBR786436:TBW786436 TLN786436:TLS786436 TVJ786436:TVO786436 UFF786436:UFK786436 UPB786436:UPG786436 UYX786436:UZC786436 VIT786436:VIY786436 VSP786436:VSU786436 WCL786436:WCQ786436 WMH786436:WMM786436 WWD786436:WWI786436 V851972:AA851972 JR851972:JW851972 TN851972:TS851972 ADJ851972:ADO851972 ANF851972:ANK851972 AXB851972:AXG851972 BGX851972:BHC851972 BQT851972:BQY851972 CAP851972:CAU851972 CKL851972:CKQ851972 CUH851972:CUM851972 DED851972:DEI851972 DNZ851972:DOE851972 DXV851972:DYA851972 EHR851972:EHW851972 ERN851972:ERS851972 FBJ851972:FBO851972 FLF851972:FLK851972 FVB851972:FVG851972 GEX851972:GFC851972 GOT851972:GOY851972 GYP851972:GYU851972 HIL851972:HIQ851972 HSH851972:HSM851972 ICD851972:ICI851972 ILZ851972:IME851972 IVV851972:IWA851972 JFR851972:JFW851972 JPN851972:JPS851972 JZJ851972:JZO851972 KJF851972:KJK851972 KTB851972:KTG851972 LCX851972:LDC851972 LMT851972:LMY851972 LWP851972:LWU851972 MGL851972:MGQ851972 MQH851972:MQM851972 NAD851972:NAI851972 NJZ851972:NKE851972 NTV851972:NUA851972 ODR851972:ODW851972 ONN851972:ONS851972 OXJ851972:OXO851972 PHF851972:PHK851972 PRB851972:PRG851972 QAX851972:QBC851972 QKT851972:QKY851972 QUP851972:QUU851972 REL851972:REQ851972 ROH851972:ROM851972 RYD851972:RYI851972 SHZ851972:SIE851972 SRV851972:SSA851972 TBR851972:TBW851972 TLN851972:TLS851972 TVJ851972:TVO851972 UFF851972:UFK851972 UPB851972:UPG851972 UYX851972:UZC851972 VIT851972:VIY851972 VSP851972:VSU851972 WCL851972:WCQ851972 WMH851972:WMM851972 WWD851972:WWI851972 V917508:AA917508 JR917508:JW917508 TN917508:TS917508 ADJ917508:ADO917508 ANF917508:ANK917508 AXB917508:AXG917508 BGX917508:BHC917508 BQT917508:BQY917508 CAP917508:CAU917508 CKL917508:CKQ917508 CUH917508:CUM917508 DED917508:DEI917508 DNZ917508:DOE917508 DXV917508:DYA917508 EHR917508:EHW917508 ERN917508:ERS917508 FBJ917508:FBO917508 FLF917508:FLK917508 FVB917508:FVG917508 GEX917508:GFC917508 GOT917508:GOY917508 GYP917508:GYU917508 HIL917508:HIQ917508 HSH917508:HSM917508 ICD917508:ICI917508 ILZ917508:IME917508 IVV917508:IWA917508 JFR917508:JFW917508 JPN917508:JPS917508 JZJ917508:JZO917508 KJF917508:KJK917508 KTB917508:KTG917508 LCX917508:LDC917508 LMT917508:LMY917508 LWP917508:LWU917508 MGL917508:MGQ917508 MQH917508:MQM917508 NAD917508:NAI917508 NJZ917508:NKE917508 NTV917508:NUA917508 ODR917508:ODW917508 ONN917508:ONS917508 OXJ917508:OXO917508 PHF917508:PHK917508 PRB917508:PRG917508 QAX917508:QBC917508 QKT917508:QKY917508 QUP917508:QUU917508 REL917508:REQ917508 ROH917508:ROM917508 RYD917508:RYI917508 SHZ917508:SIE917508 SRV917508:SSA917508 TBR917508:TBW917508 TLN917508:TLS917508 TVJ917508:TVO917508 UFF917508:UFK917508 UPB917508:UPG917508 UYX917508:UZC917508 VIT917508:VIY917508 VSP917508:VSU917508 WCL917508:WCQ917508 WMH917508:WMM917508 WWD917508:WWI917508 V983044:AA983044 JR983044:JW983044 TN983044:TS983044 ADJ983044:ADO983044 ANF983044:ANK983044 AXB983044:AXG983044 BGX983044:BHC983044 BQT983044:BQY983044 CAP983044:CAU983044 CKL983044:CKQ983044 CUH983044:CUM983044 DED983044:DEI983044 DNZ983044:DOE983044 DXV983044:DYA983044 EHR983044:EHW983044 ERN983044:ERS983044 FBJ983044:FBO983044 FLF983044:FLK983044 FVB983044:FVG983044 GEX983044:GFC983044 GOT983044:GOY983044 GYP983044:GYU983044 HIL983044:HIQ983044 HSH983044:HSM983044 ICD983044:ICI983044 ILZ983044:IME983044 IVV983044:IWA983044 JFR983044:JFW983044 JPN983044:JPS983044 JZJ983044:JZO983044 KJF983044:KJK983044 KTB983044:KTG983044 LCX983044:LDC983044 LMT983044:LMY983044 LWP983044:LWU983044 MGL983044:MGQ983044 MQH983044:MQM983044 NAD983044:NAI983044 NJZ983044:NKE983044 NTV983044:NUA983044 ODR983044:ODW983044 ONN983044:ONS983044 OXJ983044:OXO983044 PHF983044:PHK983044 PRB983044:PRG983044 QAX983044:QBC983044 QKT983044:QKY983044 QUP983044:QUU983044 REL983044:REQ983044 ROH983044:ROM983044 RYD983044:RYI983044 SHZ983044:SIE983044 SRV983044:SSA983044 TBR983044:TBW983044 TLN983044:TLS983044 TVJ983044:TVO983044 UFF983044:UFK983044 UPB983044:UPG983044 UYX983044:UZC983044 VIT983044:VIY983044 VSP983044:VSU983044 WCL983044:WCQ983044 WMH983044:WMM983044 WWD983044:WWI983044 AB42:AF44 JX42:KB44 TT42:TX44 ADP42:ADT44 ANL42:ANP44 AXH42:AXL44 BHD42:BHH44 BQZ42:BRD44 CAV42:CAZ44 CKR42:CKV44 CUN42:CUR44 DEJ42:DEN44 DOF42:DOJ44 DYB42:DYF44 EHX42:EIB44 ERT42:ERX44 FBP42:FBT44 FLL42:FLP44 FVH42:FVL44 GFD42:GFH44 GOZ42:GPD44 GYV42:GYZ44 HIR42:HIV44 HSN42:HSR44 ICJ42:ICN44 IMF42:IMJ44 IWB42:IWF44 JFX42:JGB44 JPT42:JPX44 JZP42:JZT44 KJL42:KJP44 KTH42:KTL44 LDD42:LDH44 LMZ42:LND44 LWV42:LWZ44 MGR42:MGV44 MQN42:MQR44 NAJ42:NAN44 NKF42:NKJ44 NUB42:NUF44 ODX42:OEB44 ONT42:ONX44 OXP42:OXT44 PHL42:PHP44 PRH42:PRL44 QBD42:QBH44 QKZ42:QLD44 QUV42:QUZ44 RER42:REV44 RON42:ROR44 RYJ42:RYN44 SIF42:SIJ44 SSB42:SSF44 TBX42:TCB44 TLT42:TLX44 TVP42:TVT44 UFL42:UFP44 UPH42:UPL44 UZD42:UZH44 VIZ42:VJD44 VSV42:VSZ44 WCR42:WCV44 WMN42:WMR44 WWJ42:WWN44 AB65578:AF65580 JX65578:KB65580 TT65578:TX65580 ADP65578:ADT65580 ANL65578:ANP65580 AXH65578:AXL65580 BHD65578:BHH65580 BQZ65578:BRD65580 CAV65578:CAZ65580 CKR65578:CKV65580 CUN65578:CUR65580 DEJ65578:DEN65580 DOF65578:DOJ65580 DYB65578:DYF65580 EHX65578:EIB65580 ERT65578:ERX65580 FBP65578:FBT65580 FLL65578:FLP65580 FVH65578:FVL65580 GFD65578:GFH65580 GOZ65578:GPD65580 GYV65578:GYZ65580 HIR65578:HIV65580 HSN65578:HSR65580 ICJ65578:ICN65580 IMF65578:IMJ65580 IWB65578:IWF65580 JFX65578:JGB65580 JPT65578:JPX65580 JZP65578:JZT65580 KJL65578:KJP65580 KTH65578:KTL65580 LDD65578:LDH65580 LMZ65578:LND65580 LWV65578:LWZ65580 MGR65578:MGV65580 MQN65578:MQR65580 NAJ65578:NAN65580 NKF65578:NKJ65580 NUB65578:NUF65580 ODX65578:OEB65580 ONT65578:ONX65580 OXP65578:OXT65580 PHL65578:PHP65580 PRH65578:PRL65580 QBD65578:QBH65580 QKZ65578:QLD65580 QUV65578:QUZ65580 RER65578:REV65580 RON65578:ROR65580 RYJ65578:RYN65580 SIF65578:SIJ65580 SSB65578:SSF65580 TBX65578:TCB65580 TLT65578:TLX65580 TVP65578:TVT65580 UFL65578:UFP65580 UPH65578:UPL65580 UZD65578:UZH65580 VIZ65578:VJD65580 VSV65578:VSZ65580 WCR65578:WCV65580 WMN65578:WMR65580 WWJ65578:WWN65580 AB131114:AF131116 JX131114:KB131116 TT131114:TX131116 ADP131114:ADT131116 ANL131114:ANP131116 AXH131114:AXL131116 BHD131114:BHH131116 BQZ131114:BRD131116 CAV131114:CAZ131116 CKR131114:CKV131116 CUN131114:CUR131116 DEJ131114:DEN131116 DOF131114:DOJ131116 DYB131114:DYF131116 EHX131114:EIB131116 ERT131114:ERX131116 FBP131114:FBT131116 FLL131114:FLP131116 FVH131114:FVL131116 GFD131114:GFH131116 GOZ131114:GPD131116 GYV131114:GYZ131116 HIR131114:HIV131116 HSN131114:HSR131116 ICJ131114:ICN131116 IMF131114:IMJ131116 IWB131114:IWF131116 JFX131114:JGB131116 JPT131114:JPX131116 JZP131114:JZT131116 KJL131114:KJP131116 KTH131114:KTL131116 LDD131114:LDH131116 LMZ131114:LND131116 LWV131114:LWZ131116 MGR131114:MGV131116 MQN131114:MQR131116 NAJ131114:NAN131116 NKF131114:NKJ131116 NUB131114:NUF131116 ODX131114:OEB131116 ONT131114:ONX131116 OXP131114:OXT131116 PHL131114:PHP131116 PRH131114:PRL131116 QBD131114:QBH131116 QKZ131114:QLD131116 QUV131114:QUZ131116 RER131114:REV131116 RON131114:ROR131116 RYJ131114:RYN131116 SIF131114:SIJ131116 SSB131114:SSF131116 TBX131114:TCB131116 TLT131114:TLX131116 TVP131114:TVT131116 UFL131114:UFP131116 UPH131114:UPL131116 UZD131114:UZH131116 VIZ131114:VJD131116 VSV131114:VSZ131116 WCR131114:WCV131116 WMN131114:WMR131116 WWJ131114:WWN131116 AB196650:AF196652 JX196650:KB196652 TT196650:TX196652 ADP196650:ADT196652 ANL196650:ANP196652 AXH196650:AXL196652 BHD196650:BHH196652 BQZ196650:BRD196652 CAV196650:CAZ196652 CKR196650:CKV196652 CUN196650:CUR196652 DEJ196650:DEN196652 DOF196650:DOJ196652 DYB196650:DYF196652 EHX196650:EIB196652 ERT196650:ERX196652 FBP196650:FBT196652 FLL196650:FLP196652 FVH196650:FVL196652 GFD196650:GFH196652 GOZ196650:GPD196652 GYV196650:GYZ196652 HIR196650:HIV196652 HSN196650:HSR196652 ICJ196650:ICN196652 IMF196650:IMJ196652 IWB196650:IWF196652 JFX196650:JGB196652 JPT196650:JPX196652 JZP196650:JZT196652 KJL196650:KJP196652 KTH196650:KTL196652 LDD196650:LDH196652 LMZ196650:LND196652 LWV196650:LWZ196652 MGR196650:MGV196652 MQN196650:MQR196652 NAJ196650:NAN196652 NKF196650:NKJ196652 NUB196650:NUF196652 ODX196650:OEB196652 ONT196650:ONX196652 OXP196650:OXT196652 PHL196650:PHP196652 PRH196650:PRL196652 QBD196650:QBH196652 QKZ196650:QLD196652 QUV196650:QUZ196652 RER196650:REV196652 RON196650:ROR196652 RYJ196650:RYN196652 SIF196650:SIJ196652 SSB196650:SSF196652 TBX196650:TCB196652 TLT196650:TLX196652 TVP196650:TVT196652 UFL196650:UFP196652 UPH196650:UPL196652 UZD196650:UZH196652 VIZ196650:VJD196652 VSV196650:VSZ196652 WCR196650:WCV196652 WMN196650:WMR196652 WWJ196650:WWN196652 AB262186:AF262188 JX262186:KB262188 TT262186:TX262188 ADP262186:ADT262188 ANL262186:ANP262188 AXH262186:AXL262188 BHD262186:BHH262188 BQZ262186:BRD262188 CAV262186:CAZ262188 CKR262186:CKV262188 CUN262186:CUR262188 DEJ262186:DEN262188 DOF262186:DOJ262188 DYB262186:DYF262188 EHX262186:EIB262188 ERT262186:ERX262188 FBP262186:FBT262188 FLL262186:FLP262188 FVH262186:FVL262188 GFD262186:GFH262188 GOZ262186:GPD262188 GYV262186:GYZ262188 HIR262186:HIV262188 HSN262186:HSR262188 ICJ262186:ICN262188 IMF262186:IMJ262188 IWB262186:IWF262188 JFX262186:JGB262188 JPT262186:JPX262188 JZP262186:JZT262188 KJL262186:KJP262188 KTH262186:KTL262188 LDD262186:LDH262188 LMZ262186:LND262188 LWV262186:LWZ262188 MGR262186:MGV262188 MQN262186:MQR262188 NAJ262186:NAN262188 NKF262186:NKJ262188 NUB262186:NUF262188 ODX262186:OEB262188 ONT262186:ONX262188 OXP262186:OXT262188 PHL262186:PHP262188 PRH262186:PRL262188 QBD262186:QBH262188 QKZ262186:QLD262188 QUV262186:QUZ262188 RER262186:REV262188 RON262186:ROR262188 RYJ262186:RYN262188 SIF262186:SIJ262188 SSB262186:SSF262188 TBX262186:TCB262188 TLT262186:TLX262188 TVP262186:TVT262188 UFL262186:UFP262188 UPH262186:UPL262188 UZD262186:UZH262188 VIZ262186:VJD262188 VSV262186:VSZ262188 WCR262186:WCV262188 WMN262186:WMR262188 WWJ262186:WWN262188 AB327722:AF327724 JX327722:KB327724 TT327722:TX327724 ADP327722:ADT327724 ANL327722:ANP327724 AXH327722:AXL327724 BHD327722:BHH327724 BQZ327722:BRD327724 CAV327722:CAZ327724 CKR327722:CKV327724 CUN327722:CUR327724 DEJ327722:DEN327724 DOF327722:DOJ327724 DYB327722:DYF327724 EHX327722:EIB327724 ERT327722:ERX327724 FBP327722:FBT327724 FLL327722:FLP327724 FVH327722:FVL327724 GFD327722:GFH327724 GOZ327722:GPD327724 GYV327722:GYZ327724 HIR327722:HIV327724 HSN327722:HSR327724 ICJ327722:ICN327724 IMF327722:IMJ327724 IWB327722:IWF327724 JFX327722:JGB327724 JPT327722:JPX327724 JZP327722:JZT327724 KJL327722:KJP327724 KTH327722:KTL327724 LDD327722:LDH327724 LMZ327722:LND327724 LWV327722:LWZ327724 MGR327722:MGV327724 MQN327722:MQR327724 NAJ327722:NAN327724 NKF327722:NKJ327724 NUB327722:NUF327724 ODX327722:OEB327724 ONT327722:ONX327724 OXP327722:OXT327724 PHL327722:PHP327724 PRH327722:PRL327724 QBD327722:QBH327724 QKZ327722:QLD327724 QUV327722:QUZ327724 RER327722:REV327724 RON327722:ROR327724 RYJ327722:RYN327724 SIF327722:SIJ327724 SSB327722:SSF327724 TBX327722:TCB327724 TLT327722:TLX327724 TVP327722:TVT327724 UFL327722:UFP327724 UPH327722:UPL327724 UZD327722:UZH327724 VIZ327722:VJD327724 VSV327722:VSZ327724 WCR327722:WCV327724 WMN327722:WMR327724 WWJ327722:WWN327724 AB393258:AF393260 JX393258:KB393260 TT393258:TX393260 ADP393258:ADT393260 ANL393258:ANP393260 AXH393258:AXL393260 BHD393258:BHH393260 BQZ393258:BRD393260 CAV393258:CAZ393260 CKR393258:CKV393260 CUN393258:CUR393260 DEJ393258:DEN393260 DOF393258:DOJ393260 DYB393258:DYF393260 EHX393258:EIB393260 ERT393258:ERX393260 FBP393258:FBT393260 FLL393258:FLP393260 FVH393258:FVL393260 GFD393258:GFH393260 GOZ393258:GPD393260 GYV393258:GYZ393260 HIR393258:HIV393260 HSN393258:HSR393260 ICJ393258:ICN393260 IMF393258:IMJ393260 IWB393258:IWF393260 JFX393258:JGB393260 JPT393258:JPX393260 JZP393258:JZT393260 KJL393258:KJP393260 KTH393258:KTL393260 LDD393258:LDH393260 LMZ393258:LND393260 LWV393258:LWZ393260 MGR393258:MGV393260 MQN393258:MQR393260 NAJ393258:NAN393260 NKF393258:NKJ393260 NUB393258:NUF393260 ODX393258:OEB393260 ONT393258:ONX393260 OXP393258:OXT393260 PHL393258:PHP393260 PRH393258:PRL393260 QBD393258:QBH393260 QKZ393258:QLD393260 QUV393258:QUZ393260 RER393258:REV393260 RON393258:ROR393260 RYJ393258:RYN393260 SIF393258:SIJ393260 SSB393258:SSF393260 TBX393258:TCB393260 TLT393258:TLX393260 TVP393258:TVT393260 UFL393258:UFP393260 UPH393258:UPL393260 UZD393258:UZH393260 VIZ393258:VJD393260 VSV393258:VSZ393260 WCR393258:WCV393260 WMN393258:WMR393260 WWJ393258:WWN393260 AB458794:AF458796 JX458794:KB458796 TT458794:TX458796 ADP458794:ADT458796 ANL458794:ANP458796 AXH458794:AXL458796 BHD458794:BHH458796 BQZ458794:BRD458796 CAV458794:CAZ458796 CKR458794:CKV458796 CUN458794:CUR458796 DEJ458794:DEN458796 DOF458794:DOJ458796 DYB458794:DYF458796 EHX458794:EIB458796 ERT458794:ERX458796 FBP458794:FBT458796 FLL458794:FLP458796 FVH458794:FVL458796 GFD458794:GFH458796 GOZ458794:GPD458796 GYV458794:GYZ458796 HIR458794:HIV458796 HSN458794:HSR458796 ICJ458794:ICN458796 IMF458794:IMJ458796 IWB458794:IWF458796 JFX458794:JGB458796 JPT458794:JPX458796 JZP458794:JZT458796 KJL458794:KJP458796 KTH458794:KTL458796 LDD458794:LDH458796 LMZ458794:LND458796 LWV458794:LWZ458796 MGR458794:MGV458796 MQN458794:MQR458796 NAJ458794:NAN458796 NKF458794:NKJ458796 NUB458794:NUF458796 ODX458794:OEB458796 ONT458794:ONX458796 OXP458794:OXT458796 PHL458794:PHP458796 PRH458794:PRL458796 QBD458794:QBH458796 QKZ458794:QLD458796 QUV458794:QUZ458796 RER458794:REV458796 RON458794:ROR458796 RYJ458794:RYN458796 SIF458794:SIJ458796 SSB458794:SSF458796 TBX458794:TCB458796 TLT458794:TLX458796 TVP458794:TVT458796 UFL458794:UFP458796 UPH458794:UPL458796 UZD458794:UZH458796 VIZ458794:VJD458796 VSV458794:VSZ458796 WCR458794:WCV458796 WMN458794:WMR458796 WWJ458794:WWN458796 AB524330:AF524332 JX524330:KB524332 TT524330:TX524332 ADP524330:ADT524332 ANL524330:ANP524332 AXH524330:AXL524332 BHD524330:BHH524332 BQZ524330:BRD524332 CAV524330:CAZ524332 CKR524330:CKV524332 CUN524330:CUR524332 DEJ524330:DEN524332 DOF524330:DOJ524332 DYB524330:DYF524332 EHX524330:EIB524332 ERT524330:ERX524332 FBP524330:FBT524332 FLL524330:FLP524332 FVH524330:FVL524332 GFD524330:GFH524332 GOZ524330:GPD524332 GYV524330:GYZ524332 HIR524330:HIV524332 HSN524330:HSR524332 ICJ524330:ICN524332 IMF524330:IMJ524332 IWB524330:IWF524332 JFX524330:JGB524332 JPT524330:JPX524332 JZP524330:JZT524332 KJL524330:KJP524332 KTH524330:KTL524332 LDD524330:LDH524332 LMZ524330:LND524332 LWV524330:LWZ524332 MGR524330:MGV524332 MQN524330:MQR524332 NAJ524330:NAN524332 NKF524330:NKJ524332 NUB524330:NUF524332 ODX524330:OEB524332 ONT524330:ONX524332 OXP524330:OXT524332 PHL524330:PHP524332 PRH524330:PRL524332 QBD524330:QBH524332 QKZ524330:QLD524332 QUV524330:QUZ524332 RER524330:REV524332 RON524330:ROR524332 RYJ524330:RYN524332 SIF524330:SIJ524332 SSB524330:SSF524332 TBX524330:TCB524332 TLT524330:TLX524332 TVP524330:TVT524332 UFL524330:UFP524332 UPH524330:UPL524332 UZD524330:UZH524332 VIZ524330:VJD524332 VSV524330:VSZ524332 WCR524330:WCV524332 WMN524330:WMR524332 WWJ524330:WWN524332 AB589866:AF589868 JX589866:KB589868 TT589866:TX589868 ADP589866:ADT589868 ANL589866:ANP589868 AXH589866:AXL589868 BHD589866:BHH589868 BQZ589866:BRD589868 CAV589866:CAZ589868 CKR589866:CKV589868 CUN589866:CUR589868 DEJ589866:DEN589868 DOF589866:DOJ589868 DYB589866:DYF589868 EHX589866:EIB589868 ERT589866:ERX589868 FBP589866:FBT589868 FLL589866:FLP589868 FVH589866:FVL589868 GFD589866:GFH589868 GOZ589866:GPD589868 GYV589866:GYZ589868 HIR589866:HIV589868 HSN589866:HSR589868 ICJ589866:ICN589868 IMF589866:IMJ589868 IWB589866:IWF589868 JFX589866:JGB589868 JPT589866:JPX589868 JZP589866:JZT589868 KJL589866:KJP589868 KTH589866:KTL589868 LDD589866:LDH589868 LMZ589866:LND589868 LWV589866:LWZ589868 MGR589866:MGV589868 MQN589866:MQR589868 NAJ589866:NAN589868 NKF589866:NKJ589868 NUB589866:NUF589868 ODX589866:OEB589868 ONT589866:ONX589868 OXP589866:OXT589868 PHL589866:PHP589868 PRH589866:PRL589868 QBD589866:QBH589868 QKZ589866:QLD589868 QUV589866:QUZ589868 RER589866:REV589868 RON589866:ROR589868 RYJ589866:RYN589868 SIF589866:SIJ589868 SSB589866:SSF589868 TBX589866:TCB589868 TLT589866:TLX589868 TVP589866:TVT589868 UFL589866:UFP589868 UPH589866:UPL589868 UZD589866:UZH589868 VIZ589866:VJD589868 VSV589866:VSZ589868 WCR589866:WCV589868 WMN589866:WMR589868 WWJ589866:WWN589868 AB655402:AF655404 JX655402:KB655404 TT655402:TX655404 ADP655402:ADT655404 ANL655402:ANP655404 AXH655402:AXL655404 BHD655402:BHH655404 BQZ655402:BRD655404 CAV655402:CAZ655404 CKR655402:CKV655404 CUN655402:CUR655404 DEJ655402:DEN655404 DOF655402:DOJ655404 DYB655402:DYF655404 EHX655402:EIB655404 ERT655402:ERX655404 FBP655402:FBT655404 FLL655402:FLP655404 FVH655402:FVL655404 GFD655402:GFH655404 GOZ655402:GPD655404 GYV655402:GYZ655404 HIR655402:HIV655404 HSN655402:HSR655404 ICJ655402:ICN655404 IMF655402:IMJ655404 IWB655402:IWF655404 JFX655402:JGB655404 JPT655402:JPX655404 JZP655402:JZT655404 KJL655402:KJP655404 KTH655402:KTL655404 LDD655402:LDH655404 LMZ655402:LND655404 LWV655402:LWZ655404 MGR655402:MGV655404 MQN655402:MQR655404 NAJ655402:NAN655404 NKF655402:NKJ655404 NUB655402:NUF655404 ODX655402:OEB655404 ONT655402:ONX655404 OXP655402:OXT655404 PHL655402:PHP655404 PRH655402:PRL655404 QBD655402:QBH655404 QKZ655402:QLD655404 QUV655402:QUZ655404 RER655402:REV655404 RON655402:ROR655404 RYJ655402:RYN655404 SIF655402:SIJ655404 SSB655402:SSF655404 TBX655402:TCB655404 TLT655402:TLX655404 TVP655402:TVT655404 UFL655402:UFP655404 UPH655402:UPL655404 UZD655402:UZH655404 VIZ655402:VJD655404 VSV655402:VSZ655404 WCR655402:WCV655404 WMN655402:WMR655404 WWJ655402:WWN655404 AB720938:AF720940 JX720938:KB720940 TT720938:TX720940 ADP720938:ADT720940 ANL720938:ANP720940 AXH720938:AXL720940 BHD720938:BHH720940 BQZ720938:BRD720940 CAV720938:CAZ720940 CKR720938:CKV720940 CUN720938:CUR720940 DEJ720938:DEN720940 DOF720938:DOJ720940 DYB720938:DYF720940 EHX720938:EIB720940 ERT720938:ERX720940 FBP720938:FBT720940 FLL720938:FLP720940 FVH720938:FVL720940 GFD720938:GFH720940 GOZ720938:GPD720940 GYV720938:GYZ720940 HIR720938:HIV720940 HSN720938:HSR720940 ICJ720938:ICN720940 IMF720938:IMJ720940 IWB720938:IWF720940 JFX720938:JGB720940 JPT720938:JPX720940 JZP720938:JZT720940 KJL720938:KJP720940 KTH720938:KTL720940 LDD720938:LDH720940 LMZ720938:LND720940 LWV720938:LWZ720940 MGR720938:MGV720940 MQN720938:MQR720940 NAJ720938:NAN720940 NKF720938:NKJ720940 NUB720938:NUF720940 ODX720938:OEB720940 ONT720938:ONX720940 OXP720938:OXT720940 PHL720938:PHP720940 PRH720938:PRL720940 QBD720938:QBH720940 QKZ720938:QLD720940 QUV720938:QUZ720940 RER720938:REV720940 RON720938:ROR720940 RYJ720938:RYN720940 SIF720938:SIJ720940 SSB720938:SSF720940 TBX720938:TCB720940 TLT720938:TLX720940 TVP720938:TVT720940 UFL720938:UFP720940 UPH720938:UPL720940 UZD720938:UZH720940 VIZ720938:VJD720940 VSV720938:VSZ720940 WCR720938:WCV720940 WMN720938:WMR720940 WWJ720938:WWN720940 AB786474:AF786476 JX786474:KB786476 TT786474:TX786476 ADP786474:ADT786476 ANL786474:ANP786476 AXH786474:AXL786476 BHD786474:BHH786476 BQZ786474:BRD786476 CAV786474:CAZ786476 CKR786474:CKV786476 CUN786474:CUR786476 DEJ786474:DEN786476 DOF786474:DOJ786476 DYB786474:DYF786476 EHX786474:EIB786476 ERT786474:ERX786476 FBP786474:FBT786476 FLL786474:FLP786476 FVH786474:FVL786476 GFD786474:GFH786476 GOZ786474:GPD786476 GYV786474:GYZ786476 HIR786474:HIV786476 HSN786474:HSR786476 ICJ786474:ICN786476 IMF786474:IMJ786476 IWB786474:IWF786476 JFX786474:JGB786476 JPT786474:JPX786476 JZP786474:JZT786476 KJL786474:KJP786476 KTH786474:KTL786476 LDD786474:LDH786476 LMZ786474:LND786476 LWV786474:LWZ786476 MGR786474:MGV786476 MQN786474:MQR786476 NAJ786474:NAN786476 NKF786474:NKJ786476 NUB786474:NUF786476 ODX786474:OEB786476 ONT786474:ONX786476 OXP786474:OXT786476 PHL786474:PHP786476 PRH786474:PRL786476 QBD786474:QBH786476 QKZ786474:QLD786476 QUV786474:QUZ786476 RER786474:REV786476 RON786474:ROR786476 RYJ786474:RYN786476 SIF786474:SIJ786476 SSB786474:SSF786476 TBX786474:TCB786476 TLT786474:TLX786476 TVP786474:TVT786476 UFL786474:UFP786476 UPH786474:UPL786476 UZD786474:UZH786476 VIZ786474:VJD786476 VSV786474:VSZ786476 WCR786474:WCV786476 WMN786474:WMR786476 WWJ786474:WWN786476 AB852010:AF852012 JX852010:KB852012 TT852010:TX852012 ADP852010:ADT852012 ANL852010:ANP852012 AXH852010:AXL852012 BHD852010:BHH852012 BQZ852010:BRD852012 CAV852010:CAZ852012 CKR852010:CKV852012 CUN852010:CUR852012 DEJ852010:DEN852012 DOF852010:DOJ852012 DYB852010:DYF852012 EHX852010:EIB852012 ERT852010:ERX852012 FBP852010:FBT852012 FLL852010:FLP852012 FVH852010:FVL852012 GFD852010:GFH852012 GOZ852010:GPD852012 GYV852010:GYZ852012 HIR852010:HIV852012 HSN852010:HSR852012 ICJ852010:ICN852012 IMF852010:IMJ852012 IWB852010:IWF852012 JFX852010:JGB852012 JPT852010:JPX852012 JZP852010:JZT852012 KJL852010:KJP852012 KTH852010:KTL852012 LDD852010:LDH852012 LMZ852010:LND852012 LWV852010:LWZ852012 MGR852010:MGV852012 MQN852010:MQR852012 NAJ852010:NAN852012 NKF852010:NKJ852012 NUB852010:NUF852012 ODX852010:OEB852012 ONT852010:ONX852012 OXP852010:OXT852012 PHL852010:PHP852012 PRH852010:PRL852012 QBD852010:QBH852012 QKZ852010:QLD852012 QUV852010:QUZ852012 RER852010:REV852012 RON852010:ROR852012 RYJ852010:RYN852012 SIF852010:SIJ852012 SSB852010:SSF852012 TBX852010:TCB852012 TLT852010:TLX852012 TVP852010:TVT852012 UFL852010:UFP852012 UPH852010:UPL852012 UZD852010:UZH852012 VIZ852010:VJD852012 VSV852010:VSZ852012 WCR852010:WCV852012 WMN852010:WMR852012 WWJ852010:WWN852012 AB917546:AF917548 JX917546:KB917548 TT917546:TX917548 ADP917546:ADT917548 ANL917546:ANP917548 AXH917546:AXL917548 BHD917546:BHH917548 BQZ917546:BRD917548 CAV917546:CAZ917548 CKR917546:CKV917548 CUN917546:CUR917548 DEJ917546:DEN917548 DOF917546:DOJ917548 DYB917546:DYF917548 EHX917546:EIB917548 ERT917546:ERX917548 FBP917546:FBT917548 FLL917546:FLP917548 FVH917546:FVL917548 GFD917546:GFH917548 GOZ917546:GPD917548 GYV917546:GYZ917548 HIR917546:HIV917548 HSN917546:HSR917548 ICJ917546:ICN917548 IMF917546:IMJ917548 IWB917546:IWF917548 JFX917546:JGB917548 JPT917546:JPX917548 JZP917546:JZT917548 KJL917546:KJP917548 KTH917546:KTL917548 LDD917546:LDH917548 LMZ917546:LND917548 LWV917546:LWZ917548 MGR917546:MGV917548 MQN917546:MQR917548 NAJ917546:NAN917548 NKF917546:NKJ917548 NUB917546:NUF917548 ODX917546:OEB917548 ONT917546:ONX917548 OXP917546:OXT917548 PHL917546:PHP917548 PRH917546:PRL917548 QBD917546:QBH917548 QKZ917546:QLD917548 QUV917546:QUZ917548 RER917546:REV917548 RON917546:ROR917548 RYJ917546:RYN917548 SIF917546:SIJ917548 SSB917546:SSF917548 TBX917546:TCB917548 TLT917546:TLX917548 TVP917546:TVT917548 UFL917546:UFP917548 UPH917546:UPL917548 UZD917546:UZH917548 VIZ917546:VJD917548 VSV917546:VSZ917548 WCR917546:WCV917548 WMN917546:WMR917548 WWJ917546:WWN917548 AB983082:AF983084 JX983082:KB983084 TT983082:TX983084 ADP983082:ADT983084 ANL983082:ANP983084 AXH983082:AXL983084 BHD983082:BHH983084 BQZ983082:BRD983084 CAV983082:CAZ983084 CKR983082:CKV983084 CUN983082:CUR983084 DEJ983082:DEN983084 DOF983082:DOJ983084 DYB983082:DYF983084 EHX983082:EIB983084 ERT983082:ERX983084 FBP983082:FBT983084 FLL983082:FLP983084 FVH983082:FVL983084 GFD983082:GFH983084 GOZ983082:GPD983084 GYV983082:GYZ983084 HIR983082:HIV983084 HSN983082:HSR983084 ICJ983082:ICN983084 IMF983082:IMJ983084 IWB983082:IWF983084 JFX983082:JGB983084 JPT983082:JPX983084 JZP983082:JZT983084 KJL983082:KJP983084 KTH983082:KTL983084 LDD983082:LDH983084 LMZ983082:LND983084 LWV983082:LWZ983084 MGR983082:MGV983084 MQN983082:MQR983084 NAJ983082:NAN983084 NKF983082:NKJ983084 NUB983082:NUF983084 ODX983082:OEB983084 ONT983082:ONX983084 OXP983082:OXT983084 PHL983082:PHP983084 PRH983082:PRL983084 QBD983082:QBH983084 QKZ983082:QLD983084 QUV983082:QUZ983084 RER983082:REV983084 RON983082:ROR983084 RYJ983082:RYN983084 SIF983082:SIJ983084 SSB983082:SSF983084 TBX983082:TCB983084 TLT983082:TLX983084 TVP983082:TVT983084 UFL983082:UFP983084 UPH983082:UPL983084 UZD983082:UZH983084 VIZ983082:VJD983084 VSV983082:VSZ983084 WCR983082:WCV983084 WMN983082:WMR983084 WWJ983082:WWN983084 V42:AA43 JR42:JW43 TN42:TS43 ADJ42:ADO43 ANF42:ANK43 AXB42:AXG43 BGX42:BHC43 BQT42:BQY43 CAP42:CAU43 CKL42:CKQ43 CUH42:CUM43 DED42:DEI43 DNZ42:DOE43 DXV42:DYA43 EHR42:EHW43 ERN42:ERS43 FBJ42:FBO43 FLF42:FLK43 FVB42:FVG43 GEX42:GFC43 GOT42:GOY43 GYP42:GYU43 HIL42:HIQ43 HSH42:HSM43 ICD42:ICI43 ILZ42:IME43 IVV42:IWA43 JFR42:JFW43 JPN42:JPS43 JZJ42:JZO43 KJF42:KJK43 KTB42:KTG43 LCX42:LDC43 LMT42:LMY43 LWP42:LWU43 MGL42:MGQ43 MQH42:MQM43 NAD42:NAI43 NJZ42:NKE43 NTV42:NUA43 ODR42:ODW43 ONN42:ONS43 OXJ42:OXO43 PHF42:PHK43 PRB42:PRG43 QAX42:QBC43 QKT42:QKY43 QUP42:QUU43 REL42:REQ43 ROH42:ROM43 RYD42:RYI43 SHZ42:SIE43 SRV42:SSA43 TBR42:TBW43 TLN42:TLS43 TVJ42:TVO43 UFF42:UFK43 UPB42:UPG43 UYX42:UZC43 VIT42:VIY43 VSP42:VSU43 WCL42:WCQ43 WMH42:WMM43 WWD42:WWI43 V65578:AA65579 JR65578:JW65579 TN65578:TS65579 ADJ65578:ADO65579 ANF65578:ANK65579 AXB65578:AXG65579 BGX65578:BHC65579 BQT65578:BQY65579 CAP65578:CAU65579 CKL65578:CKQ65579 CUH65578:CUM65579 DED65578:DEI65579 DNZ65578:DOE65579 DXV65578:DYA65579 EHR65578:EHW65579 ERN65578:ERS65579 FBJ65578:FBO65579 FLF65578:FLK65579 FVB65578:FVG65579 GEX65578:GFC65579 GOT65578:GOY65579 GYP65578:GYU65579 HIL65578:HIQ65579 HSH65578:HSM65579 ICD65578:ICI65579 ILZ65578:IME65579 IVV65578:IWA65579 JFR65578:JFW65579 JPN65578:JPS65579 JZJ65578:JZO65579 KJF65578:KJK65579 KTB65578:KTG65579 LCX65578:LDC65579 LMT65578:LMY65579 LWP65578:LWU65579 MGL65578:MGQ65579 MQH65578:MQM65579 NAD65578:NAI65579 NJZ65578:NKE65579 NTV65578:NUA65579 ODR65578:ODW65579 ONN65578:ONS65579 OXJ65578:OXO65579 PHF65578:PHK65579 PRB65578:PRG65579 QAX65578:QBC65579 QKT65578:QKY65579 QUP65578:QUU65579 REL65578:REQ65579 ROH65578:ROM65579 RYD65578:RYI65579 SHZ65578:SIE65579 SRV65578:SSA65579 TBR65578:TBW65579 TLN65578:TLS65579 TVJ65578:TVO65579 UFF65578:UFK65579 UPB65578:UPG65579 UYX65578:UZC65579 VIT65578:VIY65579 VSP65578:VSU65579 WCL65578:WCQ65579 WMH65578:WMM65579 WWD65578:WWI65579 V131114:AA131115 JR131114:JW131115 TN131114:TS131115 ADJ131114:ADO131115 ANF131114:ANK131115 AXB131114:AXG131115 BGX131114:BHC131115 BQT131114:BQY131115 CAP131114:CAU131115 CKL131114:CKQ131115 CUH131114:CUM131115 DED131114:DEI131115 DNZ131114:DOE131115 DXV131114:DYA131115 EHR131114:EHW131115 ERN131114:ERS131115 FBJ131114:FBO131115 FLF131114:FLK131115 FVB131114:FVG131115 GEX131114:GFC131115 GOT131114:GOY131115 GYP131114:GYU131115 HIL131114:HIQ131115 HSH131114:HSM131115 ICD131114:ICI131115 ILZ131114:IME131115 IVV131114:IWA131115 JFR131114:JFW131115 JPN131114:JPS131115 JZJ131114:JZO131115 KJF131114:KJK131115 KTB131114:KTG131115 LCX131114:LDC131115 LMT131114:LMY131115 LWP131114:LWU131115 MGL131114:MGQ131115 MQH131114:MQM131115 NAD131114:NAI131115 NJZ131114:NKE131115 NTV131114:NUA131115 ODR131114:ODW131115 ONN131114:ONS131115 OXJ131114:OXO131115 PHF131114:PHK131115 PRB131114:PRG131115 QAX131114:QBC131115 QKT131114:QKY131115 QUP131114:QUU131115 REL131114:REQ131115 ROH131114:ROM131115 RYD131114:RYI131115 SHZ131114:SIE131115 SRV131114:SSA131115 TBR131114:TBW131115 TLN131114:TLS131115 TVJ131114:TVO131115 UFF131114:UFK131115 UPB131114:UPG131115 UYX131114:UZC131115 VIT131114:VIY131115 VSP131114:VSU131115 WCL131114:WCQ131115 WMH131114:WMM131115 WWD131114:WWI131115 V196650:AA196651 JR196650:JW196651 TN196650:TS196651 ADJ196650:ADO196651 ANF196650:ANK196651 AXB196650:AXG196651 BGX196650:BHC196651 BQT196650:BQY196651 CAP196650:CAU196651 CKL196650:CKQ196651 CUH196650:CUM196651 DED196650:DEI196651 DNZ196650:DOE196651 DXV196650:DYA196651 EHR196650:EHW196651 ERN196650:ERS196651 FBJ196650:FBO196651 FLF196650:FLK196651 FVB196650:FVG196651 GEX196650:GFC196651 GOT196650:GOY196651 GYP196650:GYU196651 HIL196650:HIQ196651 HSH196650:HSM196651 ICD196650:ICI196651 ILZ196650:IME196651 IVV196650:IWA196651 JFR196650:JFW196651 JPN196650:JPS196651 JZJ196650:JZO196651 KJF196650:KJK196651 KTB196650:KTG196651 LCX196650:LDC196651 LMT196650:LMY196651 LWP196650:LWU196651 MGL196650:MGQ196651 MQH196650:MQM196651 NAD196650:NAI196651 NJZ196650:NKE196651 NTV196650:NUA196651 ODR196650:ODW196651 ONN196650:ONS196651 OXJ196650:OXO196651 PHF196650:PHK196651 PRB196650:PRG196651 QAX196650:QBC196651 QKT196650:QKY196651 QUP196650:QUU196651 REL196650:REQ196651 ROH196650:ROM196651 RYD196650:RYI196651 SHZ196650:SIE196651 SRV196650:SSA196651 TBR196650:TBW196651 TLN196650:TLS196651 TVJ196650:TVO196651 UFF196650:UFK196651 UPB196650:UPG196651 UYX196650:UZC196651 VIT196650:VIY196651 VSP196650:VSU196651 WCL196650:WCQ196651 WMH196650:WMM196651 WWD196650:WWI196651 V262186:AA262187 JR262186:JW262187 TN262186:TS262187 ADJ262186:ADO262187 ANF262186:ANK262187 AXB262186:AXG262187 BGX262186:BHC262187 BQT262186:BQY262187 CAP262186:CAU262187 CKL262186:CKQ262187 CUH262186:CUM262187 DED262186:DEI262187 DNZ262186:DOE262187 DXV262186:DYA262187 EHR262186:EHW262187 ERN262186:ERS262187 FBJ262186:FBO262187 FLF262186:FLK262187 FVB262186:FVG262187 GEX262186:GFC262187 GOT262186:GOY262187 GYP262186:GYU262187 HIL262186:HIQ262187 HSH262186:HSM262187 ICD262186:ICI262187 ILZ262186:IME262187 IVV262186:IWA262187 JFR262186:JFW262187 JPN262186:JPS262187 JZJ262186:JZO262187 KJF262186:KJK262187 KTB262186:KTG262187 LCX262186:LDC262187 LMT262186:LMY262187 LWP262186:LWU262187 MGL262186:MGQ262187 MQH262186:MQM262187 NAD262186:NAI262187 NJZ262186:NKE262187 NTV262186:NUA262187 ODR262186:ODW262187 ONN262186:ONS262187 OXJ262186:OXO262187 PHF262186:PHK262187 PRB262186:PRG262187 QAX262186:QBC262187 QKT262186:QKY262187 QUP262186:QUU262187 REL262186:REQ262187 ROH262186:ROM262187 RYD262186:RYI262187 SHZ262186:SIE262187 SRV262186:SSA262187 TBR262186:TBW262187 TLN262186:TLS262187 TVJ262186:TVO262187 UFF262186:UFK262187 UPB262186:UPG262187 UYX262186:UZC262187 VIT262186:VIY262187 VSP262186:VSU262187 WCL262186:WCQ262187 WMH262186:WMM262187 WWD262186:WWI262187 V327722:AA327723 JR327722:JW327723 TN327722:TS327723 ADJ327722:ADO327723 ANF327722:ANK327723 AXB327722:AXG327723 BGX327722:BHC327723 BQT327722:BQY327723 CAP327722:CAU327723 CKL327722:CKQ327723 CUH327722:CUM327723 DED327722:DEI327723 DNZ327722:DOE327723 DXV327722:DYA327723 EHR327722:EHW327723 ERN327722:ERS327723 FBJ327722:FBO327723 FLF327722:FLK327723 FVB327722:FVG327723 GEX327722:GFC327723 GOT327722:GOY327723 GYP327722:GYU327723 HIL327722:HIQ327723 HSH327722:HSM327723 ICD327722:ICI327723 ILZ327722:IME327723 IVV327722:IWA327723 JFR327722:JFW327723 JPN327722:JPS327723 JZJ327722:JZO327723 KJF327722:KJK327723 KTB327722:KTG327723 LCX327722:LDC327723 LMT327722:LMY327723 LWP327722:LWU327723 MGL327722:MGQ327723 MQH327722:MQM327723 NAD327722:NAI327723 NJZ327722:NKE327723 NTV327722:NUA327723 ODR327722:ODW327723 ONN327722:ONS327723 OXJ327722:OXO327723 PHF327722:PHK327723 PRB327722:PRG327723 QAX327722:QBC327723 QKT327722:QKY327723 QUP327722:QUU327723 REL327722:REQ327723 ROH327722:ROM327723 RYD327722:RYI327723 SHZ327722:SIE327723 SRV327722:SSA327723 TBR327722:TBW327723 TLN327722:TLS327723 TVJ327722:TVO327723 UFF327722:UFK327723 UPB327722:UPG327723 UYX327722:UZC327723 VIT327722:VIY327723 VSP327722:VSU327723 WCL327722:WCQ327723 WMH327722:WMM327723 WWD327722:WWI327723 V393258:AA393259 JR393258:JW393259 TN393258:TS393259 ADJ393258:ADO393259 ANF393258:ANK393259 AXB393258:AXG393259 BGX393258:BHC393259 BQT393258:BQY393259 CAP393258:CAU393259 CKL393258:CKQ393259 CUH393258:CUM393259 DED393258:DEI393259 DNZ393258:DOE393259 DXV393258:DYA393259 EHR393258:EHW393259 ERN393258:ERS393259 FBJ393258:FBO393259 FLF393258:FLK393259 FVB393258:FVG393259 GEX393258:GFC393259 GOT393258:GOY393259 GYP393258:GYU393259 HIL393258:HIQ393259 HSH393258:HSM393259 ICD393258:ICI393259 ILZ393258:IME393259 IVV393258:IWA393259 JFR393258:JFW393259 JPN393258:JPS393259 JZJ393258:JZO393259 KJF393258:KJK393259 KTB393258:KTG393259 LCX393258:LDC393259 LMT393258:LMY393259 LWP393258:LWU393259 MGL393258:MGQ393259 MQH393258:MQM393259 NAD393258:NAI393259 NJZ393258:NKE393259 NTV393258:NUA393259 ODR393258:ODW393259 ONN393258:ONS393259 OXJ393258:OXO393259 PHF393258:PHK393259 PRB393258:PRG393259 QAX393258:QBC393259 QKT393258:QKY393259 QUP393258:QUU393259 REL393258:REQ393259 ROH393258:ROM393259 RYD393258:RYI393259 SHZ393258:SIE393259 SRV393258:SSA393259 TBR393258:TBW393259 TLN393258:TLS393259 TVJ393258:TVO393259 UFF393258:UFK393259 UPB393258:UPG393259 UYX393258:UZC393259 VIT393258:VIY393259 VSP393258:VSU393259 WCL393258:WCQ393259 WMH393258:WMM393259 WWD393258:WWI393259 V458794:AA458795 JR458794:JW458795 TN458794:TS458795 ADJ458794:ADO458795 ANF458794:ANK458795 AXB458794:AXG458795 BGX458794:BHC458795 BQT458794:BQY458795 CAP458794:CAU458795 CKL458794:CKQ458795 CUH458794:CUM458795 DED458794:DEI458795 DNZ458794:DOE458795 DXV458794:DYA458795 EHR458794:EHW458795 ERN458794:ERS458795 FBJ458794:FBO458795 FLF458794:FLK458795 FVB458794:FVG458795 GEX458794:GFC458795 GOT458794:GOY458795 GYP458794:GYU458795 HIL458794:HIQ458795 HSH458794:HSM458795 ICD458794:ICI458795 ILZ458794:IME458795 IVV458794:IWA458795 JFR458794:JFW458795 JPN458794:JPS458795 JZJ458794:JZO458795 KJF458794:KJK458795 KTB458794:KTG458795 LCX458794:LDC458795 LMT458794:LMY458795 LWP458794:LWU458795 MGL458794:MGQ458795 MQH458794:MQM458795 NAD458794:NAI458795 NJZ458794:NKE458795 NTV458794:NUA458795 ODR458794:ODW458795 ONN458794:ONS458795 OXJ458794:OXO458795 PHF458794:PHK458795 PRB458794:PRG458795 QAX458794:QBC458795 QKT458794:QKY458795 QUP458794:QUU458795 REL458794:REQ458795 ROH458794:ROM458795 RYD458794:RYI458795 SHZ458794:SIE458795 SRV458794:SSA458795 TBR458794:TBW458795 TLN458794:TLS458795 TVJ458794:TVO458795 UFF458794:UFK458795 UPB458794:UPG458795 UYX458794:UZC458795 VIT458794:VIY458795 VSP458794:VSU458795 WCL458794:WCQ458795 WMH458794:WMM458795 WWD458794:WWI458795 V524330:AA524331 JR524330:JW524331 TN524330:TS524331 ADJ524330:ADO524331 ANF524330:ANK524331 AXB524330:AXG524331 BGX524330:BHC524331 BQT524330:BQY524331 CAP524330:CAU524331 CKL524330:CKQ524331 CUH524330:CUM524331 DED524330:DEI524331 DNZ524330:DOE524331 DXV524330:DYA524331 EHR524330:EHW524331 ERN524330:ERS524331 FBJ524330:FBO524331 FLF524330:FLK524331 FVB524330:FVG524331 GEX524330:GFC524331 GOT524330:GOY524331 GYP524330:GYU524331 HIL524330:HIQ524331 HSH524330:HSM524331 ICD524330:ICI524331 ILZ524330:IME524331 IVV524330:IWA524331 JFR524330:JFW524331 JPN524330:JPS524331 JZJ524330:JZO524331 KJF524330:KJK524331 KTB524330:KTG524331 LCX524330:LDC524331 LMT524330:LMY524331 LWP524330:LWU524331 MGL524330:MGQ524331 MQH524330:MQM524331 NAD524330:NAI524331 NJZ524330:NKE524331 NTV524330:NUA524331 ODR524330:ODW524331 ONN524330:ONS524331 OXJ524330:OXO524331 PHF524330:PHK524331 PRB524330:PRG524331 QAX524330:QBC524331 QKT524330:QKY524331 QUP524330:QUU524331 REL524330:REQ524331 ROH524330:ROM524331 RYD524330:RYI524331 SHZ524330:SIE524331 SRV524330:SSA524331 TBR524330:TBW524331 TLN524330:TLS524331 TVJ524330:TVO524331 UFF524330:UFK524331 UPB524330:UPG524331 UYX524330:UZC524331 VIT524330:VIY524331 VSP524330:VSU524331 WCL524330:WCQ524331 WMH524330:WMM524331 WWD524330:WWI524331 V589866:AA589867 JR589866:JW589867 TN589866:TS589867 ADJ589866:ADO589867 ANF589866:ANK589867 AXB589866:AXG589867 BGX589866:BHC589867 BQT589866:BQY589867 CAP589866:CAU589867 CKL589866:CKQ589867 CUH589866:CUM589867 DED589866:DEI589867 DNZ589866:DOE589867 DXV589866:DYA589867 EHR589866:EHW589867 ERN589866:ERS589867 FBJ589866:FBO589867 FLF589866:FLK589867 FVB589866:FVG589867 GEX589866:GFC589867 GOT589866:GOY589867 GYP589866:GYU589867 HIL589866:HIQ589867 HSH589866:HSM589867 ICD589866:ICI589867 ILZ589866:IME589867 IVV589866:IWA589867 JFR589866:JFW589867 JPN589866:JPS589867 JZJ589866:JZO589867 KJF589866:KJK589867 KTB589866:KTG589867 LCX589866:LDC589867 LMT589866:LMY589867 LWP589866:LWU589867 MGL589866:MGQ589867 MQH589866:MQM589867 NAD589866:NAI589867 NJZ589866:NKE589867 NTV589866:NUA589867 ODR589866:ODW589867 ONN589866:ONS589867 OXJ589866:OXO589867 PHF589866:PHK589867 PRB589866:PRG589867 QAX589866:QBC589867 QKT589866:QKY589867 QUP589866:QUU589867 REL589866:REQ589867 ROH589866:ROM589867 RYD589866:RYI589867 SHZ589866:SIE589867 SRV589866:SSA589867 TBR589866:TBW589867 TLN589866:TLS589867 TVJ589866:TVO589867 UFF589866:UFK589867 UPB589866:UPG589867 UYX589866:UZC589867 VIT589866:VIY589867 VSP589866:VSU589867 WCL589866:WCQ589867 WMH589866:WMM589867 WWD589866:WWI589867 V655402:AA655403 JR655402:JW655403 TN655402:TS655403 ADJ655402:ADO655403 ANF655402:ANK655403 AXB655402:AXG655403 BGX655402:BHC655403 BQT655402:BQY655403 CAP655402:CAU655403 CKL655402:CKQ655403 CUH655402:CUM655403 DED655402:DEI655403 DNZ655402:DOE655403 DXV655402:DYA655403 EHR655402:EHW655403 ERN655402:ERS655403 FBJ655402:FBO655403 FLF655402:FLK655403 FVB655402:FVG655403 GEX655402:GFC655403 GOT655402:GOY655403 GYP655402:GYU655403 HIL655402:HIQ655403 HSH655402:HSM655403 ICD655402:ICI655403 ILZ655402:IME655403 IVV655402:IWA655403 JFR655402:JFW655403 JPN655402:JPS655403 JZJ655402:JZO655403 KJF655402:KJK655403 KTB655402:KTG655403 LCX655402:LDC655403 LMT655402:LMY655403 LWP655402:LWU655403 MGL655402:MGQ655403 MQH655402:MQM655403 NAD655402:NAI655403 NJZ655402:NKE655403 NTV655402:NUA655403 ODR655402:ODW655403 ONN655402:ONS655403 OXJ655402:OXO655403 PHF655402:PHK655403 PRB655402:PRG655403 QAX655402:QBC655403 QKT655402:QKY655403 QUP655402:QUU655403 REL655402:REQ655403 ROH655402:ROM655403 RYD655402:RYI655403 SHZ655402:SIE655403 SRV655402:SSA655403 TBR655402:TBW655403 TLN655402:TLS655403 TVJ655402:TVO655403 UFF655402:UFK655403 UPB655402:UPG655403 UYX655402:UZC655403 VIT655402:VIY655403 VSP655402:VSU655403 WCL655402:WCQ655403 WMH655402:WMM655403 WWD655402:WWI655403 V720938:AA720939 JR720938:JW720939 TN720938:TS720939 ADJ720938:ADO720939 ANF720938:ANK720939 AXB720938:AXG720939 BGX720938:BHC720939 BQT720938:BQY720939 CAP720938:CAU720939 CKL720938:CKQ720939 CUH720938:CUM720939 DED720938:DEI720939 DNZ720938:DOE720939 DXV720938:DYA720939 EHR720938:EHW720939 ERN720938:ERS720939 FBJ720938:FBO720939 FLF720938:FLK720939 FVB720938:FVG720939 GEX720938:GFC720939 GOT720938:GOY720939 GYP720938:GYU720939 HIL720938:HIQ720939 HSH720938:HSM720939 ICD720938:ICI720939 ILZ720938:IME720939 IVV720938:IWA720939 JFR720938:JFW720939 JPN720938:JPS720939 JZJ720938:JZO720939 KJF720938:KJK720939 KTB720938:KTG720939 LCX720938:LDC720939 LMT720938:LMY720939 LWP720938:LWU720939 MGL720938:MGQ720939 MQH720938:MQM720939 NAD720938:NAI720939 NJZ720938:NKE720939 NTV720938:NUA720939 ODR720938:ODW720939 ONN720938:ONS720939 OXJ720938:OXO720939 PHF720938:PHK720939 PRB720938:PRG720939 QAX720938:QBC720939 QKT720938:QKY720939 QUP720938:QUU720939 REL720938:REQ720939 ROH720938:ROM720939 RYD720938:RYI720939 SHZ720938:SIE720939 SRV720938:SSA720939 TBR720938:TBW720939 TLN720938:TLS720939 TVJ720938:TVO720939 UFF720938:UFK720939 UPB720938:UPG720939 UYX720938:UZC720939 VIT720938:VIY720939 VSP720938:VSU720939 WCL720938:WCQ720939 WMH720938:WMM720939 WWD720938:WWI720939 V786474:AA786475 JR786474:JW786475 TN786474:TS786475 ADJ786474:ADO786475 ANF786474:ANK786475 AXB786474:AXG786475 BGX786474:BHC786475 BQT786474:BQY786475 CAP786474:CAU786475 CKL786474:CKQ786475 CUH786474:CUM786475 DED786474:DEI786475 DNZ786474:DOE786475 DXV786474:DYA786475 EHR786474:EHW786475 ERN786474:ERS786475 FBJ786474:FBO786475 FLF786474:FLK786475 FVB786474:FVG786475 GEX786474:GFC786475 GOT786474:GOY786475 GYP786474:GYU786475 HIL786474:HIQ786475 HSH786474:HSM786475 ICD786474:ICI786475 ILZ786474:IME786475 IVV786474:IWA786475 JFR786474:JFW786475 JPN786474:JPS786475 JZJ786474:JZO786475 KJF786474:KJK786475 KTB786474:KTG786475 LCX786474:LDC786475 LMT786474:LMY786475 LWP786474:LWU786475 MGL786474:MGQ786475 MQH786474:MQM786475 NAD786474:NAI786475 NJZ786474:NKE786475 NTV786474:NUA786475 ODR786474:ODW786475 ONN786474:ONS786475 OXJ786474:OXO786475 PHF786474:PHK786475 PRB786474:PRG786475 QAX786474:QBC786475 QKT786474:QKY786475 QUP786474:QUU786475 REL786474:REQ786475 ROH786474:ROM786475 RYD786474:RYI786475 SHZ786474:SIE786475 SRV786474:SSA786475 TBR786474:TBW786475 TLN786474:TLS786475 TVJ786474:TVO786475 UFF786474:UFK786475 UPB786474:UPG786475 UYX786474:UZC786475 VIT786474:VIY786475 VSP786474:VSU786475 WCL786474:WCQ786475 WMH786474:WMM786475 WWD786474:WWI786475 V852010:AA852011 JR852010:JW852011 TN852010:TS852011 ADJ852010:ADO852011 ANF852010:ANK852011 AXB852010:AXG852011 BGX852010:BHC852011 BQT852010:BQY852011 CAP852010:CAU852011 CKL852010:CKQ852011 CUH852010:CUM852011 DED852010:DEI852011 DNZ852010:DOE852011 DXV852010:DYA852011 EHR852010:EHW852011 ERN852010:ERS852011 FBJ852010:FBO852011 FLF852010:FLK852011 FVB852010:FVG852011 GEX852010:GFC852011 GOT852010:GOY852011 GYP852010:GYU852011 HIL852010:HIQ852011 HSH852010:HSM852011 ICD852010:ICI852011 ILZ852010:IME852011 IVV852010:IWA852011 JFR852010:JFW852011 JPN852010:JPS852011 JZJ852010:JZO852011 KJF852010:KJK852011 KTB852010:KTG852011 LCX852010:LDC852011 LMT852010:LMY852011 LWP852010:LWU852011 MGL852010:MGQ852011 MQH852010:MQM852011 NAD852010:NAI852011 NJZ852010:NKE852011 NTV852010:NUA852011 ODR852010:ODW852011 ONN852010:ONS852011 OXJ852010:OXO852011 PHF852010:PHK852011 PRB852010:PRG852011 QAX852010:QBC852011 QKT852010:QKY852011 QUP852010:QUU852011 REL852010:REQ852011 ROH852010:ROM852011 RYD852010:RYI852011 SHZ852010:SIE852011 SRV852010:SSA852011 TBR852010:TBW852011 TLN852010:TLS852011 TVJ852010:TVO852011 UFF852010:UFK852011 UPB852010:UPG852011 UYX852010:UZC852011 VIT852010:VIY852011 VSP852010:VSU852011 WCL852010:WCQ852011 WMH852010:WMM852011 WWD852010:WWI852011 V917546:AA917547 JR917546:JW917547 TN917546:TS917547 ADJ917546:ADO917547 ANF917546:ANK917547 AXB917546:AXG917547 BGX917546:BHC917547 BQT917546:BQY917547 CAP917546:CAU917547 CKL917546:CKQ917547 CUH917546:CUM917547 DED917546:DEI917547 DNZ917546:DOE917547 DXV917546:DYA917547 EHR917546:EHW917547 ERN917546:ERS917547 FBJ917546:FBO917547 FLF917546:FLK917547 FVB917546:FVG917547 GEX917546:GFC917547 GOT917546:GOY917547 GYP917546:GYU917547 HIL917546:HIQ917547 HSH917546:HSM917547 ICD917546:ICI917547 ILZ917546:IME917547 IVV917546:IWA917547 JFR917546:JFW917547 JPN917546:JPS917547 JZJ917546:JZO917547 KJF917546:KJK917547 KTB917546:KTG917547 LCX917546:LDC917547 LMT917546:LMY917547 LWP917546:LWU917547 MGL917546:MGQ917547 MQH917546:MQM917547 NAD917546:NAI917547 NJZ917546:NKE917547 NTV917546:NUA917547 ODR917546:ODW917547 ONN917546:ONS917547 OXJ917546:OXO917547 PHF917546:PHK917547 PRB917546:PRG917547 QAX917546:QBC917547 QKT917546:QKY917547 QUP917546:QUU917547 REL917546:REQ917547 ROH917546:ROM917547 RYD917546:RYI917547 SHZ917546:SIE917547 SRV917546:SSA917547 TBR917546:TBW917547 TLN917546:TLS917547 TVJ917546:TVO917547 UFF917546:UFK917547 UPB917546:UPG917547 UYX917546:UZC917547 VIT917546:VIY917547 VSP917546:VSU917547 WCL917546:WCQ917547 WMH917546:WMM917547 WWD917546:WWI917547 V983082:AA983083 JR983082:JW983083 TN983082:TS983083 ADJ983082:ADO983083 ANF983082:ANK983083 AXB983082:AXG983083 BGX983082:BHC983083 BQT983082:BQY983083 CAP983082:CAU983083 CKL983082:CKQ983083 CUH983082:CUM983083 DED983082:DEI983083 DNZ983082:DOE983083 DXV983082:DYA983083 EHR983082:EHW983083 ERN983082:ERS983083 FBJ983082:FBO983083 FLF983082:FLK983083 FVB983082:FVG983083 GEX983082:GFC983083 GOT983082:GOY983083 GYP983082:GYU983083 HIL983082:HIQ983083 HSH983082:HSM983083 ICD983082:ICI983083 ILZ983082:IME983083 IVV983082:IWA983083 JFR983082:JFW983083 JPN983082:JPS983083 JZJ983082:JZO983083 KJF983082:KJK983083 KTB983082:KTG983083 LCX983082:LDC983083 LMT983082:LMY983083 LWP983082:LWU983083 MGL983082:MGQ983083 MQH983082:MQM983083 NAD983082:NAI983083 NJZ983082:NKE983083 NTV983082:NUA983083 ODR983082:ODW983083 ONN983082:ONS983083 OXJ983082:OXO983083 PHF983082:PHK983083 PRB983082:PRG983083 QAX983082:QBC983083 QKT983082:QKY983083 QUP983082:QUU983083 REL983082:REQ983083 ROH983082:ROM983083 RYD983082:RYI983083 SHZ983082:SIE983083 SRV983082:SSA983083 TBR983082:TBW983083 TLN983082:TLS983083 TVJ983082:TVO983083 UFF983082:UFK983083 UPB983082:UPG983083 UYX983082:UZC983083 VIT983082:VIY983083 VSP983082:VSU983083 WCL983082:WCQ983083 WMH983082:WMM983083 WWD983082:WWI983083" xr:uid="{0F6A1CA1-E9C0-4953-BACA-82A36FB35745}">
      <formula1>1</formula1>
      <formula2>15</formula2>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Ｐ明朝,標準"&amp;9㈱北関東建築検査機構&amp;11
&amp;C&amp;"ＭＳ Ｐ明朝,標準"&amp;9NKBI-04henkou   Ver.20.5&amp;R&amp;"ＭＳ Ｐ明朝,標準"&amp;9(R050401)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U207"/>
  <sheetViews>
    <sheetView view="pageBreakPreview" zoomScaleNormal="100" zoomScaleSheetLayoutView="100" workbookViewId="0">
      <selection sqref="A1:AI2"/>
    </sheetView>
  </sheetViews>
  <sheetFormatPr defaultColWidth="4.109375" defaultRowHeight="13.2"/>
  <cols>
    <col min="1" max="37" width="2.6640625" style="134" customWidth="1"/>
    <col min="38" max="46" width="5.77734375" style="134" customWidth="1"/>
    <col min="47" max="47" width="5.77734375" style="230" customWidth="1"/>
    <col min="48" max="75" width="5.77734375" style="134" customWidth="1"/>
    <col min="76" max="16384" width="4.109375" style="134"/>
  </cols>
  <sheetData>
    <row r="1" spans="1:39" ht="13.5" customHeight="1">
      <c r="A1" s="845" t="s">
        <v>245</v>
      </c>
      <c r="B1" s="845"/>
      <c r="C1" s="845"/>
      <c r="D1" s="845"/>
      <c r="E1" s="845"/>
      <c r="F1" s="845"/>
      <c r="G1" s="845"/>
      <c r="H1" s="845"/>
      <c r="I1" s="845"/>
      <c r="J1" s="845"/>
      <c r="K1" s="845"/>
      <c r="L1" s="845"/>
      <c r="M1" s="845"/>
      <c r="N1" s="845"/>
      <c r="O1" s="845"/>
      <c r="P1" s="845"/>
      <c r="Q1" s="845"/>
      <c r="R1" s="845"/>
      <c r="S1" s="845"/>
      <c r="T1" s="845"/>
      <c r="U1" s="845"/>
      <c r="V1" s="845"/>
      <c r="W1" s="845"/>
      <c r="X1" s="845"/>
      <c r="Y1" s="845"/>
      <c r="Z1" s="845"/>
      <c r="AA1" s="845"/>
      <c r="AB1" s="845"/>
      <c r="AC1" s="845"/>
      <c r="AD1" s="845"/>
      <c r="AE1" s="845"/>
      <c r="AF1" s="845"/>
      <c r="AG1" s="845"/>
      <c r="AH1" s="845"/>
      <c r="AI1" s="845"/>
    </row>
    <row r="2" spans="1:39" ht="13.5" customHeight="1">
      <c r="A2" s="845"/>
      <c r="B2" s="845"/>
      <c r="C2" s="845"/>
      <c r="D2" s="845"/>
      <c r="E2" s="845"/>
      <c r="F2" s="845"/>
      <c r="G2" s="845"/>
      <c r="H2" s="845"/>
      <c r="I2" s="845"/>
      <c r="J2" s="845"/>
      <c r="K2" s="845"/>
      <c r="L2" s="845"/>
      <c r="M2" s="845"/>
      <c r="N2" s="845"/>
      <c r="O2" s="845"/>
      <c r="P2" s="845"/>
      <c r="Q2" s="845"/>
      <c r="R2" s="845"/>
      <c r="S2" s="845"/>
      <c r="T2" s="845"/>
      <c r="U2" s="845"/>
      <c r="V2" s="845"/>
      <c r="W2" s="845"/>
      <c r="X2" s="845"/>
      <c r="Y2" s="845"/>
      <c r="Z2" s="845"/>
      <c r="AA2" s="845"/>
      <c r="AB2" s="845"/>
      <c r="AC2" s="845"/>
      <c r="AD2" s="845"/>
      <c r="AE2" s="845"/>
      <c r="AF2" s="845"/>
      <c r="AG2" s="845"/>
      <c r="AH2" s="845"/>
      <c r="AI2" s="845"/>
      <c r="AL2" s="199" t="s">
        <v>689</v>
      </c>
      <c r="AM2" s="199"/>
    </row>
    <row r="3" spans="1:39">
      <c r="A3" s="134" t="s">
        <v>155</v>
      </c>
      <c r="AL3" s="199" t="s">
        <v>690</v>
      </c>
      <c r="AM3" s="199"/>
    </row>
    <row r="4" spans="1:39" ht="6" customHeight="1">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row>
    <row r="5" spans="1:39" ht="6" customHeight="1">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row>
    <row r="6" spans="1:39">
      <c r="A6" s="134" t="s">
        <v>156</v>
      </c>
    </row>
    <row r="7" spans="1:39">
      <c r="C7" s="134" t="s">
        <v>68</v>
      </c>
      <c r="K7" s="840"/>
      <c r="L7" s="840"/>
      <c r="M7" s="840"/>
      <c r="N7" s="840"/>
      <c r="O7" s="840"/>
      <c r="P7" s="840"/>
      <c r="Q7" s="840"/>
      <c r="R7" s="840"/>
      <c r="S7" s="840"/>
      <c r="T7" s="840"/>
      <c r="U7" s="840"/>
      <c r="V7" s="840"/>
      <c r="W7" s="840"/>
      <c r="X7" s="840"/>
      <c r="Y7" s="840"/>
      <c r="Z7" s="840"/>
      <c r="AA7" s="840"/>
      <c r="AB7" s="840"/>
      <c r="AC7" s="840"/>
      <c r="AD7" s="840"/>
      <c r="AE7" s="840"/>
      <c r="AF7" s="840"/>
      <c r="AG7" s="840"/>
      <c r="AH7" s="840"/>
      <c r="AI7" s="840"/>
    </row>
    <row r="8" spans="1:39">
      <c r="C8" s="134" t="s">
        <v>69</v>
      </c>
      <c r="H8" s="136" t="str">
        <f>IF(概１面!H13="","",概１面!H13)</f>
        <v/>
      </c>
      <c r="I8" s="136"/>
      <c r="K8" s="840"/>
      <c r="L8" s="840"/>
      <c r="M8" s="840"/>
      <c r="N8" s="840"/>
      <c r="O8" s="840"/>
      <c r="P8" s="840"/>
      <c r="Q8" s="840"/>
      <c r="R8" s="840"/>
      <c r="S8" s="840"/>
      <c r="T8" s="840"/>
      <c r="U8" s="840"/>
      <c r="V8" s="840"/>
      <c r="W8" s="840"/>
      <c r="X8" s="840"/>
      <c r="Y8" s="840"/>
      <c r="Z8" s="840"/>
      <c r="AA8" s="840"/>
      <c r="AB8" s="840"/>
      <c r="AC8" s="840"/>
      <c r="AD8" s="840"/>
      <c r="AE8" s="840"/>
      <c r="AF8" s="840"/>
      <c r="AG8" s="840"/>
      <c r="AH8" s="840"/>
      <c r="AI8" s="840"/>
      <c r="AL8" s="134" t="s">
        <v>510</v>
      </c>
    </row>
    <row r="9" spans="1:39">
      <c r="C9" s="134" t="s">
        <v>70</v>
      </c>
      <c r="H9" s="178" t="str">
        <f>IF(概１面!H14="","",概１面!H14)</f>
        <v/>
      </c>
      <c r="I9" s="178"/>
      <c r="K9" s="840"/>
      <c r="L9" s="840"/>
      <c r="M9" s="840"/>
      <c r="N9" s="840"/>
      <c r="O9" s="840"/>
      <c r="P9" s="840"/>
      <c r="Q9" s="840"/>
      <c r="R9" s="840"/>
      <c r="S9" s="840"/>
      <c r="T9" s="840"/>
      <c r="U9" s="840"/>
      <c r="V9" s="840"/>
      <c r="W9" s="840"/>
      <c r="X9" s="840"/>
      <c r="Y9" s="840"/>
      <c r="Z9" s="840"/>
      <c r="AA9" s="840"/>
      <c r="AB9" s="840"/>
      <c r="AC9" s="840"/>
      <c r="AD9" s="840"/>
      <c r="AE9" s="840"/>
      <c r="AF9" s="840"/>
      <c r="AG9" s="840"/>
      <c r="AH9" s="840"/>
      <c r="AI9" s="840"/>
    </row>
    <row r="10" spans="1:39">
      <c r="C10" s="134" t="s">
        <v>71</v>
      </c>
      <c r="H10" s="136" t="str">
        <f>IF(概１面!H15="","",概１面!H15)</f>
        <v/>
      </c>
      <c r="I10" s="136"/>
      <c r="K10" s="840"/>
      <c r="L10" s="840"/>
      <c r="M10" s="840"/>
      <c r="N10" s="840"/>
      <c r="O10" s="840"/>
      <c r="P10" s="840"/>
      <c r="Q10" s="840"/>
      <c r="R10" s="840"/>
      <c r="S10" s="840"/>
      <c r="T10" s="840"/>
      <c r="U10" s="840"/>
      <c r="V10" s="840"/>
      <c r="W10" s="840"/>
      <c r="X10" s="840"/>
      <c r="Y10" s="840"/>
      <c r="Z10" s="840"/>
      <c r="AA10" s="840"/>
      <c r="AB10" s="840"/>
      <c r="AC10" s="840"/>
      <c r="AD10" s="840"/>
      <c r="AE10" s="840"/>
      <c r="AF10" s="840"/>
      <c r="AG10" s="840"/>
      <c r="AH10" s="840"/>
      <c r="AI10" s="840"/>
    </row>
    <row r="11" spans="1:39">
      <c r="C11" s="134" t="s">
        <v>72</v>
      </c>
      <c r="H11" s="136"/>
      <c r="I11" s="136"/>
      <c r="K11" s="847"/>
      <c r="L11" s="847"/>
      <c r="M11" s="847"/>
      <c r="N11" s="847"/>
      <c r="O11" s="847"/>
      <c r="P11" s="847"/>
      <c r="Q11" s="847"/>
      <c r="R11" s="847"/>
      <c r="S11" s="847"/>
      <c r="T11" s="847"/>
      <c r="U11" s="847"/>
      <c r="V11" s="847"/>
      <c r="W11" s="847"/>
      <c r="X11" s="847"/>
      <c r="Y11" s="847"/>
      <c r="Z11" s="847"/>
      <c r="AA11" s="847"/>
      <c r="AB11" s="847"/>
      <c r="AC11" s="847"/>
      <c r="AD11" s="847"/>
      <c r="AE11" s="847"/>
      <c r="AF11" s="847"/>
      <c r="AG11" s="847"/>
      <c r="AH11" s="847"/>
      <c r="AI11" s="847"/>
    </row>
    <row r="12" spans="1:39" ht="6" customHeight="1">
      <c r="A12" s="137"/>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row>
    <row r="13" spans="1:39" ht="6" customHeight="1">
      <c r="A13" s="177"/>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row>
    <row r="14" spans="1:39">
      <c r="A14" s="134" t="s">
        <v>157</v>
      </c>
    </row>
    <row r="15" spans="1:39" ht="13.8" thickBot="1">
      <c r="C15" s="134" t="s">
        <v>73</v>
      </c>
      <c r="J15" s="135" t="s">
        <v>12</v>
      </c>
      <c r="K15" s="842" t="str">
        <f>IF($AM$16="","",VLOOKUP($AM$16,業者date!$B$9:$AF$18,5,TRUE))</f>
        <v/>
      </c>
      <c r="L15" s="842"/>
      <c r="M15" s="134" t="s">
        <v>76</v>
      </c>
      <c r="R15" s="135" t="s">
        <v>12</v>
      </c>
      <c r="S15" s="843" t="str">
        <f>IF($AM$16="","",VLOOKUP($AM$16,業者date!$B$9:$AF$18,6,TRUE))</f>
        <v/>
      </c>
      <c r="T15" s="843" t="s">
        <v>353</v>
      </c>
      <c r="U15" s="843" t="s">
        <v>353</v>
      </c>
      <c r="V15" s="843" t="s">
        <v>353</v>
      </c>
      <c r="W15" s="134" t="s">
        <v>82</v>
      </c>
      <c r="AB15" s="845" t="str">
        <f>IF($AM$16="","",VLOOKUP($AM$16,業者date!$B$9:$AF$18,8,TRUE))</f>
        <v/>
      </c>
      <c r="AC15" s="845"/>
      <c r="AD15" s="845"/>
      <c r="AE15" s="845"/>
      <c r="AF15" s="845"/>
      <c r="AG15" s="845"/>
      <c r="AH15" s="134" t="s">
        <v>158</v>
      </c>
      <c r="AM15" s="134" t="s">
        <v>1324</v>
      </c>
    </row>
    <row r="16" spans="1:39">
      <c r="C16" s="134" t="s">
        <v>69</v>
      </c>
      <c r="K16" s="844" t="str">
        <f>IF($AM$16="","",VLOOKUP($AM$16,業者date!$B$9:$AF$18,2,TRUE))</f>
        <v/>
      </c>
      <c r="L16" s="844"/>
      <c r="M16" s="844"/>
      <c r="N16" s="844"/>
      <c r="O16" s="844"/>
      <c r="P16" s="844"/>
      <c r="Q16" s="844"/>
      <c r="R16" s="844"/>
      <c r="S16" s="844"/>
      <c r="T16" s="844"/>
      <c r="U16" s="844"/>
      <c r="V16" s="844"/>
      <c r="W16" s="844"/>
      <c r="X16" s="844"/>
      <c r="Y16" s="844"/>
      <c r="Z16" s="844"/>
      <c r="AA16" s="844"/>
      <c r="AB16" s="844"/>
      <c r="AC16" s="844"/>
      <c r="AD16" s="844"/>
      <c r="AE16" s="844"/>
      <c r="AF16" s="844"/>
      <c r="AG16" s="844"/>
      <c r="AH16" s="844"/>
      <c r="AI16" s="844"/>
      <c r="AM16" s="848"/>
    </row>
    <row r="17" spans="1:39" ht="13.8" thickBot="1">
      <c r="C17" s="134" t="s">
        <v>80</v>
      </c>
      <c r="J17" s="135" t="s">
        <v>12</v>
      </c>
      <c r="K17" s="842" t="str">
        <f>IF($AM$16="","",VLOOKUP($AM$16,業者date!$B$9:$AF$18,10,TRUE))</f>
        <v/>
      </c>
      <c r="L17" s="842"/>
      <c r="M17" s="134" t="s">
        <v>75</v>
      </c>
      <c r="R17" s="135" t="s">
        <v>12</v>
      </c>
      <c r="S17" s="845" t="str">
        <f>IF($AM$16="","",VLOOKUP($AM$16,業者date!$B$9:$AF$18,11,TRUE))</f>
        <v/>
      </c>
      <c r="T17" s="845" t="s">
        <v>353</v>
      </c>
      <c r="U17" s="845" t="s">
        <v>353</v>
      </c>
      <c r="V17" s="845" t="s">
        <v>353</v>
      </c>
      <c r="W17" s="134" t="s">
        <v>74</v>
      </c>
      <c r="AB17" s="845" t="str">
        <f>IF($AM$16="","",VLOOKUP($AM$16,業者date!$B$9:$AF$18,13,TRUE))</f>
        <v/>
      </c>
      <c r="AC17" s="845"/>
      <c r="AD17" s="845"/>
      <c r="AE17" s="845"/>
      <c r="AF17" s="845"/>
      <c r="AG17" s="845"/>
      <c r="AH17" s="134" t="s">
        <v>158</v>
      </c>
      <c r="AM17" s="849"/>
    </row>
    <row r="18" spans="1:39">
      <c r="H18" s="134" t="str">
        <f>IF(概１面!H23="","",概１面!H23)</f>
        <v/>
      </c>
      <c r="K18" s="844" t="str">
        <f>IF($AM$16="","",VLOOKUP($AM$16,業者date!$B$9:$AF$18,15,TRUE))</f>
        <v/>
      </c>
      <c r="L18" s="844"/>
      <c r="M18" s="844"/>
      <c r="N18" s="844"/>
      <c r="O18" s="844"/>
      <c r="P18" s="844"/>
      <c r="Q18" s="844"/>
      <c r="R18" s="844"/>
      <c r="S18" s="844"/>
      <c r="T18" s="844"/>
      <c r="U18" s="844"/>
      <c r="V18" s="844"/>
      <c r="W18" s="844"/>
      <c r="X18" s="844"/>
      <c r="Y18" s="844"/>
      <c r="Z18" s="844"/>
      <c r="AA18" s="844"/>
      <c r="AB18" s="844"/>
      <c r="AC18" s="844"/>
      <c r="AD18" s="844"/>
      <c r="AE18" s="844"/>
      <c r="AF18" s="844"/>
      <c r="AG18" s="844"/>
      <c r="AH18" s="844"/>
      <c r="AI18" s="844"/>
    </row>
    <row r="19" spans="1:39">
      <c r="C19" s="134" t="s">
        <v>77</v>
      </c>
      <c r="H19" s="134" t="str">
        <f>IF(概１面!H24="","",概１面!H24)</f>
        <v/>
      </c>
      <c r="J19" s="136"/>
      <c r="K19" s="844" t="str">
        <f>IF($AM$16="","",VLOOKUP($AM$16,業者date!$B$9:$AF$18,20,TRUE))</f>
        <v/>
      </c>
      <c r="L19" s="844"/>
      <c r="M19" s="844"/>
      <c r="N19" s="844"/>
      <c r="O19" s="844"/>
      <c r="P19" s="844"/>
      <c r="Q19" s="844"/>
      <c r="R19" s="844"/>
      <c r="S19" s="844"/>
      <c r="T19" s="844"/>
      <c r="U19" s="844"/>
      <c r="V19" s="844"/>
      <c r="W19" s="844"/>
      <c r="X19" s="844"/>
      <c r="Y19" s="844"/>
      <c r="Z19" s="844"/>
      <c r="AA19" s="844"/>
      <c r="AB19" s="844"/>
      <c r="AC19" s="844"/>
      <c r="AD19" s="844"/>
      <c r="AE19" s="844"/>
      <c r="AF19" s="844"/>
      <c r="AG19" s="844"/>
      <c r="AH19" s="844"/>
      <c r="AI19" s="844"/>
    </row>
    <row r="20" spans="1:39">
      <c r="C20" s="134" t="s">
        <v>78</v>
      </c>
      <c r="H20" s="134" t="str">
        <f>IF(概１面!H25="","",概１面!H25)</f>
        <v/>
      </c>
      <c r="K20" s="844" t="str">
        <f>IF($AM$16="","",VLOOKUP($AM$16,業者date!$B$9:$AF$18,22,TRUE))</f>
        <v/>
      </c>
      <c r="L20" s="844"/>
      <c r="M20" s="844"/>
      <c r="N20" s="844"/>
      <c r="O20" s="844"/>
      <c r="P20" s="844"/>
      <c r="Q20" s="844"/>
      <c r="R20" s="844"/>
      <c r="S20" s="844"/>
      <c r="T20" s="844"/>
      <c r="U20" s="844"/>
      <c r="V20" s="844"/>
      <c r="W20" s="844"/>
      <c r="X20" s="844"/>
      <c r="Y20" s="844"/>
      <c r="Z20" s="844"/>
      <c r="AA20" s="844"/>
      <c r="AB20" s="844"/>
      <c r="AC20" s="844"/>
      <c r="AD20" s="844"/>
      <c r="AE20" s="844"/>
      <c r="AF20" s="844"/>
      <c r="AG20" s="844"/>
      <c r="AH20" s="844"/>
      <c r="AI20" s="844"/>
    </row>
    <row r="21" spans="1:39">
      <c r="C21" s="134" t="s">
        <v>79</v>
      </c>
      <c r="H21" s="134" t="str">
        <f>IF(概１面!H26="","",概１面!H26)</f>
        <v/>
      </c>
      <c r="K21" s="844" t="str">
        <f>IF($AM$16="","",VLOOKUP($AM$16,業者date!$B$9:$AF$18,29,TRUE))</f>
        <v/>
      </c>
      <c r="L21" s="844"/>
      <c r="M21" s="844"/>
      <c r="N21" s="844"/>
      <c r="O21" s="844"/>
      <c r="P21" s="844"/>
      <c r="Q21" s="844"/>
      <c r="R21" s="844"/>
      <c r="S21" s="844"/>
      <c r="T21" s="844"/>
      <c r="U21" s="844"/>
      <c r="V21" s="844"/>
      <c r="W21" s="844"/>
      <c r="X21" s="844"/>
      <c r="Y21" s="844"/>
      <c r="Z21" s="844"/>
      <c r="AA21" s="844"/>
      <c r="AB21" s="844"/>
      <c r="AC21" s="844"/>
      <c r="AD21" s="844"/>
      <c r="AE21" s="844"/>
      <c r="AF21" s="844"/>
      <c r="AG21" s="844"/>
      <c r="AH21" s="844"/>
      <c r="AI21" s="844"/>
    </row>
    <row r="22" spans="1:39" ht="6" customHeight="1">
      <c r="A22" s="137"/>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row>
    <row r="23" spans="1:39" ht="6" customHeight="1">
      <c r="A23" s="177"/>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row>
    <row r="24" spans="1:39">
      <c r="A24" s="134" t="s">
        <v>159</v>
      </c>
    </row>
    <row r="25" spans="1:39">
      <c r="A25" s="134" t="s">
        <v>3</v>
      </c>
    </row>
    <row r="26" spans="1:39" ht="13.8" thickBot="1">
      <c r="C26" s="134" t="s">
        <v>73</v>
      </c>
      <c r="H26" s="179"/>
      <c r="I26" s="135"/>
      <c r="J26" s="135" t="s">
        <v>12</v>
      </c>
      <c r="K26" s="842" t="str">
        <f>IF($AM$27="","",VLOOKUP($AM$27,業者date!$B$9:$AF$18,5,TRUE))</f>
        <v/>
      </c>
      <c r="L26" s="842"/>
      <c r="M26" s="134" t="s">
        <v>76</v>
      </c>
      <c r="R26" s="135" t="s">
        <v>12</v>
      </c>
      <c r="S26" s="843" t="str">
        <f>IF($AM$27="","",VLOOKUP($AM$27,業者date!$B$9:$AF$18,6,TRUE))</f>
        <v/>
      </c>
      <c r="T26" s="843" t="s">
        <v>353</v>
      </c>
      <c r="U26" s="843" t="s">
        <v>353</v>
      </c>
      <c r="V26" s="843" t="s">
        <v>353</v>
      </c>
      <c r="W26" s="134" t="s">
        <v>82</v>
      </c>
      <c r="AB26" s="845" t="str">
        <f>IF($AM$27="","",VLOOKUP($AM$27,業者date!$B$9:$AF$18,8,TRUE))</f>
        <v/>
      </c>
      <c r="AC26" s="845"/>
      <c r="AD26" s="845"/>
      <c r="AE26" s="845"/>
      <c r="AF26" s="845"/>
      <c r="AG26" s="845"/>
      <c r="AH26" s="134" t="s">
        <v>158</v>
      </c>
      <c r="AM26" s="134" t="s">
        <v>1324</v>
      </c>
    </row>
    <row r="27" spans="1:39">
      <c r="C27" s="134" t="s">
        <v>69</v>
      </c>
      <c r="K27" s="844" t="str">
        <f>IF($AM$27="","",VLOOKUP($AM$27,業者date!$B$9:$AF$18,2,TRUE))</f>
        <v/>
      </c>
      <c r="L27" s="844"/>
      <c r="M27" s="844"/>
      <c r="N27" s="844"/>
      <c r="O27" s="844"/>
      <c r="P27" s="844"/>
      <c r="Q27" s="844"/>
      <c r="R27" s="844"/>
      <c r="S27" s="844"/>
      <c r="T27" s="844"/>
      <c r="U27" s="844"/>
      <c r="V27" s="844"/>
      <c r="W27" s="844"/>
      <c r="X27" s="844"/>
      <c r="Y27" s="844"/>
      <c r="Z27" s="844"/>
      <c r="AA27" s="844"/>
      <c r="AB27" s="844"/>
      <c r="AC27" s="844"/>
      <c r="AD27" s="844"/>
      <c r="AE27" s="844"/>
      <c r="AF27" s="844"/>
      <c r="AG27" s="844"/>
      <c r="AH27" s="844"/>
      <c r="AI27" s="844"/>
      <c r="AM27" s="848"/>
    </row>
    <row r="28" spans="1:39" ht="13.8" thickBot="1">
      <c r="C28" s="134" t="s">
        <v>80</v>
      </c>
      <c r="H28" s="179"/>
      <c r="I28" s="135"/>
      <c r="J28" s="135" t="s">
        <v>12</v>
      </c>
      <c r="K28" s="842" t="str">
        <f>IF($AM$27="","",VLOOKUP($AM$27,業者date!$B$9:$AF$18,10,TRUE))</f>
        <v/>
      </c>
      <c r="L28" s="842"/>
      <c r="M28" s="134" t="s">
        <v>75</v>
      </c>
      <c r="R28" s="135" t="s">
        <v>12</v>
      </c>
      <c r="S28" s="845" t="str">
        <f>IF($AM$27="","",VLOOKUP($AM$27,業者date!$B$9:$AF$18,11,TRUE))</f>
        <v/>
      </c>
      <c r="T28" s="845" t="s">
        <v>353</v>
      </c>
      <c r="U28" s="845" t="s">
        <v>353</v>
      </c>
      <c r="V28" s="845" t="s">
        <v>353</v>
      </c>
      <c r="W28" s="134" t="s">
        <v>74</v>
      </c>
      <c r="AB28" s="845" t="str">
        <f>IF($AM$27="","",VLOOKUP($AM$27,業者date!$B$9:$AF$18,13,TRUE))</f>
        <v/>
      </c>
      <c r="AC28" s="845"/>
      <c r="AD28" s="845"/>
      <c r="AE28" s="845"/>
      <c r="AF28" s="845"/>
      <c r="AG28" s="845"/>
      <c r="AH28" s="134" t="s">
        <v>158</v>
      </c>
      <c r="AM28" s="849"/>
    </row>
    <row r="29" spans="1:39">
      <c r="K29" s="844" t="str">
        <f>IF($AM$27="","",VLOOKUP($AM$27,業者date!$B$9:$AF$18,15,TRUE))</f>
        <v/>
      </c>
      <c r="L29" s="844"/>
      <c r="M29" s="844"/>
      <c r="N29" s="844"/>
      <c r="O29" s="844"/>
      <c r="P29" s="844"/>
      <c r="Q29" s="844"/>
      <c r="R29" s="844"/>
      <c r="S29" s="844"/>
      <c r="T29" s="844"/>
      <c r="U29" s="844"/>
      <c r="V29" s="844"/>
      <c r="W29" s="844"/>
      <c r="X29" s="844"/>
      <c r="Y29" s="844"/>
      <c r="Z29" s="844"/>
      <c r="AA29" s="844"/>
      <c r="AB29" s="844"/>
      <c r="AC29" s="844"/>
      <c r="AD29" s="844"/>
      <c r="AE29" s="844"/>
      <c r="AF29" s="844"/>
      <c r="AG29" s="844"/>
      <c r="AH29" s="844"/>
      <c r="AI29" s="844"/>
    </row>
    <row r="30" spans="1:39">
      <c r="C30" s="134" t="s">
        <v>77</v>
      </c>
      <c r="K30" s="844" t="str">
        <f>IF($AM$27="","",VLOOKUP($AM$27,業者date!$B$9:$AF$18,20,TRUE))</f>
        <v/>
      </c>
      <c r="L30" s="844"/>
      <c r="M30" s="844"/>
      <c r="N30" s="844"/>
      <c r="O30" s="844"/>
      <c r="P30" s="844"/>
      <c r="Q30" s="844"/>
      <c r="R30" s="844"/>
      <c r="S30" s="844"/>
      <c r="T30" s="844"/>
      <c r="U30" s="844"/>
      <c r="V30" s="844"/>
      <c r="W30" s="844"/>
      <c r="X30" s="844"/>
      <c r="Y30" s="844"/>
      <c r="Z30" s="844"/>
      <c r="AA30" s="844"/>
      <c r="AB30" s="844"/>
      <c r="AC30" s="844"/>
      <c r="AD30" s="844"/>
      <c r="AE30" s="844"/>
      <c r="AF30" s="844"/>
      <c r="AG30" s="844"/>
      <c r="AH30" s="844"/>
      <c r="AI30" s="844"/>
    </row>
    <row r="31" spans="1:39">
      <c r="C31" s="134" t="s">
        <v>78</v>
      </c>
      <c r="K31" s="844" t="str">
        <f>IF($AM$27="","",VLOOKUP($AM$27,業者date!$B$9:$AF$18,22,TRUE))</f>
        <v/>
      </c>
      <c r="L31" s="844"/>
      <c r="M31" s="844"/>
      <c r="N31" s="844"/>
      <c r="O31" s="844"/>
      <c r="P31" s="844"/>
      <c r="Q31" s="844"/>
      <c r="R31" s="844"/>
      <c r="S31" s="844"/>
      <c r="T31" s="844"/>
      <c r="U31" s="844"/>
      <c r="V31" s="844"/>
      <c r="W31" s="844"/>
      <c r="X31" s="844"/>
      <c r="Y31" s="844"/>
      <c r="Z31" s="844"/>
      <c r="AA31" s="844"/>
      <c r="AB31" s="844"/>
      <c r="AC31" s="844"/>
      <c r="AD31" s="844"/>
      <c r="AE31" s="844"/>
      <c r="AF31" s="844"/>
      <c r="AG31" s="844"/>
      <c r="AH31" s="844"/>
      <c r="AI31" s="844"/>
    </row>
    <row r="32" spans="1:39">
      <c r="C32" s="134" t="s">
        <v>79</v>
      </c>
      <c r="K32" s="844" t="str">
        <f>IF($AM$27="","",VLOOKUP($AM$27,業者date!$B$9:$AF$18,29,TRUE))</f>
        <v/>
      </c>
      <c r="L32" s="844"/>
      <c r="M32" s="844"/>
      <c r="N32" s="844"/>
      <c r="O32" s="844"/>
      <c r="P32" s="844"/>
      <c r="Q32" s="844"/>
      <c r="R32" s="844"/>
      <c r="S32" s="844"/>
      <c r="T32" s="844"/>
      <c r="U32" s="844"/>
      <c r="V32" s="844"/>
      <c r="W32" s="844"/>
      <c r="X32" s="844"/>
      <c r="Y32" s="844"/>
      <c r="Z32" s="844"/>
      <c r="AA32" s="844"/>
      <c r="AB32" s="844"/>
      <c r="AC32" s="844"/>
      <c r="AD32" s="844"/>
      <c r="AE32" s="844"/>
      <c r="AF32" s="844"/>
      <c r="AG32" s="844"/>
      <c r="AH32" s="844"/>
      <c r="AI32" s="844"/>
    </row>
    <row r="33" spans="1:39">
      <c r="C33" s="843" t="s">
        <v>92</v>
      </c>
      <c r="D33" s="843"/>
      <c r="E33" s="843"/>
      <c r="F33" s="843"/>
      <c r="G33" s="843"/>
      <c r="H33" s="843"/>
      <c r="I33" s="843"/>
      <c r="J33" s="843"/>
      <c r="K33" s="843"/>
      <c r="L33" s="843"/>
      <c r="M33" s="840"/>
      <c r="N33" s="840"/>
      <c r="O33" s="840"/>
      <c r="P33" s="840"/>
      <c r="Q33" s="840"/>
      <c r="R33" s="840"/>
      <c r="S33" s="840"/>
      <c r="T33" s="840"/>
      <c r="U33" s="840"/>
      <c r="V33" s="840"/>
      <c r="W33" s="840"/>
      <c r="X33" s="840"/>
      <c r="Y33" s="840"/>
      <c r="Z33" s="840"/>
      <c r="AA33" s="840"/>
      <c r="AB33" s="840"/>
      <c r="AC33" s="840"/>
      <c r="AD33" s="840"/>
      <c r="AE33" s="840"/>
      <c r="AF33" s="840"/>
      <c r="AG33" s="840"/>
      <c r="AH33" s="840"/>
      <c r="AI33" s="840"/>
      <c r="AM33" s="134" t="s">
        <v>1346</v>
      </c>
    </row>
    <row r="34" spans="1:39" ht="6" customHeight="1">
      <c r="A34" s="180"/>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row>
    <row r="35" spans="1:39" ht="6" customHeight="1">
      <c r="A35" s="181"/>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row>
    <row r="36" spans="1:39" ht="13.5" customHeight="1">
      <c r="A36" s="134" t="s">
        <v>4</v>
      </c>
    </row>
    <row r="37" spans="1:39" ht="13.5" customHeight="1" thickBot="1">
      <c r="C37" s="134" t="s">
        <v>73</v>
      </c>
      <c r="H37" s="179"/>
      <c r="I37" s="135"/>
      <c r="J37" s="135" t="s">
        <v>383</v>
      </c>
      <c r="K37" s="842" t="str">
        <f>IF($AM$38="","",VLOOKUP($AM$38,業者date!$B$9:$AF$18,5,TRUE))</f>
        <v/>
      </c>
      <c r="L37" s="842"/>
      <c r="M37" s="134" t="s">
        <v>76</v>
      </c>
      <c r="R37" s="135" t="s">
        <v>383</v>
      </c>
      <c r="S37" s="843" t="str">
        <f>IF($AM$38="","",VLOOKUP($AM$38,業者date!$B$9:$AF$18,6,TRUE))</f>
        <v/>
      </c>
      <c r="T37" s="843" t="s">
        <v>353</v>
      </c>
      <c r="U37" s="843" t="s">
        <v>353</v>
      </c>
      <c r="V37" s="843" t="s">
        <v>353</v>
      </c>
      <c r="W37" s="134" t="s">
        <v>82</v>
      </c>
      <c r="AB37" s="845" t="str">
        <f>IF($AM$38="","",VLOOKUP($AM$38,業者date!$B$9:$AF$18,8,TRUE))</f>
        <v/>
      </c>
      <c r="AC37" s="845"/>
      <c r="AD37" s="845"/>
      <c r="AE37" s="845"/>
      <c r="AF37" s="845"/>
      <c r="AG37" s="845"/>
      <c r="AH37" s="134" t="s">
        <v>158</v>
      </c>
      <c r="AM37" s="134" t="s">
        <v>1324</v>
      </c>
    </row>
    <row r="38" spans="1:39" ht="13.5" customHeight="1">
      <c r="C38" s="134" t="s">
        <v>69</v>
      </c>
      <c r="K38" s="844" t="str">
        <f>IF($AM$38="","",VLOOKUP($AM$38,業者date!$B$9:$AF$18,2,TRUE))</f>
        <v/>
      </c>
      <c r="L38" s="844"/>
      <c r="M38" s="844"/>
      <c r="N38" s="844"/>
      <c r="O38" s="844"/>
      <c r="P38" s="844"/>
      <c r="Q38" s="844"/>
      <c r="R38" s="844"/>
      <c r="S38" s="844"/>
      <c r="T38" s="844"/>
      <c r="U38" s="844"/>
      <c r="V38" s="844"/>
      <c r="W38" s="844"/>
      <c r="X38" s="844"/>
      <c r="Y38" s="844"/>
      <c r="Z38" s="844"/>
      <c r="AA38" s="844"/>
      <c r="AB38" s="844"/>
      <c r="AC38" s="844"/>
      <c r="AD38" s="844"/>
      <c r="AE38" s="844"/>
      <c r="AF38" s="844"/>
      <c r="AG38" s="844"/>
      <c r="AH38" s="844"/>
      <c r="AI38" s="844"/>
      <c r="AM38" s="848"/>
    </row>
    <row r="39" spans="1:39" ht="13.5" customHeight="1" thickBot="1">
      <c r="C39" s="134" t="s">
        <v>80</v>
      </c>
      <c r="H39" s="179"/>
      <c r="I39" s="135"/>
      <c r="J39" s="135" t="s">
        <v>383</v>
      </c>
      <c r="K39" s="842" t="str">
        <f>IF($AM$38="","",VLOOKUP($AM$38,業者date!$B$9:$AF$18,10,TRUE))</f>
        <v/>
      </c>
      <c r="L39" s="842"/>
      <c r="M39" s="134" t="s">
        <v>75</v>
      </c>
      <c r="R39" s="135" t="s">
        <v>383</v>
      </c>
      <c r="S39" s="845" t="str">
        <f>IF($AM$38="","",VLOOKUP($AM$38,業者date!$B$9:$AF$18,11,TRUE))</f>
        <v/>
      </c>
      <c r="T39" s="845" t="s">
        <v>353</v>
      </c>
      <c r="U39" s="845" t="s">
        <v>353</v>
      </c>
      <c r="V39" s="845" t="s">
        <v>353</v>
      </c>
      <c r="W39" s="134" t="s">
        <v>74</v>
      </c>
      <c r="AB39" s="845" t="str">
        <f>IF($AM$38="","",VLOOKUP($AM$38,業者date!$B$9:$AF$18,13,TRUE))</f>
        <v/>
      </c>
      <c r="AC39" s="845"/>
      <c r="AD39" s="845"/>
      <c r="AE39" s="845"/>
      <c r="AF39" s="845"/>
      <c r="AG39" s="845"/>
      <c r="AH39" s="134" t="s">
        <v>158</v>
      </c>
      <c r="AM39" s="849"/>
    </row>
    <row r="40" spans="1:39" ht="13.5" customHeight="1">
      <c r="K40" s="844" t="str">
        <f>IF($AM$38="","",VLOOKUP($AM$38,業者date!$B$9:$AF$18,15,TRUE))</f>
        <v/>
      </c>
      <c r="L40" s="844"/>
      <c r="M40" s="844"/>
      <c r="N40" s="844"/>
      <c r="O40" s="844"/>
      <c r="P40" s="844"/>
      <c r="Q40" s="844"/>
      <c r="R40" s="844"/>
      <c r="S40" s="844"/>
      <c r="T40" s="844"/>
      <c r="U40" s="844"/>
      <c r="V40" s="844"/>
      <c r="W40" s="844"/>
      <c r="X40" s="844"/>
      <c r="Y40" s="844"/>
      <c r="Z40" s="844"/>
      <c r="AA40" s="844"/>
      <c r="AB40" s="844"/>
      <c r="AC40" s="844"/>
      <c r="AD40" s="844"/>
      <c r="AE40" s="844"/>
      <c r="AF40" s="844"/>
      <c r="AG40" s="844"/>
      <c r="AH40" s="844"/>
      <c r="AI40" s="844"/>
    </row>
    <row r="41" spans="1:39" ht="13.5" customHeight="1">
      <c r="C41" s="134" t="s">
        <v>77</v>
      </c>
      <c r="K41" s="844" t="str">
        <f>IF($AM$38="","",VLOOKUP($AM$38,業者date!$B$9:$AF$18,20,TRUE))</f>
        <v/>
      </c>
      <c r="L41" s="844"/>
      <c r="M41" s="844"/>
      <c r="N41" s="844"/>
      <c r="O41" s="844"/>
      <c r="P41" s="844"/>
      <c r="Q41" s="844"/>
      <c r="R41" s="844"/>
      <c r="S41" s="844"/>
      <c r="T41" s="844"/>
      <c r="U41" s="844"/>
      <c r="V41" s="844"/>
      <c r="W41" s="844"/>
      <c r="X41" s="844"/>
      <c r="Y41" s="844"/>
      <c r="Z41" s="844"/>
      <c r="AA41" s="844"/>
      <c r="AB41" s="844"/>
      <c r="AC41" s="844"/>
      <c r="AD41" s="844"/>
      <c r="AE41" s="844"/>
      <c r="AF41" s="844"/>
      <c r="AG41" s="844"/>
      <c r="AH41" s="844"/>
      <c r="AI41" s="844"/>
    </row>
    <row r="42" spans="1:39" ht="13.5" customHeight="1">
      <c r="C42" s="134" t="s">
        <v>78</v>
      </c>
      <c r="K42" s="844" t="str">
        <f>IF($AM$38="","",VLOOKUP($AM$38,業者date!$B$9:$AF$18,22,TRUE))</f>
        <v/>
      </c>
      <c r="L42" s="844"/>
      <c r="M42" s="844"/>
      <c r="N42" s="844"/>
      <c r="O42" s="844"/>
      <c r="P42" s="844"/>
      <c r="Q42" s="844"/>
      <c r="R42" s="844"/>
      <c r="S42" s="844"/>
      <c r="T42" s="844"/>
      <c r="U42" s="844"/>
      <c r="V42" s="844"/>
      <c r="W42" s="844"/>
      <c r="X42" s="844"/>
      <c r="Y42" s="844"/>
      <c r="Z42" s="844"/>
      <c r="AA42" s="844"/>
      <c r="AB42" s="844"/>
      <c r="AC42" s="844"/>
      <c r="AD42" s="844"/>
      <c r="AE42" s="844"/>
      <c r="AF42" s="844"/>
      <c r="AG42" s="844"/>
      <c r="AH42" s="844"/>
      <c r="AI42" s="844"/>
    </row>
    <row r="43" spans="1:39" ht="13.5" customHeight="1">
      <c r="C43" s="134" t="s">
        <v>79</v>
      </c>
      <c r="K43" s="844" t="str">
        <f>IF($AM$38="","",VLOOKUP($AM$38,業者date!$B$9:$AF$18,29,TRUE))</f>
        <v/>
      </c>
      <c r="L43" s="844"/>
      <c r="M43" s="844"/>
      <c r="N43" s="844"/>
      <c r="O43" s="844"/>
      <c r="P43" s="844"/>
      <c r="Q43" s="844"/>
      <c r="R43" s="844"/>
      <c r="S43" s="844"/>
      <c r="T43" s="844"/>
      <c r="U43" s="844"/>
      <c r="V43" s="844"/>
      <c r="W43" s="844"/>
      <c r="X43" s="844"/>
      <c r="Y43" s="844"/>
      <c r="Z43" s="844"/>
      <c r="AA43" s="844"/>
      <c r="AB43" s="844"/>
      <c r="AC43" s="844"/>
      <c r="AD43" s="844"/>
      <c r="AE43" s="844"/>
      <c r="AF43" s="844"/>
      <c r="AG43" s="844"/>
      <c r="AH43" s="844"/>
      <c r="AI43" s="844"/>
    </row>
    <row r="44" spans="1:39" ht="13.5" customHeight="1">
      <c r="C44" s="843" t="s">
        <v>92</v>
      </c>
      <c r="D44" s="843"/>
      <c r="E44" s="843"/>
      <c r="F44" s="843"/>
      <c r="G44" s="843"/>
      <c r="H44" s="843"/>
      <c r="I44" s="843"/>
      <c r="J44" s="843"/>
      <c r="K44" s="843"/>
      <c r="L44" s="843"/>
      <c r="M44" s="844"/>
      <c r="N44" s="844"/>
      <c r="O44" s="844"/>
      <c r="P44" s="844"/>
      <c r="Q44" s="844"/>
      <c r="R44" s="844"/>
      <c r="S44" s="844"/>
      <c r="T44" s="844"/>
      <c r="U44" s="844"/>
      <c r="V44" s="844"/>
      <c r="W44" s="844"/>
      <c r="X44" s="844"/>
      <c r="Y44" s="844"/>
      <c r="Z44" s="844"/>
      <c r="AA44" s="844"/>
      <c r="AB44" s="844"/>
      <c r="AC44" s="844"/>
      <c r="AD44" s="844"/>
      <c r="AE44" s="844"/>
      <c r="AF44" s="844"/>
      <c r="AG44" s="844"/>
      <c r="AH44" s="844"/>
      <c r="AI44" s="844"/>
    </row>
    <row r="45" spans="1:39" ht="6" customHeight="1">
      <c r="A45" s="180"/>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row>
    <row r="46" spans="1:39" ht="6" customHeight="1">
      <c r="A46" s="181"/>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row>
    <row r="47" spans="1:39" ht="13.5" customHeight="1" thickBot="1">
      <c r="C47" s="134" t="s">
        <v>73</v>
      </c>
      <c r="H47" s="179"/>
      <c r="I47" s="135"/>
      <c r="J47" s="135" t="s">
        <v>383</v>
      </c>
      <c r="K47" s="842" t="str">
        <f>IF($AM$48="","",VLOOKUP($AM$48,業者date!$B$9:$AF$18,5,TRUE))</f>
        <v/>
      </c>
      <c r="L47" s="842"/>
      <c r="M47" s="134" t="s">
        <v>76</v>
      </c>
      <c r="R47" s="135" t="s">
        <v>12</v>
      </c>
      <c r="S47" s="843" t="str">
        <f>IF($AM$48="","",VLOOKUP($AM$48,業者date!$B$9:$AF$18,6,TRUE))</f>
        <v/>
      </c>
      <c r="T47" s="843" t="s">
        <v>353</v>
      </c>
      <c r="U47" s="843" t="s">
        <v>353</v>
      </c>
      <c r="V47" s="843" t="s">
        <v>353</v>
      </c>
      <c r="W47" s="134" t="s">
        <v>82</v>
      </c>
      <c r="AB47" s="845" t="str">
        <f>IF($AM$48="","",VLOOKUP($AM$48,業者date!$B$9:$AF$18,8,TRUE))</f>
        <v/>
      </c>
      <c r="AC47" s="845"/>
      <c r="AD47" s="845"/>
      <c r="AE47" s="845"/>
      <c r="AF47" s="845"/>
      <c r="AG47" s="845"/>
      <c r="AH47" s="134" t="s">
        <v>158</v>
      </c>
      <c r="AM47" s="134" t="s">
        <v>1324</v>
      </c>
    </row>
    <row r="48" spans="1:39" ht="13.5" customHeight="1">
      <c r="C48" s="134" t="s">
        <v>69</v>
      </c>
      <c r="K48" s="844" t="str">
        <f>IF($AM$48="","",VLOOKUP($AM$48,業者date!$B$9:$AF$18,2,TRUE))</f>
        <v/>
      </c>
      <c r="L48" s="844"/>
      <c r="M48" s="844"/>
      <c r="N48" s="844"/>
      <c r="O48" s="844"/>
      <c r="P48" s="844"/>
      <c r="Q48" s="844"/>
      <c r="R48" s="844"/>
      <c r="S48" s="844"/>
      <c r="T48" s="844"/>
      <c r="U48" s="844"/>
      <c r="V48" s="844"/>
      <c r="W48" s="844"/>
      <c r="X48" s="844"/>
      <c r="Y48" s="844"/>
      <c r="Z48" s="844"/>
      <c r="AA48" s="844"/>
      <c r="AB48" s="844"/>
      <c r="AC48" s="844"/>
      <c r="AD48" s="844"/>
      <c r="AE48" s="844"/>
      <c r="AF48" s="844"/>
      <c r="AG48" s="844"/>
      <c r="AH48" s="844"/>
      <c r="AI48" s="844"/>
      <c r="AM48" s="848"/>
    </row>
    <row r="49" spans="1:39" ht="13.5" customHeight="1" thickBot="1">
      <c r="C49" s="134" t="s">
        <v>80</v>
      </c>
      <c r="H49" s="179"/>
      <c r="I49" s="135"/>
      <c r="J49" s="135" t="s">
        <v>383</v>
      </c>
      <c r="K49" s="842" t="str">
        <f>IF($AM$48="","",VLOOKUP($AM$48,業者date!$B$9:$AF$18,10,TRUE))</f>
        <v/>
      </c>
      <c r="L49" s="842"/>
      <c r="M49" s="134" t="s">
        <v>75</v>
      </c>
      <c r="R49" s="135" t="s">
        <v>12</v>
      </c>
      <c r="S49" s="845" t="str">
        <f>IF($AM$48="","",VLOOKUP($AM$48,業者date!$B$9:$AF$18,11,TRUE))</f>
        <v/>
      </c>
      <c r="T49" s="845" t="s">
        <v>353</v>
      </c>
      <c r="U49" s="845" t="s">
        <v>353</v>
      </c>
      <c r="V49" s="845" t="s">
        <v>353</v>
      </c>
      <c r="W49" s="134" t="s">
        <v>74</v>
      </c>
      <c r="AB49" s="845" t="str">
        <f>IF($AM$48="","",VLOOKUP($AM$48,業者date!$B$9:$AF$18,13,TRUE))</f>
        <v/>
      </c>
      <c r="AC49" s="845"/>
      <c r="AD49" s="845"/>
      <c r="AE49" s="845"/>
      <c r="AF49" s="845"/>
      <c r="AG49" s="845"/>
      <c r="AH49" s="134" t="s">
        <v>158</v>
      </c>
      <c r="AM49" s="849"/>
    </row>
    <row r="50" spans="1:39" ht="13.5" customHeight="1">
      <c r="K50" s="844" t="str">
        <f>IF($AM$48="","",VLOOKUP($AM$48,業者date!$B$9:$AF$18,15,TRUE))</f>
        <v/>
      </c>
      <c r="L50" s="844"/>
      <c r="M50" s="844"/>
      <c r="N50" s="844"/>
      <c r="O50" s="844"/>
      <c r="P50" s="844"/>
      <c r="Q50" s="844"/>
      <c r="R50" s="844"/>
      <c r="S50" s="844"/>
      <c r="T50" s="844"/>
      <c r="U50" s="844"/>
      <c r="V50" s="844"/>
      <c r="W50" s="844"/>
      <c r="X50" s="844"/>
      <c r="Y50" s="844"/>
      <c r="Z50" s="844"/>
      <c r="AA50" s="844"/>
      <c r="AB50" s="844"/>
      <c r="AC50" s="844"/>
      <c r="AD50" s="844"/>
      <c r="AE50" s="844"/>
      <c r="AF50" s="844"/>
      <c r="AG50" s="844"/>
      <c r="AH50" s="844"/>
      <c r="AI50" s="844"/>
    </row>
    <row r="51" spans="1:39" ht="13.5" customHeight="1">
      <c r="C51" s="134" t="s">
        <v>77</v>
      </c>
      <c r="K51" s="844" t="str">
        <f>IF($AM$48="","",VLOOKUP($AM$48,業者date!$B$9:$AF$18,20,TRUE))</f>
        <v/>
      </c>
      <c r="L51" s="844"/>
      <c r="M51" s="844"/>
      <c r="N51" s="844"/>
      <c r="O51" s="844"/>
      <c r="P51" s="844"/>
      <c r="Q51" s="844"/>
      <c r="R51" s="844"/>
      <c r="S51" s="844"/>
      <c r="T51" s="844"/>
      <c r="U51" s="844"/>
      <c r="V51" s="844"/>
      <c r="W51" s="844"/>
      <c r="X51" s="844"/>
      <c r="Y51" s="844"/>
      <c r="Z51" s="844"/>
      <c r="AA51" s="844"/>
      <c r="AB51" s="844"/>
      <c r="AC51" s="844"/>
      <c r="AD51" s="844"/>
      <c r="AE51" s="844"/>
      <c r="AF51" s="844"/>
      <c r="AG51" s="844"/>
      <c r="AH51" s="844"/>
      <c r="AI51" s="844"/>
    </row>
    <row r="52" spans="1:39" ht="13.5" customHeight="1">
      <c r="C52" s="134" t="s">
        <v>78</v>
      </c>
      <c r="K52" s="844" t="str">
        <f>IF($AM$48="","",VLOOKUP($AM$48,業者date!$B$9:$AF$18,22,TRUE))</f>
        <v/>
      </c>
      <c r="L52" s="844"/>
      <c r="M52" s="844"/>
      <c r="N52" s="844"/>
      <c r="O52" s="844"/>
      <c r="P52" s="844"/>
      <c r="Q52" s="844"/>
      <c r="R52" s="844"/>
      <c r="S52" s="844"/>
      <c r="T52" s="844"/>
      <c r="U52" s="844"/>
      <c r="V52" s="844"/>
      <c r="W52" s="844"/>
      <c r="X52" s="844"/>
      <c r="Y52" s="844"/>
      <c r="Z52" s="844"/>
      <c r="AA52" s="844"/>
      <c r="AB52" s="844"/>
      <c r="AC52" s="844"/>
      <c r="AD52" s="844"/>
      <c r="AE52" s="844"/>
      <c r="AF52" s="844"/>
      <c r="AG52" s="844"/>
      <c r="AH52" s="844"/>
      <c r="AI52" s="844"/>
    </row>
    <row r="53" spans="1:39" ht="13.5" customHeight="1">
      <c r="C53" s="134" t="s">
        <v>79</v>
      </c>
      <c r="K53" s="844" t="str">
        <f>IF($AM$48="","",VLOOKUP($AM$48,業者date!$B$9:$AF$18,29,TRUE))</f>
        <v/>
      </c>
      <c r="L53" s="844"/>
      <c r="M53" s="844"/>
      <c r="N53" s="844"/>
      <c r="O53" s="844"/>
      <c r="P53" s="844"/>
      <c r="Q53" s="844"/>
      <c r="R53" s="844"/>
      <c r="S53" s="844"/>
      <c r="T53" s="844"/>
      <c r="U53" s="844"/>
      <c r="V53" s="844"/>
      <c r="W53" s="844"/>
      <c r="X53" s="844"/>
      <c r="Y53" s="844"/>
      <c r="Z53" s="844"/>
      <c r="AA53" s="844"/>
      <c r="AB53" s="844"/>
      <c r="AC53" s="844"/>
      <c r="AD53" s="844"/>
      <c r="AE53" s="844"/>
      <c r="AF53" s="844"/>
      <c r="AG53" s="844"/>
      <c r="AH53" s="844"/>
      <c r="AI53" s="844"/>
    </row>
    <row r="54" spans="1:39" ht="13.5" customHeight="1">
      <c r="C54" s="843" t="s">
        <v>92</v>
      </c>
      <c r="D54" s="843"/>
      <c r="E54" s="843"/>
      <c r="F54" s="843"/>
      <c r="G54" s="843"/>
      <c r="H54" s="843"/>
      <c r="I54" s="843"/>
      <c r="J54" s="843"/>
      <c r="K54" s="843"/>
      <c r="L54" s="843"/>
      <c r="M54" s="844"/>
      <c r="N54" s="844"/>
      <c r="O54" s="844"/>
      <c r="P54" s="844"/>
      <c r="Q54" s="844"/>
      <c r="R54" s="844"/>
      <c r="S54" s="844"/>
      <c r="T54" s="844"/>
      <c r="U54" s="844"/>
      <c r="V54" s="844"/>
      <c r="W54" s="844"/>
      <c r="X54" s="844"/>
      <c r="Y54" s="844"/>
      <c r="Z54" s="844"/>
      <c r="AA54" s="844"/>
      <c r="AB54" s="844"/>
      <c r="AC54" s="844"/>
      <c r="AD54" s="844"/>
      <c r="AE54" s="844"/>
      <c r="AF54" s="844"/>
      <c r="AG54" s="844"/>
      <c r="AH54" s="844"/>
      <c r="AI54" s="844"/>
    </row>
    <row r="55" spans="1:39" ht="6" customHeight="1">
      <c r="A55" s="180"/>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row>
    <row r="56" spans="1:39" ht="6" customHeight="1">
      <c r="A56" s="181"/>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row>
    <row r="57" spans="1:39" ht="13.5" customHeight="1" thickBot="1">
      <c r="C57" s="134" t="s">
        <v>73</v>
      </c>
      <c r="H57" s="179"/>
      <c r="I57" s="135"/>
      <c r="J57" s="135" t="s">
        <v>383</v>
      </c>
      <c r="K57" s="842" t="str">
        <f>IF($AM$58="","",VLOOKUP($AM$58,業者date!$B$9:$AF$18,5,TRUE))</f>
        <v/>
      </c>
      <c r="L57" s="842"/>
      <c r="M57" s="134" t="s">
        <v>76</v>
      </c>
      <c r="R57" s="135" t="s">
        <v>12</v>
      </c>
      <c r="S57" s="843" t="str">
        <f>IF($AM$58="","",VLOOKUP($AM$58,業者date!$B$9:$AF$18,6,TRUE))</f>
        <v/>
      </c>
      <c r="T57" s="843" t="s">
        <v>353</v>
      </c>
      <c r="U57" s="843" t="s">
        <v>353</v>
      </c>
      <c r="V57" s="843" t="s">
        <v>353</v>
      </c>
      <c r="W57" s="134" t="s">
        <v>82</v>
      </c>
      <c r="AB57" s="845" t="str">
        <f>IF($AM$58="","",VLOOKUP($AM$58,業者date!$B$9:$AF$18,8,TRUE))</f>
        <v/>
      </c>
      <c r="AC57" s="845"/>
      <c r="AD57" s="845"/>
      <c r="AE57" s="845"/>
      <c r="AF57" s="845"/>
      <c r="AG57" s="845"/>
      <c r="AH57" s="134" t="s">
        <v>158</v>
      </c>
      <c r="AM57" s="134" t="s">
        <v>1324</v>
      </c>
    </row>
    <row r="58" spans="1:39" ht="13.5" customHeight="1">
      <c r="C58" s="134" t="s">
        <v>69</v>
      </c>
      <c r="K58" s="844" t="str">
        <f>IF($AM$58="","",VLOOKUP($AM$58,業者date!$B$9:$AF$18,2,TRUE))</f>
        <v/>
      </c>
      <c r="L58" s="844"/>
      <c r="M58" s="844"/>
      <c r="N58" s="844"/>
      <c r="O58" s="844"/>
      <c r="P58" s="844"/>
      <c r="Q58" s="844"/>
      <c r="R58" s="844"/>
      <c r="S58" s="844"/>
      <c r="T58" s="844"/>
      <c r="U58" s="844"/>
      <c r="V58" s="844"/>
      <c r="W58" s="844"/>
      <c r="X58" s="844"/>
      <c r="Y58" s="844"/>
      <c r="Z58" s="844"/>
      <c r="AA58" s="844"/>
      <c r="AB58" s="844"/>
      <c r="AC58" s="844"/>
      <c r="AD58" s="844"/>
      <c r="AE58" s="844"/>
      <c r="AF58" s="844"/>
      <c r="AG58" s="844"/>
      <c r="AH58" s="844"/>
      <c r="AI58" s="844"/>
      <c r="AM58" s="848"/>
    </row>
    <row r="59" spans="1:39" ht="13.5" customHeight="1" thickBot="1">
      <c r="C59" s="134" t="s">
        <v>80</v>
      </c>
      <c r="H59" s="179"/>
      <c r="I59" s="135"/>
      <c r="J59" s="135" t="s">
        <v>383</v>
      </c>
      <c r="K59" s="842" t="str">
        <f>IF($AM$58="","",VLOOKUP($AM$58,業者date!$B$9:$AF$18,10,TRUE))</f>
        <v/>
      </c>
      <c r="L59" s="842"/>
      <c r="M59" s="134" t="s">
        <v>75</v>
      </c>
      <c r="R59" s="135" t="s">
        <v>12</v>
      </c>
      <c r="S59" s="845" t="str">
        <f>IF($AM$58="","",VLOOKUP($AM$58,業者date!$B$9:$AF$18,11,TRUE))</f>
        <v/>
      </c>
      <c r="T59" s="845" t="s">
        <v>353</v>
      </c>
      <c r="U59" s="845" t="s">
        <v>353</v>
      </c>
      <c r="V59" s="845" t="s">
        <v>353</v>
      </c>
      <c r="W59" s="134" t="s">
        <v>74</v>
      </c>
      <c r="AB59" s="845" t="str">
        <f>IF($AM$58="","",VLOOKUP($AM$58,業者date!$B$9:$AF$18,13,TRUE))</f>
        <v/>
      </c>
      <c r="AC59" s="845"/>
      <c r="AD59" s="845"/>
      <c r="AE59" s="845"/>
      <c r="AF59" s="845"/>
      <c r="AG59" s="845"/>
      <c r="AH59" s="134" t="s">
        <v>158</v>
      </c>
      <c r="AM59" s="849"/>
    </row>
    <row r="60" spans="1:39" ht="13.5" customHeight="1">
      <c r="K60" s="844" t="str">
        <f>IF($AM$58="","",VLOOKUP($AM$58,業者date!$B$9:$AF$18,15,TRUE))</f>
        <v/>
      </c>
      <c r="L60" s="844"/>
      <c r="M60" s="844"/>
      <c r="N60" s="844"/>
      <c r="O60" s="844"/>
      <c r="P60" s="844"/>
      <c r="Q60" s="844"/>
      <c r="R60" s="844"/>
      <c r="S60" s="844"/>
      <c r="T60" s="844"/>
      <c r="U60" s="844"/>
      <c r="V60" s="844"/>
      <c r="W60" s="844"/>
      <c r="X60" s="844"/>
      <c r="Y60" s="844"/>
      <c r="Z60" s="844"/>
      <c r="AA60" s="844"/>
      <c r="AB60" s="844"/>
      <c r="AC60" s="844"/>
      <c r="AD60" s="844"/>
      <c r="AE60" s="844"/>
      <c r="AF60" s="844"/>
      <c r="AG60" s="844"/>
      <c r="AH60" s="844"/>
      <c r="AI60" s="844"/>
    </row>
    <row r="61" spans="1:39" ht="13.5" customHeight="1">
      <c r="C61" s="134" t="s">
        <v>77</v>
      </c>
      <c r="K61" s="844" t="str">
        <f>IF($AM$58="","",VLOOKUP($AM$58,業者date!$B$9:$AF$18,20,TRUE))</f>
        <v/>
      </c>
      <c r="L61" s="844"/>
      <c r="M61" s="844"/>
      <c r="N61" s="844"/>
      <c r="O61" s="844"/>
      <c r="P61" s="844"/>
      <c r="Q61" s="844"/>
      <c r="R61" s="844"/>
      <c r="S61" s="844"/>
      <c r="T61" s="844"/>
      <c r="U61" s="844"/>
      <c r="V61" s="844"/>
      <c r="W61" s="844"/>
      <c r="X61" s="844"/>
      <c r="Y61" s="844"/>
      <c r="Z61" s="844"/>
      <c r="AA61" s="844"/>
      <c r="AB61" s="844"/>
      <c r="AC61" s="844"/>
      <c r="AD61" s="844"/>
      <c r="AE61" s="844"/>
      <c r="AF61" s="844"/>
      <c r="AG61" s="844"/>
      <c r="AH61" s="844"/>
      <c r="AI61" s="844"/>
    </row>
    <row r="62" spans="1:39" ht="13.5" customHeight="1">
      <c r="C62" s="134" t="s">
        <v>78</v>
      </c>
      <c r="K62" s="844" t="str">
        <f>IF($AM$58="","",VLOOKUP($AM$58,業者date!$B$9:$AF$18,22,TRUE))</f>
        <v/>
      </c>
      <c r="L62" s="844"/>
      <c r="M62" s="844"/>
      <c r="N62" s="844"/>
      <c r="O62" s="844"/>
      <c r="P62" s="844"/>
      <c r="Q62" s="844"/>
      <c r="R62" s="844"/>
      <c r="S62" s="844"/>
      <c r="T62" s="844"/>
      <c r="U62" s="844"/>
      <c r="V62" s="844"/>
      <c r="W62" s="844"/>
      <c r="X62" s="844"/>
      <c r="Y62" s="844"/>
      <c r="Z62" s="844"/>
      <c r="AA62" s="844"/>
      <c r="AB62" s="844"/>
      <c r="AC62" s="844"/>
      <c r="AD62" s="844"/>
      <c r="AE62" s="844"/>
      <c r="AF62" s="844"/>
      <c r="AG62" s="844"/>
      <c r="AH62" s="844"/>
      <c r="AI62" s="844"/>
    </row>
    <row r="63" spans="1:39" ht="13.5" customHeight="1">
      <c r="C63" s="134" t="s">
        <v>79</v>
      </c>
      <c r="K63" s="844" t="str">
        <f>IF($AM$58="","",VLOOKUP($AM$58,業者date!$B$9:$AF$18,29,TRUE))</f>
        <v/>
      </c>
      <c r="L63" s="844"/>
      <c r="M63" s="844"/>
      <c r="N63" s="844"/>
      <c r="O63" s="844"/>
      <c r="P63" s="844"/>
      <c r="Q63" s="844"/>
      <c r="R63" s="844"/>
      <c r="S63" s="844"/>
      <c r="T63" s="844"/>
      <c r="U63" s="844"/>
      <c r="V63" s="844"/>
      <c r="W63" s="844"/>
      <c r="X63" s="844"/>
      <c r="Y63" s="844"/>
      <c r="Z63" s="844"/>
      <c r="AA63" s="844"/>
      <c r="AB63" s="844"/>
      <c r="AC63" s="844"/>
      <c r="AD63" s="844"/>
      <c r="AE63" s="844"/>
      <c r="AF63" s="844"/>
      <c r="AG63" s="844"/>
      <c r="AH63" s="844"/>
      <c r="AI63" s="844"/>
    </row>
    <row r="64" spans="1:39" ht="13.5" customHeight="1">
      <c r="C64" s="843" t="s">
        <v>92</v>
      </c>
      <c r="D64" s="843"/>
      <c r="E64" s="843"/>
      <c r="F64" s="843"/>
      <c r="G64" s="843"/>
      <c r="H64" s="843"/>
      <c r="I64" s="843"/>
      <c r="J64" s="843"/>
      <c r="K64" s="843"/>
      <c r="L64" s="843"/>
      <c r="M64" s="844"/>
      <c r="N64" s="844"/>
      <c r="O64" s="844"/>
      <c r="P64" s="844"/>
      <c r="Q64" s="844"/>
      <c r="R64" s="844"/>
      <c r="S64" s="844"/>
      <c r="T64" s="844"/>
      <c r="U64" s="844"/>
      <c r="V64" s="844"/>
      <c r="W64" s="844"/>
      <c r="X64" s="844"/>
      <c r="Y64" s="844"/>
      <c r="Z64" s="844"/>
      <c r="AA64" s="844"/>
      <c r="AB64" s="844"/>
      <c r="AC64" s="844"/>
      <c r="AD64" s="844"/>
      <c r="AE64" s="844"/>
      <c r="AF64" s="844"/>
      <c r="AG64" s="844"/>
      <c r="AH64" s="844"/>
      <c r="AI64" s="844"/>
    </row>
    <row r="65" spans="1:37" ht="6" customHeight="1">
      <c r="A65" s="180"/>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row>
    <row r="66" spans="1:37" ht="6" customHeight="1" thickBot="1">
      <c r="A66" s="181"/>
      <c r="B66" s="181"/>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row>
    <row r="67" spans="1:37" ht="13.5" customHeight="1" thickTop="1">
      <c r="AJ67" s="341"/>
      <c r="AK67" s="341"/>
    </row>
    <row r="68" spans="1:37" ht="13.5" customHeight="1"/>
    <row r="69" spans="1:37" ht="6.75" customHeight="1">
      <c r="A69" s="181"/>
      <c r="B69" s="181"/>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row>
    <row r="70" spans="1:37" ht="13.5" customHeight="1">
      <c r="A70" s="134" t="s">
        <v>736</v>
      </c>
    </row>
    <row r="71" spans="1:37" ht="13.5" customHeight="1">
      <c r="B71" s="134" t="s">
        <v>735</v>
      </c>
    </row>
    <row r="72" spans="1:37" ht="13.5" customHeight="1">
      <c r="B72" s="500" t="s">
        <v>16</v>
      </c>
      <c r="C72" s="134" t="s">
        <v>93</v>
      </c>
    </row>
    <row r="73" spans="1:37" ht="13.5" customHeight="1">
      <c r="C73" s="134" t="s">
        <v>83</v>
      </c>
      <c r="K73" s="840"/>
      <c r="L73" s="840"/>
      <c r="M73" s="840"/>
      <c r="N73" s="840"/>
      <c r="O73" s="840"/>
      <c r="P73" s="840"/>
      <c r="Q73" s="840"/>
      <c r="R73" s="840"/>
      <c r="S73" s="840"/>
      <c r="T73" s="840"/>
      <c r="U73" s="840"/>
      <c r="V73" s="840"/>
      <c r="W73" s="840"/>
      <c r="X73" s="840"/>
      <c r="Y73" s="840"/>
      <c r="Z73" s="840"/>
      <c r="AA73" s="840"/>
    </row>
    <row r="74" spans="1:37" ht="13.5" customHeight="1">
      <c r="C74" s="134" t="s">
        <v>84</v>
      </c>
      <c r="H74" s="134" t="s">
        <v>381</v>
      </c>
      <c r="R74" s="134" t="s">
        <v>163</v>
      </c>
      <c r="S74" s="846"/>
      <c r="T74" s="846"/>
      <c r="U74" s="846"/>
      <c r="V74" s="846"/>
      <c r="W74" s="846"/>
      <c r="X74" s="134" t="s">
        <v>158</v>
      </c>
    </row>
    <row r="75" spans="1:37" ht="13.5" customHeight="1">
      <c r="B75" s="500" t="s">
        <v>16</v>
      </c>
      <c r="C75" s="134" t="s">
        <v>94</v>
      </c>
    </row>
    <row r="76" spans="1:37" ht="13.5" customHeight="1">
      <c r="C76" s="134" t="s">
        <v>83</v>
      </c>
      <c r="K76" s="840"/>
      <c r="L76" s="840"/>
      <c r="M76" s="840"/>
      <c r="N76" s="840"/>
      <c r="O76" s="840"/>
      <c r="P76" s="840"/>
      <c r="Q76" s="840"/>
      <c r="R76" s="840"/>
      <c r="S76" s="840"/>
      <c r="T76" s="840"/>
      <c r="U76" s="840"/>
      <c r="V76" s="840"/>
      <c r="W76" s="840"/>
      <c r="X76" s="840"/>
      <c r="Y76" s="840"/>
      <c r="Z76" s="840"/>
      <c r="AA76" s="840"/>
    </row>
    <row r="77" spans="1:37" ht="13.5" customHeight="1">
      <c r="C77" s="134" t="s">
        <v>84</v>
      </c>
      <c r="H77" s="134" t="s">
        <v>381</v>
      </c>
      <c r="R77" s="134" t="s">
        <v>163</v>
      </c>
      <c r="S77" s="846"/>
      <c r="T77" s="846"/>
      <c r="U77" s="846"/>
      <c r="V77" s="846"/>
      <c r="W77" s="846"/>
      <c r="X77" s="134" t="s">
        <v>158</v>
      </c>
    </row>
    <row r="78" spans="1:37" ht="13.5" customHeight="1">
      <c r="B78" s="500" t="s">
        <v>16</v>
      </c>
      <c r="C78" s="134" t="s">
        <v>95</v>
      </c>
    </row>
    <row r="79" spans="1:37" ht="13.5" customHeight="1">
      <c r="C79" s="134" t="s">
        <v>83</v>
      </c>
      <c r="K79" s="840"/>
      <c r="L79" s="840"/>
      <c r="M79" s="840"/>
      <c r="N79" s="840"/>
      <c r="O79" s="840"/>
      <c r="P79" s="840"/>
      <c r="Q79" s="840"/>
      <c r="R79" s="840"/>
      <c r="S79" s="840"/>
      <c r="T79" s="840"/>
      <c r="U79" s="840"/>
      <c r="V79" s="840"/>
      <c r="W79" s="840"/>
      <c r="X79" s="840"/>
      <c r="Y79" s="840"/>
      <c r="Z79" s="840"/>
      <c r="AA79" s="840"/>
    </row>
    <row r="80" spans="1:37" ht="13.5" customHeight="1">
      <c r="C80" s="134" t="s">
        <v>84</v>
      </c>
      <c r="H80" s="134" t="s">
        <v>382</v>
      </c>
      <c r="R80" s="134" t="s">
        <v>163</v>
      </c>
      <c r="S80" s="846"/>
      <c r="T80" s="846"/>
      <c r="U80" s="846"/>
      <c r="V80" s="846"/>
      <c r="W80" s="846"/>
      <c r="X80" s="134" t="s">
        <v>158</v>
      </c>
    </row>
    <row r="81" spans="1:35" ht="13.5" customHeight="1">
      <c r="C81" s="134" t="s">
        <v>83</v>
      </c>
      <c r="K81" s="840"/>
      <c r="L81" s="840"/>
      <c r="M81" s="840"/>
      <c r="N81" s="840"/>
      <c r="O81" s="840"/>
      <c r="P81" s="840"/>
      <c r="Q81" s="840"/>
      <c r="R81" s="840"/>
      <c r="S81" s="840"/>
      <c r="T81" s="840"/>
      <c r="U81" s="840"/>
      <c r="V81" s="840"/>
      <c r="W81" s="840"/>
      <c r="X81" s="840"/>
      <c r="Y81" s="840"/>
      <c r="Z81" s="840"/>
      <c r="AA81" s="840"/>
    </row>
    <row r="82" spans="1:35" ht="13.5" customHeight="1">
      <c r="C82" s="134" t="s">
        <v>84</v>
      </c>
      <c r="H82" s="134" t="s">
        <v>382</v>
      </c>
      <c r="R82" s="134" t="s">
        <v>163</v>
      </c>
      <c r="S82" s="846"/>
      <c r="T82" s="846"/>
      <c r="U82" s="846"/>
      <c r="V82" s="846"/>
      <c r="W82" s="846"/>
      <c r="X82" s="134" t="s">
        <v>158</v>
      </c>
    </row>
    <row r="83" spans="1:35" ht="13.5" customHeight="1">
      <c r="C83" s="134" t="s">
        <v>83</v>
      </c>
      <c r="K83" s="840"/>
      <c r="L83" s="840"/>
      <c r="M83" s="840"/>
      <c r="N83" s="840"/>
      <c r="O83" s="840"/>
      <c r="P83" s="840"/>
      <c r="Q83" s="840"/>
      <c r="R83" s="840"/>
      <c r="S83" s="840"/>
      <c r="T83" s="840"/>
      <c r="U83" s="840"/>
      <c r="V83" s="840"/>
      <c r="W83" s="840"/>
      <c r="X83" s="840"/>
      <c r="Y83" s="840"/>
      <c r="Z83" s="840"/>
      <c r="AA83" s="840"/>
    </row>
    <row r="84" spans="1:35" ht="13.5" customHeight="1">
      <c r="C84" s="134" t="s">
        <v>84</v>
      </c>
      <c r="H84" s="134" t="s">
        <v>382</v>
      </c>
      <c r="R84" s="134" t="s">
        <v>163</v>
      </c>
      <c r="S84" s="846"/>
      <c r="T84" s="846"/>
      <c r="U84" s="846"/>
      <c r="V84" s="846"/>
      <c r="W84" s="846"/>
      <c r="X84" s="134" t="s">
        <v>158</v>
      </c>
    </row>
    <row r="85" spans="1:35" ht="13.5" customHeight="1">
      <c r="B85" s="500" t="s">
        <v>16</v>
      </c>
      <c r="C85" s="134" t="s">
        <v>96</v>
      </c>
    </row>
    <row r="86" spans="1:35" ht="13.5" customHeight="1">
      <c r="C86" s="134" t="s">
        <v>83</v>
      </c>
      <c r="K86" s="840"/>
      <c r="L86" s="840"/>
      <c r="M86" s="840"/>
      <c r="N86" s="840"/>
      <c r="O86" s="840"/>
      <c r="P86" s="840"/>
      <c r="Q86" s="840"/>
      <c r="R86" s="840"/>
      <c r="S86" s="840"/>
      <c r="T86" s="840"/>
      <c r="U86" s="840"/>
      <c r="V86" s="840"/>
      <c r="W86" s="840"/>
      <c r="X86" s="840"/>
      <c r="Y86" s="840"/>
      <c r="Z86" s="840"/>
      <c r="AA86" s="840"/>
    </row>
    <row r="87" spans="1:35" ht="13.5" customHeight="1">
      <c r="C87" s="134" t="s">
        <v>84</v>
      </c>
      <c r="H87" s="134" t="s">
        <v>382</v>
      </c>
      <c r="R87" s="134" t="s">
        <v>163</v>
      </c>
      <c r="S87" s="846"/>
      <c r="T87" s="846"/>
      <c r="U87" s="846"/>
      <c r="V87" s="846"/>
      <c r="W87" s="846"/>
      <c r="X87" s="134" t="s">
        <v>158</v>
      </c>
    </row>
    <row r="88" spans="1:35" ht="13.5" customHeight="1">
      <c r="C88" s="134" t="s">
        <v>83</v>
      </c>
      <c r="K88" s="840"/>
      <c r="L88" s="840"/>
      <c r="M88" s="840"/>
      <c r="N88" s="840"/>
      <c r="O88" s="840"/>
      <c r="P88" s="840"/>
      <c r="Q88" s="840"/>
      <c r="R88" s="840"/>
      <c r="S88" s="840"/>
      <c r="T88" s="840"/>
      <c r="U88" s="840"/>
      <c r="V88" s="840"/>
      <c r="W88" s="840"/>
      <c r="X88" s="840"/>
      <c r="Y88" s="840"/>
      <c r="Z88" s="840"/>
      <c r="AA88" s="840"/>
    </row>
    <row r="89" spans="1:35" ht="13.5" customHeight="1">
      <c r="C89" s="134" t="s">
        <v>84</v>
      </c>
      <c r="H89" s="134" t="s">
        <v>382</v>
      </c>
      <c r="R89" s="134" t="s">
        <v>163</v>
      </c>
      <c r="S89" s="846"/>
      <c r="T89" s="846"/>
      <c r="U89" s="846"/>
      <c r="V89" s="846"/>
      <c r="W89" s="846"/>
      <c r="X89" s="134" t="s">
        <v>158</v>
      </c>
    </row>
    <row r="90" spans="1:35" ht="13.5" customHeight="1">
      <c r="C90" s="134" t="s">
        <v>83</v>
      </c>
      <c r="K90" s="840"/>
      <c r="L90" s="840"/>
      <c r="M90" s="840"/>
      <c r="N90" s="840"/>
      <c r="O90" s="840"/>
      <c r="P90" s="840"/>
      <c r="Q90" s="840"/>
      <c r="R90" s="840"/>
      <c r="S90" s="840"/>
      <c r="T90" s="840"/>
      <c r="U90" s="840"/>
      <c r="V90" s="840"/>
      <c r="W90" s="840"/>
      <c r="X90" s="840"/>
      <c r="Y90" s="840"/>
      <c r="Z90" s="840"/>
      <c r="AA90" s="840"/>
    </row>
    <row r="91" spans="1:35" ht="13.5" customHeight="1">
      <c r="C91" s="134" t="s">
        <v>84</v>
      </c>
      <c r="H91" s="134" t="s">
        <v>382</v>
      </c>
      <c r="R91" s="134" t="s">
        <v>163</v>
      </c>
      <c r="S91" s="846"/>
      <c r="T91" s="846"/>
      <c r="U91" s="846"/>
      <c r="V91" s="846"/>
      <c r="W91" s="846"/>
      <c r="X91" s="134" t="s">
        <v>158</v>
      </c>
    </row>
    <row r="92" spans="1:35" ht="6.75" customHeight="1">
      <c r="A92" s="137"/>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row>
    <row r="93" spans="1:35" ht="6.75" customHeight="1">
      <c r="A93" s="177"/>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row>
    <row r="94" spans="1:35" ht="13.5" customHeight="1">
      <c r="A94" s="134" t="s">
        <v>737</v>
      </c>
    </row>
    <row r="95" spans="1:35" ht="13.5" customHeight="1">
      <c r="A95" s="134" t="s">
        <v>738</v>
      </c>
    </row>
    <row r="96" spans="1:35" ht="13.5" customHeight="1">
      <c r="C96" s="134" t="s">
        <v>83</v>
      </c>
      <c r="H96" s="136"/>
      <c r="I96" s="136"/>
      <c r="J96" s="136"/>
      <c r="K96" s="840"/>
      <c r="L96" s="840"/>
      <c r="M96" s="840"/>
      <c r="N96" s="840"/>
      <c r="O96" s="840"/>
      <c r="P96" s="840"/>
      <c r="Q96" s="840"/>
      <c r="R96" s="840"/>
      <c r="S96" s="840"/>
      <c r="T96" s="840"/>
      <c r="U96" s="840"/>
      <c r="V96" s="840"/>
      <c r="W96" s="840"/>
      <c r="X96" s="840"/>
      <c r="Y96" s="840"/>
      <c r="Z96" s="840"/>
      <c r="AA96" s="840"/>
      <c r="AB96" s="840"/>
      <c r="AC96" s="840"/>
      <c r="AD96" s="840"/>
      <c r="AE96" s="840"/>
      <c r="AF96" s="840"/>
      <c r="AG96" s="840"/>
      <c r="AH96" s="840"/>
      <c r="AI96" s="840"/>
    </row>
    <row r="97" spans="1:35" ht="13.5" customHeight="1">
      <c r="C97" s="134" t="s">
        <v>85</v>
      </c>
      <c r="H97" s="136"/>
      <c r="I97" s="136"/>
      <c r="J97" s="136"/>
      <c r="K97" s="840"/>
      <c r="L97" s="840"/>
      <c r="M97" s="840"/>
      <c r="N97" s="840"/>
      <c r="O97" s="840"/>
      <c r="P97" s="840"/>
      <c r="Q97" s="840"/>
      <c r="R97" s="840"/>
      <c r="S97" s="840"/>
      <c r="T97" s="840"/>
      <c r="U97" s="840"/>
      <c r="V97" s="840"/>
      <c r="W97" s="840"/>
      <c r="X97" s="840"/>
      <c r="Y97" s="840"/>
      <c r="Z97" s="840"/>
      <c r="AA97" s="840"/>
      <c r="AB97" s="840"/>
      <c r="AC97" s="840"/>
      <c r="AD97" s="840"/>
      <c r="AE97" s="840"/>
      <c r="AF97" s="840"/>
      <c r="AG97" s="840"/>
      <c r="AH97" s="840"/>
      <c r="AI97" s="840"/>
    </row>
    <row r="98" spans="1:35" ht="13.5" customHeight="1">
      <c r="C98" s="134" t="s">
        <v>70</v>
      </c>
      <c r="H98" s="136"/>
      <c r="I98" s="136"/>
      <c r="J98" s="136"/>
      <c r="K98" s="847"/>
      <c r="L98" s="847"/>
      <c r="M98" s="847"/>
      <c r="N98" s="847"/>
      <c r="O98" s="847"/>
      <c r="P98" s="847"/>
      <c r="Q98" s="847"/>
      <c r="R98" s="847"/>
      <c r="S98" s="847"/>
      <c r="T98" s="847"/>
      <c r="U98" s="847"/>
      <c r="V98" s="847"/>
      <c r="W98" s="847"/>
      <c r="X98" s="847"/>
      <c r="Y98" s="847"/>
      <c r="Z98" s="847"/>
      <c r="AA98" s="847"/>
      <c r="AB98" s="847"/>
      <c r="AC98" s="847"/>
      <c r="AD98" s="847"/>
      <c r="AE98" s="847"/>
      <c r="AF98" s="847"/>
      <c r="AG98" s="847"/>
      <c r="AH98" s="847"/>
      <c r="AI98" s="847"/>
    </row>
    <row r="99" spans="1:35" ht="13.5" customHeight="1">
      <c r="C99" s="134" t="s">
        <v>86</v>
      </c>
      <c r="H99" s="136"/>
      <c r="I99" s="136"/>
      <c r="J99" s="136"/>
      <c r="K99" s="840"/>
      <c r="L99" s="840"/>
      <c r="M99" s="840"/>
      <c r="N99" s="840"/>
      <c r="O99" s="840"/>
      <c r="P99" s="840"/>
      <c r="Q99" s="840"/>
      <c r="R99" s="840"/>
      <c r="S99" s="840"/>
      <c r="T99" s="840"/>
      <c r="U99" s="840"/>
      <c r="V99" s="840"/>
      <c r="W99" s="840"/>
      <c r="X99" s="840"/>
      <c r="Y99" s="840"/>
      <c r="Z99" s="840"/>
      <c r="AA99" s="840"/>
      <c r="AB99" s="840"/>
      <c r="AC99" s="840"/>
      <c r="AD99" s="840"/>
      <c r="AE99" s="840"/>
      <c r="AF99" s="840"/>
      <c r="AG99" s="840"/>
      <c r="AH99" s="840"/>
      <c r="AI99" s="840"/>
    </row>
    <row r="100" spans="1:35" ht="13.5" customHeight="1">
      <c r="C100" s="134" t="s">
        <v>72</v>
      </c>
      <c r="H100" s="136"/>
      <c r="I100" s="136"/>
      <c r="J100" s="136"/>
      <c r="K100" s="847"/>
      <c r="L100" s="847"/>
      <c r="M100" s="847"/>
      <c r="N100" s="847"/>
      <c r="O100" s="847"/>
      <c r="P100" s="847"/>
      <c r="Q100" s="847"/>
      <c r="R100" s="847"/>
      <c r="S100" s="847"/>
      <c r="T100" s="847"/>
      <c r="U100" s="847"/>
      <c r="V100" s="847"/>
      <c r="W100" s="847"/>
      <c r="X100" s="847"/>
      <c r="Y100" s="847"/>
      <c r="Z100" s="847"/>
      <c r="AA100" s="847"/>
      <c r="AB100" s="847"/>
      <c r="AC100" s="847"/>
      <c r="AD100" s="847"/>
      <c r="AE100" s="847"/>
      <c r="AF100" s="847"/>
      <c r="AG100" s="847"/>
      <c r="AH100" s="847"/>
      <c r="AI100" s="847"/>
    </row>
    <row r="101" spans="1:35" ht="13.5" customHeight="1">
      <c r="C101" s="134" t="s">
        <v>739</v>
      </c>
      <c r="H101" s="136"/>
      <c r="I101" s="136"/>
      <c r="J101" s="136"/>
      <c r="K101" s="847"/>
      <c r="L101" s="847"/>
      <c r="M101" s="847"/>
      <c r="N101" s="847"/>
      <c r="O101" s="847"/>
      <c r="P101" s="847"/>
      <c r="Q101" s="847"/>
      <c r="R101" s="847"/>
      <c r="S101" s="847"/>
      <c r="T101" s="847"/>
      <c r="U101" s="847"/>
      <c r="V101" s="847"/>
      <c r="W101" s="847"/>
      <c r="X101" s="847"/>
      <c r="Y101" s="847"/>
      <c r="Z101" s="847"/>
      <c r="AA101" s="847"/>
      <c r="AB101" s="847"/>
      <c r="AC101" s="847"/>
      <c r="AD101" s="847"/>
      <c r="AE101" s="847"/>
      <c r="AF101" s="847"/>
      <c r="AG101" s="847"/>
      <c r="AH101" s="847"/>
      <c r="AI101" s="847"/>
    </row>
    <row r="102" spans="1:35" ht="13.5" customHeight="1">
      <c r="C102" s="134" t="s">
        <v>740</v>
      </c>
      <c r="M102" s="840"/>
      <c r="N102" s="840"/>
      <c r="O102" s="840"/>
      <c r="P102" s="840"/>
      <c r="Q102" s="840"/>
      <c r="R102" s="840"/>
      <c r="S102" s="840"/>
      <c r="T102" s="840"/>
      <c r="U102" s="840"/>
      <c r="V102" s="840"/>
      <c r="W102" s="840"/>
      <c r="X102" s="840"/>
      <c r="Y102" s="840"/>
      <c r="Z102" s="840"/>
      <c r="AA102" s="840"/>
      <c r="AB102" s="840"/>
      <c r="AC102" s="840"/>
      <c r="AD102" s="840"/>
      <c r="AE102" s="840"/>
      <c r="AF102" s="840"/>
      <c r="AG102" s="840"/>
      <c r="AH102" s="840"/>
      <c r="AI102" s="840"/>
    </row>
    <row r="103" spans="1:35" ht="6.75" customHeight="1">
      <c r="A103" s="180"/>
      <c r="B103" s="180"/>
      <c r="C103" s="180"/>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80"/>
    </row>
    <row r="104" spans="1:35" ht="6.75" customHeight="1">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c r="AG104" s="181"/>
      <c r="AH104" s="181"/>
      <c r="AI104" s="181"/>
    </row>
    <row r="105" spans="1:35" ht="13.5" customHeight="1">
      <c r="A105" s="134" t="s">
        <v>1044</v>
      </c>
    </row>
    <row r="106" spans="1:35" ht="13.5" customHeight="1">
      <c r="C106" s="134" t="s">
        <v>83</v>
      </c>
      <c r="H106" s="136"/>
      <c r="I106" s="136"/>
      <c r="J106" s="136"/>
      <c r="K106" s="840"/>
      <c r="L106" s="840"/>
      <c r="M106" s="840"/>
      <c r="N106" s="840"/>
      <c r="O106" s="840"/>
      <c r="P106" s="840"/>
      <c r="Q106" s="840"/>
      <c r="R106" s="840"/>
      <c r="S106" s="840"/>
      <c r="T106" s="840"/>
      <c r="U106" s="840"/>
      <c r="V106" s="840"/>
      <c r="W106" s="840"/>
      <c r="X106" s="840"/>
      <c r="Y106" s="840"/>
      <c r="Z106" s="840"/>
      <c r="AA106" s="840"/>
      <c r="AB106" s="840"/>
      <c r="AC106" s="840"/>
      <c r="AD106" s="840"/>
      <c r="AE106" s="840"/>
      <c r="AF106" s="840"/>
      <c r="AG106" s="840"/>
      <c r="AH106" s="840"/>
      <c r="AI106" s="840"/>
    </row>
    <row r="107" spans="1:35" ht="13.5" customHeight="1">
      <c r="C107" s="134" t="s">
        <v>85</v>
      </c>
      <c r="H107" s="136"/>
      <c r="I107" s="136"/>
      <c r="J107" s="136"/>
      <c r="K107" s="840"/>
      <c r="L107" s="840"/>
      <c r="M107" s="840"/>
      <c r="N107" s="840"/>
      <c r="O107" s="840"/>
      <c r="P107" s="840"/>
      <c r="Q107" s="840"/>
      <c r="R107" s="840"/>
      <c r="S107" s="840"/>
      <c r="T107" s="840"/>
      <c r="U107" s="840"/>
      <c r="V107" s="840"/>
      <c r="W107" s="840"/>
      <c r="X107" s="840"/>
      <c r="Y107" s="840"/>
      <c r="Z107" s="840"/>
      <c r="AA107" s="840"/>
      <c r="AB107" s="840"/>
      <c r="AC107" s="840"/>
      <c r="AD107" s="840"/>
      <c r="AE107" s="840"/>
      <c r="AF107" s="840"/>
      <c r="AG107" s="840"/>
      <c r="AH107" s="840"/>
      <c r="AI107" s="840"/>
    </row>
    <row r="108" spans="1:35" ht="13.5" customHeight="1">
      <c r="C108" s="134" t="s">
        <v>70</v>
      </c>
      <c r="H108" s="136"/>
      <c r="I108" s="136"/>
      <c r="J108" s="136"/>
      <c r="K108" s="847"/>
      <c r="L108" s="847"/>
      <c r="M108" s="847"/>
      <c r="N108" s="847"/>
      <c r="O108" s="847"/>
      <c r="P108" s="847"/>
      <c r="Q108" s="847"/>
      <c r="R108" s="847"/>
      <c r="S108" s="847"/>
      <c r="T108" s="847"/>
      <c r="U108" s="847"/>
      <c r="V108" s="847"/>
      <c r="W108" s="847"/>
      <c r="X108" s="847"/>
      <c r="Y108" s="847"/>
      <c r="Z108" s="847"/>
      <c r="AA108" s="847"/>
      <c r="AB108" s="847"/>
      <c r="AC108" s="847"/>
      <c r="AD108" s="847"/>
      <c r="AE108" s="847"/>
      <c r="AF108" s="847"/>
      <c r="AG108" s="847"/>
      <c r="AH108" s="847"/>
      <c r="AI108" s="847"/>
    </row>
    <row r="109" spans="1:35" ht="13.5" customHeight="1">
      <c r="C109" s="134" t="s">
        <v>86</v>
      </c>
      <c r="H109" s="136"/>
      <c r="I109" s="136"/>
      <c r="J109" s="136"/>
      <c r="K109" s="840"/>
      <c r="L109" s="840"/>
      <c r="M109" s="840"/>
      <c r="N109" s="840"/>
      <c r="O109" s="840"/>
      <c r="P109" s="840"/>
      <c r="Q109" s="840"/>
      <c r="R109" s="840"/>
      <c r="S109" s="840"/>
      <c r="T109" s="840"/>
      <c r="U109" s="840"/>
      <c r="V109" s="840"/>
      <c r="W109" s="840"/>
      <c r="X109" s="840"/>
      <c r="Y109" s="840"/>
      <c r="Z109" s="840"/>
      <c r="AA109" s="840"/>
      <c r="AB109" s="840"/>
      <c r="AC109" s="840"/>
      <c r="AD109" s="840"/>
      <c r="AE109" s="840"/>
      <c r="AF109" s="840"/>
      <c r="AG109" s="840"/>
      <c r="AH109" s="840"/>
      <c r="AI109" s="840"/>
    </row>
    <row r="110" spans="1:35" ht="13.5" customHeight="1">
      <c r="C110" s="134" t="s">
        <v>72</v>
      </c>
      <c r="H110" s="136"/>
      <c r="I110" s="136"/>
      <c r="J110" s="136"/>
      <c r="K110" s="847"/>
      <c r="L110" s="847"/>
      <c r="M110" s="847"/>
      <c r="N110" s="847"/>
      <c r="O110" s="847"/>
      <c r="P110" s="847"/>
      <c r="Q110" s="847"/>
      <c r="R110" s="847"/>
      <c r="S110" s="847"/>
      <c r="T110" s="847"/>
      <c r="U110" s="847"/>
      <c r="V110" s="847"/>
      <c r="W110" s="847"/>
      <c r="X110" s="847"/>
      <c r="Y110" s="847"/>
      <c r="Z110" s="847"/>
      <c r="AA110" s="847"/>
      <c r="AB110" s="847"/>
      <c r="AC110" s="847"/>
      <c r="AD110" s="847"/>
      <c r="AE110" s="847"/>
      <c r="AF110" s="847"/>
      <c r="AG110" s="847"/>
      <c r="AH110" s="847"/>
      <c r="AI110" s="847"/>
    </row>
    <row r="111" spans="1:35" ht="13.5" customHeight="1">
      <c r="C111" s="134" t="s">
        <v>739</v>
      </c>
      <c r="H111" s="136"/>
      <c r="I111" s="136"/>
      <c r="J111" s="136"/>
      <c r="K111" s="847"/>
      <c r="L111" s="847"/>
      <c r="M111" s="847"/>
      <c r="N111" s="847"/>
      <c r="O111" s="847"/>
      <c r="P111" s="847"/>
      <c r="Q111" s="847"/>
      <c r="R111" s="847"/>
      <c r="S111" s="847"/>
      <c r="T111" s="847"/>
      <c r="U111" s="847"/>
      <c r="V111" s="847"/>
      <c r="W111" s="847"/>
      <c r="X111" s="847"/>
      <c r="Y111" s="847"/>
      <c r="Z111" s="847"/>
      <c r="AA111" s="847"/>
      <c r="AB111" s="847"/>
      <c r="AC111" s="847"/>
      <c r="AD111" s="847"/>
      <c r="AE111" s="847"/>
      <c r="AF111" s="847"/>
      <c r="AG111" s="847"/>
      <c r="AH111" s="847"/>
      <c r="AI111" s="847"/>
    </row>
    <row r="112" spans="1:35" ht="13.5" customHeight="1">
      <c r="C112" s="134" t="s">
        <v>740</v>
      </c>
      <c r="M112" s="840"/>
      <c r="N112" s="840"/>
      <c r="O112" s="840"/>
      <c r="P112" s="840"/>
      <c r="Q112" s="840"/>
      <c r="R112" s="840"/>
      <c r="S112" s="840"/>
      <c r="T112" s="840"/>
      <c r="U112" s="840"/>
      <c r="V112" s="840"/>
      <c r="W112" s="840"/>
      <c r="X112" s="840"/>
      <c r="Y112" s="840"/>
      <c r="Z112" s="840"/>
      <c r="AA112" s="840"/>
      <c r="AB112" s="840"/>
      <c r="AC112" s="840"/>
      <c r="AD112" s="840"/>
      <c r="AE112" s="840"/>
      <c r="AF112" s="840"/>
      <c r="AG112" s="840"/>
      <c r="AH112" s="840"/>
      <c r="AI112" s="840"/>
    </row>
    <row r="113" spans="1:35" ht="6.75" customHeight="1">
      <c r="A113" s="180"/>
      <c r="B113" s="180"/>
      <c r="C113" s="180"/>
      <c r="D113" s="180"/>
      <c r="E113" s="180"/>
      <c r="F113" s="180"/>
      <c r="G113" s="180"/>
      <c r="H113" s="180"/>
      <c r="I113" s="180"/>
      <c r="J113" s="180"/>
      <c r="K113" s="180"/>
      <c r="L113" s="180"/>
      <c r="M113" s="180"/>
      <c r="N113" s="180"/>
      <c r="O113" s="180"/>
      <c r="P113" s="180"/>
      <c r="Q113" s="180"/>
      <c r="R113" s="180"/>
      <c r="S113" s="180"/>
      <c r="T113" s="180"/>
      <c r="U113" s="180"/>
      <c r="V113" s="180"/>
      <c r="W113" s="180"/>
      <c r="X113" s="180"/>
      <c r="Y113" s="180"/>
      <c r="Z113" s="180"/>
      <c r="AA113" s="180"/>
      <c r="AB113" s="180"/>
      <c r="AC113" s="180"/>
      <c r="AD113" s="180"/>
      <c r="AE113" s="180"/>
      <c r="AF113" s="180"/>
      <c r="AG113" s="180"/>
      <c r="AH113" s="180"/>
      <c r="AI113" s="180"/>
    </row>
    <row r="114" spans="1:35" ht="6.75" customHeight="1">
      <c r="A114" s="181"/>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row>
    <row r="115" spans="1:35" ht="13.5" customHeight="1">
      <c r="C115" s="134" t="s">
        <v>83</v>
      </c>
      <c r="H115" s="136"/>
      <c r="I115" s="136"/>
      <c r="J115" s="136"/>
      <c r="K115" s="840"/>
      <c r="L115" s="840"/>
      <c r="M115" s="840"/>
      <c r="N115" s="840"/>
      <c r="O115" s="840"/>
      <c r="P115" s="840"/>
      <c r="Q115" s="840"/>
      <c r="R115" s="840"/>
      <c r="S115" s="840"/>
      <c r="T115" s="840"/>
      <c r="U115" s="840"/>
      <c r="V115" s="840"/>
      <c r="W115" s="840"/>
      <c r="X115" s="840"/>
      <c r="Y115" s="840"/>
      <c r="Z115" s="840"/>
      <c r="AA115" s="840"/>
      <c r="AB115" s="840"/>
      <c r="AC115" s="840"/>
      <c r="AD115" s="840"/>
      <c r="AE115" s="840"/>
      <c r="AF115" s="840"/>
      <c r="AG115" s="840"/>
      <c r="AH115" s="840"/>
      <c r="AI115" s="840"/>
    </row>
    <row r="116" spans="1:35" ht="13.5" customHeight="1">
      <c r="C116" s="134" t="s">
        <v>85</v>
      </c>
      <c r="H116" s="136"/>
      <c r="I116" s="136"/>
      <c r="J116" s="136"/>
      <c r="K116" s="840"/>
      <c r="L116" s="840"/>
      <c r="M116" s="840"/>
      <c r="N116" s="840"/>
      <c r="O116" s="840"/>
      <c r="P116" s="840"/>
      <c r="Q116" s="840"/>
      <c r="R116" s="840"/>
      <c r="S116" s="840"/>
      <c r="T116" s="840"/>
      <c r="U116" s="840"/>
      <c r="V116" s="840"/>
      <c r="W116" s="840"/>
      <c r="X116" s="840"/>
      <c r="Y116" s="840"/>
      <c r="Z116" s="840"/>
      <c r="AA116" s="840"/>
      <c r="AB116" s="840"/>
      <c r="AC116" s="840"/>
      <c r="AD116" s="840"/>
      <c r="AE116" s="840"/>
      <c r="AF116" s="840"/>
      <c r="AG116" s="840"/>
      <c r="AH116" s="840"/>
      <c r="AI116" s="840"/>
    </row>
    <row r="117" spans="1:35" ht="13.5" customHeight="1">
      <c r="C117" s="134" t="s">
        <v>70</v>
      </c>
      <c r="H117" s="136"/>
      <c r="I117" s="136"/>
      <c r="J117" s="136"/>
      <c r="K117" s="847"/>
      <c r="L117" s="847"/>
      <c r="M117" s="847"/>
      <c r="N117" s="847"/>
      <c r="O117" s="847"/>
      <c r="P117" s="847"/>
      <c r="Q117" s="847"/>
      <c r="R117" s="847"/>
      <c r="S117" s="847"/>
      <c r="T117" s="847"/>
      <c r="U117" s="847"/>
      <c r="V117" s="847"/>
      <c r="W117" s="847"/>
      <c r="X117" s="847"/>
      <c r="Y117" s="847"/>
      <c r="Z117" s="847"/>
      <c r="AA117" s="847"/>
      <c r="AB117" s="847"/>
      <c r="AC117" s="847"/>
      <c r="AD117" s="847"/>
      <c r="AE117" s="847"/>
      <c r="AF117" s="847"/>
      <c r="AG117" s="847"/>
      <c r="AH117" s="847"/>
      <c r="AI117" s="847"/>
    </row>
    <row r="118" spans="1:35" ht="13.5" customHeight="1">
      <c r="C118" s="134" t="s">
        <v>86</v>
      </c>
      <c r="H118" s="136"/>
      <c r="I118" s="136"/>
      <c r="J118" s="136"/>
      <c r="K118" s="840"/>
      <c r="L118" s="840"/>
      <c r="M118" s="840"/>
      <c r="N118" s="840"/>
      <c r="O118" s="840"/>
      <c r="P118" s="840"/>
      <c r="Q118" s="840"/>
      <c r="R118" s="840"/>
      <c r="S118" s="840"/>
      <c r="T118" s="840"/>
      <c r="U118" s="840"/>
      <c r="V118" s="840"/>
      <c r="W118" s="840"/>
      <c r="X118" s="840"/>
      <c r="Y118" s="840"/>
      <c r="Z118" s="840"/>
      <c r="AA118" s="840"/>
      <c r="AB118" s="840"/>
      <c r="AC118" s="840"/>
      <c r="AD118" s="840"/>
      <c r="AE118" s="840"/>
      <c r="AF118" s="840"/>
      <c r="AG118" s="840"/>
      <c r="AH118" s="840"/>
      <c r="AI118" s="840"/>
    </row>
    <row r="119" spans="1:35" ht="13.5" customHeight="1">
      <c r="C119" s="134" t="s">
        <v>72</v>
      </c>
      <c r="H119" s="136"/>
      <c r="I119" s="136"/>
      <c r="J119" s="136"/>
      <c r="K119" s="847"/>
      <c r="L119" s="847"/>
      <c r="M119" s="847"/>
      <c r="N119" s="847"/>
      <c r="O119" s="847"/>
      <c r="P119" s="847"/>
      <c r="Q119" s="847"/>
      <c r="R119" s="847"/>
      <c r="S119" s="847"/>
      <c r="T119" s="847"/>
      <c r="U119" s="847"/>
      <c r="V119" s="847"/>
      <c r="W119" s="847"/>
      <c r="X119" s="847"/>
      <c r="Y119" s="847"/>
      <c r="Z119" s="847"/>
      <c r="AA119" s="847"/>
      <c r="AB119" s="847"/>
      <c r="AC119" s="847"/>
      <c r="AD119" s="847"/>
      <c r="AE119" s="847"/>
      <c r="AF119" s="847"/>
      <c r="AG119" s="847"/>
      <c r="AH119" s="847"/>
      <c r="AI119" s="847"/>
    </row>
    <row r="120" spans="1:35" ht="13.5" customHeight="1">
      <c r="C120" s="134" t="s">
        <v>739</v>
      </c>
      <c r="H120" s="136"/>
      <c r="I120" s="136"/>
      <c r="J120" s="136"/>
      <c r="K120" s="847"/>
      <c r="L120" s="847"/>
      <c r="M120" s="847"/>
      <c r="N120" s="847"/>
      <c r="O120" s="847"/>
      <c r="P120" s="847"/>
      <c r="Q120" s="847"/>
      <c r="R120" s="847"/>
      <c r="S120" s="847"/>
      <c r="T120" s="847"/>
      <c r="U120" s="847"/>
      <c r="V120" s="847"/>
      <c r="W120" s="847"/>
      <c r="X120" s="847"/>
      <c r="Y120" s="847"/>
      <c r="Z120" s="847"/>
      <c r="AA120" s="847"/>
      <c r="AB120" s="847"/>
      <c r="AC120" s="847"/>
      <c r="AD120" s="847"/>
      <c r="AE120" s="847"/>
      <c r="AF120" s="847"/>
      <c r="AG120" s="847"/>
      <c r="AH120" s="847"/>
      <c r="AI120" s="847"/>
    </row>
    <row r="121" spans="1:35" ht="13.5" customHeight="1">
      <c r="C121" s="134" t="s">
        <v>740</v>
      </c>
      <c r="M121" s="840"/>
      <c r="N121" s="840"/>
      <c r="O121" s="840"/>
      <c r="P121" s="840"/>
      <c r="Q121" s="840"/>
      <c r="R121" s="840"/>
      <c r="S121" s="840"/>
      <c r="T121" s="840"/>
      <c r="U121" s="840"/>
      <c r="V121" s="840"/>
      <c r="W121" s="840"/>
      <c r="X121" s="840"/>
      <c r="Y121" s="840"/>
      <c r="Z121" s="840"/>
      <c r="AA121" s="840"/>
      <c r="AB121" s="840"/>
      <c r="AC121" s="840"/>
      <c r="AD121" s="840"/>
      <c r="AE121" s="840"/>
      <c r="AF121" s="840"/>
      <c r="AG121" s="840"/>
      <c r="AH121" s="840"/>
      <c r="AI121" s="840"/>
    </row>
    <row r="122" spans="1:35" ht="6.75" customHeight="1">
      <c r="A122" s="180"/>
      <c r="B122" s="180"/>
      <c r="C122" s="180"/>
      <c r="D122" s="180"/>
      <c r="E122" s="180"/>
      <c r="F122" s="180"/>
      <c r="G122" s="180"/>
      <c r="H122" s="180"/>
      <c r="I122" s="180"/>
      <c r="J122" s="180"/>
      <c r="K122" s="180"/>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c r="AG122" s="180"/>
      <c r="AH122" s="180"/>
      <c r="AI122" s="180"/>
    </row>
    <row r="123" spans="1:35" ht="6.75" customHeight="1">
      <c r="A123" s="181"/>
      <c r="B123" s="181"/>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c r="AG123" s="181"/>
      <c r="AH123" s="181"/>
      <c r="AI123" s="181"/>
    </row>
    <row r="124" spans="1:35" ht="13.5" customHeight="1">
      <c r="C124" s="134" t="s">
        <v>83</v>
      </c>
      <c r="H124" s="136"/>
      <c r="I124" s="136"/>
      <c r="J124" s="136"/>
      <c r="K124" s="840"/>
      <c r="L124" s="840"/>
      <c r="M124" s="840"/>
      <c r="N124" s="840"/>
      <c r="O124" s="840"/>
      <c r="P124" s="840"/>
      <c r="Q124" s="840"/>
      <c r="R124" s="840"/>
      <c r="S124" s="840"/>
      <c r="T124" s="840"/>
      <c r="U124" s="840"/>
      <c r="V124" s="840"/>
      <c r="W124" s="840"/>
      <c r="X124" s="840"/>
      <c r="Y124" s="840"/>
      <c r="Z124" s="840"/>
      <c r="AA124" s="840"/>
      <c r="AB124" s="840"/>
      <c r="AC124" s="840"/>
      <c r="AD124" s="840"/>
      <c r="AE124" s="840"/>
      <c r="AF124" s="840"/>
      <c r="AG124" s="840"/>
      <c r="AH124" s="840"/>
      <c r="AI124" s="840"/>
    </row>
    <row r="125" spans="1:35" ht="13.5" customHeight="1">
      <c r="C125" s="134" t="s">
        <v>85</v>
      </c>
      <c r="H125" s="136"/>
      <c r="I125" s="136"/>
      <c r="J125" s="136"/>
      <c r="K125" s="840"/>
      <c r="L125" s="840"/>
      <c r="M125" s="840"/>
      <c r="N125" s="840"/>
      <c r="O125" s="840"/>
      <c r="P125" s="840"/>
      <c r="Q125" s="840"/>
      <c r="R125" s="840"/>
      <c r="S125" s="840"/>
      <c r="T125" s="840"/>
      <c r="U125" s="840"/>
      <c r="V125" s="840"/>
      <c r="W125" s="840"/>
      <c r="X125" s="840"/>
      <c r="Y125" s="840"/>
      <c r="Z125" s="840"/>
      <c r="AA125" s="840"/>
      <c r="AB125" s="840"/>
      <c r="AC125" s="840"/>
      <c r="AD125" s="840"/>
      <c r="AE125" s="840"/>
      <c r="AF125" s="840"/>
      <c r="AG125" s="840"/>
      <c r="AH125" s="840"/>
      <c r="AI125" s="840"/>
    </row>
    <row r="126" spans="1:35" ht="13.5" customHeight="1">
      <c r="C126" s="134" t="s">
        <v>70</v>
      </c>
      <c r="H126" s="136"/>
      <c r="I126" s="136"/>
      <c r="J126" s="136"/>
      <c r="K126" s="847"/>
      <c r="L126" s="847"/>
      <c r="M126" s="847"/>
      <c r="N126" s="847"/>
      <c r="O126" s="847"/>
      <c r="P126" s="847"/>
      <c r="Q126" s="847"/>
      <c r="R126" s="847"/>
      <c r="S126" s="847"/>
      <c r="T126" s="847"/>
      <c r="U126" s="847"/>
      <c r="V126" s="847"/>
      <c r="W126" s="847"/>
      <c r="X126" s="847"/>
      <c r="Y126" s="847"/>
      <c r="Z126" s="847"/>
      <c r="AA126" s="847"/>
      <c r="AB126" s="847"/>
      <c r="AC126" s="847"/>
      <c r="AD126" s="847"/>
      <c r="AE126" s="847"/>
      <c r="AF126" s="847"/>
      <c r="AG126" s="847"/>
      <c r="AH126" s="847"/>
      <c r="AI126" s="847"/>
    </row>
    <row r="127" spans="1:35" ht="13.5" customHeight="1">
      <c r="C127" s="134" t="s">
        <v>86</v>
      </c>
      <c r="H127" s="136"/>
      <c r="I127" s="136"/>
      <c r="J127" s="136"/>
      <c r="K127" s="840"/>
      <c r="L127" s="840"/>
      <c r="M127" s="840"/>
      <c r="N127" s="840"/>
      <c r="O127" s="840"/>
      <c r="P127" s="840"/>
      <c r="Q127" s="840"/>
      <c r="R127" s="840"/>
      <c r="S127" s="840"/>
      <c r="T127" s="840"/>
      <c r="U127" s="840"/>
      <c r="V127" s="840"/>
      <c r="W127" s="840"/>
      <c r="X127" s="840"/>
      <c r="Y127" s="840"/>
      <c r="Z127" s="840"/>
      <c r="AA127" s="840"/>
      <c r="AB127" s="840"/>
      <c r="AC127" s="840"/>
      <c r="AD127" s="840"/>
      <c r="AE127" s="840"/>
      <c r="AF127" s="840"/>
      <c r="AG127" s="840"/>
      <c r="AH127" s="840"/>
      <c r="AI127" s="840"/>
    </row>
    <row r="128" spans="1:35" ht="13.5" customHeight="1">
      <c r="C128" s="134" t="s">
        <v>72</v>
      </c>
      <c r="H128" s="136"/>
      <c r="I128" s="136"/>
      <c r="J128" s="136"/>
      <c r="K128" s="847"/>
      <c r="L128" s="847"/>
      <c r="M128" s="847"/>
      <c r="N128" s="847"/>
      <c r="O128" s="847"/>
      <c r="P128" s="847"/>
      <c r="Q128" s="847"/>
      <c r="R128" s="847"/>
      <c r="S128" s="847"/>
      <c r="T128" s="847"/>
      <c r="U128" s="847"/>
      <c r="V128" s="847"/>
      <c r="W128" s="847"/>
      <c r="X128" s="847"/>
      <c r="Y128" s="847"/>
      <c r="Z128" s="847"/>
      <c r="AA128" s="847"/>
      <c r="AB128" s="847"/>
      <c r="AC128" s="847"/>
      <c r="AD128" s="847"/>
      <c r="AE128" s="847"/>
      <c r="AF128" s="847"/>
      <c r="AG128" s="847"/>
      <c r="AH128" s="847"/>
      <c r="AI128" s="847"/>
    </row>
    <row r="129" spans="1:39" ht="13.5" customHeight="1">
      <c r="C129" s="134" t="s">
        <v>739</v>
      </c>
      <c r="H129" s="136"/>
      <c r="I129" s="136"/>
      <c r="J129" s="136"/>
      <c r="K129" s="847"/>
      <c r="L129" s="847"/>
      <c r="M129" s="847"/>
      <c r="N129" s="847"/>
      <c r="O129" s="847"/>
      <c r="P129" s="847"/>
      <c r="Q129" s="847"/>
      <c r="R129" s="847"/>
      <c r="S129" s="847"/>
      <c r="T129" s="847"/>
      <c r="U129" s="847"/>
      <c r="V129" s="847"/>
      <c r="W129" s="847"/>
      <c r="X129" s="847"/>
      <c r="Y129" s="847"/>
      <c r="Z129" s="847"/>
      <c r="AA129" s="847"/>
      <c r="AB129" s="847"/>
      <c r="AC129" s="847"/>
      <c r="AD129" s="847"/>
      <c r="AE129" s="847"/>
      <c r="AF129" s="847"/>
      <c r="AG129" s="847"/>
      <c r="AH129" s="847"/>
      <c r="AI129" s="847"/>
    </row>
    <row r="130" spans="1:39" ht="13.5" customHeight="1">
      <c r="C130" s="134" t="s">
        <v>740</v>
      </c>
      <c r="M130" s="840"/>
      <c r="N130" s="840"/>
      <c r="O130" s="840"/>
      <c r="P130" s="840"/>
      <c r="Q130" s="840"/>
      <c r="R130" s="840"/>
      <c r="S130" s="840"/>
      <c r="T130" s="840"/>
      <c r="U130" s="840"/>
      <c r="V130" s="840"/>
      <c r="W130" s="840"/>
      <c r="X130" s="840"/>
      <c r="Y130" s="840"/>
      <c r="Z130" s="840"/>
      <c r="AA130" s="840"/>
      <c r="AB130" s="840"/>
      <c r="AC130" s="840"/>
      <c r="AD130" s="840"/>
      <c r="AE130" s="840"/>
      <c r="AF130" s="840"/>
      <c r="AG130" s="840"/>
      <c r="AH130" s="840"/>
      <c r="AI130" s="840"/>
    </row>
    <row r="131" spans="1:39" ht="6.75" customHeight="1">
      <c r="A131" s="137"/>
      <c r="B131" s="137"/>
      <c r="C131" s="137"/>
      <c r="D131" s="137"/>
      <c r="E131" s="137"/>
      <c r="F131" s="137"/>
      <c r="G131" s="137"/>
      <c r="H131" s="285"/>
      <c r="I131" s="285"/>
      <c r="J131" s="285"/>
      <c r="K131" s="285"/>
      <c r="L131" s="285"/>
      <c r="M131" s="285"/>
      <c r="N131" s="285"/>
      <c r="O131" s="285"/>
      <c r="P131" s="285"/>
      <c r="Q131" s="285"/>
      <c r="R131" s="285"/>
      <c r="S131" s="285"/>
      <c r="T131" s="285"/>
      <c r="U131" s="285"/>
      <c r="V131" s="285"/>
      <c r="W131" s="285"/>
      <c r="X131" s="285"/>
      <c r="Y131" s="285"/>
      <c r="Z131" s="285"/>
      <c r="AA131" s="285"/>
      <c r="AB131" s="285"/>
      <c r="AC131" s="285"/>
      <c r="AD131" s="285"/>
      <c r="AE131" s="285"/>
      <c r="AF131" s="285"/>
      <c r="AG131" s="285"/>
      <c r="AH131" s="285"/>
      <c r="AI131" s="285"/>
    </row>
    <row r="132" spans="1:39" ht="6.75" customHeight="1" thickBot="1">
      <c r="A132" s="177"/>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c r="AD132" s="177"/>
      <c r="AE132" s="177"/>
      <c r="AF132" s="177"/>
      <c r="AG132" s="177"/>
      <c r="AH132" s="177"/>
      <c r="AI132" s="177"/>
    </row>
    <row r="133" spans="1:39" ht="8.4" customHeight="1" thickTop="1">
      <c r="AJ133" s="341"/>
      <c r="AK133" s="341"/>
    </row>
    <row r="134" spans="1:39" ht="11.25" customHeight="1">
      <c r="A134" s="137"/>
      <c r="B134" s="137"/>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row>
    <row r="135" spans="1:39" ht="6" customHeight="1">
      <c r="A135" s="177"/>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177"/>
      <c r="X135" s="177"/>
      <c r="Y135" s="177"/>
      <c r="Z135" s="177"/>
      <c r="AA135" s="177"/>
      <c r="AB135" s="177"/>
      <c r="AC135" s="177"/>
      <c r="AD135" s="177"/>
      <c r="AE135" s="177"/>
      <c r="AF135" s="177"/>
      <c r="AG135" s="177"/>
      <c r="AH135" s="177"/>
      <c r="AI135" s="177"/>
    </row>
    <row r="136" spans="1:39" ht="13.5" customHeight="1">
      <c r="A136" s="134" t="s">
        <v>160</v>
      </c>
    </row>
    <row r="137" spans="1:39" ht="13.5" customHeight="1">
      <c r="A137" s="134" t="s">
        <v>5</v>
      </c>
    </row>
    <row r="138" spans="1:39" ht="13.5" customHeight="1" thickBot="1">
      <c r="C138" s="134" t="s">
        <v>73</v>
      </c>
      <c r="H138" s="179"/>
      <c r="I138" s="135"/>
      <c r="J138" s="135" t="s">
        <v>383</v>
      </c>
      <c r="K138" s="842" t="str">
        <f>IF($AM$139="","",VLOOKUP($AM$139,業者date!$B$9:$AF$18,5,TRUE))</f>
        <v/>
      </c>
      <c r="L138" s="842"/>
      <c r="M138" s="134" t="s">
        <v>76</v>
      </c>
      <c r="R138" s="135" t="s">
        <v>12</v>
      </c>
      <c r="S138" s="843" t="str">
        <f>IF($AM$139="","",VLOOKUP($AM$139,業者date!$B$9:$AF$18,6,TRUE))</f>
        <v/>
      </c>
      <c r="T138" s="843" t="s">
        <v>353</v>
      </c>
      <c r="U138" s="843" t="s">
        <v>353</v>
      </c>
      <c r="V138" s="843" t="s">
        <v>353</v>
      </c>
      <c r="W138" s="134" t="s">
        <v>82</v>
      </c>
      <c r="AB138" s="845" t="str">
        <f>IF($AM$139="","",VLOOKUP($AM$139,業者date!$B$9:$AF$18,8,TRUE))</f>
        <v/>
      </c>
      <c r="AC138" s="845"/>
      <c r="AD138" s="845"/>
      <c r="AE138" s="845"/>
      <c r="AF138" s="845"/>
      <c r="AG138" s="845"/>
      <c r="AH138" s="134" t="s">
        <v>158</v>
      </c>
      <c r="AM138" s="134" t="s">
        <v>1324</v>
      </c>
    </row>
    <row r="139" spans="1:39" ht="13.5" customHeight="1">
      <c r="C139" s="134" t="s">
        <v>69</v>
      </c>
      <c r="K139" s="844" t="str">
        <f>IF($AM$139="","",VLOOKUP($AM$139,業者date!$B$9:$AF$18,2,TRUE))</f>
        <v/>
      </c>
      <c r="L139" s="844"/>
      <c r="M139" s="844"/>
      <c r="N139" s="844"/>
      <c r="O139" s="844"/>
      <c r="P139" s="844"/>
      <c r="Q139" s="844"/>
      <c r="R139" s="844"/>
      <c r="S139" s="844"/>
      <c r="T139" s="844"/>
      <c r="U139" s="844"/>
      <c r="V139" s="844"/>
      <c r="W139" s="844"/>
      <c r="X139" s="844"/>
      <c r="Y139" s="844"/>
      <c r="Z139" s="844"/>
      <c r="AA139" s="844"/>
      <c r="AB139" s="844"/>
      <c r="AC139" s="844"/>
      <c r="AD139" s="844"/>
      <c r="AE139" s="844"/>
      <c r="AF139" s="844"/>
      <c r="AG139" s="844"/>
      <c r="AH139" s="844"/>
      <c r="AI139" s="844"/>
      <c r="AM139" s="848"/>
    </row>
    <row r="140" spans="1:39" ht="13.5" customHeight="1" thickBot="1">
      <c r="C140" s="134" t="s">
        <v>80</v>
      </c>
      <c r="H140" s="179"/>
      <c r="I140" s="135"/>
      <c r="J140" s="135" t="s">
        <v>383</v>
      </c>
      <c r="K140" s="842" t="str">
        <f>IF($AM$139="","",VLOOKUP($AM$139,業者date!$B$9:$AF$18,10,TRUE))</f>
        <v/>
      </c>
      <c r="L140" s="842"/>
      <c r="M140" s="134" t="s">
        <v>75</v>
      </c>
      <c r="R140" s="135" t="s">
        <v>12</v>
      </c>
      <c r="S140" s="845" t="str">
        <f>IF($AM$139="","",VLOOKUP($AM$139,業者date!$B$9:$AF$18,11,TRUE))</f>
        <v/>
      </c>
      <c r="T140" s="845" t="s">
        <v>353</v>
      </c>
      <c r="U140" s="845" t="s">
        <v>353</v>
      </c>
      <c r="V140" s="845" t="s">
        <v>353</v>
      </c>
      <c r="W140" s="134" t="s">
        <v>74</v>
      </c>
      <c r="AB140" s="845" t="str">
        <f>IF($AM$139="","",VLOOKUP($AM$139,業者date!$B$9:$AF$18,13,TRUE))</f>
        <v/>
      </c>
      <c r="AC140" s="845"/>
      <c r="AD140" s="845"/>
      <c r="AE140" s="845"/>
      <c r="AF140" s="845"/>
      <c r="AG140" s="845"/>
      <c r="AH140" s="134" t="s">
        <v>158</v>
      </c>
      <c r="AM140" s="849"/>
    </row>
    <row r="141" spans="1:39" ht="13.5" customHeight="1">
      <c r="K141" s="844" t="str">
        <f>IF($AM$139="","",VLOOKUP($AM$139,業者date!$B$9:$AF$18,15,TRUE))</f>
        <v/>
      </c>
      <c r="L141" s="844"/>
      <c r="M141" s="844"/>
      <c r="N141" s="844"/>
      <c r="O141" s="844"/>
      <c r="P141" s="844"/>
      <c r="Q141" s="844"/>
      <c r="R141" s="844"/>
      <c r="S141" s="844"/>
      <c r="T141" s="844"/>
      <c r="U141" s="844"/>
      <c r="V141" s="844"/>
      <c r="W141" s="844"/>
      <c r="X141" s="844"/>
      <c r="Y141" s="844"/>
      <c r="Z141" s="844"/>
      <c r="AA141" s="844"/>
      <c r="AB141" s="844"/>
      <c r="AC141" s="844"/>
      <c r="AD141" s="844"/>
      <c r="AE141" s="844"/>
      <c r="AF141" s="844"/>
      <c r="AG141" s="844"/>
      <c r="AH141" s="844"/>
      <c r="AI141" s="844"/>
    </row>
    <row r="142" spans="1:39" ht="13.5" customHeight="1">
      <c r="C142" s="134" t="s">
        <v>77</v>
      </c>
      <c r="J142" s="136"/>
      <c r="K142" s="844" t="str">
        <f>IF($AM$139="","",VLOOKUP($AM$139,業者date!$B$9:$AF$18,20,TRUE))</f>
        <v/>
      </c>
      <c r="L142" s="844"/>
      <c r="M142" s="844"/>
      <c r="N142" s="844"/>
      <c r="O142" s="844"/>
      <c r="P142" s="844"/>
      <c r="Q142" s="844"/>
      <c r="R142" s="844"/>
      <c r="S142" s="844"/>
      <c r="T142" s="844"/>
      <c r="U142" s="844"/>
      <c r="V142" s="844"/>
      <c r="W142" s="844"/>
      <c r="X142" s="844"/>
      <c r="Y142" s="844"/>
      <c r="Z142" s="844"/>
      <c r="AA142" s="844"/>
      <c r="AB142" s="844"/>
      <c r="AC142" s="844"/>
      <c r="AD142" s="844"/>
      <c r="AE142" s="844"/>
      <c r="AF142" s="844"/>
      <c r="AG142" s="844"/>
      <c r="AH142" s="844"/>
      <c r="AI142" s="844"/>
    </row>
    <row r="143" spans="1:39" ht="13.5" customHeight="1">
      <c r="C143" s="134" t="s">
        <v>78</v>
      </c>
      <c r="K143" s="844" t="str">
        <f>IF($AM$139="","",VLOOKUP($AM$139,業者date!$B$9:$AF$18,22,TRUE))</f>
        <v/>
      </c>
      <c r="L143" s="844"/>
      <c r="M143" s="844"/>
      <c r="N143" s="844"/>
      <c r="O143" s="844"/>
      <c r="P143" s="844"/>
      <c r="Q143" s="844"/>
      <c r="R143" s="844"/>
      <c r="S143" s="844"/>
      <c r="T143" s="844"/>
      <c r="U143" s="844"/>
      <c r="V143" s="844"/>
      <c r="W143" s="844"/>
      <c r="X143" s="844"/>
      <c r="Y143" s="844"/>
      <c r="Z143" s="844"/>
      <c r="AA143" s="844"/>
      <c r="AB143" s="844"/>
      <c r="AC143" s="844"/>
      <c r="AD143" s="844"/>
      <c r="AE143" s="844"/>
      <c r="AF143" s="844"/>
      <c r="AG143" s="844"/>
      <c r="AH143" s="844"/>
      <c r="AI143" s="844"/>
    </row>
    <row r="144" spans="1:39" ht="13.5" customHeight="1">
      <c r="C144" s="134" t="s">
        <v>79</v>
      </c>
      <c r="K144" s="844" t="str">
        <f>IF($AM$139="","",VLOOKUP($AM$139,業者date!$B$9:$AF$18,29,TRUE))</f>
        <v/>
      </c>
      <c r="L144" s="844"/>
      <c r="M144" s="844"/>
      <c r="N144" s="844"/>
      <c r="O144" s="844"/>
      <c r="P144" s="844"/>
      <c r="Q144" s="844"/>
      <c r="R144" s="844"/>
      <c r="S144" s="844"/>
      <c r="T144" s="844"/>
      <c r="U144" s="844"/>
      <c r="V144" s="844"/>
      <c r="W144" s="844"/>
      <c r="X144" s="844"/>
      <c r="Y144" s="844"/>
      <c r="Z144" s="844"/>
      <c r="AA144" s="844"/>
      <c r="AB144" s="844"/>
      <c r="AC144" s="844"/>
      <c r="AD144" s="844"/>
      <c r="AE144" s="844"/>
      <c r="AF144" s="844"/>
      <c r="AG144" s="844"/>
      <c r="AH144" s="844"/>
      <c r="AI144" s="844"/>
    </row>
    <row r="145" spans="1:39" ht="13.5" customHeight="1">
      <c r="C145" s="134" t="s">
        <v>88</v>
      </c>
      <c r="K145" s="152"/>
      <c r="L145" s="152"/>
      <c r="M145" s="840"/>
      <c r="N145" s="840"/>
      <c r="O145" s="840"/>
      <c r="P145" s="840"/>
      <c r="Q145" s="840"/>
      <c r="R145" s="840"/>
      <c r="S145" s="840"/>
      <c r="T145" s="840"/>
      <c r="U145" s="840"/>
      <c r="V145" s="840"/>
      <c r="W145" s="840"/>
      <c r="X145" s="840"/>
      <c r="Y145" s="840"/>
      <c r="Z145" s="840"/>
      <c r="AA145" s="840"/>
      <c r="AB145" s="840"/>
      <c r="AC145" s="840"/>
      <c r="AD145" s="840"/>
      <c r="AE145" s="840"/>
      <c r="AF145" s="840"/>
      <c r="AG145" s="840"/>
      <c r="AH145" s="840"/>
      <c r="AI145" s="840"/>
    </row>
    <row r="146" spans="1:39" ht="6" customHeight="1">
      <c r="A146" s="180"/>
      <c r="B146" s="180"/>
      <c r="C146" s="180"/>
      <c r="D146" s="180"/>
      <c r="E146" s="180"/>
      <c r="F146" s="180"/>
      <c r="G146" s="180"/>
      <c r="H146" s="180"/>
      <c r="I146" s="180"/>
      <c r="J146" s="180"/>
      <c r="K146" s="180"/>
      <c r="L146" s="180"/>
      <c r="M146" s="180"/>
      <c r="N146" s="180"/>
      <c r="O146" s="180"/>
      <c r="P146" s="180"/>
      <c r="Q146" s="180"/>
      <c r="R146" s="180"/>
      <c r="S146" s="180"/>
      <c r="T146" s="180"/>
      <c r="U146" s="180"/>
      <c r="V146" s="180"/>
      <c r="W146" s="180"/>
      <c r="X146" s="180"/>
      <c r="Y146" s="180"/>
      <c r="Z146" s="180"/>
      <c r="AA146" s="180"/>
      <c r="AB146" s="180"/>
      <c r="AC146" s="180"/>
      <c r="AD146" s="180"/>
      <c r="AE146" s="180"/>
      <c r="AF146" s="180"/>
      <c r="AG146" s="180"/>
      <c r="AH146" s="180"/>
      <c r="AI146" s="180"/>
    </row>
    <row r="147" spans="1:39" ht="6" customHeight="1"/>
    <row r="148" spans="1:39" ht="13.5" customHeight="1">
      <c r="A148" s="134" t="s">
        <v>6</v>
      </c>
    </row>
    <row r="149" spans="1:39" ht="13.5" customHeight="1" thickBot="1">
      <c r="C149" s="134" t="s">
        <v>73</v>
      </c>
      <c r="H149" s="179"/>
      <c r="I149" s="135"/>
      <c r="J149" s="135" t="s">
        <v>383</v>
      </c>
      <c r="K149" s="842" t="str">
        <f>IF($AM$150="","",VLOOKUP($AM$150,業者date!$B$9:$AF$18,5,TRUE))</f>
        <v/>
      </c>
      <c r="L149" s="842"/>
      <c r="M149" s="134" t="s">
        <v>76</v>
      </c>
      <c r="R149" s="135" t="s">
        <v>12</v>
      </c>
      <c r="S149" s="843" t="str">
        <f>IF($AM$150="","",VLOOKUP($AM$150,業者date!$B$9:$AF$18,6,TRUE))</f>
        <v/>
      </c>
      <c r="T149" s="843" t="s">
        <v>353</v>
      </c>
      <c r="U149" s="843" t="s">
        <v>353</v>
      </c>
      <c r="V149" s="843" t="s">
        <v>353</v>
      </c>
      <c r="W149" s="134" t="s">
        <v>82</v>
      </c>
      <c r="AB149" s="845" t="str">
        <f>IF($AM$150="","",VLOOKUP($AM$150,業者date!$B$9:$AF$18,8,TRUE))</f>
        <v/>
      </c>
      <c r="AC149" s="845"/>
      <c r="AD149" s="845"/>
      <c r="AE149" s="845"/>
      <c r="AF149" s="845"/>
      <c r="AG149" s="845"/>
      <c r="AH149" s="134" t="s">
        <v>158</v>
      </c>
      <c r="AM149" s="134" t="s">
        <v>1324</v>
      </c>
    </row>
    <row r="150" spans="1:39" ht="13.5" customHeight="1">
      <c r="C150" s="134" t="s">
        <v>69</v>
      </c>
      <c r="K150" s="844" t="str">
        <f>IF($AM$150="","",VLOOKUP($AM$150,業者date!$B$9:$AF$18,2,TRUE))</f>
        <v/>
      </c>
      <c r="L150" s="844"/>
      <c r="M150" s="844"/>
      <c r="N150" s="844"/>
      <c r="O150" s="844"/>
      <c r="P150" s="844"/>
      <c r="Q150" s="844"/>
      <c r="R150" s="844"/>
      <c r="S150" s="844"/>
      <c r="T150" s="844"/>
      <c r="U150" s="844"/>
      <c r="V150" s="844"/>
      <c r="W150" s="844"/>
      <c r="X150" s="844"/>
      <c r="Y150" s="844"/>
      <c r="Z150" s="844"/>
      <c r="AA150" s="844"/>
      <c r="AB150" s="844"/>
      <c r="AC150" s="844"/>
      <c r="AD150" s="844"/>
      <c r="AE150" s="844"/>
      <c r="AF150" s="844"/>
      <c r="AG150" s="844"/>
      <c r="AH150" s="844"/>
      <c r="AI150" s="844"/>
      <c r="AM150" s="848"/>
    </row>
    <row r="151" spans="1:39" ht="13.5" customHeight="1" thickBot="1">
      <c r="C151" s="134" t="s">
        <v>80</v>
      </c>
      <c r="H151" s="179"/>
      <c r="I151" s="135"/>
      <c r="J151" s="135" t="s">
        <v>383</v>
      </c>
      <c r="K151" s="842" t="str">
        <f>IF($AM$150="","",VLOOKUP($AM$150,業者date!$B$9:$AF$18,10,TRUE))</f>
        <v/>
      </c>
      <c r="L151" s="842"/>
      <c r="M151" s="134" t="s">
        <v>75</v>
      </c>
      <c r="R151" s="135" t="s">
        <v>12</v>
      </c>
      <c r="S151" s="845" t="str">
        <f>IF($AM$150="","",VLOOKUP($AM$150,業者date!$B$9:$AF$18,11,TRUE))</f>
        <v/>
      </c>
      <c r="T151" s="845" t="s">
        <v>353</v>
      </c>
      <c r="U151" s="845" t="s">
        <v>353</v>
      </c>
      <c r="V151" s="845" t="s">
        <v>353</v>
      </c>
      <c r="W151" s="134" t="s">
        <v>74</v>
      </c>
      <c r="AB151" s="845" t="str">
        <f>IF($AM$150="","",VLOOKUP($AM$150,業者date!$B$9:$AF$18,13,TRUE))</f>
        <v/>
      </c>
      <c r="AC151" s="845"/>
      <c r="AD151" s="845"/>
      <c r="AE151" s="845"/>
      <c r="AF151" s="845"/>
      <c r="AG151" s="845"/>
      <c r="AH151" s="134" t="s">
        <v>158</v>
      </c>
      <c r="AM151" s="849"/>
    </row>
    <row r="152" spans="1:39" ht="13.5" customHeight="1">
      <c r="K152" s="844" t="str">
        <f>IF($AM$150="","",VLOOKUP($AM$150,業者date!$B$9:$AF$18,15,TRUE))</f>
        <v/>
      </c>
      <c r="L152" s="844"/>
      <c r="M152" s="844"/>
      <c r="N152" s="844"/>
      <c r="O152" s="844"/>
      <c r="P152" s="844"/>
      <c r="Q152" s="844"/>
      <c r="R152" s="844"/>
      <c r="S152" s="844"/>
      <c r="T152" s="844"/>
      <c r="U152" s="844"/>
      <c r="V152" s="844"/>
      <c r="W152" s="844"/>
      <c r="X152" s="844"/>
      <c r="Y152" s="844"/>
      <c r="Z152" s="844"/>
      <c r="AA152" s="844"/>
      <c r="AB152" s="844"/>
      <c r="AC152" s="844"/>
      <c r="AD152" s="844"/>
      <c r="AE152" s="844"/>
      <c r="AF152" s="844"/>
      <c r="AG152" s="844"/>
      <c r="AH152" s="844"/>
      <c r="AI152" s="844"/>
    </row>
    <row r="153" spans="1:39" ht="13.5" customHeight="1">
      <c r="C153" s="134" t="s">
        <v>77</v>
      </c>
      <c r="J153" s="136"/>
      <c r="K153" s="844" t="str">
        <f>IF($AM$150="","",VLOOKUP($AM$150,業者date!$B$9:$AF$18,20,TRUE))</f>
        <v/>
      </c>
      <c r="L153" s="844"/>
      <c r="M153" s="844"/>
      <c r="N153" s="844"/>
      <c r="O153" s="844"/>
      <c r="P153" s="844"/>
      <c r="Q153" s="844"/>
      <c r="R153" s="844"/>
      <c r="S153" s="844"/>
      <c r="T153" s="844"/>
      <c r="U153" s="844"/>
      <c r="V153" s="844"/>
      <c r="W153" s="844"/>
      <c r="X153" s="844"/>
      <c r="Y153" s="844"/>
      <c r="Z153" s="844"/>
      <c r="AA153" s="844"/>
      <c r="AB153" s="844"/>
      <c r="AC153" s="844"/>
      <c r="AD153" s="844"/>
      <c r="AE153" s="844"/>
      <c r="AF153" s="844"/>
      <c r="AG153" s="844"/>
      <c r="AH153" s="844"/>
      <c r="AI153" s="844"/>
    </row>
    <row r="154" spans="1:39" ht="13.5" customHeight="1">
      <c r="C154" s="134" t="s">
        <v>78</v>
      </c>
      <c r="K154" s="844" t="str">
        <f>IF($AM$150="","",VLOOKUP($AM$150,業者date!$B$9:$AF$18,22,TRUE))</f>
        <v/>
      </c>
      <c r="L154" s="844"/>
      <c r="M154" s="844"/>
      <c r="N154" s="844"/>
      <c r="O154" s="844"/>
      <c r="P154" s="844"/>
      <c r="Q154" s="844"/>
      <c r="R154" s="844"/>
      <c r="S154" s="844"/>
      <c r="T154" s="844"/>
      <c r="U154" s="844"/>
      <c r="V154" s="844"/>
      <c r="W154" s="844"/>
      <c r="X154" s="844"/>
      <c r="Y154" s="844"/>
      <c r="Z154" s="844"/>
      <c r="AA154" s="844"/>
      <c r="AB154" s="844"/>
      <c r="AC154" s="844"/>
      <c r="AD154" s="844"/>
      <c r="AE154" s="844"/>
      <c r="AF154" s="844"/>
      <c r="AG154" s="844"/>
      <c r="AH154" s="844"/>
      <c r="AI154" s="844"/>
    </row>
    <row r="155" spans="1:39" ht="13.5" customHeight="1">
      <c r="C155" s="134" t="s">
        <v>79</v>
      </c>
      <c r="K155" s="844" t="str">
        <f>IF($AM$150="","",VLOOKUP($AM$150,業者date!$B$9:$AF$18,29,TRUE))</f>
        <v/>
      </c>
      <c r="L155" s="844"/>
      <c r="M155" s="844"/>
      <c r="N155" s="844"/>
      <c r="O155" s="844"/>
      <c r="P155" s="844"/>
      <c r="Q155" s="844"/>
      <c r="R155" s="844"/>
      <c r="S155" s="844"/>
      <c r="T155" s="844"/>
      <c r="U155" s="844"/>
      <c r="V155" s="844"/>
      <c r="W155" s="844"/>
      <c r="X155" s="844"/>
      <c r="Y155" s="844"/>
      <c r="Z155" s="844"/>
      <c r="AA155" s="844"/>
      <c r="AB155" s="844"/>
      <c r="AC155" s="844"/>
      <c r="AD155" s="844"/>
      <c r="AE155" s="844"/>
      <c r="AF155" s="844"/>
      <c r="AG155" s="844"/>
      <c r="AH155" s="844"/>
      <c r="AI155" s="844"/>
    </row>
    <row r="156" spans="1:39" ht="13.5" customHeight="1">
      <c r="C156" s="134" t="s">
        <v>88</v>
      </c>
      <c r="K156" s="152"/>
      <c r="L156" s="152"/>
      <c r="M156" s="840"/>
      <c r="N156" s="840"/>
      <c r="O156" s="840"/>
      <c r="P156" s="840"/>
      <c r="Q156" s="840"/>
      <c r="R156" s="840"/>
      <c r="S156" s="840"/>
      <c r="T156" s="840"/>
      <c r="U156" s="840"/>
      <c r="V156" s="840"/>
      <c r="W156" s="840"/>
      <c r="X156" s="840"/>
      <c r="Y156" s="840"/>
      <c r="Z156" s="840"/>
      <c r="AA156" s="840"/>
      <c r="AB156" s="840"/>
      <c r="AC156" s="840"/>
      <c r="AD156" s="840"/>
      <c r="AE156" s="840"/>
      <c r="AF156" s="840"/>
      <c r="AG156" s="840"/>
      <c r="AH156" s="840"/>
      <c r="AI156" s="840"/>
      <c r="AM156" s="134" t="s">
        <v>1346</v>
      </c>
    </row>
    <row r="157" spans="1:39" ht="6" customHeight="1">
      <c r="A157" s="180"/>
      <c r="B157" s="180"/>
      <c r="C157" s="180"/>
      <c r="D157" s="180"/>
      <c r="E157" s="180"/>
      <c r="F157" s="180"/>
      <c r="G157" s="180"/>
      <c r="H157" s="180"/>
      <c r="I157" s="180"/>
      <c r="J157" s="180"/>
      <c r="K157" s="180"/>
      <c r="L157" s="180"/>
      <c r="M157" s="180"/>
      <c r="N157" s="180"/>
      <c r="O157" s="180"/>
      <c r="P157" s="180"/>
      <c r="Q157" s="180"/>
      <c r="R157" s="180"/>
      <c r="S157" s="180"/>
      <c r="T157" s="180"/>
      <c r="U157" s="180"/>
      <c r="V157" s="180"/>
      <c r="W157" s="180"/>
      <c r="X157" s="180"/>
      <c r="Y157" s="180"/>
      <c r="Z157" s="180"/>
      <c r="AA157" s="180"/>
      <c r="AB157" s="180"/>
      <c r="AC157" s="180"/>
      <c r="AD157" s="180"/>
      <c r="AE157" s="180"/>
      <c r="AF157" s="180"/>
      <c r="AG157" s="180"/>
      <c r="AH157" s="180"/>
      <c r="AI157" s="180"/>
    </row>
    <row r="158" spans="1:39" ht="6" customHeight="1">
      <c r="A158" s="181"/>
      <c r="B158" s="181"/>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c r="AC158" s="181"/>
      <c r="AD158" s="181"/>
      <c r="AE158" s="181"/>
      <c r="AF158" s="181"/>
      <c r="AG158" s="181"/>
      <c r="AH158" s="181"/>
      <c r="AI158" s="181"/>
    </row>
    <row r="159" spans="1:39" ht="13.5" customHeight="1" thickBot="1">
      <c r="C159" s="134" t="s">
        <v>73</v>
      </c>
      <c r="H159" s="179"/>
      <c r="I159" s="135"/>
      <c r="J159" s="135" t="s">
        <v>383</v>
      </c>
      <c r="K159" s="842" t="str">
        <f>IF($AM$160="","",VLOOKUP($AM$160,業者date!$B$9:$AF$18,5,TRUE))</f>
        <v/>
      </c>
      <c r="L159" s="842"/>
      <c r="M159" s="134" t="s">
        <v>76</v>
      </c>
      <c r="R159" s="135" t="s">
        <v>12</v>
      </c>
      <c r="S159" s="843" t="str">
        <f>IF($AM$160="","",VLOOKUP($AM$160,業者date!$B$9:$AF$18,6,TRUE))</f>
        <v/>
      </c>
      <c r="T159" s="843" t="s">
        <v>353</v>
      </c>
      <c r="U159" s="843" t="s">
        <v>353</v>
      </c>
      <c r="V159" s="843" t="s">
        <v>353</v>
      </c>
      <c r="W159" s="134" t="s">
        <v>82</v>
      </c>
      <c r="AB159" s="845" t="str">
        <f>IF($AM$160="","",VLOOKUP($AM$160,業者date!$B$9:$AF$18,8,TRUE))</f>
        <v/>
      </c>
      <c r="AC159" s="845"/>
      <c r="AD159" s="845"/>
      <c r="AE159" s="845"/>
      <c r="AF159" s="845"/>
      <c r="AG159" s="845"/>
      <c r="AH159" s="134" t="s">
        <v>158</v>
      </c>
      <c r="AM159" s="134" t="s">
        <v>1324</v>
      </c>
    </row>
    <row r="160" spans="1:39" ht="13.5" customHeight="1">
      <c r="C160" s="134" t="s">
        <v>69</v>
      </c>
      <c r="K160" s="844" t="str">
        <f>IF($AM$160="","",VLOOKUP($AM$160,業者date!$B$9:$AF$18,2,TRUE))</f>
        <v/>
      </c>
      <c r="L160" s="844"/>
      <c r="M160" s="844"/>
      <c r="N160" s="844"/>
      <c r="O160" s="844"/>
      <c r="P160" s="844"/>
      <c r="Q160" s="844"/>
      <c r="R160" s="844"/>
      <c r="S160" s="844"/>
      <c r="T160" s="844"/>
      <c r="U160" s="844"/>
      <c r="V160" s="844"/>
      <c r="W160" s="844"/>
      <c r="X160" s="844"/>
      <c r="Y160" s="844"/>
      <c r="Z160" s="844"/>
      <c r="AA160" s="844"/>
      <c r="AB160" s="844"/>
      <c r="AC160" s="844"/>
      <c r="AD160" s="844"/>
      <c r="AE160" s="844"/>
      <c r="AF160" s="844"/>
      <c r="AG160" s="844"/>
      <c r="AH160" s="844"/>
      <c r="AI160" s="844"/>
      <c r="AM160" s="848"/>
    </row>
    <row r="161" spans="1:39" ht="13.5" customHeight="1" thickBot="1">
      <c r="C161" s="134" t="s">
        <v>80</v>
      </c>
      <c r="H161" s="179"/>
      <c r="I161" s="135"/>
      <c r="J161" s="135" t="s">
        <v>383</v>
      </c>
      <c r="K161" s="842" t="str">
        <f>IF($AM$160="","",VLOOKUP($AM$160,業者date!$B$9:$AF$18,10,TRUE))</f>
        <v/>
      </c>
      <c r="L161" s="842"/>
      <c r="M161" s="134" t="s">
        <v>75</v>
      </c>
      <c r="R161" s="135" t="s">
        <v>12</v>
      </c>
      <c r="S161" s="845" t="str">
        <f>IF($AM$160="","",VLOOKUP($AM$160,業者date!$B$9:$AF$18,11,TRUE))</f>
        <v/>
      </c>
      <c r="T161" s="845" t="s">
        <v>353</v>
      </c>
      <c r="U161" s="845" t="s">
        <v>353</v>
      </c>
      <c r="V161" s="845" t="s">
        <v>353</v>
      </c>
      <c r="W161" s="134" t="s">
        <v>74</v>
      </c>
      <c r="AB161" s="845" t="str">
        <f>IF($AM$160="","",VLOOKUP($AM$160,業者date!$B$9:$AF$18,13,TRUE))</f>
        <v/>
      </c>
      <c r="AC161" s="845"/>
      <c r="AD161" s="845"/>
      <c r="AE161" s="845"/>
      <c r="AF161" s="845"/>
      <c r="AG161" s="845"/>
      <c r="AH161" s="134" t="s">
        <v>158</v>
      </c>
      <c r="AM161" s="849"/>
    </row>
    <row r="162" spans="1:39" ht="13.5" customHeight="1">
      <c r="K162" s="844" t="str">
        <f>IF($AM$160="","",VLOOKUP($AM$160,業者date!$B$9:$AF$18,15,TRUE))</f>
        <v/>
      </c>
      <c r="L162" s="844"/>
      <c r="M162" s="844"/>
      <c r="N162" s="844"/>
      <c r="O162" s="844"/>
      <c r="P162" s="844"/>
      <c r="Q162" s="844"/>
      <c r="R162" s="844"/>
      <c r="S162" s="844"/>
      <c r="T162" s="844"/>
      <c r="U162" s="844"/>
      <c r="V162" s="844"/>
      <c r="W162" s="844"/>
      <c r="X162" s="844"/>
      <c r="Y162" s="844"/>
      <c r="Z162" s="844"/>
      <c r="AA162" s="844"/>
      <c r="AB162" s="844"/>
      <c r="AC162" s="844"/>
      <c r="AD162" s="844"/>
      <c r="AE162" s="844"/>
      <c r="AF162" s="844"/>
      <c r="AG162" s="844"/>
      <c r="AH162" s="844"/>
      <c r="AI162" s="844"/>
    </row>
    <row r="163" spans="1:39" ht="13.5" customHeight="1">
      <c r="C163" s="134" t="s">
        <v>77</v>
      </c>
      <c r="J163" s="136"/>
      <c r="K163" s="844" t="str">
        <f>IF($AM$160="","",VLOOKUP($AM$160,業者date!$B$9:$AF$18,20,TRUE))</f>
        <v/>
      </c>
      <c r="L163" s="844"/>
      <c r="M163" s="844"/>
      <c r="N163" s="844"/>
      <c r="O163" s="844"/>
      <c r="P163" s="844"/>
      <c r="Q163" s="844"/>
      <c r="R163" s="844"/>
      <c r="S163" s="844"/>
      <c r="T163" s="844"/>
      <c r="U163" s="844"/>
      <c r="V163" s="844"/>
      <c r="W163" s="844"/>
      <c r="X163" s="844"/>
      <c r="Y163" s="844"/>
      <c r="Z163" s="844"/>
      <c r="AA163" s="844"/>
      <c r="AB163" s="844"/>
      <c r="AC163" s="844"/>
      <c r="AD163" s="844"/>
      <c r="AE163" s="844"/>
      <c r="AF163" s="844"/>
      <c r="AG163" s="844"/>
      <c r="AH163" s="844"/>
      <c r="AI163" s="844"/>
    </row>
    <row r="164" spans="1:39" ht="13.5" customHeight="1">
      <c r="C164" s="134" t="s">
        <v>78</v>
      </c>
      <c r="K164" s="844" t="str">
        <f>IF($AM$160="","",VLOOKUP($AM$160,業者date!$B$9:$AF$18,22,TRUE))</f>
        <v/>
      </c>
      <c r="L164" s="844"/>
      <c r="M164" s="844"/>
      <c r="N164" s="844"/>
      <c r="O164" s="844"/>
      <c r="P164" s="844"/>
      <c r="Q164" s="844"/>
      <c r="R164" s="844"/>
      <c r="S164" s="844"/>
      <c r="T164" s="844"/>
      <c r="U164" s="844"/>
      <c r="V164" s="844"/>
      <c r="W164" s="844"/>
      <c r="X164" s="844"/>
      <c r="Y164" s="844"/>
      <c r="Z164" s="844"/>
      <c r="AA164" s="844"/>
      <c r="AB164" s="844"/>
      <c r="AC164" s="844"/>
      <c r="AD164" s="844"/>
      <c r="AE164" s="844"/>
      <c r="AF164" s="844"/>
      <c r="AG164" s="844"/>
      <c r="AH164" s="844"/>
      <c r="AI164" s="844"/>
    </row>
    <row r="165" spans="1:39" ht="13.5" customHeight="1">
      <c r="C165" s="134" t="s">
        <v>79</v>
      </c>
      <c r="K165" s="844" t="str">
        <f>IF($AM$160="","",VLOOKUP($AM$160,業者date!$B$9:$AF$18,29,TRUE))</f>
        <v/>
      </c>
      <c r="L165" s="844"/>
      <c r="M165" s="844"/>
      <c r="N165" s="844"/>
      <c r="O165" s="844"/>
      <c r="P165" s="844"/>
      <c r="Q165" s="844"/>
      <c r="R165" s="844"/>
      <c r="S165" s="844"/>
      <c r="T165" s="844"/>
      <c r="U165" s="844"/>
      <c r="V165" s="844"/>
      <c r="W165" s="844"/>
      <c r="X165" s="844"/>
      <c r="Y165" s="844"/>
      <c r="Z165" s="844"/>
      <c r="AA165" s="844"/>
      <c r="AB165" s="844"/>
      <c r="AC165" s="844"/>
      <c r="AD165" s="844"/>
      <c r="AE165" s="844"/>
      <c r="AF165" s="844"/>
      <c r="AG165" s="844"/>
      <c r="AH165" s="844"/>
      <c r="AI165" s="844"/>
    </row>
    <row r="166" spans="1:39" ht="13.5" customHeight="1">
      <c r="C166" s="134" t="s">
        <v>88</v>
      </c>
      <c r="K166" s="152"/>
      <c r="L166" s="152"/>
      <c r="M166" s="840"/>
      <c r="N166" s="840"/>
      <c r="O166" s="840"/>
      <c r="P166" s="840"/>
      <c r="Q166" s="840"/>
      <c r="R166" s="840"/>
      <c r="S166" s="840"/>
      <c r="T166" s="840"/>
      <c r="U166" s="840"/>
      <c r="V166" s="840"/>
      <c r="W166" s="840"/>
      <c r="X166" s="840"/>
      <c r="Y166" s="840"/>
      <c r="Z166" s="840"/>
      <c r="AA166" s="840"/>
      <c r="AB166" s="840"/>
      <c r="AC166" s="840"/>
      <c r="AD166" s="840"/>
      <c r="AE166" s="840"/>
      <c r="AF166" s="840"/>
      <c r="AG166" s="840"/>
      <c r="AH166" s="840"/>
      <c r="AI166" s="840"/>
    </row>
    <row r="167" spans="1:39" ht="6" customHeight="1">
      <c r="A167" s="180"/>
      <c r="B167" s="180"/>
      <c r="C167" s="180"/>
      <c r="D167" s="180"/>
      <c r="E167" s="180"/>
      <c r="F167" s="180"/>
      <c r="G167" s="180"/>
      <c r="H167" s="180"/>
      <c r="I167" s="180"/>
      <c r="J167" s="180"/>
      <c r="K167" s="180"/>
      <c r="L167" s="180"/>
      <c r="M167" s="180"/>
      <c r="N167" s="180"/>
      <c r="O167" s="180"/>
      <c r="P167" s="180"/>
      <c r="Q167" s="180"/>
      <c r="R167" s="180"/>
      <c r="S167" s="180"/>
      <c r="T167" s="180"/>
      <c r="U167" s="180"/>
      <c r="V167" s="180"/>
      <c r="W167" s="180"/>
      <c r="X167" s="180"/>
      <c r="Y167" s="180"/>
      <c r="Z167" s="180"/>
      <c r="AA167" s="180"/>
      <c r="AB167" s="180"/>
      <c r="AC167" s="180"/>
      <c r="AD167" s="180"/>
      <c r="AE167" s="180"/>
      <c r="AF167" s="180"/>
      <c r="AG167" s="180"/>
      <c r="AH167" s="180"/>
      <c r="AI167" s="180"/>
    </row>
    <row r="168" spans="1:39" ht="6" customHeight="1">
      <c r="A168" s="181"/>
      <c r="B168" s="181"/>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c r="AB168" s="181"/>
      <c r="AC168" s="181"/>
      <c r="AD168" s="181"/>
      <c r="AE168" s="181"/>
      <c r="AF168" s="181"/>
      <c r="AG168" s="181"/>
      <c r="AH168" s="181"/>
      <c r="AI168" s="181"/>
    </row>
    <row r="169" spans="1:39" ht="13.5" customHeight="1" thickBot="1">
      <c r="C169" s="134" t="s">
        <v>73</v>
      </c>
      <c r="H169" s="179"/>
      <c r="I169" s="135"/>
      <c r="J169" s="135" t="s">
        <v>383</v>
      </c>
      <c r="K169" s="842" t="str">
        <f>IF($AM$170="","",VLOOKUP($AM$170,業者date!$B$9:$AF$18,5,TRUE))</f>
        <v/>
      </c>
      <c r="L169" s="842"/>
      <c r="M169" s="134" t="s">
        <v>76</v>
      </c>
      <c r="R169" s="135" t="s">
        <v>12</v>
      </c>
      <c r="S169" s="843" t="str">
        <f>IF($AM$170="","",VLOOKUP($AM$170,業者date!$B$9:$AF$18,6,TRUE))</f>
        <v/>
      </c>
      <c r="T169" s="843" t="s">
        <v>353</v>
      </c>
      <c r="U169" s="843" t="s">
        <v>353</v>
      </c>
      <c r="V169" s="843" t="s">
        <v>353</v>
      </c>
      <c r="W169" s="134" t="s">
        <v>82</v>
      </c>
      <c r="AB169" s="845" t="str">
        <f>IF($AM$170="","",VLOOKUP($AM$170,業者date!$B$9:$AF$18,8,TRUE))</f>
        <v/>
      </c>
      <c r="AC169" s="845"/>
      <c r="AD169" s="845"/>
      <c r="AE169" s="845"/>
      <c r="AF169" s="845"/>
      <c r="AG169" s="845"/>
      <c r="AH169" s="134" t="s">
        <v>158</v>
      </c>
      <c r="AM169" s="134" t="s">
        <v>1324</v>
      </c>
    </row>
    <row r="170" spans="1:39" ht="13.5" customHeight="1">
      <c r="C170" s="134" t="s">
        <v>69</v>
      </c>
      <c r="K170" s="844" t="str">
        <f>IF($AM$170="","",VLOOKUP($AM$170,業者date!$B$9:$AF$18,2,TRUE))</f>
        <v/>
      </c>
      <c r="L170" s="844"/>
      <c r="M170" s="844"/>
      <c r="N170" s="844"/>
      <c r="O170" s="844"/>
      <c r="P170" s="844"/>
      <c r="Q170" s="844"/>
      <c r="R170" s="844"/>
      <c r="S170" s="844"/>
      <c r="T170" s="844"/>
      <c r="U170" s="844"/>
      <c r="V170" s="844"/>
      <c r="W170" s="844"/>
      <c r="X170" s="844"/>
      <c r="Y170" s="844"/>
      <c r="Z170" s="844"/>
      <c r="AA170" s="844"/>
      <c r="AB170" s="844"/>
      <c r="AC170" s="844"/>
      <c r="AD170" s="844"/>
      <c r="AE170" s="844"/>
      <c r="AF170" s="844"/>
      <c r="AG170" s="844"/>
      <c r="AH170" s="844"/>
      <c r="AI170" s="844"/>
      <c r="AM170" s="848"/>
    </row>
    <row r="171" spans="1:39" ht="13.5" customHeight="1" thickBot="1">
      <c r="C171" s="134" t="s">
        <v>80</v>
      </c>
      <c r="H171" s="179"/>
      <c r="I171" s="135"/>
      <c r="J171" s="135" t="s">
        <v>383</v>
      </c>
      <c r="K171" s="842" t="str">
        <f>IF($AM$170="","",VLOOKUP($AM$170,業者date!$B$9:$AF$18,10,TRUE))</f>
        <v/>
      </c>
      <c r="L171" s="842"/>
      <c r="M171" s="134" t="s">
        <v>75</v>
      </c>
      <c r="R171" s="135" t="s">
        <v>12</v>
      </c>
      <c r="S171" s="845" t="str">
        <f>IF($AM$170="","",VLOOKUP($AM$170,業者date!$B$9:$AF$18,11,TRUE))</f>
        <v/>
      </c>
      <c r="T171" s="845" t="s">
        <v>353</v>
      </c>
      <c r="U171" s="845" t="s">
        <v>353</v>
      </c>
      <c r="V171" s="845" t="s">
        <v>353</v>
      </c>
      <c r="W171" s="134" t="s">
        <v>74</v>
      </c>
      <c r="AB171" s="845" t="str">
        <f>IF($AM$170="","",VLOOKUP($AM$170,業者date!$B$9:$AF$18,13,TRUE))</f>
        <v/>
      </c>
      <c r="AC171" s="845"/>
      <c r="AD171" s="845"/>
      <c r="AE171" s="845"/>
      <c r="AF171" s="845"/>
      <c r="AG171" s="845"/>
      <c r="AH171" s="134" t="s">
        <v>158</v>
      </c>
      <c r="AM171" s="849"/>
    </row>
    <row r="172" spans="1:39" ht="13.5" customHeight="1">
      <c r="K172" s="844" t="str">
        <f>IF($AM$170="","",VLOOKUP($AM$170,業者date!$B$9:$AF$18,15,TRUE))</f>
        <v/>
      </c>
      <c r="L172" s="844"/>
      <c r="M172" s="844"/>
      <c r="N172" s="844"/>
      <c r="O172" s="844"/>
      <c r="P172" s="844"/>
      <c r="Q172" s="844"/>
      <c r="R172" s="844"/>
      <c r="S172" s="844"/>
      <c r="T172" s="844"/>
      <c r="U172" s="844"/>
      <c r="V172" s="844"/>
      <c r="W172" s="844"/>
      <c r="X172" s="844"/>
      <c r="Y172" s="844"/>
      <c r="Z172" s="844"/>
      <c r="AA172" s="844"/>
      <c r="AB172" s="844"/>
      <c r="AC172" s="844"/>
      <c r="AD172" s="844"/>
      <c r="AE172" s="844"/>
      <c r="AF172" s="844"/>
      <c r="AG172" s="844"/>
      <c r="AH172" s="844"/>
      <c r="AI172" s="844"/>
    </row>
    <row r="173" spans="1:39" ht="13.5" customHeight="1">
      <c r="C173" s="134" t="s">
        <v>77</v>
      </c>
      <c r="J173" s="136"/>
      <c r="K173" s="844" t="str">
        <f>IF($AM$170="","",VLOOKUP($AM$170,業者date!$B$9:$AF$18,20,TRUE))</f>
        <v/>
      </c>
      <c r="L173" s="844"/>
      <c r="M173" s="844"/>
      <c r="N173" s="844"/>
      <c r="O173" s="844"/>
      <c r="P173" s="844"/>
      <c r="Q173" s="844"/>
      <c r="R173" s="844"/>
      <c r="S173" s="844"/>
      <c r="T173" s="844"/>
      <c r="U173" s="844"/>
      <c r="V173" s="844"/>
      <c r="W173" s="844"/>
      <c r="X173" s="844"/>
      <c r="Y173" s="844"/>
      <c r="Z173" s="844"/>
      <c r="AA173" s="844"/>
      <c r="AB173" s="844"/>
      <c r="AC173" s="844"/>
      <c r="AD173" s="844"/>
      <c r="AE173" s="844"/>
      <c r="AF173" s="844"/>
      <c r="AG173" s="844"/>
      <c r="AH173" s="844"/>
      <c r="AI173" s="844"/>
    </row>
    <row r="174" spans="1:39" ht="13.5" customHeight="1">
      <c r="C174" s="134" t="s">
        <v>78</v>
      </c>
      <c r="K174" s="844" t="str">
        <f>IF($AM$170="","",VLOOKUP($AM$170,業者date!$B$9:$AF$18,22,TRUE))</f>
        <v/>
      </c>
      <c r="L174" s="844"/>
      <c r="M174" s="844"/>
      <c r="N174" s="844"/>
      <c r="O174" s="844"/>
      <c r="P174" s="844"/>
      <c r="Q174" s="844"/>
      <c r="R174" s="844"/>
      <c r="S174" s="844"/>
      <c r="T174" s="844"/>
      <c r="U174" s="844"/>
      <c r="V174" s="844"/>
      <c r="W174" s="844"/>
      <c r="X174" s="844"/>
      <c r="Y174" s="844"/>
      <c r="Z174" s="844"/>
      <c r="AA174" s="844"/>
      <c r="AB174" s="844"/>
      <c r="AC174" s="844"/>
      <c r="AD174" s="844"/>
      <c r="AE174" s="844"/>
      <c r="AF174" s="844"/>
      <c r="AG174" s="844"/>
      <c r="AH174" s="844"/>
      <c r="AI174" s="844"/>
    </row>
    <row r="175" spans="1:39" ht="13.5" customHeight="1">
      <c r="C175" s="134" t="s">
        <v>79</v>
      </c>
      <c r="K175" s="844" t="str">
        <f>IF($AM$170="","",VLOOKUP($AM$170,業者date!$B$9:$AF$18,29,TRUE))</f>
        <v/>
      </c>
      <c r="L175" s="844"/>
      <c r="M175" s="844"/>
      <c r="N175" s="844"/>
      <c r="O175" s="844"/>
      <c r="P175" s="844"/>
      <c r="Q175" s="844"/>
      <c r="R175" s="844"/>
      <c r="S175" s="844"/>
      <c r="T175" s="844"/>
      <c r="U175" s="844"/>
      <c r="V175" s="844"/>
      <c r="W175" s="844"/>
      <c r="X175" s="844"/>
      <c r="Y175" s="844"/>
      <c r="Z175" s="844"/>
      <c r="AA175" s="844"/>
      <c r="AB175" s="844"/>
      <c r="AC175" s="844"/>
      <c r="AD175" s="844"/>
      <c r="AE175" s="844"/>
      <c r="AF175" s="844"/>
      <c r="AG175" s="844"/>
      <c r="AH175" s="844"/>
      <c r="AI175" s="844"/>
    </row>
    <row r="176" spans="1:39" ht="13.5" customHeight="1">
      <c r="C176" s="134" t="s">
        <v>88</v>
      </c>
      <c r="K176" s="152"/>
      <c r="L176" s="152"/>
      <c r="M176" s="840"/>
      <c r="N176" s="840"/>
      <c r="O176" s="840"/>
      <c r="P176" s="840"/>
      <c r="Q176" s="840"/>
      <c r="R176" s="840"/>
      <c r="S176" s="840"/>
      <c r="T176" s="840"/>
      <c r="U176" s="840"/>
      <c r="V176" s="840"/>
      <c r="W176" s="840"/>
      <c r="X176" s="840"/>
      <c r="Y176" s="840"/>
      <c r="Z176" s="840"/>
      <c r="AA176" s="840"/>
      <c r="AB176" s="840"/>
      <c r="AC176" s="840"/>
      <c r="AD176" s="840"/>
      <c r="AE176" s="840"/>
      <c r="AF176" s="840"/>
      <c r="AG176" s="840"/>
      <c r="AH176" s="840"/>
      <c r="AI176" s="840"/>
    </row>
    <row r="177" spans="1:41" ht="6" customHeight="1">
      <c r="A177" s="137"/>
      <c r="B177" s="137"/>
      <c r="C177" s="137"/>
      <c r="D177" s="137"/>
      <c r="E177" s="137"/>
      <c r="F177" s="137"/>
      <c r="G177" s="137"/>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c r="AF177" s="137"/>
      <c r="AG177" s="137"/>
      <c r="AH177" s="137"/>
      <c r="AI177" s="137"/>
    </row>
    <row r="178" spans="1:41" ht="6" customHeight="1">
      <c r="A178" s="177"/>
      <c r="B178" s="177"/>
      <c r="C178" s="177"/>
      <c r="D178" s="177"/>
      <c r="E178" s="177"/>
      <c r="F178" s="177"/>
      <c r="G178" s="177"/>
      <c r="H178" s="177"/>
      <c r="I178" s="177"/>
      <c r="J178" s="177"/>
      <c r="K178" s="177"/>
      <c r="L178" s="177"/>
      <c r="M178" s="177"/>
      <c r="N178" s="177"/>
      <c r="O178" s="177"/>
      <c r="P178" s="177"/>
      <c r="Q178" s="177"/>
      <c r="R178" s="177"/>
      <c r="S178" s="177"/>
      <c r="T178" s="177"/>
      <c r="U178" s="177"/>
      <c r="V178" s="177"/>
      <c r="W178" s="177"/>
      <c r="X178" s="177"/>
      <c r="Y178" s="177"/>
      <c r="Z178" s="177"/>
      <c r="AA178" s="177"/>
      <c r="AB178" s="177"/>
      <c r="AC178" s="177"/>
      <c r="AD178" s="177"/>
      <c r="AE178" s="177"/>
      <c r="AF178" s="177"/>
      <c r="AG178" s="177"/>
      <c r="AH178" s="177"/>
      <c r="AI178" s="177"/>
    </row>
    <row r="179" spans="1:41" ht="13.8" thickBot="1">
      <c r="A179" s="134" t="s">
        <v>161</v>
      </c>
      <c r="AM179" s="134" t="s">
        <v>1325</v>
      </c>
    </row>
    <row r="180" spans="1:41">
      <c r="C180" s="134" t="s">
        <v>83</v>
      </c>
      <c r="H180" s="134" t="str">
        <f>IF(概１面!H190="","",概１面!H190)</f>
        <v/>
      </c>
      <c r="K180" s="844" t="str">
        <f>IF($AM$180="","",VLOOKUP($AM$180,業者date!$B$29:$AC$38,8)&amp;"　"&amp;VLOOKUP($AM$180,業者date!$B$29:$AC$38,10))</f>
        <v>　</v>
      </c>
      <c r="L180" s="844"/>
      <c r="M180" s="844"/>
      <c r="N180" s="844"/>
      <c r="O180" s="844"/>
      <c r="P180" s="844"/>
      <c r="Q180" s="844"/>
      <c r="R180" s="844"/>
      <c r="S180" s="844"/>
      <c r="T180" s="844"/>
      <c r="U180" s="844"/>
      <c r="V180" s="844"/>
      <c r="W180" s="844"/>
      <c r="X180" s="844"/>
      <c r="Y180" s="844"/>
      <c r="Z180" s="844"/>
      <c r="AA180" s="844"/>
      <c r="AB180" s="844"/>
      <c r="AC180" s="844"/>
      <c r="AD180" s="844"/>
      <c r="AE180" s="844"/>
      <c r="AF180" s="844"/>
      <c r="AG180" s="844"/>
      <c r="AH180" s="844"/>
      <c r="AI180" s="844"/>
      <c r="AM180" s="848">
        <v>1</v>
      </c>
    </row>
    <row r="181" spans="1:41" ht="13.8" thickBot="1">
      <c r="C181" s="134" t="s">
        <v>89</v>
      </c>
      <c r="K181" s="134" t="s">
        <v>162</v>
      </c>
      <c r="O181" s="136"/>
      <c r="P181" s="135" t="s">
        <v>383</v>
      </c>
      <c r="Q181" s="842">
        <f>IF($AM$180="","",VLOOKUP($AM$180,業者date!$B$29:$AC$38,23))</f>
        <v>0</v>
      </c>
      <c r="R181" s="842"/>
      <c r="S181" s="842"/>
      <c r="T181" s="842"/>
      <c r="U181" s="842"/>
      <c r="V181" s="134" t="s">
        <v>384</v>
      </c>
      <c r="W181" s="134" t="s">
        <v>163</v>
      </c>
      <c r="X181" s="845" t="str">
        <f>IF($AM$180="","","("&amp;VLOOKUP($AM$180,業者date!$B$29:$AC$38,25))</f>
        <v>(</v>
      </c>
      <c r="Y181" s="845"/>
      <c r="Z181" s="845" t="str">
        <f>IF($AM$180="","","-  "&amp;VLOOKUP($AM$180,業者date!$B$29:$AC$38,26))</f>
        <v xml:space="preserve">-  </v>
      </c>
      <c r="AA181" s="845"/>
      <c r="AB181" s="134" t="str">
        <f>IF(X181="","",")")</f>
        <v>)</v>
      </c>
      <c r="AC181" s="845">
        <f>IF($AM$180="","",VLOOKUP($AM$180,業者date!$B$29:$AC$38,27))</f>
        <v>0</v>
      </c>
      <c r="AD181" s="845"/>
      <c r="AE181" s="845"/>
      <c r="AF181" s="845"/>
      <c r="AG181" s="845"/>
      <c r="AH181" s="134" t="s">
        <v>158</v>
      </c>
      <c r="AM181" s="849"/>
      <c r="AO181" s="134" t="s">
        <v>1310</v>
      </c>
    </row>
    <row r="182" spans="1:41">
      <c r="H182" s="136"/>
      <c r="I182" s="136"/>
      <c r="J182" s="136"/>
      <c r="K182" s="844">
        <f>IF($AM$180="","",VLOOKUP($AM$180,業者date!$B$29:$AC$38,2))</f>
        <v>0</v>
      </c>
      <c r="L182" s="844"/>
      <c r="M182" s="844"/>
      <c r="N182" s="844"/>
      <c r="O182" s="844"/>
      <c r="P182" s="844"/>
      <c r="Q182" s="844"/>
      <c r="R182" s="844"/>
      <c r="S182" s="844"/>
      <c r="T182" s="844"/>
      <c r="U182" s="844"/>
      <c r="V182" s="844"/>
      <c r="W182" s="844"/>
      <c r="X182" s="844"/>
      <c r="Y182" s="844"/>
      <c r="Z182" s="844"/>
      <c r="AA182" s="844"/>
      <c r="AB182" s="844"/>
      <c r="AC182" s="844"/>
      <c r="AD182" s="844"/>
      <c r="AE182" s="844"/>
      <c r="AF182" s="844"/>
      <c r="AG182" s="844"/>
      <c r="AH182" s="844"/>
      <c r="AI182" s="844"/>
    </row>
    <row r="183" spans="1:41">
      <c r="C183" s="134" t="s">
        <v>70</v>
      </c>
      <c r="H183" s="178"/>
      <c r="I183" s="178"/>
      <c r="J183" s="178"/>
      <c r="K183" s="844">
        <f>IF($AM$180="","",VLOOKUP($AM$180,業者date!$B$29:$AC$38,12))</f>
        <v>0</v>
      </c>
      <c r="L183" s="844"/>
      <c r="M183" s="844"/>
      <c r="N183" s="844"/>
      <c r="O183" s="844"/>
      <c r="P183" s="844"/>
      <c r="Q183" s="844"/>
      <c r="R183" s="844"/>
      <c r="S183" s="844"/>
      <c r="T183" s="844"/>
      <c r="U183" s="844"/>
      <c r="V183" s="844"/>
      <c r="W183" s="844"/>
      <c r="X183" s="844"/>
      <c r="Y183" s="844"/>
      <c r="Z183" s="844"/>
      <c r="AA183" s="844"/>
      <c r="AB183" s="844"/>
      <c r="AC183" s="844"/>
      <c r="AD183" s="844"/>
      <c r="AE183" s="844"/>
      <c r="AF183" s="844"/>
      <c r="AG183" s="844"/>
      <c r="AH183" s="844"/>
      <c r="AI183" s="844"/>
    </row>
    <row r="184" spans="1:41">
      <c r="C184" s="134" t="s">
        <v>86</v>
      </c>
      <c r="H184" s="136"/>
      <c r="I184" s="136"/>
      <c r="J184" s="136"/>
      <c r="K184" s="844">
        <f>IF($AM$180="","",VLOOKUP($AM$180,業者date!$B$29:$AC$38,14))</f>
        <v>0</v>
      </c>
      <c r="L184" s="844"/>
      <c r="M184" s="844"/>
      <c r="N184" s="844"/>
      <c r="O184" s="844"/>
      <c r="P184" s="844"/>
      <c r="Q184" s="844"/>
      <c r="R184" s="844"/>
      <c r="S184" s="844"/>
      <c r="T184" s="844"/>
      <c r="U184" s="844"/>
      <c r="V184" s="844"/>
      <c r="W184" s="844"/>
      <c r="X184" s="844"/>
      <c r="Y184" s="844"/>
      <c r="Z184" s="844"/>
      <c r="AA184" s="844"/>
      <c r="AB184" s="844"/>
      <c r="AC184" s="844"/>
      <c r="AD184" s="844"/>
      <c r="AE184" s="844"/>
      <c r="AF184" s="844"/>
      <c r="AG184" s="844"/>
      <c r="AH184" s="844"/>
      <c r="AI184" s="844"/>
    </row>
    <row r="185" spans="1:41">
      <c r="C185" s="134" t="s">
        <v>72</v>
      </c>
      <c r="H185" s="136"/>
      <c r="I185" s="136"/>
      <c r="J185" s="136"/>
      <c r="K185" s="844">
        <f>IF($AM$180="","",VLOOKUP($AM$180,業者date!$B$29:$AC$38,20))</f>
        <v>0</v>
      </c>
      <c r="L185" s="844"/>
      <c r="M185" s="844"/>
      <c r="N185" s="844"/>
      <c r="O185" s="844"/>
      <c r="P185" s="844"/>
      <c r="Q185" s="844"/>
      <c r="R185" s="844"/>
      <c r="S185" s="844"/>
      <c r="T185" s="844"/>
      <c r="U185" s="844"/>
      <c r="V185" s="844"/>
      <c r="W185" s="844"/>
      <c r="X185" s="844"/>
      <c r="Y185" s="844"/>
      <c r="Z185" s="844"/>
      <c r="AA185" s="844"/>
      <c r="AB185" s="844"/>
      <c r="AC185" s="844"/>
      <c r="AD185" s="844"/>
      <c r="AE185" s="844"/>
      <c r="AF185" s="844"/>
      <c r="AG185" s="844"/>
      <c r="AH185" s="844"/>
      <c r="AI185" s="844"/>
    </row>
    <row r="186" spans="1:41" ht="6.75" customHeight="1">
      <c r="A186" s="137"/>
      <c r="B186" s="137"/>
      <c r="C186" s="137"/>
      <c r="D186" s="137"/>
      <c r="E186" s="137"/>
      <c r="F186" s="137"/>
      <c r="G186" s="137"/>
      <c r="H186" s="285"/>
      <c r="I186" s="285"/>
      <c r="J186" s="285"/>
      <c r="K186" s="182"/>
      <c r="L186" s="182"/>
      <c r="M186" s="182"/>
      <c r="N186" s="182"/>
      <c r="O186" s="182"/>
      <c r="P186" s="182"/>
      <c r="Q186" s="182"/>
      <c r="R186" s="182"/>
      <c r="S186" s="182"/>
      <c r="T186" s="182"/>
      <c r="U186" s="182"/>
      <c r="V186" s="182"/>
      <c r="W186" s="182"/>
      <c r="X186" s="182"/>
      <c r="Y186" s="182"/>
      <c r="Z186" s="182"/>
      <c r="AA186" s="182"/>
      <c r="AB186" s="182"/>
      <c r="AC186" s="182"/>
      <c r="AD186" s="182"/>
      <c r="AE186" s="182"/>
      <c r="AF186" s="182"/>
      <c r="AG186" s="182"/>
      <c r="AH186" s="182"/>
      <c r="AI186" s="182"/>
    </row>
    <row r="187" spans="1:41" ht="6.75" customHeight="1">
      <c r="A187" s="177"/>
      <c r="B187" s="177"/>
      <c r="C187" s="177"/>
      <c r="D187" s="177"/>
      <c r="E187" s="177"/>
      <c r="F187" s="177"/>
      <c r="G187" s="177"/>
      <c r="H187" s="549"/>
      <c r="I187" s="549"/>
      <c r="J187" s="549"/>
      <c r="K187" s="183"/>
      <c r="L187" s="183"/>
      <c r="M187" s="183"/>
      <c r="N187" s="183"/>
      <c r="O187" s="183"/>
      <c r="P187" s="183"/>
      <c r="Q187" s="183"/>
      <c r="R187" s="183"/>
      <c r="S187" s="183"/>
      <c r="T187" s="183"/>
      <c r="U187" s="183"/>
      <c r="V187" s="183"/>
      <c r="W187" s="183"/>
      <c r="X187" s="183"/>
      <c r="Y187" s="183"/>
      <c r="Z187" s="183"/>
      <c r="AA187" s="183"/>
      <c r="AB187" s="183"/>
      <c r="AC187" s="183"/>
      <c r="AD187" s="183"/>
      <c r="AE187" s="183"/>
      <c r="AF187" s="183"/>
      <c r="AG187" s="183"/>
      <c r="AH187" s="183"/>
      <c r="AI187" s="183"/>
    </row>
    <row r="188" spans="1:41">
      <c r="A188" s="134" t="s">
        <v>796</v>
      </c>
      <c r="H188" s="136"/>
      <c r="I188" s="136"/>
      <c r="J188" s="136"/>
      <c r="K188" s="152"/>
      <c r="L188" s="152"/>
      <c r="M188" s="152"/>
      <c r="N188" s="152"/>
      <c r="O188" s="152"/>
      <c r="P188" s="152"/>
      <c r="Q188" s="152"/>
      <c r="R188" s="152"/>
      <c r="S188" s="152"/>
      <c r="T188" s="152"/>
      <c r="U188" s="152"/>
      <c r="V188" s="152"/>
      <c r="W188" s="152"/>
      <c r="X188" s="152"/>
      <c r="Y188" s="152"/>
      <c r="Z188" s="152"/>
      <c r="AA188" s="152"/>
      <c r="AB188" s="152"/>
      <c r="AC188" s="152"/>
      <c r="AD188" s="152"/>
      <c r="AE188" s="152"/>
      <c r="AF188" s="152"/>
      <c r="AG188" s="152"/>
      <c r="AH188" s="152"/>
      <c r="AI188" s="152"/>
    </row>
    <row r="189" spans="1:41">
      <c r="C189" s="134" t="s">
        <v>16</v>
      </c>
      <c r="D189" s="134" t="s">
        <v>797</v>
      </c>
      <c r="H189" s="136"/>
      <c r="I189" s="136"/>
      <c r="J189" s="295" t="s">
        <v>800</v>
      </c>
      <c r="K189" s="841"/>
      <c r="L189" s="841"/>
      <c r="M189" s="841"/>
      <c r="N189" s="841"/>
      <c r="O189" s="841"/>
      <c r="P189" s="841"/>
      <c r="Q189" s="841"/>
      <c r="R189" s="841"/>
      <c r="S189" s="841"/>
      <c r="T189" s="841"/>
      <c r="U189" s="841"/>
      <c r="V189" s="841"/>
      <c r="W189" s="841"/>
      <c r="X189" s="841"/>
      <c r="Y189" s="841"/>
      <c r="Z189" s="841"/>
      <c r="AA189" s="841"/>
      <c r="AB189" s="841"/>
      <c r="AC189" s="841"/>
      <c r="AD189" s="841"/>
      <c r="AE189" s="841"/>
      <c r="AF189" s="841"/>
      <c r="AG189" s="841"/>
      <c r="AH189" s="152" t="s">
        <v>872</v>
      </c>
      <c r="AI189" s="152"/>
      <c r="AM189" s="134" t="s">
        <v>861</v>
      </c>
    </row>
    <row r="190" spans="1:41">
      <c r="C190" s="134" t="s">
        <v>16</v>
      </c>
      <c r="D190" s="134" t="s">
        <v>798</v>
      </c>
      <c r="H190" s="136"/>
      <c r="I190" s="136"/>
      <c r="J190" s="295" t="s">
        <v>800</v>
      </c>
      <c r="K190" s="841"/>
      <c r="L190" s="841"/>
      <c r="M190" s="841"/>
      <c r="N190" s="841"/>
      <c r="O190" s="841"/>
      <c r="P190" s="841"/>
      <c r="Q190" s="841"/>
      <c r="R190" s="841"/>
      <c r="S190" s="841"/>
      <c r="T190" s="841"/>
      <c r="U190" s="841"/>
      <c r="V190" s="841"/>
      <c r="W190" s="841"/>
      <c r="X190" s="841"/>
      <c r="Y190" s="841"/>
      <c r="Z190" s="841"/>
      <c r="AA190" s="841"/>
      <c r="AB190" s="841"/>
      <c r="AC190" s="841"/>
      <c r="AD190" s="841"/>
      <c r="AE190" s="841"/>
      <c r="AF190" s="841"/>
      <c r="AG190" s="841"/>
      <c r="AH190" s="152" t="s">
        <v>872</v>
      </c>
      <c r="AI190" s="152"/>
      <c r="AN190" s="134" t="s">
        <v>862</v>
      </c>
    </row>
    <row r="191" spans="1:41">
      <c r="C191" s="134" t="s">
        <v>16</v>
      </c>
      <c r="D191" s="134" t="s">
        <v>799</v>
      </c>
      <c r="H191" s="136"/>
      <c r="I191" s="136"/>
      <c r="J191" s="136"/>
      <c r="K191" s="136"/>
      <c r="L191" s="136"/>
      <c r="M191" s="136"/>
      <c r="N191" s="136"/>
      <c r="O191" s="136"/>
      <c r="P191" s="136"/>
      <c r="Q191" s="136"/>
      <c r="R191" s="136"/>
      <c r="S191" s="136"/>
      <c r="T191" s="136"/>
      <c r="U191" s="136"/>
      <c r="V191" s="136"/>
      <c r="W191" s="136"/>
      <c r="X191" s="136"/>
      <c r="Y191" s="136"/>
      <c r="Z191" s="136"/>
      <c r="AA191" s="136"/>
      <c r="AB191" s="136"/>
      <c r="AC191" s="136"/>
      <c r="AD191" s="136"/>
      <c r="AE191" s="136"/>
      <c r="AF191" s="136"/>
      <c r="AG191" s="136"/>
      <c r="AH191" s="136"/>
      <c r="AI191" s="136"/>
    </row>
    <row r="192" spans="1:41" ht="6" customHeight="1">
      <c r="A192" s="137"/>
      <c r="B192" s="137"/>
      <c r="C192" s="137"/>
      <c r="D192" s="137"/>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c r="AE192" s="137"/>
      <c r="AF192" s="137"/>
      <c r="AG192" s="137"/>
      <c r="AH192" s="137"/>
      <c r="AI192" s="137"/>
    </row>
    <row r="193" spans="1:39" ht="6" customHeight="1">
      <c r="A193" s="177"/>
      <c r="B193" s="177"/>
      <c r="C193" s="177"/>
      <c r="D193" s="177"/>
      <c r="E193" s="177"/>
      <c r="F193" s="177"/>
      <c r="G193" s="177"/>
      <c r="H193" s="177"/>
      <c r="I193" s="177"/>
      <c r="J193" s="177"/>
      <c r="K193" s="177"/>
      <c r="L193" s="177"/>
      <c r="M193" s="177"/>
      <c r="N193" s="177"/>
      <c r="O193" s="177"/>
      <c r="P193" s="177"/>
      <c r="Q193" s="177"/>
      <c r="R193" s="177"/>
      <c r="S193" s="177"/>
      <c r="T193" s="177"/>
      <c r="U193" s="177"/>
      <c r="V193" s="177"/>
      <c r="W193" s="177"/>
      <c r="X193" s="177"/>
      <c r="Y193" s="177"/>
      <c r="Z193" s="177"/>
      <c r="AA193" s="177"/>
      <c r="AB193" s="177"/>
      <c r="AC193" s="177"/>
      <c r="AD193" s="177"/>
      <c r="AE193" s="177"/>
      <c r="AF193" s="177"/>
      <c r="AG193" s="177"/>
      <c r="AH193" s="177"/>
      <c r="AI193" s="177"/>
    </row>
    <row r="194" spans="1:39">
      <c r="A194" s="134" t="s">
        <v>989</v>
      </c>
      <c r="H194" s="136"/>
    </row>
    <row r="195" spans="1:39">
      <c r="C195" s="134" t="s">
        <v>16</v>
      </c>
      <c r="D195" s="134" t="s">
        <v>990</v>
      </c>
      <c r="H195" s="136"/>
      <c r="J195" s="295" t="s">
        <v>12</v>
      </c>
      <c r="K195" s="841"/>
      <c r="L195" s="841"/>
      <c r="M195" s="841"/>
      <c r="N195" s="841"/>
      <c r="O195" s="841"/>
      <c r="P195" s="841"/>
      <c r="Q195" s="841"/>
      <c r="R195" s="841"/>
      <c r="S195" s="841"/>
      <c r="T195" s="841"/>
      <c r="U195" s="841"/>
      <c r="V195" s="841"/>
      <c r="W195" s="841"/>
      <c r="X195" s="841"/>
      <c r="Y195" s="841"/>
      <c r="Z195" s="841"/>
      <c r="AA195" s="841"/>
      <c r="AB195" s="841"/>
      <c r="AC195" s="841"/>
      <c r="AD195" s="841"/>
      <c r="AE195" s="841"/>
      <c r="AF195" s="841"/>
      <c r="AG195" s="841"/>
      <c r="AH195" s="152" t="s">
        <v>18</v>
      </c>
    </row>
    <row r="196" spans="1:39">
      <c r="C196" s="134" t="s">
        <v>16</v>
      </c>
      <c r="D196" s="134" t="s">
        <v>991</v>
      </c>
      <c r="H196" s="136"/>
      <c r="I196" s="136"/>
      <c r="J196" s="295" t="s">
        <v>12</v>
      </c>
      <c r="K196" s="841"/>
      <c r="L196" s="841"/>
      <c r="M196" s="841"/>
      <c r="N196" s="841"/>
      <c r="O196" s="841"/>
      <c r="P196" s="841"/>
      <c r="Q196" s="841"/>
      <c r="R196" s="841"/>
      <c r="S196" s="841"/>
      <c r="T196" s="841"/>
      <c r="U196" s="841"/>
      <c r="V196" s="841"/>
      <c r="W196" s="841"/>
      <c r="X196" s="841"/>
      <c r="Y196" s="841"/>
      <c r="Z196" s="841"/>
      <c r="AA196" s="841"/>
      <c r="AB196" s="841"/>
      <c r="AC196" s="841"/>
      <c r="AD196" s="841"/>
      <c r="AE196" s="841"/>
      <c r="AF196" s="841"/>
      <c r="AG196" s="841"/>
      <c r="AH196" s="152" t="s">
        <v>18</v>
      </c>
    </row>
    <row r="197" spans="1:39" ht="13.5" customHeight="1">
      <c r="C197" s="134" t="s">
        <v>16</v>
      </c>
      <c r="D197" s="134" t="s">
        <v>992</v>
      </c>
      <c r="H197" s="136"/>
      <c r="I197" s="136"/>
      <c r="J197" s="295" t="s">
        <v>12</v>
      </c>
      <c r="K197" s="841"/>
      <c r="L197" s="841"/>
      <c r="M197" s="841"/>
      <c r="N197" s="841"/>
      <c r="O197" s="841"/>
      <c r="P197" s="841"/>
      <c r="Q197" s="841"/>
      <c r="R197" s="841"/>
      <c r="S197" s="841"/>
      <c r="T197" s="841"/>
      <c r="U197" s="841"/>
      <c r="V197" s="841"/>
      <c r="W197" s="841"/>
      <c r="X197" s="841"/>
      <c r="Y197" s="841"/>
      <c r="Z197" s="841"/>
      <c r="AA197" s="841"/>
      <c r="AB197" s="841"/>
      <c r="AC197" s="841"/>
      <c r="AD197" s="841"/>
      <c r="AE197" s="841"/>
      <c r="AF197" s="841"/>
      <c r="AG197" s="841"/>
      <c r="AH197" s="152" t="s">
        <v>18</v>
      </c>
    </row>
    <row r="198" spans="1:39" ht="6" customHeight="1">
      <c r="A198" s="137"/>
      <c r="B198" s="137"/>
      <c r="C198" s="137"/>
      <c r="D198" s="137"/>
      <c r="E198" s="137"/>
      <c r="F198" s="137"/>
      <c r="G198" s="137"/>
      <c r="H198" s="137"/>
      <c r="I198" s="137"/>
      <c r="J198" s="137"/>
      <c r="K198" s="137"/>
      <c r="L198" s="137"/>
      <c r="M198" s="137"/>
      <c r="N198" s="137"/>
      <c r="O198" s="137"/>
      <c r="P198" s="137"/>
      <c r="Q198" s="137"/>
      <c r="R198" s="137"/>
      <c r="S198" s="137"/>
      <c r="T198" s="137"/>
      <c r="U198" s="137"/>
      <c r="V198" s="137"/>
      <c r="W198" s="137"/>
      <c r="X198" s="137"/>
      <c r="Y198" s="137"/>
      <c r="Z198" s="137"/>
      <c r="AA198" s="137"/>
      <c r="AB198" s="137"/>
      <c r="AC198" s="137"/>
      <c r="AD198" s="137"/>
      <c r="AE198" s="137"/>
      <c r="AF198" s="137"/>
      <c r="AG198" s="137"/>
      <c r="AH198" s="137"/>
      <c r="AI198" s="137"/>
    </row>
    <row r="199" spans="1:39" ht="6" customHeight="1">
      <c r="A199" s="177"/>
      <c r="B199" s="177"/>
      <c r="C199" s="177"/>
      <c r="D199" s="177"/>
      <c r="E199" s="177"/>
      <c r="F199" s="177"/>
      <c r="G199" s="177"/>
      <c r="H199" s="177"/>
      <c r="I199" s="177"/>
      <c r="J199" s="177"/>
      <c r="K199" s="177"/>
      <c r="L199" s="177"/>
      <c r="M199" s="177"/>
      <c r="N199" s="177"/>
      <c r="O199" s="177"/>
      <c r="P199" s="177"/>
      <c r="Q199" s="177"/>
      <c r="R199" s="177"/>
      <c r="S199" s="177"/>
      <c r="T199" s="177"/>
      <c r="U199" s="177"/>
      <c r="V199" s="177"/>
      <c r="W199" s="177"/>
      <c r="X199" s="177"/>
      <c r="Y199" s="177"/>
      <c r="Z199" s="177"/>
      <c r="AA199" s="177"/>
      <c r="AB199" s="177"/>
      <c r="AC199" s="177"/>
      <c r="AD199" s="177"/>
      <c r="AE199" s="177"/>
      <c r="AF199" s="177"/>
      <c r="AG199" s="177"/>
      <c r="AH199" s="177"/>
      <c r="AI199" s="177"/>
    </row>
    <row r="200" spans="1:39">
      <c r="A200" s="134" t="s">
        <v>244</v>
      </c>
      <c r="AM200" s="134" t="s">
        <v>507</v>
      </c>
    </row>
    <row r="201" spans="1:39">
      <c r="B201" s="134" t="s">
        <v>0</v>
      </c>
      <c r="AM201" s="134" t="s">
        <v>508</v>
      </c>
    </row>
    <row r="202" spans="1:39">
      <c r="C202" s="134" t="s">
        <v>1</v>
      </c>
      <c r="H202" s="136"/>
      <c r="I202" s="136"/>
      <c r="J202" s="136"/>
      <c r="K202" s="840"/>
      <c r="L202" s="840"/>
      <c r="M202" s="840"/>
      <c r="N202" s="840"/>
      <c r="O202" s="840"/>
      <c r="P202" s="840"/>
      <c r="Q202" s="840"/>
      <c r="R202" s="840"/>
      <c r="S202" s="840"/>
      <c r="T202" s="840"/>
      <c r="U202" s="840"/>
      <c r="V202" s="840"/>
      <c r="W202" s="840"/>
      <c r="X202" s="840"/>
      <c r="Y202" s="840"/>
      <c r="Z202" s="840"/>
      <c r="AA202" s="840"/>
      <c r="AB202" s="840"/>
      <c r="AC202" s="840"/>
      <c r="AD202" s="840"/>
      <c r="AE202" s="840"/>
      <c r="AF202" s="840"/>
      <c r="AG202" s="840"/>
      <c r="AH202" s="840"/>
      <c r="AI202" s="840"/>
    </row>
    <row r="203" spans="1:39">
      <c r="C203" s="134" t="s">
        <v>2</v>
      </c>
      <c r="H203" s="136"/>
      <c r="I203" s="136"/>
      <c r="J203" s="136"/>
      <c r="K203" s="840"/>
      <c r="L203" s="840"/>
      <c r="M203" s="840"/>
      <c r="N203" s="840"/>
      <c r="O203" s="840"/>
      <c r="P203" s="840"/>
      <c r="Q203" s="840"/>
      <c r="R203" s="840"/>
      <c r="S203" s="840"/>
      <c r="T203" s="840"/>
      <c r="U203" s="840"/>
      <c r="V203" s="840"/>
      <c r="W203" s="840"/>
      <c r="X203" s="840"/>
      <c r="Y203" s="840"/>
      <c r="Z203" s="840"/>
      <c r="AA203" s="840"/>
      <c r="AB203" s="840"/>
      <c r="AC203" s="840"/>
      <c r="AD203" s="840"/>
      <c r="AE203" s="840"/>
      <c r="AF203" s="840"/>
      <c r="AG203" s="840"/>
      <c r="AH203" s="840"/>
      <c r="AI203" s="840"/>
    </row>
    <row r="204" spans="1:39" ht="6" customHeight="1">
      <c r="A204" s="137"/>
      <c r="B204" s="137"/>
      <c r="C204" s="137"/>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c r="AA204" s="137"/>
      <c r="AB204" s="137"/>
      <c r="AC204" s="137"/>
      <c r="AD204" s="137"/>
      <c r="AE204" s="137"/>
      <c r="AF204" s="137"/>
      <c r="AG204" s="137"/>
      <c r="AH204" s="137"/>
      <c r="AI204" s="137"/>
    </row>
    <row r="205" spans="1:39" ht="6" customHeight="1" thickBot="1">
      <c r="A205" s="177"/>
      <c r="B205" s="177"/>
      <c r="C205" s="177"/>
      <c r="D205" s="177"/>
      <c r="E205" s="177"/>
      <c r="F205" s="177"/>
      <c r="G205" s="177"/>
      <c r="H205" s="177"/>
      <c r="I205" s="177"/>
      <c r="J205" s="177"/>
      <c r="K205" s="177"/>
      <c r="L205" s="177"/>
      <c r="M205" s="177"/>
      <c r="N205" s="177"/>
      <c r="O205" s="177"/>
      <c r="P205" s="177"/>
      <c r="Q205" s="177"/>
      <c r="R205" s="177"/>
      <c r="S205" s="177"/>
      <c r="T205" s="177"/>
      <c r="U205" s="177"/>
      <c r="V205" s="177"/>
      <c r="W205" s="177"/>
      <c r="X205" s="177"/>
      <c r="Y205" s="177"/>
      <c r="Z205" s="177"/>
      <c r="AA205" s="177"/>
      <c r="AB205" s="177"/>
      <c r="AC205" s="177"/>
      <c r="AD205" s="177"/>
      <c r="AE205" s="177"/>
      <c r="AF205" s="177"/>
      <c r="AG205" s="177"/>
      <c r="AH205" s="177"/>
      <c r="AI205" s="177"/>
    </row>
    <row r="206" spans="1:39" ht="13.8" thickTop="1">
      <c r="AI206" s="342"/>
      <c r="AJ206" s="341"/>
      <c r="AK206" s="341"/>
    </row>
    <row r="207" spans="1:39">
      <c r="AI207" s="342"/>
    </row>
  </sheetData>
  <sheetProtection algorithmName="SHA-512" hashValue="qVsqYI6S4GPHOZoyLl8mGOxCnYaH1T1NlGAafJ8kUSjLwGF47TKAfdV+CXlOWCjTvcaVYqbsqiAHhEUq8RtJog==" saltValue="s2iTjcVJTQSoADzU8KmcOw==" spinCount="100000" sheet="1"/>
  <protectedRanges>
    <protectedRange sqref="M44:AI44" name="範囲6"/>
    <protectedRange sqref="K7:AI11 M33 M54 M64" name="範囲1"/>
    <protectedRange sqref="B72 B75 B78 B85 K73 S74 K76 S77 K79 S80 K81 S82 K83 S84 K86 S87 K88 S89 K90 S91" name="範囲2"/>
    <protectedRange sqref="K96:AI101 M102 K106:AI111 M112 K115:AI120 M121 K124:AI129 M130" name="範囲3"/>
    <protectedRange sqref="M145 M156 M166 M176 C189:C191 K189:AG190 C195:C197 K195:AG197 K202:AI203" name="範囲4"/>
    <protectedRange sqref="AM16 AM27 AM38 AM48 AM58 AM139 AM150 AM160 AM170 AM180" name="範囲5"/>
  </protectedRanges>
  <mergeCells count="187">
    <mergeCell ref="AM180:AM181"/>
    <mergeCell ref="AM139:AM140"/>
    <mergeCell ref="AM27:AM28"/>
    <mergeCell ref="AM16:AM17"/>
    <mergeCell ref="AM38:AM39"/>
    <mergeCell ref="AM48:AM49"/>
    <mergeCell ref="AM58:AM59"/>
    <mergeCell ref="AM150:AM151"/>
    <mergeCell ref="AM160:AM161"/>
    <mergeCell ref="AM170:AM171"/>
    <mergeCell ref="AB15:AG15"/>
    <mergeCell ref="S17:V17"/>
    <mergeCell ref="M44:AI44"/>
    <mergeCell ref="S59:V59"/>
    <mergeCell ref="S57:V57"/>
    <mergeCell ref="K51:AI51"/>
    <mergeCell ref="K57:L57"/>
    <mergeCell ref="C54:L54"/>
    <mergeCell ref="K53:AI53"/>
    <mergeCell ref="K50:AI50"/>
    <mergeCell ref="K59:L59"/>
    <mergeCell ref="K28:L28"/>
    <mergeCell ref="C33:L33"/>
    <mergeCell ref="K29:AI29"/>
    <mergeCell ref="M33:AI33"/>
    <mergeCell ref="AB28:AG28"/>
    <mergeCell ref="S37:V37"/>
    <mergeCell ref="K41:AI41"/>
    <mergeCell ref="K47:L47"/>
    <mergeCell ref="S47:V47"/>
    <mergeCell ref="K48:AI48"/>
    <mergeCell ref="AB59:AG59"/>
    <mergeCell ref="A1:AI2"/>
    <mergeCell ref="K30:AI30"/>
    <mergeCell ref="K39:L39"/>
    <mergeCell ref="S28:V28"/>
    <mergeCell ref="S15:V15"/>
    <mergeCell ref="K16:AI16"/>
    <mergeCell ref="K11:AI11"/>
    <mergeCell ref="K32:AI32"/>
    <mergeCell ref="K18:AI18"/>
    <mergeCell ref="K31:AI31"/>
    <mergeCell ref="K8:AI8"/>
    <mergeCell ref="K10:AI10"/>
    <mergeCell ref="AB26:AG26"/>
    <mergeCell ref="K9:AI9"/>
    <mergeCell ref="K19:AI19"/>
    <mergeCell ref="K20:AI20"/>
    <mergeCell ref="K17:L17"/>
    <mergeCell ref="K21:AI21"/>
    <mergeCell ref="K26:L26"/>
    <mergeCell ref="K7:AI7"/>
    <mergeCell ref="S26:V26"/>
    <mergeCell ref="AB17:AG17"/>
    <mergeCell ref="K15:L15"/>
    <mergeCell ref="K27:AI27"/>
    <mergeCell ref="K163:AI163"/>
    <mergeCell ref="K142:AI142"/>
    <mergeCell ref="M166:AI166"/>
    <mergeCell ref="K151:L151"/>
    <mergeCell ref="K152:AI152"/>
    <mergeCell ref="K159:L159"/>
    <mergeCell ref="K160:AI160"/>
    <mergeCell ref="AB161:AG161"/>
    <mergeCell ref="K165:AI165"/>
    <mergeCell ref="K164:AI164"/>
    <mergeCell ref="S161:V161"/>
    <mergeCell ref="K161:L161"/>
    <mergeCell ref="K150:AI150"/>
    <mergeCell ref="S159:V159"/>
    <mergeCell ref="K154:AI154"/>
    <mergeCell ref="AB151:AG151"/>
    <mergeCell ref="S151:V151"/>
    <mergeCell ref="M156:AI156"/>
    <mergeCell ref="K153:AI153"/>
    <mergeCell ref="M145:AI145"/>
    <mergeCell ref="K182:AI182"/>
    <mergeCell ref="K185:AI185"/>
    <mergeCell ref="X181:Y181"/>
    <mergeCell ref="Z181:AA181"/>
    <mergeCell ref="AC181:AG181"/>
    <mergeCell ref="S169:V169"/>
    <mergeCell ref="S171:V171"/>
    <mergeCell ref="AB171:AG171"/>
    <mergeCell ref="K169:L169"/>
    <mergeCell ref="M130:AI130"/>
    <mergeCell ref="K139:AI139"/>
    <mergeCell ref="K128:AI128"/>
    <mergeCell ref="S138:V138"/>
    <mergeCell ref="K127:AI127"/>
    <mergeCell ref="K126:AI126"/>
    <mergeCell ref="K124:AI124"/>
    <mergeCell ref="K116:AI116"/>
    <mergeCell ref="K143:AI143"/>
    <mergeCell ref="C64:L64"/>
    <mergeCell ref="S74:W74"/>
    <mergeCell ref="K86:AA86"/>
    <mergeCell ref="K107:AI107"/>
    <mergeCell ref="K108:AI108"/>
    <mergeCell ref="K109:AI109"/>
    <mergeCell ref="K88:AA88"/>
    <mergeCell ref="K117:AI117"/>
    <mergeCell ref="AB140:AG140"/>
    <mergeCell ref="K119:AI119"/>
    <mergeCell ref="S89:W89"/>
    <mergeCell ref="S77:W77"/>
    <mergeCell ref="K76:AA76"/>
    <mergeCell ref="K83:AA83"/>
    <mergeCell ref="K79:AA79"/>
    <mergeCell ref="S91:W91"/>
    <mergeCell ref="S87:W87"/>
    <mergeCell ref="K90:AA90"/>
    <mergeCell ref="S84:W84"/>
    <mergeCell ref="K81:AA81"/>
    <mergeCell ref="M64:AI64"/>
    <mergeCell ref="K73:AA73"/>
    <mergeCell ref="M112:AI112"/>
    <mergeCell ref="S80:W80"/>
    <mergeCell ref="K62:AI62"/>
    <mergeCell ref="K60:AI60"/>
    <mergeCell ref="AB37:AG37"/>
    <mergeCell ref="K38:AI38"/>
    <mergeCell ref="K37:L37"/>
    <mergeCell ref="K63:AI63"/>
    <mergeCell ref="S49:V49"/>
    <mergeCell ref="K42:AI42"/>
    <mergeCell ref="C44:L44"/>
    <mergeCell ref="AB39:AG39"/>
    <mergeCell ref="AB47:AG47"/>
    <mergeCell ref="K58:AI58"/>
    <mergeCell ref="K43:AI43"/>
    <mergeCell ref="K49:L49"/>
    <mergeCell ref="AB49:AG49"/>
    <mergeCell ref="K52:AI52"/>
    <mergeCell ref="AB57:AG57"/>
    <mergeCell ref="K40:AI40"/>
    <mergeCell ref="S39:V39"/>
    <mergeCell ref="K61:AI61"/>
    <mergeCell ref="M54:AI54"/>
    <mergeCell ref="S82:W82"/>
    <mergeCell ref="K96:AI96"/>
    <mergeCell ref="K106:AI106"/>
    <mergeCell ref="K98:AI98"/>
    <mergeCell ref="K101:AI101"/>
    <mergeCell ref="K97:AI97"/>
    <mergeCell ref="K111:AI111"/>
    <mergeCell ref="K110:AI110"/>
    <mergeCell ref="AB149:AG149"/>
    <mergeCell ref="K100:AI100"/>
    <mergeCell ref="K99:AI99"/>
    <mergeCell ref="M121:AI121"/>
    <mergeCell ref="M102:AI102"/>
    <mergeCell ref="K125:AI125"/>
    <mergeCell ref="K144:AI144"/>
    <mergeCell ref="K141:AI141"/>
    <mergeCell ref="K115:AI115"/>
    <mergeCell ref="S140:V140"/>
    <mergeCell ref="K140:L140"/>
    <mergeCell ref="AB138:AG138"/>
    <mergeCell ref="K138:L138"/>
    <mergeCell ref="K118:AI118"/>
    <mergeCell ref="K120:AI120"/>
    <mergeCell ref="K129:AI129"/>
    <mergeCell ref="K202:AI202"/>
    <mergeCell ref="K203:AI203"/>
    <mergeCell ref="K195:AG195"/>
    <mergeCell ref="K196:AG196"/>
    <mergeCell ref="K197:AG197"/>
    <mergeCell ref="K190:AG190"/>
    <mergeCell ref="K149:L149"/>
    <mergeCell ref="S149:V149"/>
    <mergeCell ref="K155:AI155"/>
    <mergeCell ref="K174:AI174"/>
    <mergeCell ref="K175:AI175"/>
    <mergeCell ref="M176:AI176"/>
    <mergeCell ref="AB169:AG169"/>
    <mergeCell ref="AB159:AG159"/>
    <mergeCell ref="K170:AI170"/>
    <mergeCell ref="K171:L171"/>
    <mergeCell ref="K172:AI172"/>
    <mergeCell ref="K173:AI173"/>
    <mergeCell ref="K162:AI162"/>
    <mergeCell ref="K180:AI180"/>
    <mergeCell ref="Q181:U181"/>
    <mergeCell ref="K184:AI184"/>
    <mergeCell ref="K189:AG189"/>
    <mergeCell ref="K183:AI183"/>
  </mergeCells>
  <phoneticPr fontId="2"/>
  <conditionalFormatting sqref="M33:AI33">
    <cfRule type="containsBlanks" dxfId="28" priority="3">
      <formula>LEN(TRIM(M33))=0</formula>
    </cfRule>
  </conditionalFormatting>
  <conditionalFormatting sqref="M145:AI145">
    <cfRule type="containsBlanks" dxfId="27" priority="1">
      <formula>LEN(TRIM(M145))=0</formula>
    </cfRule>
  </conditionalFormatting>
  <dataValidations count="9">
    <dataValidation type="list" errorStyle="warning" imeMode="on" allowBlank="1" showInputMessage="1" sqref="H171 H169 H140 H161 H159 H138 H151 H149" xr:uid="{00000000-0002-0000-0300-000000000000}">
      <formula1>"一級,二級,木造"</formula1>
    </dataValidation>
    <dataValidation imeMode="hiragana" allowBlank="1" showInputMessage="1" showErrorMessage="1" sqref="I195 I173:I176 H172:H176 H141:H145 H170 I163:I166 H162:H166 H160 I153:I156 H152:H156 H180:I180 H150 K76:AA76 H201:I201 H139 H182:I182 I142:I145 H112:I112 H124:H129 H130:I130 H115:H120 K79:AA79 H121:I121 H86 K81:AA81 H90 H96:H101 H88 K83:AA83 H73 H81 H102:I102 H76 H83 K86:AA86 H79 K88:AA88 K90:AA90 H8:I8 H184:I184 AS16:AU16 AJ16 H10:I10 H186:I190 H203:I203 I197 H194:H196 H106:H111 AU18 AU22 AU20 AU24 AU26 AU28 AU30 AU32 AU34 AU36 AU38 AU40 AU42 AU44 AU46 AU48 AU50 AU52 AU54 AU56 AU58 AU60 AU62 K73:AA73" xr:uid="{00000000-0002-0000-0300-000001000000}"/>
    <dataValidation imeMode="off" allowBlank="1" showInputMessage="1" showErrorMessage="1" sqref="H191:I191 H183:I183 H131:I131 H11:I11 H9:I9 AS15:AT15 H185:I185 H197" xr:uid="{00000000-0002-0000-0300-000002000000}"/>
    <dataValidation imeMode="halfKatakana" allowBlank="1" showInputMessage="1" showErrorMessage="1" sqref="K202:AI202 H7:I7 I196 K7:AI7 H202:I202 AI196" xr:uid="{00000000-0002-0000-0300-000003000000}"/>
    <dataValidation type="list" allowBlank="1" showInputMessage="1" showErrorMessage="1" sqref="B72 B75 B78 B85" xr:uid="{00000000-0002-0000-0300-000004000000}">
      <formula1>"■,□"</formula1>
    </dataValidation>
    <dataValidation imeMode="halfAlpha" allowBlank="1" showInputMessage="1" showErrorMessage="1" sqref="R74:Z74 R91:Z91 R89:Z89 K9:AI9 R82:Z82 R87:Z87 R80:Z80 R77:Z77 R84:Z84 K98:AI98 K108:AI108 K126:AI126 K117:AI117" xr:uid="{00000000-0002-0000-0300-000006000000}"/>
    <dataValidation type="textLength" imeMode="halfAlpha" allowBlank="1" showInputMessage="1" showErrorMessage="1" sqref="K191:AI191 K119:AI120 K110:AI111 L100:AI100 K128:AI129 K100:K101" xr:uid="{00000000-0002-0000-0300-000007000000}">
      <formula1>1</formula1>
      <formula2>15</formula2>
    </dataValidation>
    <dataValidation imeMode="halfAlpha" showInputMessage="1" showErrorMessage="1" sqref="K11:AI11" xr:uid="{00000000-0002-0000-0300-000008000000}"/>
    <dataValidation type="list" allowBlank="1" showInputMessage="1" showErrorMessage="1" sqref="C189:C191 C195:C197" xr:uid="{00000000-0002-0000-0300-000009000000}">
      <formula1>"□,■"</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rowBreaks count="2" manualBreakCount="2">
    <brk id="66" max="34" man="1"/>
    <brk id="132"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AL141"/>
  <sheetViews>
    <sheetView view="pageBreakPreview" zoomScaleNormal="100" zoomScaleSheetLayoutView="100" workbookViewId="0">
      <selection sqref="A1:AI2"/>
    </sheetView>
  </sheetViews>
  <sheetFormatPr defaultColWidth="4.109375" defaultRowHeight="13.2"/>
  <cols>
    <col min="1" max="38" width="2.6640625" style="128" customWidth="1"/>
    <col min="39" max="16384" width="4.109375" style="128"/>
  </cols>
  <sheetData>
    <row r="1" spans="1:38" ht="13.5" customHeight="1">
      <c r="A1" s="846" t="s">
        <v>139</v>
      </c>
      <c r="B1" s="846"/>
      <c r="C1" s="846"/>
      <c r="D1" s="846"/>
      <c r="E1" s="846"/>
      <c r="F1" s="846"/>
      <c r="G1" s="846"/>
      <c r="H1" s="846"/>
      <c r="I1" s="846"/>
      <c r="J1" s="846"/>
      <c r="K1" s="846"/>
      <c r="L1" s="846"/>
      <c r="M1" s="846"/>
      <c r="N1" s="846"/>
      <c r="O1" s="846"/>
      <c r="P1" s="846"/>
      <c r="Q1" s="846"/>
      <c r="R1" s="846"/>
      <c r="S1" s="846"/>
      <c r="T1" s="846"/>
      <c r="U1" s="846"/>
      <c r="V1" s="846"/>
      <c r="W1" s="846"/>
      <c r="X1" s="846"/>
      <c r="Y1" s="846"/>
      <c r="Z1" s="846"/>
      <c r="AA1" s="846"/>
      <c r="AB1" s="846"/>
      <c r="AC1" s="846"/>
      <c r="AD1" s="846"/>
      <c r="AE1" s="846"/>
      <c r="AF1" s="846"/>
      <c r="AG1" s="846"/>
      <c r="AH1" s="846"/>
      <c r="AI1" s="846"/>
    </row>
    <row r="2" spans="1:38" ht="13.5" customHeight="1">
      <c r="A2" s="846"/>
      <c r="B2" s="846"/>
      <c r="C2" s="846"/>
      <c r="D2" s="846"/>
      <c r="E2" s="846"/>
      <c r="F2" s="846"/>
      <c r="G2" s="846"/>
      <c r="H2" s="846"/>
      <c r="I2" s="846"/>
      <c r="J2" s="846"/>
      <c r="K2" s="846"/>
      <c r="L2" s="846"/>
      <c r="M2" s="846"/>
      <c r="N2" s="846"/>
      <c r="O2" s="846"/>
      <c r="P2" s="846"/>
      <c r="Q2" s="846"/>
      <c r="R2" s="846"/>
      <c r="S2" s="846"/>
      <c r="T2" s="846"/>
      <c r="U2" s="846"/>
      <c r="V2" s="846"/>
      <c r="W2" s="846"/>
      <c r="X2" s="846"/>
      <c r="Y2" s="846"/>
      <c r="Z2" s="846"/>
      <c r="AA2" s="846"/>
      <c r="AB2" s="846"/>
      <c r="AC2" s="846"/>
      <c r="AD2" s="846"/>
      <c r="AE2" s="846"/>
      <c r="AF2" s="846"/>
      <c r="AG2" s="846"/>
      <c r="AH2" s="846"/>
      <c r="AI2" s="846"/>
      <c r="AL2" s="480" t="s">
        <v>1234</v>
      </c>
    </row>
    <row r="3" spans="1:38">
      <c r="A3" s="128" t="s">
        <v>155</v>
      </c>
    </row>
    <row r="4" spans="1:38" ht="6.75" customHeight="1">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row>
    <row r="5" spans="1:38" ht="6.75" customHeight="1"/>
    <row r="6" spans="1:38">
      <c r="A6" s="128" t="s">
        <v>156</v>
      </c>
      <c r="AL6" s="128" t="s">
        <v>728</v>
      </c>
    </row>
    <row r="7" spans="1:38">
      <c r="C7" s="27" t="s">
        <v>68</v>
      </c>
      <c r="D7" s="27"/>
      <c r="E7" s="27"/>
      <c r="F7" s="27"/>
      <c r="G7" s="27"/>
      <c r="H7" s="27"/>
      <c r="I7" s="27"/>
      <c r="K7" s="840"/>
      <c r="L7" s="840"/>
      <c r="M7" s="840"/>
      <c r="N7" s="840"/>
      <c r="O7" s="840"/>
      <c r="P7" s="840"/>
      <c r="Q7" s="840"/>
      <c r="R7" s="840"/>
      <c r="S7" s="840"/>
      <c r="T7" s="840"/>
      <c r="U7" s="840"/>
      <c r="V7" s="840"/>
      <c r="W7" s="840"/>
      <c r="X7" s="840"/>
      <c r="Y7" s="840"/>
      <c r="Z7" s="840"/>
      <c r="AA7" s="840"/>
      <c r="AB7" s="840"/>
      <c r="AC7" s="840"/>
      <c r="AD7" s="840"/>
      <c r="AE7" s="840"/>
      <c r="AF7" s="840"/>
      <c r="AG7" s="840"/>
      <c r="AH7" s="840"/>
      <c r="AI7" s="840"/>
    </row>
    <row r="8" spans="1:38">
      <c r="C8" s="27" t="s">
        <v>69</v>
      </c>
      <c r="D8" s="27"/>
      <c r="E8" s="27"/>
      <c r="F8" s="27"/>
      <c r="G8" s="27"/>
      <c r="H8" s="107"/>
      <c r="I8" s="107"/>
      <c r="K8" s="840"/>
      <c r="L8" s="840"/>
      <c r="M8" s="840"/>
      <c r="N8" s="840"/>
      <c r="O8" s="840"/>
      <c r="P8" s="840"/>
      <c r="Q8" s="840"/>
      <c r="R8" s="840"/>
      <c r="S8" s="840"/>
      <c r="T8" s="840"/>
      <c r="U8" s="840"/>
      <c r="V8" s="840"/>
      <c r="W8" s="840"/>
      <c r="X8" s="840"/>
      <c r="Y8" s="840"/>
      <c r="Z8" s="840"/>
      <c r="AA8" s="840"/>
      <c r="AB8" s="840"/>
      <c r="AC8" s="840"/>
      <c r="AD8" s="840"/>
      <c r="AE8" s="840"/>
      <c r="AF8" s="840"/>
      <c r="AG8" s="840"/>
      <c r="AH8" s="840"/>
      <c r="AI8" s="840"/>
      <c r="AL8" s="27" t="s">
        <v>510</v>
      </c>
    </row>
    <row r="9" spans="1:38">
      <c r="C9" s="27" t="s">
        <v>70</v>
      </c>
      <c r="D9" s="27"/>
      <c r="E9" s="27"/>
      <c r="F9" s="27"/>
      <c r="G9" s="27"/>
      <c r="H9" s="121"/>
      <c r="I9" s="121"/>
      <c r="K9" s="840"/>
      <c r="L9" s="840"/>
      <c r="M9" s="840"/>
      <c r="N9" s="840"/>
      <c r="O9" s="840"/>
      <c r="P9" s="840"/>
      <c r="Q9" s="840"/>
      <c r="R9" s="840"/>
      <c r="S9" s="840"/>
      <c r="T9" s="840"/>
      <c r="U9" s="840"/>
      <c r="V9" s="840"/>
      <c r="W9" s="840"/>
      <c r="X9" s="840"/>
      <c r="Y9" s="840"/>
      <c r="Z9" s="840"/>
      <c r="AA9" s="840"/>
      <c r="AB9" s="840"/>
      <c r="AC9" s="840"/>
      <c r="AD9" s="840"/>
      <c r="AE9" s="840"/>
      <c r="AF9" s="840"/>
      <c r="AG9" s="840"/>
      <c r="AH9" s="840"/>
      <c r="AI9" s="840"/>
    </row>
    <row r="10" spans="1:38">
      <c r="C10" s="27" t="s">
        <v>71</v>
      </c>
      <c r="D10" s="27"/>
      <c r="E10" s="27"/>
      <c r="F10" s="27"/>
      <c r="G10" s="27"/>
      <c r="H10" s="107"/>
      <c r="I10" s="107"/>
      <c r="K10" s="840"/>
      <c r="L10" s="840"/>
      <c r="M10" s="840"/>
      <c r="N10" s="840"/>
      <c r="O10" s="840"/>
      <c r="P10" s="840"/>
      <c r="Q10" s="840"/>
      <c r="R10" s="840"/>
      <c r="S10" s="840"/>
      <c r="T10" s="840"/>
      <c r="U10" s="840"/>
      <c r="V10" s="840"/>
      <c r="W10" s="840"/>
      <c r="X10" s="840"/>
      <c r="Y10" s="840"/>
      <c r="Z10" s="840"/>
      <c r="AA10" s="840"/>
      <c r="AB10" s="840"/>
      <c r="AC10" s="840"/>
      <c r="AD10" s="840"/>
      <c r="AE10" s="840"/>
      <c r="AF10" s="840"/>
      <c r="AG10" s="840"/>
      <c r="AH10" s="840"/>
      <c r="AI10" s="840"/>
    </row>
    <row r="11" spans="1:38">
      <c r="C11" s="27" t="s">
        <v>72</v>
      </c>
      <c r="D11" s="27"/>
      <c r="E11" s="27"/>
      <c r="F11" s="27"/>
      <c r="G11" s="27"/>
      <c r="H11" s="107"/>
      <c r="I11" s="107"/>
      <c r="K11" s="847"/>
      <c r="L11" s="847"/>
      <c r="M11" s="847"/>
      <c r="N11" s="847"/>
      <c r="O11" s="847"/>
      <c r="P11" s="847"/>
      <c r="Q11" s="847"/>
      <c r="R11" s="847"/>
      <c r="S11" s="847"/>
      <c r="T11" s="847"/>
      <c r="U11" s="847"/>
      <c r="V11" s="847"/>
      <c r="W11" s="847"/>
      <c r="X11" s="847"/>
      <c r="Y11" s="847"/>
      <c r="Z11" s="847"/>
      <c r="AA11" s="847"/>
      <c r="AB11" s="847"/>
      <c r="AC11" s="847"/>
      <c r="AD11" s="847"/>
      <c r="AE11" s="847"/>
      <c r="AF11" s="847"/>
      <c r="AG11" s="847"/>
      <c r="AH11" s="847"/>
      <c r="AI11" s="847"/>
    </row>
    <row r="12" spans="1:38" ht="6.75" customHeight="1">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row>
    <row r="13" spans="1:38" ht="6.75" customHeight="1"/>
    <row r="14" spans="1:38">
      <c r="A14" s="128" t="s">
        <v>156</v>
      </c>
    </row>
    <row r="15" spans="1:38">
      <c r="C15" s="27" t="s">
        <v>68</v>
      </c>
      <c r="D15" s="27"/>
      <c r="E15" s="27"/>
      <c r="F15" s="27"/>
      <c r="G15" s="27"/>
      <c r="H15" s="27"/>
      <c r="I15" s="27"/>
      <c r="K15" s="840"/>
      <c r="L15" s="840"/>
      <c r="M15" s="840"/>
      <c r="N15" s="840"/>
      <c r="O15" s="840"/>
      <c r="P15" s="840"/>
      <c r="Q15" s="840"/>
      <c r="R15" s="840"/>
      <c r="S15" s="840"/>
      <c r="T15" s="840"/>
      <c r="U15" s="840"/>
      <c r="V15" s="840"/>
      <c r="W15" s="840"/>
      <c r="X15" s="840"/>
      <c r="Y15" s="840"/>
      <c r="Z15" s="840"/>
      <c r="AA15" s="840"/>
      <c r="AB15" s="840"/>
      <c r="AC15" s="840"/>
      <c r="AD15" s="840"/>
      <c r="AE15" s="840"/>
      <c r="AF15" s="840"/>
      <c r="AG15" s="840"/>
      <c r="AH15" s="840"/>
      <c r="AI15" s="840"/>
    </row>
    <row r="16" spans="1:38">
      <c r="C16" s="27" t="s">
        <v>69</v>
      </c>
      <c r="D16" s="27"/>
      <c r="E16" s="27"/>
      <c r="F16" s="27"/>
      <c r="G16" s="27"/>
      <c r="H16" s="107"/>
      <c r="I16" s="107"/>
      <c r="K16" s="840"/>
      <c r="L16" s="840"/>
      <c r="M16" s="840"/>
      <c r="N16" s="840"/>
      <c r="O16" s="840"/>
      <c r="P16" s="840"/>
      <c r="Q16" s="840"/>
      <c r="R16" s="840"/>
      <c r="S16" s="840"/>
      <c r="T16" s="840"/>
      <c r="U16" s="840"/>
      <c r="V16" s="840"/>
      <c r="W16" s="840"/>
      <c r="X16" s="840"/>
      <c r="Y16" s="840"/>
      <c r="Z16" s="840"/>
      <c r="AA16" s="840"/>
      <c r="AB16" s="840"/>
      <c r="AC16" s="840"/>
      <c r="AD16" s="840"/>
      <c r="AE16" s="840"/>
      <c r="AF16" s="840"/>
      <c r="AG16" s="840"/>
      <c r="AH16" s="840"/>
      <c r="AI16" s="840"/>
    </row>
    <row r="17" spans="1:35">
      <c r="C17" s="27" t="s">
        <v>70</v>
      </c>
      <c r="D17" s="27"/>
      <c r="E17" s="27"/>
      <c r="F17" s="27"/>
      <c r="G17" s="27"/>
      <c r="H17" s="121"/>
      <c r="I17" s="121"/>
      <c r="K17" s="840"/>
      <c r="L17" s="840"/>
      <c r="M17" s="840"/>
      <c r="N17" s="840"/>
      <c r="O17" s="840"/>
      <c r="P17" s="840"/>
      <c r="Q17" s="840"/>
      <c r="R17" s="840"/>
      <c r="S17" s="840"/>
      <c r="T17" s="840"/>
      <c r="U17" s="840"/>
      <c r="V17" s="840"/>
      <c r="W17" s="840"/>
      <c r="X17" s="840"/>
      <c r="Y17" s="840"/>
      <c r="Z17" s="840"/>
      <c r="AA17" s="840"/>
      <c r="AB17" s="840"/>
      <c r="AC17" s="840"/>
      <c r="AD17" s="840"/>
      <c r="AE17" s="840"/>
      <c r="AF17" s="840"/>
      <c r="AG17" s="840"/>
      <c r="AH17" s="840"/>
      <c r="AI17" s="840"/>
    </row>
    <row r="18" spans="1:35">
      <c r="C18" s="27" t="s">
        <v>71</v>
      </c>
      <c r="D18" s="27"/>
      <c r="E18" s="27"/>
      <c r="F18" s="27"/>
      <c r="G18" s="27"/>
      <c r="H18" s="107"/>
      <c r="I18" s="107"/>
      <c r="K18" s="840"/>
      <c r="L18" s="840"/>
      <c r="M18" s="840"/>
      <c r="N18" s="840"/>
      <c r="O18" s="840"/>
      <c r="P18" s="840"/>
      <c r="Q18" s="840"/>
      <c r="R18" s="840"/>
      <c r="S18" s="840"/>
      <c r="T18" s="840"/>
      <c r="U18" s="840"/>
      <c r="V18" s="840"/>
      <c r="W18" s="840"/>
      <c r="X18" s="840"/>
      <c r="Y18" s="840"/>
      <c r="Z18" s="840"/>
      <c r="AA18" s="840"/>
      <c r="AB18" s="840"/>
      <c r="AC18" s="840"/>
      <c r="AD18" s="840"/>
      <c r="AE18" s="840"/>
      <c r="AF18" s="840"/>
      <c r="AG18" s="840"/>
      <c r="AH18" s="840"/>
      <c r="AI18" s="840"/>
    </row>
    <row r="19" spans="1:35">
      <c r="C19" s="27" t="s">
        <v>72</v>
      </c>
      <c r="D19" s="27"/>
      <c r="E19" s="27"/>
      <c r="F19" s="27"/>
      <c r="G19" s="27"/>
      <c r="H19" s="107"/>
      <c r="I19" s="107"/>
      <c r="K19" s="847"/>
      <c r="L19" s="847"/>
      <c r="M19" s="847"/>
      <c r="N19" s="847"/>
      <c r="O19" s="847"/>
      <c r="P19" s="847"/>
      <c r="Q19" s="847"/>
      <c r="R19" s="847"/>
      <c r="S19" s="847"/>
      <c r="T19" s="847"/>
      <c r="U19" s="847"/>
      <c r="V19" s="847"/>
      <c r="W19" s="847"/>
      <c r="X19" s="847"/>
      <c r="Y19" s="847"/>
      <c r="Z19" s="847"/>
      <c r="AA19" s="847"/>
      <c r="AB19" s="847"/>
      <c r="AC19" s="847"/>
      <c r="AD19" s="847"/>
      <c r="AE19" s="847"/>
      <c r="AF19" s="847"/>
      <c r="AG19" s="847"/>
      <c r="AH19" s="847"/>
      <c r="AI19" s="847"/>
    </row>
    <row r="20" spans="1:35" ht="6.75" customHeight="1">
      <c r="A20" s="129"/>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row>
    <row r="21" spans="1:35" ht="6.75" customHeight="1"/>
    <row r="22" spans="1:35" ht="13.5" customHeight="1">
      <c r="A22" s="128" t="s">
        <v>156</v>
      </c>
    </row>
    <row r="23" spans="1:35">
      <c r="C23" s="27" t="s">
        <v>68</v>
      </c>
      <c r="D23" s="27"/>
      <c r="E23" s="27"/>
      <c r="F23" s="27"/>
      <c r="G23" s="27"/>
      <c r="H23" s="27"/>
      <c r="I23" s="27"/>
      <c r="K23" s="840"/>
      <c r="L23" s="840"/>
      <c r="M23" s="840"/>
      <c r="N23" s="840"/>
      <c r="O23" s="840"/>
      <c r="P23" s="840"/>
      <c r="Q23" s="840"/>
      <c r="R23" s="840"/>
      <c r="S23" s="840"/>
      <c r="T23" s="840"/>
      <c r="U23" s="840"/>
      <c r="V23" s="840"/>
      <c r="W23" s="840"/>
      <c r="X23" s="840"/>
      <c r="Y23" s="840"/>
      <c r="Z23" s="840"/>
      <c r="AA23" s="840"/>
      <c r="AB23" s="840"/>
      <c r="AC23" s="840"/>
      <c r="AD23" s="840"/>
      <c r="AE23" s="840"/>
      <c r="AF23" s="840"/>
      <c r="AG23" s="840"/>
      <c r="AH23" s="840"/>
      <c r="AI23" s="840"/>
    </row>
    <row r="24" spans="1:35" ht="13.5" customHeight="1">
      <c r="C24" s="27" t="s">
        <v>69</v>
      </c>
      <c r="D24" s="27"/>
      <c r="E24" s="27"/>
      <c r="F24" s="27"/>
      <c r="G24" s="27"/>
      <c r="H24" s="107"/>
      <c r="I24" s="107"/>
      <c r="K24" s="840"/>
      <c r="L24" s="840"/>
      <c r="M24" s="840"/>
      <c r="N24" s="840"/>
      <c r="O24" s="840"/>
      <c r="P24" s="840"/>
      <c r="Q24" s="840"/>
      <c r="R24" s="840"/>
      <c r="S24" s="840"/>
      <c r="T24" s="840"/>
      <c r="U24" s="840"/>
      <c r="V24" s="840"/>
      <c r="W24" s="840"/>
      <c r="X24" s="840"/>
      <c r="Y24" s="840"/>
      <c r="Z24" s="840"/>
      <c r="AA24" s="840"/>
      <c r="AB24" s="840"/>
      <c r="AC24" s="840"/>
      <c r="AD24" s="840"/>
      <c r="AE24" s="840"/>
      <c r="AF24" s="840"/>
      <c r="AG24" s="840"/>
      <c r="AH24" s="840"/>
      <c r="AI24" s="840"/>
    </row>
    <row r="25" spans="1:35" ht="13.5" customHeight="1">
      <c r="C25" s="27" t="s">
        <v>70</v>
      </c>
      <c r="D25" s="27"/>
      <c r="E25" s="27"/>
      <c r="F25" s="27"/>
      <c r="G25" s="27"/>
      <c r="H25" s="121"/>
      <c r="I25" s="121"/>
      <c r="K25" s="840"/>
      <c r="L25" s="840"/>
      <c r="M25" s="840"/>
      <c r="N25" s="840"/>
      <c r="O25" s="840"/>
      <c r="P25" s="840"/>
      <c r="Q25" s="840"/>
      <c r="R25" s="840"/>
      <c r="S25" s="840"/>
      <c r="T25" s="840"/>
      <c r="U25" s="840"/>
      <c r="V25" s="840"/>
      <c r="W25" s="840"/>
      <c r="X25" s="840"/>
      <c r="Y25" s="840"/>
      <c r="Z25" s="840"/>
      <c r="AA25" s="840"/>
      <c r="AB25" s="840"/>
      <c r="AC25" s="840"/>
      <c r="AD25" s="840"/>
      <c r="AE25" s="840"/>
      <c r="AF25" s="840"/>
      <c r="AG25" s="840"/>
      <c r="AH25" s="840"/>
      <c r="AI25" s="840"/>
    </row>
    <row r="26" spans="1:35">
      <c r="C26" s="27" t="s">
        <v>71</v>
      </c>
      <c r="D26" s="27"/>
      <c r="E26" s="27"/>
      <c r="F26" s="27"/>
      <c r="G26" s="27"/>
      <c r="H26" s="107"/>
      <c r="I26" s="107"/>
      <c r="K26" s="840"/>
      <c r="L26" s="840"/>
      <c r="M26" s="840"/>
      <c r="N26" s="840"/>
      <c r="O26" s="840"/>
      <c r="P26" s="840"/>
      <c r="Q26" s="840"/>
      <c r="R26" s="840"/>
      <c r="S26" s="840"/>
      <c r="T26" s="840"/>
      <c r="U26" s="840"/>
      <c r="V26" s="840"/>
      <c r="W26" s="840"/>
      <c r="X26" s="840"/>
      <c r="Y26" s="840"/>
      <c r="Z26" s="840"/>
      <c r="AA26" s="840"/>
      <c r="AB26" s="840"/>
      <c r="AC26" s="840"/>
      <c r="AD26" s="840"/>
      <c r="AE26" s="840"/>
      <c r="AF26" s="840"/>
      <c r="AG26" s="840"/>
      <c r="AH26" s="840"/>
      <c r="AI26" s="840"/>
    </row>
    <row r="27" spans="1:35">
      <c r="C27" s="27" t="s">
        <v>72</v>
      </c>
      <c r="D27" s="27"/>
      <c r="E27" s="27"/>
      <c r="F27" s="27"/>
      <c r="G27" s="27"/>
      <c r="H27" s="107"/>
      <c r="I27" s="107"/>
      <c r="K27" s="847"/>
      <c r="L27" s="847"/>
      <c r="M27" s="847"/>
      <c r="N27" s="847"/>
      <c r="O27" s="847"/>
      <c r="P27" s="847"/>
      <c r="Q27" s="847"/>
      <c r="R27" s="847"/>
      <c r="S27" s="847"/>
      <c r="T27" s="847"/>
      <c r="U27" s="847"/>
      <c r="V27" s="847"/>
      <c r="W27" s="847"/>
      <c r="X27" s="847"/>
      <c r="Y27" s="847"/>
      <c r="Z27" s="847"/>
      <c r="AA27" s="847"/>
      <c r="AB27" s="847"/>
      <c r="AC27" s="847"/>
      <c r="AD27" s="847"/>
      <c r="AE27" s="847"/>
      <c r="AF27" s="847"/>
      <c r="AG27" s="847"/>
      <c r="AH27" s="847"/>
      <c r="AI27" s="847"/>
    </row>
    <row r="28" spans="1:35" ht="6.75" customHeight="1">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row>
    <row r="29" spans="1:35" ht="6.75" customHeight="1"/>
    <row r="30" spans="1:35" ht="13.5" customHeight="1"/>
    <row r="31" spans="1:35" ht="13.5" customHeight="1"/>
    <row r="32" spans="1:35" ht="13.5" customHeight="1"/>
    <row r="33" spans="30:30" ht="13.5" customHeight="1"/>
    <row r="34" spans="30:30" ht="13.5" customHeight="1"/>
    <row r="35" spans="30:30" ht="13.5" customHeight="1"/>
    <row r="36" spans="30:30" ht="13.5" customHeight="1"/>
    <row r="37" spans="30:30" ht="13.5" customHeight="1"/>
    <row r="38" spans="30:30" ht="13.5" customHeight="1"/>
    <row r="39" spans="30:30" ht="13.5" customHeight="1"/>
    <row r="40" spans="30:30" ht="13.5" customHeight="1"/>
    <row r="41" spans="30:30" ht="13.5" customHeight="1"/>
    <row r="42" spans="30:30" ht="13.5" customHeight="1">
      <c r="AD42" s="130"/>
    </row>
    <row r="43" spans="30:30" ht="13.5" customHeight="1"/>
    <row r="44" spans="30:30" ht="13.5" customHeight="1"/>
    <row r="45" spans="30:30" ht="13.5" customHeight="1"/>
    <row r="46" spans="30:30" ht="13.5" customHeight="1"/>
    <row r="47" spans="30:30" ht="13.5" customHeight="1"/>
    <row r="48" spans="30:30"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spans="35:37" ht="13.5" customHeight="1"/>
    <row r="66" spans="35:37" ht="13.5" customHeight="1"/>
    <row r="67" spans="35:37" ht="13.5" customHeight="1" thickBot="1"/>
    <row r="68" spans="35:37" ht="13.5" customHeight="1" thickTop="1">
      <c r="AI68" s="338"/>
      <c r="AJ68" s="339"/>
      <c r="AK68" s="340"/>
    </row>
    <row r="69" spans="35:37" ht="13.5" customHeight="1">
      <c r="AI69" s="338"/>
    </row>
    <row r="70" spans="35:37" ht="13.5" customHeight="1"/>
    <row r="71" spans="35:37" ht="13.5" customHeight="1"/>
    <row r="72" spans="35:37" ht="13.5" customHeight="1"/>
    <row r="73" spans="35:37" ht="13.5" customHeight="1"/>
    <row r="74" spans="35:37" ht="13.5" customHeight="1"/>
    <row r="75" spans="35:37" ht="13.5" customHeight="1"/>
    <row r="76" spans="35:37" ht="13.5" customHeight="1"/>
    <row r="77" spans="35:37" ht="13.5" customHeight="1"/>
    <row r="78" spans="35:37" ht="13.5" customHeight="1"/>
    <row r="79" spans="35:37" ht="13.5" customHeight="1"/>
    <row r="80" spans="35:37"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sheetData>
  <sheetProtection algorithmName="SHA-512" hashValue="WK9sqlWZPB9zm4JvxDi5M+blP1Ul3xNOlx3MDh9QBJKrtEde5BZWPNCJDfioX1xECpmZ32Su/g3VWCcUZY4osQ==" saltValue="V5hpcnCE+hZnLUD3LBwYdg==" spinCount="100000" sheet="1"/>
  <protectedRanges>
    <protectedRange sqref="K7:AI11 K15:AI19 K23:AI27" name="範囲1"/>
  </protectedRanges>
  <mergeCells count="16">
    <mergeCell ref="K27:AI27"/>
    <mergeCell ref="K17:AI17"/>
    <mergeCell ref="A1:AI2"/>
    <mergeCell ref="K7:AI7"/>
    <mergeCell ref="K8:AI8"/>
    <mergeCell ref="K18:AI18"/>
    <mergeCell ref="K19:AI19"/>
    <mergeCell ref="K23:AI23"/>
    <mergeCell ref="K24:AI24"/>
    <mergeCell ref="K25:AI25"/>
    <mergeCell ref="K26:AI26"/>
    <mergeCell ref="K9:AI9"/>
    <mergeCell ref="K10:AI10"/>
    <mergeCell ref="K11:AI11"/>
    <mergeCell ref="K15:AI15"/>
    <mergeCell ref="K16:AI16"/>
  </mergeCells>
  <phoneticPr fontId="2"/>
  <dataValidations count="5">
    <dataValidation imeMode="hiragana" allowBlank="1" showInputMessage="1" showErrorMessage="1" sqref="H10:I10 H24:I24 H26:I26 H8:I8 H16:I16 H18:I18" xr:uid="{00000000-0002-0000-0400-000000000000}"/>
    <dataValidation imeMode="halfKatakana" allowBlank="1" showInputMessage="1" showErrorMessage="1" sqref="H7:I7 H23:I23 H15:I15 K7:AI7 K15:AI15 K23:AI23" xr:uid="{00000000-0002-0000-0400-000001000000}"/>
    <dataValidation imeMode="off" allowBlank="1" showInputMessage="1" showErrorMessage="1" sqref="H17:I17 H27:I27 H25:I25 H11:I11 H9:I9 H19:I19" xr:uid="{00000000-0002-0000-0400-000002000000}"/>
    <dataValidation imeMode="halfAlpha" allowBlank="1" showInputMessage="1" showErrorMessage="1" sqref="K9:AI9 K25:AI25 K17:AI17" xr:uid="{00000000-0002-0000-0400-000003000000}"/>
    <dataValidation type="textLength" imeMode="halfAlpha" allowBlank="1" showInputMessage="1" showErrorMessage="1" sqref="K19:AI19 K11:AI11 K27:AI27" xr:uid="{00000000-0002-0000-0400-000004000000}">
      <formula1>1</formula1>
      <formula2>15</formula2>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BR183"/>
  <sheetViews>
    <sheetView view="pageBreakPreview" zoomScaleNormal="100" zoomScaleSheetLayoutView="100" workbookViewId="0">
      <selection sqref="A1:AI2"/>
    </sheetView>
  </sheetViews>
  <sheetFormatPr defaultColWidth="2.44140625" defaultRowHeight="13.2"/>
  <cols>
    <col min="1" max="34" width="2.6640625" style="134" customWidth="1"/>
    <col min="35" max="35" width="2.44140625" style="134"/>
    <col min="36" max="36" width="5.77734375" style="134" customWidth="1"/>
    <col min="37" max="37" width="5.77734375" style="134" hidden="1" customWidth="1"/>
    <col min="38" max="38" width="8.44140625" style="134" hidden="1" customWidth="1"/>
    <col min="39" max="65" width="5.77734375" style="134" customWidth="1"/>
    <col min="66" max="66" width="3.6640625" style="134" customWidth="1"/>
    <col min="67" max="67" width="9.21875" style="134" customWidth="1"/>
    <col min="68" max="68" width="8" style="230" customWidth="1"/>
    <col min="69" max="69" width="12.44140625" style="134" customWidth="1"/>
    <col min="70" max="70" width="3.6640625" style="134" customWidth="1"/>
    <col min="71" max="78" width="5.6640625" style="134" customWidth="1"/>
    <col min="79" max="101" width="2.6640625" style="134" customWidth="1"/>
    <col min="102" max="16384" width="2.44140625" style="134"/>
  </cols>
  <sheetData>
    <row r="1" spans="1:41" ht="9.6" customHeight="1">
      <c r="A1" s="845" t="s">
        <v>354</v>
      </c>
      <c r="B1" s="845"/>
      <c r="C1" s="845"/>
      <c r="D1" s="845"/>
      <c r="E1" s="845"/>
      <c r="F1" s="845"/>
      <c r="G1" s="845"/>
      <c r="H1" s="845"/>
      <c r="I1" s="845"/>
      <c r="J1" s="845"/>
      <c r="K1" s="845"/>
      <c r="L1" s="845"/>
      <c r="M1" s="845"/>
      <c r="N1" s="845"/>
      <c r="O1" s="845"/>
      <c r="P1" s="845"/>
      <c r="Q1" s="845"/>
      <c r="R1" s="845"/>
      <c r="S1" s="845"/>
      <c r="T1" s="845"/>
      <c r="U1" s="845"/>
      <c r="V1" s="845"/>
      <c r="W1" s="845"/>
      <c r="X1" s="845"/>
      <c r="Y1" s="845"/>
      <c r="Z1" s="845"/>
      <c r="AA1" s="845"/>
      <c r="AB1" s="845"/>
      <c r="AC1" s="845"/>
      <c r="AD1" s="845"/>
      <c r="AE1" s="845"/>
      <c r="AF1" s="845"/>
      <c r="AG1" s="845"/>
      <c r="AH1" s="845"/>
      <c r="AI1" s="845"/>
      <c r="AJ1" s="230"/>
    </row>
    <row r="2" spans="1:41" ht="9" customHeight="1">
      <c r="A2" s="845"/>
      <c r="B2" s="845"/>
      <c r="C2" s="845"/>
      <c r="D2" s="845"/>
      <c r="E2" s="845"/>
      <c r="F2" s="845"/>
      <c r="G2" s="845"/>
      <c r="H2" s="845"/>
      <c r="I2" s="845"/>
      <c r="J2" s="845"/>
      <c r="K2" s="845"/>
      <c r="L2" s="845"/>
      <c r="M2" s="845"/>
      <c r="N2" s="845"/>
      <c r="O2" s="845"/>
      <c r="P2" s="845"/>
      <c r="Q2" s="845"/>
      <c r="R2" s="845"/>
      <c r="S2" s="845"/>
      <c r="T2" s="845"/>
      <c r="U2" s="845"/>
      <c r="V2" s="845"/>
      <c r="W2" s="845"/>
      <c r="X2" s="845"/>
      <c r="Y2" s="845"/>
      <c r="Z2" s="845"/>
      <c r="AA2" s="845"/>
      <c r="AB2" s="845"/>
      <c r="AC2" s="845"/>
      <c r="AD2" s="845"/>
      <c r="AE2" s="845"/>
      <c r="AF2" s="845"/>
      <c r="AG2" s="845"/>
      <c r="AH2" s="845"/>
      <c r="AI2" s="845"/>
      <c r="AJ2" s="230"/>
    </row>
    <row r="3" spans="1:41" ht="13.5" customHeight="1">
      <c r="B3" s="134" t="s">
        <v>166</v>
      </c>
    </row>
    <row r="4" spans="1:41" ht="4.95" customHeight="1">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row>
    <row r="5" spans="1:41" ht="4.95" customHeight="1"/>
    <row r="6" spans="1:41" ht="13.2" customHeight="1">
      <c r="A6" s="134" t="s">
        <v>167</v>
      </c>
      <c r="H6" s="862"/>
      <c r="I6" s="862"/>
      <c r="J6" s="862"/>
      <c r="K6" s="862"/>
      <c r="L6" s="862"/>
      <c r="M6" s="862"/>
      <c r="N6" s="862"/>
      <c r="O6" s="862"/>
      <c r="P6" s="862"/>
      <c r="Q6" s="862"/>
      <c r="R6" s="862"/>
      <c r="S6" s="862"/>
      <c r="T6" s="862"/>
      <c r="U6" s="862"/>
      <c r="V6" s="862"/>
      <c r="W6" s="862"/>
      <c r="X6" s="862"/>
      <c r="Y6" s="862"/>
      <c r="Z6" s="862"/>
      <c r="AA6" s="862"/>
      <c r="AB6" s="862"/>
      <c r="AC6" s="862"/>
      <c r="AD6" s="862"/>
      <c r="AE6" s="862"/>
      <c r="AF6" s="862"/>
      <c r="AG6" s="862"/>
      <c r="AH6" s="862"/>
      <c r="AI6" s="862"/>
      <c r="AJ6" s="235"/>
      <c r="AM6" s="134" t="s">
        <v>688</v>
      </c>
    </row>
    <row r="7" spans="1:41" ht="13.2" customHeight="1">
      <c r="H7" s="862"/>
      <c r="I7" s="862"/>
      <c r="J7" s="862"/>
      <c r="K7" s="862"/>
      <c r="L7" s="862"/>
      <c r="M7" s="862"/>
      <c r="N7" s="862"/>
      <c r="O7" s="862"/>
      <c r="P7" s="862"/>
      <c r="Q7" s="862"/>
      <c r="R7" s="862"/>
      <c r="S7" s="862"/>
      <c r="T7" s="862"/>
      <c r="U7" s="862"/>
      <c r="V7" s="862"/>
      <c r="W7" s="862"/>
      <c r="X7" s="862"/>
      <c r="Y7" s="862"/>
      <c r="Z7" s="862"/>
      <c r="AA7" s="862"/>
      <c r="AB7" s="862"/>
      <c r="AC7" s="862"/>
      <c r="AD7" s="862"/>
      <c r="AE7" s="862"/>
      <c r="AF7" s="862"/>
      <c r="AG7" s="862"/>
      <c r="AH7" s="862"/>
      <c r="AI7" s="862"/>
      <c r="AJ7" s="235"/>
    </row>
    <row r="8" spans="1:41" ht="13.2" customHeight="1">
      <c r="H8" s="862"/>
      <c r="I8" s="862"/>
      <c r="J8" s="862"/>
      <c r="K8" s="862"/>
      <c r="L8" s="862"/>
      <c r="M8" s="862"/>
      <c r="N8" s="862"/>
      <c r="O8" s="862"/>
      <c r="P8" s="862"/>
      <c r="Q8" s="862"/>
      <c r="R8" s="862"/>
      <c r="S8" s="862"/>
      <c r="T8" s="862"/>
      <c r="U8" s="862"/>
      <c r="V8" s="862"/>
      <c r="W8" s="862"/>
      <c r="X8" s="862"/>
      <c r="Y8" s="862"/>
      <c r="Z8" s="862"/>
      <c r="AA8" s="862"/>
      <c r="AB8" s="862"/>
      <c r="AC8" s="862"/>
      <c r="AD8" s="862"/>
      <c r="AE8" s="862"/>
      <c r="AF8" s="862"/>
      <c r="AG8" s="862"/>
      <c r="AH8" s="862"/>
      <c r="AI8" s="862"/>
      <c r="AJ8" s="235"/>
    </row>
    <row r="9" spans="1:41" ht="4.05" customHeight="1">
      <c r="A9" s="137"/>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row>
    <row r="10" spans="1:41" ht="4.05" customHeight="1">
      <c r="A10" s="177"/>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row>
    <row r="11" spans="1:41" ht="13.2" customHeight="1">
      <c r="A11" s="134" t="s">
        <v>168</v>
      </c>
      <c r="H11" s="840"/>
      <c r="I11" s="840"/>
      <c r="J11" s="840"/>
      <c r="K11" s="840"/>
      <c r="L11" s="840"/>
      <c r="M11" s="840"/>
      <c r="N11" s="840"/>
      <c r="O11" s="840"/>
      <c r="P11" s="840"/>
      <c r="Q11" s="840"/>
      <c r="R11" s="840"/>
      <c r="S11" s="840"/>
      <c r="T11" s="840"/>
      <c r="U11" s="840"/>
      <c r="V11" s="840"/>
      <c r="W11" s="840"/>
      <c r="X11" s="840"/>
      <c r="Y11" s="840"/>
      <c r="Z11" s="840"/>
      <c r="AA11" s="840"/>
      <c r="AB11" s="840"/>
      <c r="AC11" s="840"/>
      <c r="AD11" s="840"/>
      <c r="AE11" s="840"/>
      <c r="AF11" s="840"/>
      <c r="AG11" s="840"/>
      <c r="AH11" s="840"/>
      <c r="AI11" s="840"/>
      <c r="AJ11" s="118"/>
      <c r="AM11" s="134" t="s">
        <v>509</v>
      </c>
    </row>
    <row r="12" spans="1:41" ht="4.05" customHeight="1">
      <c r="A12" s="137"/>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row>
    <row r="13" spans="1:41" ht="4.05" customHeight="1">
      <c r="A13" s="177"/>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row>
    <row r="14" spans="1:41" ht="13.2" customHeight="1">
      <c r="A14" s="134" t="s">
        <v>247</v>
      </c>
    </row>
    <row r="15" spans="1:41" ht="13.2" customHeight="1">
      <c r="C15" s="230" t="s">
        <v>16</v>
      </c>
      <c r="D15" s="134" t="s">
        <v>258</v>
      </c>
      <c r="J15" s="230" t="s">
        <v>492</v>
      </c>
      <c r="K15" s="230" t="s">
        <v>16</v>
      </c>
      <c r="L15" s="134" t="s">
        <v>169</v>
      </c>
      <c r="R15" s="230" t="s">
        <v>16</v>
      </c>
      <c r="S15" s="134" t="s">
        <v>170</v>
      </c>
      <c r="Y15" s="230" t="s">
        <v>16</v>
      </c>
      <c r="Z15" s="134" t="s">
        <v>171</v>
      </c>
      <c r="AF15" s="134" t="s">
        <v>493</v>
      </c>
      <c r="AK15" s="270"/>
      <c r="AM15" s="270"/>
      <c r="AN15" s="270"/>
      <c r="AO15" s="270"/>
    </row>
    <row r="16" spans="1:41" ht="13.2" customHeight="1">
      <c r="C16" s="230" t="s">
        <v>16</v>
      </c>
      <c r="D16" s="134" t="s">
        <v>172</v>
      </c>
      <c r="K16" s="230" t="s">
        <v>16</v>
      </c>
      <c r="L16" s="134" t="s">
        <v>173</v>
      </c>
    </row>
    <row r="17" spans="1:39" ht="4.05" customHeight="1">
      <c r="A17" s="137"/>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row>
    <row r="18" spans="1:39" ht="4.05"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row>
    <row r="19" spans="1:39" ht="13.5" customHeight="1">
      <c r="A19" s="134" t="s">
        <v>174</v>
      </c>
      <c r="H19" s="230" t="s">
        <v>16</v>
      </c>
      <c r="I19" s="134" t="s">
        <v>175</v>
      </c>
      <c r="N19" s="230" t="s">
        <v>16</v>
      </c>
      <c r="O19" s="134" t="s">
        <v>176</v>
      </c>
      <c r="T19" s="230" t="s">
        <v>16</v>
      </c>
      <c r="U19" s="134" t="s">
        <v>177</v>
      </c>
    </row>
    <row r="20" spans="1:39" ht="4.05" customHeight="1">
      <c r="A20" s="180"/>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row>
    <row r="21" spans="1:39" ht="4.05" customHeight="1">
      <c r="A21" s="181"/>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row>
    <row r="22" spans="1:39" ht="13.2" customHeight="1">
      <c r="A22" s="134" t="s">
        <v>138</v>
      </c>
    </row>
    <row r="23" spans="1:39" ht="13.2" customHeight="1">
      <c r="C23" s="230" t="s">
        <v>16</v>
      </c>
      <c r="D23" s="844" t="s">
        <v>32</v>
      </c>
      <c r="E23" s="844"/>
      <c r="F23" s="844"/>
      <c r="G23" s="844"/>
      <c r="H23" s="844"/>
      <c r="I23" s="844"/>
      <c r="J23" s="844"/>
      <c r="L23" s="460"/>
      <c r="M23" s="460"/>
      <c r="N23" s="230" t="s">
        <v>16</v>
      </c>
      <c r="O23" s="841"/>
      <c r="P23" s="841"/>
      <c r="Q23" s="841"/>
      <c r="R23" s="841"/>
      <c r="S23" s="841"/>
      <c r="T23" s="841"/>
      <c r="U23" s="841"/>
      <c r="V23" s="841"/>
      <c r="W23" s="841"/>
      <c r="X23" s="841"/>
      <c r="Y23" s="230" t="s">
        <v>16</v>
      </c>
      <c r="Z23" s="841"/>
      <c r="AA23" s="841"/>
      <c r="AB23" s="841"/>
      <c r="AC23" s="841"/>
      <c r="AD23" s="841"/>
      <c r="AE23" s="841"/>
      <c r="AF23" s="841"/>
      <c r="AG23" s="841"/>
      <c r="AH23" s="841"/>
      <c r="AI23" s="841"/>
      <c r="AM23" s="134" t="s">
        <v>683</v>
      </c>
    </row>
    <row r="24" spans="1:39" ht="13.2" customHeight="1">
      <c r="C24" s="230" t="s">
        <v>16</v>
      </c>
      <c r="D24" s="841"/>
      <c r="E24" s="841"/>
      <c r="F24" s="841"/>
      <c r="G24" s="841"/>
      <c r="H24" s="841"/>
      <c r="I24" s="841"/>
      <c r="J24" s="841"/>
      <c r="K24" s="841"/>
      <c r="L24" s="841"/>
      <c r="M24" s="841"/>
      <c r="N24" s="230" t="s">
        <v>16</v>
      </c>
      <c r="O24" s="841"/>
      <c r="P24" s="841"/>
      <c r="Q24" s="841"/>
      <c r="R24" s="841"/>
      <c r="S24" s="841"/>
      <c r="T24" s="841"/>
      <c r="U24" s="841"/>
      <c r="V24" s="841"/>
      <c r="W24" s="841"/>
      <c r="X24" s="841"/>
      <c r="Y24" s="134" t="s">
        <v>109</v>
      </c>
      <c r="AC24" s="134" t="s">
        <v>492</v>
      </c>
      <c r="AD24" s="230" t="s">
        <v>16</v>
      </c>
      <c r="AE24" s="134" t="s">
        <v>110</v>
      </c>
      <c r="AG24" s="230" t="s">
        <v>16</v>
      </c>
      <c r="AH24" s="134" t="s">
        <v>31</v>
      </c>
      <c r="AI24" s="134" t="s">
        <v>493</v>
      </c>
      <c r="AM24" s="134" t="s">
        <v>684</v>
      </c>
    </row>
    <row r="25" spans="1:39" ht="4.05" customHeight="1">
      <c r="A25" s="137"/>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row>
    <row r="26" spans="1:39" ht="4.05" customHeight="1">
      <c r="A26" s="177"/>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row>
    <row r="27" spans="1:39" ht="13.2" customHeight="1">
      <c r="A27" s="134" t="s">
        <v>179</v>
      </c>
    </row>
    <row r="28" spans="1:39" ht="13.2" customHeight="1">
      <c r="B28" s="134" t="s">
        <v>180</v>
      </c>
      <c r="M28" s="854"/>
      <c r="N28" s="854"/>
      <c r="O28" s="854"/>
      <c r="P28" s="854"/>
      <c r="Q28" s="134" t="s">
        <v>111</v>
      </c>
    </row>
    <row r="29" spans="1:39" ht="13.2" customHeight="1">
      <c r="B29" s="134" t="s">
        <v>181</v>
      </c>
      <c r="M29" s="854"/>
      <c r="N29" s="854"/>
      <c r="O29" s="854"/>
      <c r="P29" s="854"/>
      <c r="Q29" s="134" t="s">
        <v>111</v>
      </c>
    </row>
    <row r="30" spans="1:39" ht="4.05" customHeight="1">
      <c r="A30" s="137"/>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row>
    <row r="31" spans="1:39" ht="4.05" customHeight="1">
      <c r="A31" s="177"/>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row>
    <row r="32" spans="1:39" ht="13.2" customHeight="1">
      <c r="A32" s="844" t="s">
        <v>178</v>
      </c>
      <c r="B32" s="844"/>
      <c r="C32" s="844"/>
      <c r="D32" s="844"/>
      <c r="E32" s="844"/>
      <c r="F32" s="844"/>
    </row>
    <row r="33" spans="1:69" ht="13.2" customHeight="1">
      <c r="B33" s="134" t="s">
        <v>182</v>
      </c>
      <c r="I33" s="232" t="s">
        <v>112</v>
      </c>
      <c r="J33" s="135" t="s">
        <v>17</v>
      </c>
      <c r="K33" s="850"/>
      <c r="L33" s="850"/>
      <c r="M33" s="850"/>
      <c r="N33" s="850"/>
      <c r="O33" s="850"/>
      <c r="P33" s="850"/>
      <c r="Q33" s="134" t="s">
        <v>15</v>
      </c>
      <c r="R33" s="135" t="s">
        <v>12</v>
      </c>
      <c r="S33" s="850"/>
      <c r="T33" s="850"/>
      <c r="U33" s="850"/>
      <c r="V33" s="850"/>
      <c r="W33" s="850"/>
      <c r="X33" s="850"/>
      <c r="Y33" s="134" t="s">
        <v>15</v>
      </c>
      <c r="Z33" s="135" t="s">
        <v>12</v>
      </c>
      <c r="AA33" s="850"/>
      <c r="AB33" s="850"/>
      <c r="AC33" s="850"/>
      <c r="AD33" s="850"/>
      <c r="AE33" s="850"/>
      <c r="AF33" s="850"/>
      <c r="AG33" s="134" t="s">
        <v>18</v>
      </c>
      <c r="AH33" s="134" t="s">
        <v>48</v>
      </c>
      <c r="AM33" s="134" t="s">
        <v>685</v>
      </c>
    </row>
    <row r="34" spans="1:69" ht="13.2" customHeight="1">
      <c r="I34" s="232" t="s">
        <v>188</v>
      </c>
      <c r="J34" s="135" t="s">
        <v>481</v>
      </c>
      <c r="K34" s="852"/>
      <c r="L34" s="852"/>
      <c r="M34" s="852"/>
      <c r="N34" s="852"/>
      <c r="O34" s="852"/>
      <c r="P34" s="852"/>
      <c r="Q34" s="134" t="s">
        <v>482</v>
      </c>
      <c r="R34" s="135" t="s">
        <v>483</v>
      </c>
      <c r="S34" s="852"/>
      <c r="T34" s="852"/>
      <c r="U34" s="852"/>
      <c r="V34" s="852"/>
      <c r="W34" s="852"/>
      <c r="X34" s="852"/>
      <c r="Y34" s="134" t="s">
        <v>482</v>
      </c>
      <c r="Z34" s="135" t="s">
        <v>483</v>
      </c>
      <c r="AA34" s="852"/>
      <c r="AB34" s="852"/>
      <c r="AC34" s="852"/>
      <c r="AD34" s="852"/>
      <c r="AE34" s="852"/>
      <c r="AF34" s="852"/>
      <c r="AG34" s="134" t="s">
        <v>484</v>
      </c>
      <c r="AH34" s="134" t="s">
        <v>485</v>
      </c>
      <c r="AM34" s="134" t="s">
        <v>1123</v>
      </c>
    </row>
    <row r="35" spans="1:69" ht="13.2" customHeight="1">
      <c r="B35" s="134" t="s">
        <v>183</v>
      </c>
      <c r="J35" s="135" t="s">
        <v>481</v>
      </c>
      <c r="K35" s="851"/>
      <c r="L35" s="851"/>
      <c r="M35" s="851"/>
      <c r="N35" s="851"/>
      <c r="O35" s="851"/>
      <c r="P35" s="851"/>
      <c r="Q35" s="134" t="s">
        <v>482</v>
      </c>
      <c r="R35" s="135" t="s">
        <v>12</v>
      </c>
      <c r="S35" s="851"/>
      <c r="T35" s="851"/>
      <c r="U35" s="851"/>
      <c r="V35" s="851"/>
      <c r="W35" s="851"/>
      <c r="X35" s="851"/>
      <c r="Y35" s="134" t="s">
        <v>482</v>
      </c>
      <c r="Z35" s="135" t="s">
        <v>483</v>
      </c>
      <c r="AA35" s="851"/>
      <c r="AB35" s="851"/>
      <c r="AC35" s="851"/>
      <c r="AD35" s="851"/>
      <c r="AE35" s="851"/>
      <c r="AF35" s="851"/>
      <c r="AG35" s="134" t="s">
        <v>484</v>
      </c>
    </row>
    <row r="36" spans="1:69" ht="13.2" customHeight="1">
      <c r="B36" s="134" t="s">
        <v>19</v>
      </c>
      <c r="K36" s="230"/>
      <c r="L36" s="230"/>
      <c r="M36" s="230"/>
      <c r="N36" s="230"/>
      <c r="O36" s="230"/>
      <c r="P36" s="230"/>
      <c r="R36" s="135"/>
      <c r="S36" s="230"/>
      <c r="T36" s="230"/>
      <c r="U36" s="230"/>
      <c r="V36" s="230"/>
      <c r="W36" s="230"/>
      <c r="X36" s="230"/>
      <c r="AA36" s="230"/>
      <c r="AB36" s="230"/>
      <c r="AC36" s="230"/>
      <c r="AD36" s="230"/>
      <c r="AE36" s="230"/>
      <c r="AF36" s="230"/>
    </row>
    <row r="37" spans="1:69" ht="13.2" customHeight="1">
      <c r="J37" s="135" t="s">
        <v>481</v>
      </c>
      <c r="K37" s="850"/>
      <c r="L37" s="850"/>
      <c r="M37" s="850"/>
      <c r="N37" s="850"/>
      <c r="O37" s="850"/>
      <c r="P37" s="850"/>
      <c r="Q37" s="152" t="s">
        <v>482</v>
      </c>
      <c r="R37" s="135" t="s">
        <v>483</v>
      </c>
      <c r="S37" s="850"/>
      <c r="T37" s="850"/>
      <c r="U37" s="850"/>
      <c r="V37" s="850"/>
      <c r="W37" s="850"/>
      <c r="X37" s="850"/>
      <c r="Y37" s="134" t="s">
        <v>482</v>
      </c>
      <c r="Z37" s="135" t="s">
        <v>483</v>
      </c>
      <c r="AA37" s="850"/>
      <c r="AB37" s="850"/>
      <c r="AC37" s="850"/>
      <c r="AD37" s="850"/>
      <c r="AE37" s="850"/>
      <c r="AF37" s="850"/>
      <c r="AG37" s="134" t="s">
        <v>484</v>
      </c>
      <c r="AH37" s="134" t="s">
        <v>486</v>
      </c>
      <c r="AM37" s="134" t="s">
        <v>744</v>
      </c>
    </row>
    <row r="38" spans="1:69" ht="13.2" customHeight="1">
      <c r="B38" s="134" t="s">
        <v>793</v>
      </c>
      <c r="K38" s="230"/>
      <c r="L38" s="230"/>
      <c r="M38" s="230"/>
      <c r="N38" s="230"/>
      <c r="O38" s="230"/>
      <c r="P38" s="230"/>
      <c r="S38" s="230"/>
      <c r="T38" s="230"/>
      <c r="U38" s="230"/>
      <c r="V38" s="230"/>
      <c r="W38" s="230"/>
      <c r="X38" s="230"/>
      <c r="AA38" s="230"/>
      <c r="AB38" s="230"/>
      <c r="AC38" s="230"/>
      <c r="AD38" s="230"/>
      <c r="AE38" s="230"/>
      <c r="AF38" s="230"/>
      <c r="AN38" s="134" t="s">
        <v>746</v>
      </c>
    </row>
    <row r="39" spans="1:69" ht="13.2" customHeight="1">
      <c r="J39" s="135" t="s">
        <v>481</v>
      </c>
      <c r="K39" s="850"/>
      <c r="L39" s="850"/>
      <c r="M39" s="850"/>
      <c r="N39" s="850"/>
      <c r="O39" s="850"/>
      <c r="P39" s="850"/>
      <c r="Q39" s="152" t="s">
        <v>482</v>
      </c>
      <c r="R39" s="135" t="s">
        <v>483</v>
      </c>
      <c r="S39" s="850"/>
      <c r="T39" s="850"/>
      <c r="U39" s="850"/>
      <c r="V39" s="850"/>
      <c r="W39" s="850"/>
      <c r="X39" s="850"/>
      <c r="Y39" s="134" t="s">
        <v>482</v>
      </c>
      <c r="Z39" s="135" t="s">
        <v>483</v>
      </c>
      <c r="AA39" s="850"/>
      <c r="AB39" s="850"/>
      <c r="AC39" s="850"/>
      <c r="AD39" s="850"/>
      <c r="AE39" s="850"/>
      <c r="AF39" s="850"/>
      <c r="AG39" s="134" t="s">
        <v>484</v>
      </c>
      <c r="AH39" s="134" t="s">
        <v>486</v>
      </c>
      <c r="AN39" s="134" t="s">
        <v>745</v>
      </c>
    </row>
    <row r="40" spans="1:69" ht="13.2" customHeight="1">
      <c r="B40" s="134" t="s">
        <v>184</v>
      </c>
      <c r="I40" s="232" t="s">
        <v>487</v>
      </c>
      <c r="K40" s="858" t="str">
        <f>IF(K33+S33+AA33=0,"",K33+S33+AA33)</f>
        <v/>
      </c>
      <c r="L40" s="860"/>
      <c r="M40" s="860"/>
      <c r="N40" s="860"/>
      <c r="O40" s="860"/>
      <c r="P40" s="860"/>
      <c r="Q40" s="134" t="s">
        <v>485</v>
      </c>
      <c r="R40" s="240"/>
      <c r="AN40" s="134" t="s">
        <v>747</v>
      </c>
    </row>
    <row r="41" spans="1:69" ht="13.2" customHeight="1">
      <c r="I41" s="232" t="s">
        <v>188</v>
      </c>
      <c r="K41" s="856"/>
      <c r="L41" s="856"/>
      <c r="M41" s="856"/>
      <c r="N41" s="856"/>
      <c r="O41" s="856"/>
      <c r="P41" s="856"/>
      <c r="Q41" s="134" t="s">
        <v>485</v>
      </c>
      <c r="R41" s="240"/>
    </row>
    <row r="42" spans="1:69" ht="13.2" customHeight="1">
      <c r="B42" s="866" t="s">
        <v>185</v>
      </c>
      <c r="C42" s="866"/>
      <c r="D42" s="866"/>
      <c r="E42" s="866"/>
      <c r="F42" s="866"/>
      <c r="G42" s="866"/>
      <c r="H42" s="866"/>
      <c r="I42" s="866"/>
      <c r="J42" s="866"/>
      <c r="K42" s="866"/>
      <c r="L42" s="866"/>
      <c r="M42" s="866"/>
      <c r="N42" s="866"/>
      <c r="O42" s="866"/>
      <c r="P42" s="866"/>
      <c r="Q42" s="866"/>
      <c r="R42" s="866"/>
      <c r="S42" s="866"/>
      <c r="T42" s="859" t="str">
        <f>IF(OR($K$40="",$K$41&lt;&gt;""),"",IF($S$33="",ROUNDDOWN(($K$33*$K$37)/($K$40),2),IF($AA$33="",ROUNDDOWN(($K$33*$K$37+$S$33*$S$37)/($K$40),2),ROUNDDOWN(($K$33*$K$37+$S$33*$S$37+$AA$33*$AA$37)/($K$40),2))))</f>
        <v/>
      </c>
      <c r="U42" s="859" t="str">
        <f>IF(OR($L$40="",$L$41&lt;&gt;""),"",IF($S$33="",ROUNDDOWN(($K$33*$K$39)/($L$40),2),IF($AA$33="",ROUNDDOWN(($K$33*$K$39+$S$33*$S$39)/($L$40),2),ROUNDDOWN(($K$33*$K$39+$S$33*$S$39+$AA$33*$AA$39)/($L$40),2))))</f>
        <v/>
      </c>
      <c r="V42" s="859" t="str">
        <f>IF(OR($L$40="",$L$41&lt;&gt;""),"",IF($S$33="",ROUNDDOWN(($K$33*$K$39)/($L$40),2),IF($AA$33="",ROUNDDOWN(($K$33*$K$39+$S$33*$S$39)/($L$40),2),ROUNDDOWN(($K$33*$K$39+$S$33*$S$39+$AA$33*$AA$39)/($L$40),2))))</f>
        <v/>
      </c>
      <c r="W42" s="859" t="str">
        <f>IF(OR($L$40="",$L$41&lt;&gt;""),"",IF($S$33="",ROUNDDOWN(($K$33*$K$39)/($L$40),2),IF($AA$33="",ROUNDDOWN(($K$33*$K$39+$S$33*$S$39)/($L$40),2),ROUNDDOWN(($K$33*$K$39+$S$33*$S$39+$AA$33*$AA$39)/($L$40),2))))</f>
        <v/>
      </c>
      <c r="X42" s="134" t="s">
        <v>486</v>
      </c>
    </row>
    <row r="43" spans="1:69" ht="13.2" customHeight="1">
      <c r="B43" s="866" t="s">
        <v>186</v>
      </c>
      <c r="C43" s="866"/>
      <c r="D43" s="866"/>
      <c r="E43" s="866"/>
      <c r="F43" s="866"/>
      <c r="G43" s="866"/>
      <c r="H43" s="866"/>
      <c r="I43" s="866"/>
      <c r="J43" s="866"/>
      <c r="K43" s="866"/>
      <c r="L43" s="866"/>
      <c r="M43" s="866"/>
      <c r="N43" s="866"/>
      <c r="O43" s="866"/>
      <c r="P43" s="866"/>
      <c r="Q43" s="866"/>
      <c r="R43" s="866"/>
      <c r="S43" s="866"/>
      <c r="T43" s="859" t="str">
        <f>AL44</f>
        <v/>
      </c>
      <c r="U43" s="861"/>
      <c r="V43" s="861"/>
      <c r="W43" s="861"/>
      <c r="X43" s="134" t="s">
        <v>486</v>
      </c>
      <c r="AK43" s="213"/>
      <c r="AL43" s="213" t="str">
        <f>IF(OR($K$40="",$K$41&lt;&gt;""),"",IF($S$33="",ROUNDDOWN(($K$33*$K$39)/($K$40),2),IF($AA$33="",ROUNDDOWN(($K$33*$K$39+$S$33*$S$39)/($K$40),2),ROUNDDOWN(($K$33*$K$39+$S$33*$S$39+$AA$33*$AA$39)/($K$40),2))))</f>
        <v/>
      </c>
      <c r="AM43" s="213"/>
      <c r="AT43" s="241"/>
    </row>
    <row r="44" spans="1:69" ht="13.2" customHeight="1">
      <c r="B44" s="134" t="s">
        <v>187</v>
      </c>
      <c r="J44" s="844"/>
      <c r="K44" s="844"/>
      <c r="L44" s="844"/>
      <c r="M44" s="844"/>
      <c r="N44" s="844"/>
      <c r="O44" s="844"/>
      <c r="Q44" s="841"/>
      <c r="R44" s="841"/>
      <c r="S44" s="841"/>
      <c r="T44" s="841"/>
      <c r="U44" s="841"/>
      <c r="V44" s="841"/>
      <c r="W44" s="841"/>
      <c r="X44" s="841"/>
      <c r="Y44" s="841"/>
      <c r="Z44" s="841"/>
      <c r="AA44" s="841"/>
      <c r="AB44" s="841"/>
      <c r="AC44" s="841"/>
      <c r="AD44" s="841"/>
      <c r="AE44" s="841"/>
      <c r="AF44" s="841"/>
      <c r="AG44" s="841"/>
      <c r="AH44" s="841"/>
      <c r="AI44" s="841"/>
      <c r="AK44" s="213"/>
      <c r="AL44" s="213" t="str">
        <f>IF($J$44="角地等",$AL$43+10,$AL$43)</f>
        <v/>
      </c>
      <c r="AM44" s="199" t="s">
        <v>682</v>
      </c>
      <c r="AT44" s="241"/>
    </row>
    <row r="45" spans="1:69" ht="4.05" customHeight="1">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K45" s="241"/>
      <c r="AL45" s="241"/>
      <c r="AM45" s="241"/>
      <c r="AN45" s="241"/>
      <c r="AO45" s="241"/>
      <c r="AP45" s="241"/>
      <c r="AQ45" s="241"/>
      <c r="AR45" s="241"/>
      <c r="AS45" s="241"/>
      <c r="AT45" s="241"/>
    </row>
    <row r="46" spans="1:69" ht="4.05" customHeight="1" thickBot="1">
      <c r="A46" s="177"/>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K46" s="241"/>
      <c r="AL46" s="241"/>
      <c r="AM46" s="241"/>
      <c r="AN46" s="241"/>
      <c r="AO46" s="241"/>
      <c r="AP46" s="241"/>
      <c r="AQ46" s="241"/>
      <c r="AR46" s="241"/>
      <c r="AS46" s="241"/>
      <c r="AT46" s="241"/>
    </row>
    <row r="47" spans="1:69" ht="13.2" customHeight="1" thickBot="1">
      <c r="A47" s="134" t="s">
        <v>189</v>
      </c>
      <c r="G47" s="135" t="s">
        <v>481</v>
      </c>
      <c r="H47" s="134" t="s">
        <v>190</v>
      </c>
      <c r="J47" s="845" t="str">
        <f>IF(AM47="","",VLOOKUP(AM47,利用方法!BA2:BC74,2))</f>
        <v/>
      </c>
      <c r="K47" s="845"/>
      <c r="L47" s="845"/>
      <c r="M47" s="845"/>
      <c r="N47" s="152" t="s">
        <v>482</v>
      </c>
      <c r="O47" s="841"/>
      <c r="P47" s="841"/>
      <c r="Q47" s="841"/>
      <c r="R47" s="841"/>
      <c r="S47" s="841"/>
      <c r="T47" s="841"/>
      <c r="U47" s="841"/>
      <c r="V47" s="841"/>
      <c r="W47" s="841"/>
      <c r="X47" s="841"/>
      <c r="Y47" s="841"/>
      <c r="Z47" s="841"/>
      <c r="AA47" s="841"/>
      <c r="AB47" s="841"/>
      <c r="AC47" s="841"/>
      <c r="AD47" s="841"/>
      <c r="AE47" s="841"/>
      <c r="AF47" s="841"/>
      <c r="AG47" s="841"/>
      <c r="AH47" s="841"/>
      <c r="AK47" s="241"/>
      <c r="AL47" s="271"/>
      <c r="AM47" s="863"/>
      <c r="AN47" s="864"/>
      <c r="AO47" s="864"/>
      <c r="AP47" s="864"/>
      <c r="AQ47" s="864"/>
      <c r="AR47" s="864"/>
      <c r="AS47" s="864"/>
      <c r="AT47" s="864"/>
      <c r="AU47" s="864"/>
      <c r="AV47" s="865"/>
      <c r="AW47" s="272"/>
      <c r="AX47" s="272"/>
      <c r="AY47" s="272"/>
      <c r="AZ47" s="272"/>
      <c r="BA47" s="272"/>
      <c r="BB47" s="272"/>
      <c r="BC47" s="272"/>
      <c r="BD47" s="272"/>
      <c r="BE47" s="272"/>
      <c r="BF47" s="272"/>
      <c r="BG47" s="272"/>
      <c r="BH47" s="272"/>
      <c r="BI47" s="272"/>
      <c r="BJ47" s="272"/>
      <c r="BK47" s="272"/>
      <c r="BL47" s="271"/>
      <c r="BM47" s="271"/>
      <c r="BO47" s="273"/>
      <c r="BP47" s="333"/>
      <c r="BQ47" s="332"/>
    </row>
    <row r="48" spans="1:69" ht="4.05" customHeight="1">
      <c r="A48" s="137"/>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BO48" s="273"/>
      <c r="BP48" s="332"/>
      <c r="BQ48" s="332"/>
    </row>
    <row r="49" spans="1:69" ht="4.05" customHeight="1">
      <c r="A49" s="177"/>
      <c r="B49" s="177"/>
      <c r="C49" s="177"/>
      <c r="D49" s="177"/>
      <c r="E49" s="177"/>
      <c r="F49" s="177"/>
      <c r="G49" s="177"/>
      <c r="H49" s="177"/>
      <c r="I49" s="177"/>
      <c r="J49" s="177"/>
      <c r="K49" s="177"/>
      <c r="L49" s="177"/>
      <c r="M49" s="377"/>
      <c r="N49" s="177"/>
      <c r="O49" s="177"/>
      <c r="P49" s="177"/>
      <c r="Q49" s="177"/>
      <c r="R49" s="177"/>
      <c r="S49" s="177"/>
      <c r="T49" s="177"/>
      <c r="U49" s="177"/>
      <c r="V49" s="177"/>
      <c r="W49" s="177"/>
      <c r="X49" s="177"/>
      <c r="Y49" s="177"/>
      <c r="Z49" s="177"/>
      <c r="AA49" s="177"/>
      <c r="AB49" s="177"/>
      <c r="AC49" s="177"/>
      <c r="AD49" s="177"/>
      <c r="AE49" s="177"/>
      <c r="AF49" s="177"/>
      <c r="AG49" s="177"/>
      <c r="AH49" s="177"/>
      <c r="AI49" s="177"/>
      <c r="BO49" s="273"/>
      <c r="BP49" s="332"/>
      <c r="BQ49" s="332"/>
    </row>
    <row r="50" spans="1:69" ht="13.2" customHeight="1">
      <c r="A50" s="856" t="s">
        <v>191</v>
      </c>
      <c r="B50" s="856"/>
      <c r="C50" s="856"/>
      <c r="D50" s="856"/>
      <c r="E50" s="856"/>
      <c r="F50" s="856"/>
      <c r="G50" s="230" t="s">
        <v>16</v>
      </c>
      <c r="H50" s="856" t="s">
        <v>192</v>
      </c>
      <c r="I50" s="856"/>
      <c r="J50" s="230" t="s">
        <v>16</v>
      </c>
      <c r="K50" s="856" t="s">
        <v>193</v>
      </c>
      <c r="L50" s="856"/>
      <c r="M50" s="230" t="s">
        <v>16</v>
      </c>
      <c r="N50" s="856" t="s">
        <v>194</v>
      </c>
      <c r="O50" s="856"/>
      <c r="P50" s="230" t="s">
        <v>16</v>
      </c>
      <c r="Q50" s="856" t="s">
        <v>221</v>
      </c>
      <c r="R50" s="856"/>
      <c r="S50" s="230" t="s">
        <v>16</v>
      </c>
      <c r="T50" s="152" t="s">
        <v>195</v>
      </c>
      <c r="W50" s="230" t="s">
        <v>16</v>
      </c>
      <c r="X50" s="134" t="s">
        <v>196</v>
      </c>
      <c r="AC50" s="230" t="s">
        <v>16</v>
      </c>
      <c r="AD50" s="134" t="s">
        <v>248</v>
      </c>
      <c r="AL50" s="274"/>
      <c r="AM50" s="274"/>
      <c r="AN50" s="274"/>
      <c r="BO50" s="273"/>
      <c r="BP50" s="332"/>
      <c r="BQ50" s="332"/>
    </row>
    <row r="51" spans="1:69" ht="4.05" customHeight="1">
      <c r="A51" s="137"/>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BO51" s="273"/>
      <c r="BP51" s="332"/>
      <c r="BQ51" s="332"/>
    </row>
    <row r="52" spans="1:69" ht="4.05" customHeight="1">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BO52" s="273"/>
      <c r="BP52" s="332"/>
      <c r="BQ52" s="332"/>
    </row>
    <row r="53" spans="1:69" ht="13.2" customHeight="1">
      <c r="A53" s="134" t="s">
        <v>105</v>
      </c>
      <c r="J53" s="135" t="s">
        <v>483</v>
      </c>
      <c r="K53" s="134" t="s">
        <v>198</v>
      </c>
      <c r="Q53" s="134" t="s">
        <v>482</v>
      </c>
      <c r="R53" s="135" t="s">
        <v>483</v>
      </c>
      <c r="S53" s="134" t="s">
        <v>199</v>
      </c>
      <c r="Y53" s="134" t="s">
        <v>482</v>
      </c>
      <c r="Z53" s="135" t="s">
        <v>483</v>
      </c>
      <c r="AA53" s="134" t="s">
        <v>201</v>
      </c>
      <c r="AG53" s="134" t="s">
        <v>482</v>
      </c>
      <c r="BO53" s="273"/>
      <c r="BP53" s="332"/>
      <c r="BQ53" s="332"/>
    </row>
    <row r="54" spans="1:69" ht="13.2" customHeight="1">
      <c r="B54" s="134" t="s">
        <v>197</v>
      </c>
      <c r="J54" s="135" t="s">
        <v>483</v>
      </c>
      <c r="K54" s="850"/>
      <c r="L54" s="850"/>
      <c r="M54" s="850"/>
      <c r="N54" s="850"/>
      <c r="O54" s="850"/>
      <c r="P54" s="850"/>
      <c r="Q54" s="134" t="s">
        <v>482</v>
      </c>
      <c r="R54" s="135" t="s">
        <v>483</v>
      </c>
      <c r="S54" s="850"/>
      <c r="T54" s="850"/>
      <c r="U54" s="850"/>
      <c r="V54" s="850"/>
      <c r="W54" s="850"/>
      <c r="X54" s="850"/>
      <c r="Y54" s="134" t="s">
        <v>482</v>
      </c>
      <c r="Z54" s="135" t="s">
        <v>483</v>
      </c>
      <c r="AA54" s="855" t="str">
        <f>IF(AND(K54="",S54=""),"",K54+S54)</f>
        <v/>
      </c>
      <c r="AB54" s="855"/>
      <c r="AC54" s="855"/>
      <c r="AD54" s="855"/>
      <c r="AE54" s="855"/>
      <c r="AF54" s="855"/>
      <c r="AG54" s="134" t="s">
        <v>482</v>
      </c>
      <c r="AH54" s="134" t="s">
        <v>485</v>
      </c>
      <c r="BO54" s="273"/>
      <c r="BP54" s="332"/>
      <c r="BQ54" s="332"/>
    </row>
    <row r="55" spans="1:69" ht="13.2" customHeight="1">
      <c r="B55" s="134" t="s">
        <v>1372</v>
      </c>
      <c r="J55" s="135"/>
      <c r="K55" s="479"/>
      <c r="L55" s="479"/>
      <c r="M55" s="479"/>
      <c r="N55" s="479"/>
      <c r="O55" s="479"/>
      <c r="P55" s="479"/>
      <c r="R55" s="135"/>
      <c r="S55" s="479"/>
      <c r="T55" s="479"/>
      <c r="U55" s="479"/>
      <c r="V55" s="479"/>
      <c r="W55" s="479"/>
      <c r="X55" s="479"/>
      <c r="Z55" s="135"/>
      <c r="AA55" s="176"/>
      <c r="AB55" s="176"/>
      <c r="AC55" s="176"/>
      <c r="AD55" s="176"/>
      <c r="AE55" s="176"/>
      <c r="AF55" s="176"/>
      <c r="BO55" s="273"/>
      <c r="BP55" s="332"/>
      <c r="BQ55" s="332"/>
    </row>
    <row r="56" spans="1:69" ht="13.2" customHeight="1">
      <c r="J56" s="135" t="s">
        <v>12</v>
      </c>
      <c r="K56" s="850"/>
      <c r="L56" s="850"/>
      <c r="M56" s="850"/>
      <c r="N56" s="850"/>
      <c r="O56" s="850"/>
      <c r="P56" s="850"/>
      <c r="Q56" s="134" t="s">
        <v>15</v>
      </c>
      <c r="R56" s="135" t="s">
        <v>12</v>
      </c>
      <c r="S56" s="850"/>
      <c r="T56" s="850"/>
      <c r="U56" s="850"/>
      <c r="V56" s="850"/>
      <c r="W56" s="850"/>
      <c r="X56" s="850"/>
      <c r="Y56" s="134" t="s">
        <v>15</v>
      </c>
      <c r="Z56" s="135" t="s">
        <v>12</v>
      </c>
      <c r="AA56" s="855" t="str">
        <f>IF(AND(K56="",S56=""),"",K56+S56)</f>
        <v/>
      </c>
      <c r="AB56" s="855"/>
      <c r="AC56" s="855"/>
      <c r="AD56" s="855"/>
      <c r="AE56" s="855"/>
      <c r="AF56" s="855"/>
      <c r="AG56" s="134" t="s">
        <v>15</v>
      </c>
      <c r="AH56" s="134" t="s">
        <v>48</v>
      </c>
      <c r="BO56" s="273"/>
      <c r="BP56" s="332"/>
      <c r="BQ56" s="332"/>
    </row>
    <row r="57" spans="1:69" ht="13.2" customHeight="1">
      <c r="B57" s="134" t="s">
        <v>1371</v>
      </c>
      <c r="K57" s="855" t="str">
        <f>IF(OR(K40="",K41&lt;&gt;"",AA56=""),"",ROUNDUP((AA56/K40)*100,2))</f>
        <v/>
      </c>
      <c r="L57" s="855" t="e">
        <f>IF(OR(#REF!="",L41&lt;&gt;"",Z54=""),"",ROUNDUP((Z54/#REF!)*100,2))</f>
        <v>#REF!</v>
      </c>
      <c r="M57" s="855" t="str">
        <f>IF(OR(M40="",M41&lt;&gt;"",AA54=""),"",ROUNDUP((AA54/M40)*100,2))</f>
        <v/>
      </c>
      <c r="N57" s="855" t="str">
        <f>IF(OR(L40="",N41&lt;&gt;"",AB54=""),"",ROUNDUP((AB54/L40)*100,2))</f>
        <v/>
      </c>
      <c r="O57" s="855" t="str">
        <f>IF(OR(O40="",O41&lt;&gt;"",AC54=""),"",ROUNDUP((AC54/O40)*100,2))</f>
        <v/>
      </c>
      <c r="P57" s="855" t="str">
        <f>IF(OR(P40="",P41&lt;&gt;"",AD54=""),"",ROUNDUP((AD54/P40)*100,2))</f>
        <v/>
      </c>
      <c r="Q57" s="134" t="s">
        <v>486</v>
      </c>
      <c r="U57" s="231"/>
      <c r="Y57" s="231" t="str">
        <f>IF(K57&gt;T43,"建ぺい率ＮＧです！","")</f>
        <v/>
      </c>
      <c r="BO57" s="273"/>
      <c r="BP57" s="332"/>
      <c r="BQ57" s="332"/>
    </row>
    <row r="58" spans="1:69" ht="4.05" customHeight="1">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BO58" s="273"/>
      <c r="BP58" s="332"/>
      <c r="BQ58" s="332"/>
    </row>
    <row r="59" spans="1:69" ht="4.05" customHeight="1">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BO59" s="273"/>
      <c r="BP59" s="332"/>
      <c r="BQ59" s="332"/>
    </row>
    <row r="60" spans="1:69" ht="13.2" customHeight="1">
      <c r="A60" s="134" t="s">
        <v>106</v>
      </c>
      <c r="J60" s="135" t="s">
        <v>483</v>
      </c>
      <c r="K60" s="152" t="s">
        <v>198</v>
      </c>
      <c r="L60" s="152"/>
      <c r="M60" s="152"/>
      <c r="N60" s="152"/>
      <c r="O60" s="152"/>
      <c r="P60" s="152"/>
      <c r="Q60" s="134" t="s">
        <v>482</v>
      </c>
      <c r="R60" s="135" t="s">
        <v>483</v>
      </c>
      <c r="S60" s="152" t="s">
        <v>199</v>
      </c>
      <c r="T60" s="152"/>
      <c r="U60" s="152"/>
      <c r="V60" s="152"/>
      <c r="W60" s="152"/>
      <c r="X60" s="152"/>
      <c r="Y60" s="134" t="s">
        <v>482</v>
      </c>
      <c r="Z60" s="135" t="s">
        <v>483</v>
      </c>
      <c r="AA60" s="152" t="s">
        <v>201</v>
      </c>
      <c r="AB60" s="152"/>
      <c r="AC60" s="152"/>
      <c r="AD60" s="152"/>
      <c r="AE60" s="152"/>
      <c r="AF60" s="152"/>
      <c r="AG60" s="134" t="s">
        <v>482</v>
      </c>
      <c r="BO60" s="273"/>
      <c r="BP60" s="332"/>
      <c r="BQ60" s="332"/>
    </row>
    <row r="61" spans="1:69" ht="13.2" customHeight="1">
      <c r="B61" s="288" t="s">
        <v>200</v>
      </c>
      <c r="J61" s="135" t="s">
        <v>483</v>
      </c>
      <c r="K61" s="850"/>
      <c r="L61" s="850"/>
      <c r="M61" s="850"/>
      <c r="N61" s="850"/>
      <c r="O61" s="850"/>
      <c r="P61" s="850"/>
      <c r="Q61" s="134" t="s">
        <v>482</v>
      </c>
      <c r="R61" s="135" t="s">
        <v>483</v>
      </c>
      <c r="S61" s="850"/>
      <c r="T61" s="850"/>
      <c r="U61" s="850"/>
      <c r="V61" s="850"/>
      <c r="W61" s="850"/>
      <c r="X61" s="850"/>
      <c r="Y61" s="134" t="s">
        <v>482</v>
      </c>
      <c r="Z61" s="135" t="s">
        <v>483</v>
      </c>
      <c r="AA61" s="855" t="str">
        <f>IF(AND(K61="",S61=""),"",K61+S61)</f>
        <v/>
      </c>
      <c r="AB61" s="855"/>
      <c r="AC61" s="855"/>
      <c r="AD61" s="855"/>
      <c r="AE61" s="855"/>
      <c r="AF61" s="855"/>
      <c r="AG61" s="134" t="s">
        <v>482</v>
      </c>
      <c r="AH61" s="134" t="s">
        <v>485</v>
      </c>
      <c r="AL61" s="176"/>
      <c r="BO61" s="273"/>
      <c r="BP61" s="332"/>
      <c r="BQ61" s="332"/>
    </row>
    <row r="62" spans="1:69" ht="13.2" customHeight="1">
      <c r="B62" s="288" t="s">
        <v>1045</v>
      </c>
      <c r="I62" s="135"/>
      <c r="J62" s="135"/>
      <c r="K62" s="176"/>
      <c r="L62" s="176"/>
      <c r="M62" s="176"/>
      <c r="N62" s="176"/>
      <c r="O62" s="176"/>
      <c r="P62" s="176"/>
      <c r="R62" s="135"/>
      <c r="S62" s="296"/>
      <c r="T62" s="296"/>
      <c r="U62" s="296"/>
      <c r="V62" s="296"/>
      <c r="W62" s="296"/>
      <c r="X62" s="296"/>
      <c r="Z62" s="135"/>
      <c r="AA62" s="176"/>
      <c r="AB62" s="176"/>
      <c r="AC62" s="176"/>
      <c r="AD62" s="176"/>
      <c r="AE62" s="176"/>
      <c r="AF62" s="176"/>
      <c r="AL62" s="176"/>
      <c r="BO62" s="273"/>
      <c r="BP62" s="335"/>
      <c r="BQ62" s="332"/>
    </row>
    <row r="63" spans="1:69" ht="13.2" customHeight="1">
      <c r="I63" s="135"/>
      <c r="J63" s="135" t="s">
        <v>12</v>
      </c>
      <c r="K63" s="850"/>
      <c r="L63" s="850"/>
      <c r="M63" s="850"/>
      <c r="N63" s="850"/>
      <c r="O63" s="850"/>
      <c r="P63" s="850"/>
      <c r="Q63" s="134" t="s">
        <v>15</v>
      </c>
      <c r="R63" s="135" t="s">
        <v>12</v>
      </c>
      <c r="S63" s="850"/>
      <c r="T63" s="850"/>
      <c r="U63" s="850"/>
      <c r="V63" s="850"/>
      <c r="W63" s="850"/>
      <c r="X63" s="850"/>
      <c r="Y63" s="134" t="s">
        <v>15</v>
      </c>
      <c r="Z63" s="135" t="s">
        <v>12</v>
      </c>
      <c r="AA63" s="855" t="str">
        <f>IF(AND(K63="",S63=""),"",K63+S63)</f>
        <v/>
      </c>
      <c r="AB63" s="855"/>
      <c r="AC63" s="855"/>
      <c r="AD63" s="855"/>
      <c r="AE63" s="855"/>
      <c r="AF63" s="855"/>
      <c r="AG63" s="134" t="s">
        <v>15</v>
      </c>
      <c r="AH63" s="134" t="s">
        <v>48</v>
      </c>
      <c r="AK63" s="275">
        <f>IF(AA63="",0,AA63)</f>
        <v>0</v>
      </c>
      <c r="AL63" s="176">
        <f>IF(AA63="",0,IF(AA63&gt;$AA$61/3,ROUNDDOWN($AA$61/3,2),AA63))</f>
        <v>0</v>
      </c>
      <c r="AM63" s="134" t="s">
        <v>863</v>
      </c>
      <c r="BO63" s="273"/>
      <c r="BP63" s="332"/>
      <c r="BQ63" s="332"/>
    </row>
    <row r="64" spans="1:69" ht="13.2" customHeight="1">
      <c r="B64" s="853" t="s">
        <v>794</v>
      </c>
      <c r="C64" s="853"/>
      <c r="D64" s="853"/>
      <c r="E64" s="853"/>
      <c r="F64" s="853"/>
      <c r="G64" s="853"/>
      <c r="H64" s="853"/>
      <c r="I64" s="853"/>
      <c r="J64" s="135" t="s">
        <v>12</v>
      </c>
      <c r="K64" s="850"/>
      <c r="L64" s="850"/>
      <c r="M64" s="850"/>
      <c r="N64" s="850"/>
      <c r="O64" s="850"/>
      <c r="P64" s="850"/>
      <c r="Q64" s="134" t="s">
        <v>15</v>
      </c>
      <c r="R64" s="135" t="s">
        <v>12</v>
      </c>
      <c r="S64" s="850"/>
      <c r="T64" s="850"/>
      <c r="U64" s="850"/>
      <c r="V64" s="850"/>
      <c r="W64" s="850"/>
      <c r="X64" s="850"/>
      <c r="Y64" s="134" t="s">
        <v>15</v>
      </c>
      <c r="Z64" s="135" t="s">
        <v>12</v>
      </c>
      <c r="AA64" s="855" t="str">
        <f>IF(AND(K64="",S64=""),"",K64+S64)</f>
        <v/>
      </c>
      <c r="AB64" s="855"/>
      <c r="AC64" s="855"/>
      <c r="AD64" s="855"/>
      <c r="AE64" s="855"/>
      <c r="AF64" s="855"/>
      <c r="AG64" s="134" t="s">
        <v>15</v>
      </c>
      <c r="AH64" s="134" t="s">
        <v>48</v>
      </c>
      <c r="AK64" s="275">
        <f>IF(AA64="",0,AA64)</f>
        <v>0</v>
      </c>
      <c r="AL64" s="176">
        <f>IF(AA64="",0,AA64)</f>
        <v>0</v>
      </c>
      <c r="AM64" s="134" t="s">
        <v>864</v>
      </c>
      <c r="BO64" s="273"/>
      <c r="BP64" s="332"/>
      <c r="BQ64" s="332"/>
    </row>
    <row r="65" spans="1:69" ht="13.2" customHeight="1">
      <c r="B65" s="288" t="s">
        <v>1046</v>
      </c>
      <c r="I65" s="135"/>
      <c r="K65" s="296"/>
      <c r="L65" s="296"/>
      <c r="M65" s="296"/>
      <c r="N65" s="296"/>
      <c r="O65" s="296"/>
      <c r="P65" s="296"/>
      <c r="R65" s="135"/>
      <c r="S65" s="296"/>
      <c r="T65" s="296"/>
      <c r="U65" s="296"/>
      <c r="V65" s="296"/>
      <c r="W65" s="296"/>
      <c r="X65" s="296"/>
      <c r="Z65" s="135"/>
      <c r="AA65" s="176"/>
      <c r="AB65" s="176"/>
      <c r="AC65" s="176"/>
      <c r="AD65" s="176"/>
      <c r="AE65" s="176"/>
      <c r="AF65" s="176"/>
      <c r="AK65" s="275"/>
      <c r="BO65" s="273"/>
      <c r="BP65" s="332"/>
      <c r="BQ65" s="332"/>
    </row>
    <row r="66" spans="1:69" ht="13.2" customHeight="1">
      <c r="C66" s="134" t="s">
        <v>488</v>
      </c>
      <c r="I66" s="135"/>
      <c r="J66" s="135" t="s">
        <v>483</v>
      </c>
      <c r="K66" s="850"/>
      <c r="L66" s="850"/>
      <c r="M66" s="850"/>
      <c r="N66" s="850"/>
      <c r="O66" s="850"/>
      <c r="P66" s="850"/>
      <c r="Q66" s="134" t="s">
        <v>482</v>
      </c>
      <c r="R66" s="135" t="s">
        <v>483</v>
      </c>
      <c r="S66" s="850"/>
      <c r="T66" s="850"/>
      <c r="U66" s="850"/>
      <c r="V66" s="850"/>
      <c r="W66" s="850"/>
      <c r="X66" s="850"/>
      <c r="Y66" s="134" t="s">
        <v>482</v>
      </c>
      <c r="Z66" s="135" t="s">
        <v>483</v>
      </c>
      <c r="AA66" s="855" t="str">
        <f t="shared" ref="AA66:AA75" si="0">IF(AND(K66="",S66=""),"",K66+S66)</f>
        <v/>
      </c>
      <c r="AB66" s="855"/>
      <c r="AC66" s="855"/>
      <c r="AD66" s="855"/>
      <c r="AE66" s="855"/>
      <c r="AF66" s="855"/>
      <c r="AG66" s="134" t="s">
        <v>482</v>
      </c>
      <c r="AH66" s="134" t="s">
        <v>485</v>
      </c>
      <c r="AK66" s="275">
        <f t="shared" ref="AK66:AK73" si="1">IF(AA66="",0,AA66)</f>
        <v>0</v>
      </c>
      <c r="AL66" s="176">
        <f>IF(AA66="",0,AA66)</f>
        <v>0</v>
      </c>
      <c r="BO66" s="273"/>
      <c r="BP66" s="332"/>
      <c r="BQ66" s="332"/>
    </row>
    <row r="67" spans="1:69" ht="13.2" customHeight="1">
      <c r="B67" s="853" t="s">
        <v>1333</v>
      </c>
      <c r="C67" s="853"/>
      <c r="D67" s="853"/>
      <c r="E67" s="853"/>
      <c r="F67" s="853"/>
      <c r="G67" s="853"/>
      <c r="H67" s="853"/>
      <c r="I67" s="853"/>
      <c r="J67" s="135" t="s">
        <v>12</v>
      </c>
      <c r="K67" s="850"/>
      <c r="L67" s="850"/>
      <c r="M67" s="850"/>
      <c r="N67" s="850"/>
      <c r="O67" s="850"/>
      <c r="P67" s="850"/>
      <c r="Q67" s="134" t="s">
        <v>15</v>
      </c>
      <c r="R67" s="135" t="s">
        <v>12</v>
      </c>
      <c r="S67" s="850"/>
      <c r="T67" s="850"/>
      <c r="U67" s="850"/>
      <c r="V67" s="850"/>
      <c r="W67" s="850"/>
      <c r="X67" s="850"/>
      <c r="Y67" s="134" t="s">
        <v>15</v>
      </c>
      <c r="Z67" s="135" t="s">
        <v>12</v>
      </c>
      <c r="AA67" s="855" t="str">
        <f t="shared" ref="AA67" si="2">IF(AND(K67="",S67=""),"",K67+S67)</f>
        <v/>
      </c>
      <c r="AB67" s="855"/>
      <c r="AC67" s="855"/>
      <c r="AD67" s="855"/>
      <c r="AE67" s="855"/>
      <c r="AF67" s="855"/>
      <c r="AG67" s="134" t="s">
        <v>15</v>
      </c>
      <c r="AH67" s="134" t="s">
        <v>48</v>
      </c>
      <c r="AK67" s="275"/>
      <c r="AL67" s="176">
        <f>IF(AA67="",0,AA67)</f>
        <v>0</v>
      </c>
      <c r="BO67" s="273"/>
      <c r="BP67" s="332"/>
      <c r="BQ67" s="332"/>
    </row>
    <row r="68" spans="1:69" ht="13.2" customHeight="1">
      <c r="B68" s="853" t="s">
        <v>1334</v>
      </c>
      <c r="C68" s="853"/>
      <c r="D68" s="853"/>
      <c r="E68" s="853"/>
      <c r="F68" s="853"/>
      <c r="G68" s="853"/>
      <c r="H68" s="853"/>
      <c r="I68" s="853"/>
      <c r="J68" s="135" t="s">
        <v>483</v>
      </c>
      <c r="K68" s="850"/>
      <c r="L68" s="850"/>
      <c r="M68" s="850"/>
      <c r="N68" s="850"/>
      <c r="O68" s="850"/>
      <c r="P68" s="850"/>
      <c r="Q68" s="134" t="s">
        <v>482</v>
      </c>
      <c r="R68" s="135" t="s">
        <v>483</v>
      </c>
      <c r="S68" s="850"/>
      <c r="T68" s="850"/>
      <c r="U68" s="850"/>
      <c r="V68" s="850"/>
      <c r="W68" s="850"/>
      <c r="X68" s="850"/>
      <c r="Y68" s="134" t="s">
        <v>482</v>
      </c>
      <c r="Z68" s="135" t="s">
        <v>483</v>
      </c>
      <c r="AA68" s="855" t="str">
        <f t="shared" si="0"/>
        <v/>
      </c>
      <c r="AB68" s="855"/>
      <c r="AC68" s="855"/>
      <c r="AD68" s="855"/>
      <c r="AE68" s="855"/>
      <c r="AF68" s="855"/>
      <c r="AG68" s="134" t="s">
        <v>482</v>
      </c>
      <c r="AH68" s="134" t="s">
        <v>485</v>
      </c>
      <c r="AK68" s="275">
        <f t="shared" si="1"/>
        <v>0</v>
      </c>
      <c r="AL68" s="176">
        <f>IF(AA68="",0,IF(AA68&gt;$AA$61/5,ROUNDDOWN($AA$61/5,2),AA68))</f>
        <v>0</v>
      </c>
      <c r="BO68" s="273"/>
      <c r="BP68" s="332"/>
      <c r="BQ68" s="332"/>
    </row>
    <row r="69" spans="1:69" ht="13.2" customHeight="1">
      <c r="B69" s="853" t="s">
        <v>1335</v>
      </c>
      <c r="C69" s="853"/>
      <c r="D69" s="853"/>
      <c r="E69" s="853"/>
      <c r="F69" s="853"/>
      <c r="G69" s="853"/>
      <c r="H69" s="853"/>
      <c r="I69" s="853"/>
      <c r="J69" s="135" t="s">
        <v>724</v>
      </c>
      <c r="K69" s="850"/>
      <c r="L69" s="850"/>
      <c r="M69" s="850"/>
      <c r="N69" s="850"/>
      <c r="O69" s="850"/>
      <c r="P69" s="850"/>
      <c r="Q69" s="134" t="s">
        <v>725</v>
      </c>
      <c r="R69" s="135" t="s">
        <v>724</v>
      </c>
      <c r="S69" s="850"/>
      <c r="T69" s="850"/>
      <c r="U69" s="850"/>
      <c r="V69" s="850"/>
      <c r="W69" s="850"/>
      <c r="X69" s="850"/>
      <c r="Y69" s="134" t="s">
        <v>725</v>
      </c>
      <c r="Z69" s="135" t="s">
        <v>724</v>
      </c>
      <c r="AA69" s="855" t="str">
        <f t="shared" si="0"/>
        <v/>
      </c>
      <c r="AB69" s="855"/>
      <c r="AC69" s="855"/>
      <c r="AD69" s="855"/>
      <c r="AE69" s="855"/>
      <c r="AF69" s="855"/>
      <c r="AG69" s="134" t="s">
        <v>725</v>
      </c>
      <c r="AH69" s="134" t="s">
        <v>726</v>
      </c>
      <c r="AK69" s="275">
        <f t="shared" si="1"/>
        <v>0</v>
      </c>
      <c r="AL69" s="176">
        <f>IF(AA69="",0,IF(AA69&gt;$AA$61/50,ROUNDDOWN($AA$61/50,2),AA69))</f>
        <v>0</v>
      </c>
      <c r="AM69" s="134" t="s">
        <v>1345</v>
      </c>
      <c r="BO69" s="273"/>
      <c r="BP69" s="332"/>
      <c r="BQ69" s="332"/>
    </row>
    <row r="70" spans="1:69" ht="13.2" customHeight="1">
      <c r="B70" s="853" t="s">
        <v>1336</v>
      </c>
      <c r="C70" s="853"/>
      <c r="D70" s="853"/>
      <c r="E70" s="853"/>
      <c r="F70" s="853"/>
      <c r="G70" s="853"/>
      <c r="H70" s="853"/>
      <c r="I70" s="853"/>
      <c r="J70" s="135" t="s">
        <v>724</v>
      </c>
      <c r="K70" s="850"/>
      <c r="L70" s="850"/>
      <c r="M70" s="850"/>
      <c r="N70" s="850"/>
      <c r="O70" s="850"/>
      <c r="P70" s="850"/>
      <c r="Q70" s="134" t="s">
        <v>725</v>
      </c>
      <c r="R70" s="135" t="s">
        <v>724</v>
      </c>
      <c r="S70" s="850"/>
      <c r="T70" s="850"/>
      <c r="U70" s="850"/>
      <c r="V70" s="850"/>
      <c r="W70" s="850"/>
      <c r="X70" s="850"/>
      <c r="Y70" s="134" t="s">
        <v>725</v>
      </c>
      <c r="Z70" s="135" t="s">
        <v>724</v>
      </c>
      <c r="AA70" s="855" t="str">
        <f t="shared" si="0"/>
        <v/>
      </c>
      <c r="AB70" s="855"/>
      <c r="AC70" s="855"/>
      <c r="AD70" s="855"/>
      <c r="AE70" s="855"/>
      <c r="AF70" s="855"/>
      <c r="AG70" s="134" t="s">
        <v>725</v>
      </c>
      <c r="AH70" s="134" t="s">
        <v>726</v>
      </c>
      <c r="AK70" s="275">
        <f t="shared" si="1"/>
        <v>0</v>
      </c>
      <c r="AL70" s="176">
        <f>IF(AA70="",0,IF(AA70&gt;$AA$61/50,ROUNDDOWN($AA$61/50,2),AA70))</f>
        <v>0</v>
      </c>
      <c r="BO70" s="273"/>
      <c r="BP70" s="332"/>
      <c r="BQ70" s="332"/>
    </row>
    <row r="71" spans="1:69" ht="13.2" customHeight="1">
      <c r="B71" s="853" t="s">
        <v>1337</v>
      </c>
      <c r="C71" s="853"/>
      <c r="D71" s="853"/>
      <c r="E71" s="853"/>
      <c r="F71" s="853"/>
      <c r="G71" s="853"/>
      <c r="H71" s="853"/>
      <c r="I71" s="853"/>
      <c r="J71" s="135" t="s">
        <v>724</v>
      </c>
      <c r="K71" s="850"/>
      <c r="L71" s="850"/>
      <c r="M71" s="850"/>
      <c r="N71" s="850"/>
      <c r="O71" s="850"/>
      <c r="P71" s="850"/>
      <c r="Q71" s="134" t="s">
        <v>725</v>
      </c>
      <c r="R71" s="135" t="s">
        <v>724</v>
      </c>
      <c r="S71" s="850"/>
      <c r="T71" s="850"/>
      <c r="U71" s="850"/>
      <c r="V71" s="850"/>
      <c r="W71" s="850"/>
      <c r="X71" s="850"/>
      <c r="Y71" s="134" t="s">
        <v>725</v>
      </c>
      <c r="Z71" s="135" t="s">
        <v>724</v>
      </c>
      <c r="AA71" s="855" t="str">
        <f t="shared" si="0"/>
        <v/>
      </c>
      <c r="AB71" s="855"/>
      <c r="AC71" s="855"/>
      <c r="AD71" s="855"/>
      <c r="AE71" s="855"/>
      <c r="AF71" s="855"/>
      <c r="AG71" s="134" t="s">
        <v>725</v>
      </c>
      <c r="AH71" s="134" t="s">
        <v>726</v>
      </c>
      <c r="AK71" s="275">
        <f t="shared" si="1"/>
        <v>0</v>
      </c>
      <c r="AL71" s="176">
        <f>IF(AA71="",0,IF(AA71&gt;$AA$61/100,ROUNDDOWN($AA$61/100,2),AA71))</f>
        <v>0</v>
      </c>
      <c r="BO71" s="273"/>
      <c r="BP71" s="332"/>
      <c r="BQ71" s="332"/>
    </row>
    <row r="72" spans="1:69" ht="13.2" customHeight="1">
      <c r="B72" s="853" t="s">
        <v>1338</v>
      </c>
      <c r="C72" s="853"/>
      <c r="D72" s="853"/>
      <c r="E72" s="853"/>
      <c r="F72" s="853"/>
      <c r="G72" s="853"/>
      <c r="H72" s="853"/>
      <c r="I72" s="853"/>
      <c r="J72" s="135" t="s">
        <v>724</v>
      </c>
      <c r="K72" s="850"/>
      <c r="L72" s="850"/>
      <c r="M72" s="850"/>
      <c r="N72" s="850"/>
      <c r="O72" s="850"/>
      <c r="P72" s="850"/>
      <c r="Q72" s="134" t="s">
        <v>725</v>
      </c>
      <c r="R72" s="135" t="s">
        <v>724</v>
      </c>
      <c r="S72" s="850"/>
      <c r="T72" s="850"/>
      <c r="U72" s="850"/>
      <c r="V72" s="850"/>
      <c r="W72" s="850"/>
      <c r="X72" s="850"/>
      <c r="Y72" s="134" t="s">
        <v>725</v>
      </c>
      <c r="Z72" s="135" t="s">
        <v>724</v>
      </c>
      <c r="AA72" s="855" t="str">
        <f t="shared" si="0"/>
        <v/>
      </c>
      <c r="AB72" s="855"/>
      <c r="AC72" s="855"/>
      <c r="AD72" s="855"/>
      <c r="AE72" s="855"/>
      <c r="AF72" s="855"/>
      <c r="AG72" s="134" t="s">
        <v>725</v>
      </c>
      <c r="AH72" s="134" t="s">
        <v>726</v>
      </c>
      <c r="AK72" s="275">
        <f t="shared" si="1"/>
        <v>0</v>
      </c>
      <c r="AL72" s="176">
        <f>IF(AA72="",0,IF(AA72&gt;$AA$61/100,ROUNDDOWN($AA$61/100,2),AA72))</f>
        <v>0</v>
      </c>
      <c r="BO72" s="273"/>
      <c r="BP72" s="332"/>
      <c r="BQ72" s="332"/>
    </row>
    <row r="73" spans="1:69" ht="13.2" customHeight="1">
      <c r="B73" s="853" t="s">
        <v>1339</v>
      </c>
      <c r="C73" s="853"/>
      <c r="D73" s="853"/>
      <c r="E73" s="853"/>
      <c r="F73" s="853"/>
      <c r="G73" s="853"/>
      <c r="H73" s="853"/>
      <c r="I73" s="853"/>
      <c r="J73" s="135" t="s">
        <v>12</v>
      </c>
      <c r="K73" s="850"/>
      <c r="L73" s="850"/>
      <c r="M73" s="850"/>
      <c r="N73" s="850"/>
      <c r="O73" s="850"/>
      <c r="P73" s="850"/>
      <c r="Q73" s="134" t="s">
        <v>15</v>
      </c>
      <c r="R73" s="135" t="s">
        <v>12</v>
      </c>
      <c r="S73" s="850"/>
      <c r="T73" s="850"/>
      <c r="U73" s="850"/>
      <c r="V73" s="850"/>
      <c r="W73" s="850"/>
      <c r="X73" s="850"/>
      <c r="Y73" s="134" t="s">
        <v>15</v>
      </c>
      <c r="Z73" s="135" t="s">
        <v>12</v>
      </c>
      <c r="AA73" s="855" t="str">
        <f>IF(AND(K73="",S73=""),"",K73+S73)</f>
        <v/>
      </c>
      <c r="AB73" s="855"/>
      <c r="AC73" s="855"/>
      <c r="AD73" s="855"/>
      <c r="AE73" s="855"/>
      <c r="AF73" s="855"/>
      <c r="AG73" s="134" t="s">
        <v>15</v>
      </c>
      <c r="AH73" s="134" t="s">
        <v>48</v>
      </c>
      <c r="AK73" s="275">
        <f t="shared" si="1"/>
        <v>0</v>
      </c>
      <c r="AL73" s="176">
        <f>IF(AA73="",0,IF(AA73&gt;$AA$61/100,ROUNDDOWN($AA$61/100,2),AA73))</f>
        <v>0</v>
      </c>
      <c r="BO73" s="273"/>
      <c r="BP73" s="332"/>
      <c r="BQ73" s="332"/>
    </row>
    <row r="74" spans="1:69" ht="13.2" customHeight="1">
      <c r="B74" s="853" t="s">
        <v>1340</v>
      </c>
      <c r="C74" s="853"/>
      <c r="D74" s="853"/>
      <c r="E74" s="853"/>
      <c r="F74" s="853"/>
      <c r="G74" s="853"/>
      <c r="H74" s="853"/>
      <c r="I74" s="853"/>
      <c r="J74" s="135" t="s">
        <v>12</v>
      </c>
      <c r="K74" s="850"/>
      <c r="L74" s="850"/>
      <c r="M74" s="850"/>
      <c r="N74" s="850"/>
      <c r="O74" s="850"/>
      <c r="P74" s="850"/>
      <c r="Q74" s="134" t="s">
        <v>15</v>
      </c>
      <c r="R74" s="135" t="s">
        <v>12</v>
      </c>
      <c r="S74" s="850"/>
      <c r="T74" s="850"/>
      <c r="U74" s="850"/>
      <c r="V74" s="850"/>
      <c r="W74" s="850"/>
      <c r="X74" s="850"/>
      <c r="Y74" s="134" t="s">
        <v>15</v>
      </c>
      <c r="Z74" s="135" t="s">
        <v>12</v>
      </c>
      <c r="AA74" s="855" t="str">
        <f>IF(AND(K74="",S74=""),"",K74+S74)</f>
        <v/>
      </c>
      <c r="AB74" s="855"/>
      <c r="AC74" s="855"/>
      <c r="AD74" s="855"/>
      <c r="AE74" s="855"/>
      <c r="AF74" s="855"/>
      <c r="AG74" s="134" t="s">
        <v>15</v>
      </c>
      <c r="AH74" s="134" t="s">
        <v>48</v>
      </c>
      <c r="AK74" s="275"/>
      <c r="AL74" s="176">
        <f>IF(AA74="",0,AA74)</f>
        <v>0</v>
      </c>
      <c r="BO74" s="273"/>
      <c r="BP74" s="332"/>
      <c r="BQ74" s="332"/>
    </row>
    <row r="75" spans="1:69" ht="13.2" customHeight="1">
      <c r="B75" s="853" t="s">
        <v>1341</v>
      </c>
      <c r="C75" s="853"/>
      <c r="D75" s="853"/>
      <c r="E75" s="853"/>
      <c r="F75" s="853"/>
      <c r="G75" s="853"/>
      <c r="H75" s="853"/>
      <c r="I75" s="853"/>
      <c r="J75" s="135" t="s">
        <v>724</v>
      </c>
      <c r="K75" s="850"/>
      <c r="L75" s="850"/>
      <c r="M75" s="850"/>
      <c r="N75" s="850"/>
      <c r="O75" s="850"/>
      <c r="P75" s="850"/>
      <c r="Q75" s="134" t="s">
        <v>725</v>
      </c>
      <c r="R75" s="135" t="s">
        <v>724</v>
      </c>
      <c r="S75" s="850"/>
      <c r="T75" s="850"/>
      <c r="U75" s="850"/>
      <c r="V75" s="850"/>
      <c r="W75" s="850"/>
      <c r="X75" s="850"/>
      <c r="Y75" s="134" t="s">
        <v>725</v>
      </c>
      <c r="Z75" s="135" t="s">
        <v>724</v>
      </c>
      <c r="AA75" s="855" t="str">
        <f t="shared" si="0"/>
        <v/>
      </c>
      <c r="AB75" s="855"/>
      <c r="AC75" s="855"/>
      <c r="AD75" s="855"/>
      <c r="AE75" s="855"/>
      <c r="AF75" s="855"/>
      <c r="AG75" s="134" t="s">
        <v>725</v>
      </c>
      <c r="AH75" s="134" t="s">
        <v>726</v>
      </c>
      <c r="AK75" s="275"/>
      <c r="AL75" s="276">
        <f>SUM(AL63:AL74)</f>
        <v>0</v>
      </c>
      <c r="AN75" s="242"/>
      <c r="BO75" s="273"/>
      <c r="BP75" s="332"/>
      <c r="BQ75" s="332"/>
    </row>
    <row r="76" spans="1:69" ht="13.2" customHeight="1">
      <c r="B76" s="853" t="s">
        <v>1342</v>
      </c>
      <c r="C76" s="853"/>
      <c r="D76" s="853"/>
      <c r="E76" s="853"/>
      <c r="F76" s="853"/>
      <c r="G76" s="853"/>
      <c r="H76" s="853"/>
      <c r="I76" s="853"/>
      <c r="J76" s="135" t="s">
        <v>12</v>
      </c>
      <c r="K76" s="850"/>
      <c r="L76" s="850"/>
      <c r="M76" s="850"/>
      <c r="N76" s="850"/>
      <c r="O76" s="850"/>
      <c r="P76" s="850"/>
      <c r="Q76" s="134" t="s">
        <v>15</v>
      </c>
      <c r="R76" s="135" t="s">
        <v>12</v>
      </c>
      <c r="S76" s="858"/>
      <c r="T76" s="858"/>
      <c r="U76" s="858"/>
      <c r="V76" s="858"/>
      <c r="W76" s="858"/>
      <c r="X76" s="858"/>
      <c r="Y76" s="134" t="s">
        <v>15</v>
      </c>
      <c r="Z76" s="135" t="s">
        <v>12</v>
      </c>
      <c r="AA76" s="855" t="str">
        <f>IF(AND(K76="",S76=""),"",K76+S76)</f>
        <v/>
      </c>
      <c r="AB76" s="855"/>
      <c r="AC76" s="855"/>
      <c r="AD76" s="855"/>
      <c r="AE76" s="855"/>
      <c r="AF76" s="855"/>
      <c r="AG76" s="134" t="s">
        <v>15</v>
      </c>
      <c r="AH76" s="134" t="s">
        <v>48</v>
      </c>
      <c r="AK76" s="275"/>
      <c r="AL76" s="277"/>
      <c r="AN76" s="242"/>
      <c r="BO76" s="273"/>
      <c r="BP76" s="332"/>
      <c r="BQ76" s="332"/>
    </row>
    <row r="77" spans="1:69" ht="13.2" customHeight="1">
      <c r="B77" s="853" t="s">
        <v>1343</v>
      </c>
      <c r="C77" s="853"/>
      <c r="D77" s="853"/>
      <c r="E77" s="853"/>
      <c r="F77" s="853"/>
      <c r="G77" s="853"/>
      <c r="H77" s="853"/>
      <c r="I77" s="853"/>
      <c r="J77" s="135"/>
      <c r="K77" s="855" t="str">
        <f>IF(K61="","",AL77)</f>
        <v/>
      </c>
      <c r="L77" s="855"/>
      <c r="M77" s="855"/>
      <c r="N77" s="855"/>
      <c r="O77" s="855"/>
      <c r="P77" s="855"/>
      <c r="Q77" s="134" t="s">
        <v>726</v>
      </c>
      <c r="S77" s="269"/>
      <c r="T77" s="135"/>
      <c r="U77" s="242"/>
      <c r="W77" s="135"/>
      <c r="X77" s="135"/>
      <c r="Z77" s="135"/>
      <c r="AA77" s="135"/>
      <c r="AB77" s="135"/>
      <c r="AC77" s="135"/>
      <c r="AD77" s="135"/>
      <c r="AE77" s="135"/>
      <c r="AF77" s="135"/>
      <c r="AK77" s="275"/>
      <c r="AL77" s="423" t="e">
        <f>AA61-AL75</f>
        <v>#VALUE!</v>
      </c>
      <c r="AM77" s="131"/>
      <c r="AN77" s="242"/>
      <c r="AO77" s="131"/>
      <c r="AP77" s="131"/>
      <c r="BO77" s="273"/>
      <c r="BP77" s="332"/>
      <c r="BQ77" s="332"/>
    </row>
    <row r="78" spans="1:69" ht="13.2" customHeight="1">
      <c r="B78" s="853" t="s">
        <v>1344</v>
      </c>
      <c r="C78" s="853"/>
      <c r="D78" s="853"/>
      <c r="E78" s="853"/>
      <c r="F78" s="853"/>
      <c r="G78" s="853"/>
      <c r="H78" s="853"/>
      <c r="I78" s="853"/>
      <c r="K78" s="855" t="str">
        <f>IF(K61="","",ROUNDUP(K77/K40*100,2))</f>
        <v/>
      </c>
      <c r="L78" s="855" t="e">
        <f>IF(OR(#REF!="",L41&lt;&gt;"",L77=""),"",ROUNDUP((L77/#REF!)*100,2))</f>
        <v>#REF!</v>
      </c>
      <c r="M78" s="855" t="str">
        <f>IF(OR(M40="",M41&lt;&gt;"",M77=""),"",ROUNDUP((M77/M40)*100,2))</f>
        <v/>
      </c>
      <c r="N78" s="855" t="str">
        <f>IF(OR(L40="",N41&lt;&gt;"",N77=""),"",ROUNDUP((N77/L40)*100,2))</f>
        <v/>
      </c>
      <c r="O78" s="855" t="str">
        <f>IF(OR(O40="",O41&lt;&gt;"",O77=""),"",ROUNDUP((O77/O40)*100,2))</f>
        <v/>
      </c>
      <c r="P78" s="855" t="str">
        <f>IF(OR(P40="",P41&lt;&gt;"",P77=""),"",ROUNDUP((P77/P40)*100,2))</f>
        <v/>
      </c>
      <c r="Q78" s="134" t="s">
        <v>727</v>
      </c>
      <c r="U78" s="242"/>
      <c r="Y78" s="231" t="str">
        <f>IF(K78&gt;T42,"容積率ＮＧです！","")</f>
        <v/>
      </c>
      <c r="AL78" s="176"/>
      <c r="AN78" s="242"/>
      <c r="AO78" s="278"/>
      <c r="AP78" s="278"/>
      <c r="AQ78" s="278"/>
      <c r="AR78" s="278"/>
      <c r="AS78" s="278"/>
      <c r="BO78" s="273"/>
      <c r="BP78" s="335"/>
    </row>
    <row r="79" spans="1:69" ht="4.95" customHeight="1">
      <c r="A79" s="137"/>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BO79" s="273"/>
      <c r="BP79" s="335"/>
    </row>
    <row r="80" spans="1:69" ht="4.05" customHeight="1" thickBot="1">
      <c r="BO80" s="273"/>
      <c r="BP80" s="332"/>
      <c r="BQ80" s="332"/>
    </row>
    <row r="81" spans="1:69" ht="14.25" customHeight="1" thickTop="1">
      <c r="A81" s="137"/>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341"/>
      <c r="BO81" s="273"/>
      <c r="BP81" s="332"/>
      <c r="BQ81" s="332"/>
    </row>
    <row r="82" spans="1:69" ht="4.05" customHeight="1">
      <c r="A82" s="177"/>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BO82" s="273"/>
      <c r="BP82" s="332"/>
      <c r="BQ82" s="332"/>
    </row>
    <row r="83" spans="1:69" ht="13.5" customHeight="1">
      <c r="A83" s="134" t="s">
        <v>107</v>
      </c>
      <c r="AM83" s="134" t="s">
        <v>722</v>
      </c>
      <c r="BO83" s="273"/>
      <c r="BP83" s="332"/>
      <c r="BQ83" s="332"/>
    </row>
    <row r="84" spans="1:69" ht="13.5" customHeight="1">
      <c r="B84" s="134" t="s">
        <v>202</v>
      </c>
      <c r="N84" s="857"/>
      <c r="O84" s="857"/>
      <c r="P84" s="857"/>
      <c r="Q84" s="243"/>
      <c r="R84" s="243"/>
      <c r="AM84" s="134" t="s">
        <v>723</v>
      </c>
      <c r="BO84" s="273"/>
      <c r="BP84" s="332"/>
      <c r="BQ84" s="332"/>
    </row>
    <row r="85" spans="1:69" ht="13.5" customHeight="1">
      <c r="B85" s="134" t="s">
        <v>203</v>
      </c>
      <c r="N85" s="857"/>
      <c r="O85" s="857"/>
      <c r="P85" s="857"/>
      <c r="Q85" s="243"/>
      <c r="R85" s="243"/>
      <c r="AM85" s="134" t="s">
        <v>1107</v>
      </c>
      <c r="BO85" s="273"/>
      <c r="BP85" s="332"/>
      <c r="BQ85" s="332"/>
    </row>
    <row r="86" spans="1:69" ht="4.05" customHeight="1">
      <c r="A86" s="137"/>
      <c r="B86" s="137"/>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BO86" s="273"/>
      <c r="BP86" s="332"/>
      <c r="BQ86" s="332"/>
    </row>
    <row r="87" spans="1:69" ht="4.05" customHeight="1">
      <c r="A87" s="177"/>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BO87" s="273"/>
      <c r="BP87" s="332"/>
      <c r="BQ87" s="332"/>
    </row>
    <row r="88" spans="1:69" ht="13.5" customHeight="1">
      <c r="A88" s="134" t="s">
        <v>108</v>
      </c>
      <c r="J88" s="135" t="s">
        <v>483</v>
      </c>
      <c r="K88" s="134" t="s">
        <v>489</v>
      </c>
      <c r="Q88" s="152" t="s">
        <v>482</v>
      </c>
      <c r="R88" s="135" t="s">
        <v>483</v>
      </c>
      <c r="S88" s="152" t="s">
        <v>490</v>
      </c>
      <c r="T88" s="135"/>
      <c r="U88" s="135"/>
      <c r="V88" s="135"/>
      <c r="W88" s="135"/>
      <c r="X88" s="135"/>
      <c r="Y88" s="134" t="s">
        <v>482</v>
      </c>
      <c r="BO88" s="273"/>
      <c r="BP88" s="332"/>
      <c r="BQ88" s="332"/>
    </row>
    <row r="89" spans="1:69" ht="13.5" customHeight="1">
      <c r="B89" s="134" t="s">
        <v>204</v>
      </c>
      <c r="J89" s="135" t="s">
        <v>483</v>
      </c>
      <c r="K89" s="867"/>
      <c r="L89" s="867"/>
      <c r="M89" s="867"/>
      <c r="N89" s="867"/>
      <c r="O89" s="867"/>
      <c r="P89" s="867"/>
      <c r="Q89" s="244" t="s">
        <v>482</v>
      </c>
      <c r="R89" s="245" t="s">
        <v>483</v>
      </c>
      <c r="S89" s="867"/>
      <c r="T89" s="867"/>
      <c r="U89" s="867"/>
      <c r="V89" s="867"/>
      <c r="W89" s="867"/>
      <c r="X89" s="867"/>
      <c r="Y89" s="134" t="s">
        <v>482</v>
      </c>
      <c r="Z89" s="230" t="s">
        <v>491</v>
      </c>
      <c r="BO89" s="273"/>
      <c r="BP89" s="332"/>
      <c r="BQ89" s="332"/>
    </row>
    <row r="90" spans="1:69" ht="13.5" customHeight="1">
      <c r="B90" s="134" t="s">
        <v>205</v>
      </c>
      <c r="H90" s="134" t="s">
        <v>206</v>
      </c>
      <c r="J90" s="135" t="s">
        <v>483</v>
      </c>
      <c r="K90" s="857"/>
      <c r="L90" s="857"/>
      <c r="M90" s="857"/>
      <c r="N90" s="857"/>
      <c r="O90" s="857"/>
      <c r="P90" s="857"/>
      <c r="Q90" s="134" t="s">
        <v>482</v>
      </c>
      <c r="R90" s="135" t="s">
        <v>483</v>
      </c>
      <c r="S90" s="857"/>
      <c r="T90" s="857"/>
      <c r="U90" s="857"/>
      <c r="V90" s="857"/>
      <c r="W90" s="857"/>
      <c r="X90" s="857"/>
      <c r="Y90" s="134" t="s">
        <v>482</v>
      </c>
      <c r="Z90" s="230" t="s">
        <v>259</v>
      </c>
      <c r="AM90" s="279"/>
      <c r="AN90" s="279"/>
      <c r="AO90" s="279"/>
      <c r="AP90" s="279"/>
      <c r="AQ90" s="279"/>
      <c r="BO90" s="273"/>
      <c r="BP90" s="332"/>
      <c r="BQ90" s="332"/>
    </row>
    <row r="91" spans="1:69" ht="13.5" customHeight="1">
      <c r="H91" s="134" t="s">
        <v>207</v>
      </c>
      <c r="J91" s="135" t="s">
        <v>483</v>
      </c>
      <c r="K91" s="857"/>
      <c r="L91" s="857"/>
      <c r="M91" s="857"/>
      <c r="N91" s="857"/>
      <c r="O91" s="857"/>
      <c r="P91" s="857"/>
      <c r="Q91" s="134" t="s">
        <v>482</v>
      </c>
      <c r="R91" s="135" t="s">
        <v>483</v>
      </c>
      <c r="S91" s="857"/>
      <c r="T91" s="857"/>
      <c r="U91" s="857"/>
      <c r="V91" s="857"/>
      <c r="W91" s="857"/>
      <c r="X91" s="857"/>
      <c r="Y91" s="134" t="s">
        <v>482</v>
      </c>
      <c r="Z91" s="230" t="s">
        <v>259</v>
      </c>
      <c r="BO91" s="273"/>
      <c r="BP91" s="332"/>
      <c r="BQ91" s="332"/>
    </row>
    <row r="92" spans="1:69" ht="13.5" customHeight="1">
      <c r="B92" s="134" t="s">
        <v>208</v>
      </c>
      <c r="I92" s="27"/>
      <c r="J92" s="846"/>
      <c r="K92" s="846"/>
      <c r="L92" s="846"/>
      <c r="M92" s="846"/>
      <c r="N92" s="846"/>
      <c r="O92" s="846"/>
      <c r="P92" s="846"/>
      <c r="Q92" s="846"/>
      <c r="R92" s="846"/>
      <c r="S92" s="27"/>
      <c r="T92" s="840"/>
      <c r="U92" s="840"/>
      <c r="V92" s="840"/>
      <c r="W92" s="840"/>
      <c r="X92" s="840"/>
      <c r="Y92" s="840"/>
      <c r="Z92" s="840"/>
      <c r="AA92" s="840"/>
      <c r="AB92" s="840"/>
      <c r="AC92" s="840"/>
      <c r="AD92" s="840"/>
      <c r="AE92" s="840"/>
      <c r="AF92" s="27"/>
      <c r="AG92" s="27"/>
      <c r="AM92" s="199" t="s">
        <v>729</v>
      </c>
      <c r="AS92" s="134" t="s">
        <v>865</v>
      </c>
      <c r="BO92" s="273"/>
      <c r="BP92" s="332"/>
      <c r="BQ92" s="332"/>
    </row>
    <row r="93" spans="1:69" ht="13.5" customHeight="1">
      <c r="B93" s="134" t="s">
        <v>250</v>
      </c>
      <c r="W93" s="230" t="s">
        <v>16</v>
      </c>
      <c r="X93" s="134" t="s">
        <v>229</v>
      </c>
      <c r="Z93" s="230" t="s">
        <v>16</v>
      </c>
      <c r="AA93" s="134" t="s">
        <v>230</v>
      </c>
      <c r="AN93" s="134" t="s">
        <v>792</v>
      </c>
      <c r="AS93" s="134" t="s">
        <v>1323</v>
      </c>
      <c r="BO93" s="273"/>
      <c r="BP93" s="332"/>
      <c r="BQ93" s="332"/>
    </row>
    <row r="94" spans="1:69" ht="13.5" customHeight="1">
      <c r="B94" s="134" t="s">
        <v>251</v>
      </c>
      <c r="BO94" s="273"/>
      <c r="BP94" s="332"/>
      <c r="BQ94" s="332"/>
    </row>
    <row r="95" spans="1:69" ht="13.5" customHeight="1">
      <c r="H95" s="230" t="s">
        <v>16</v>
      </c>
      <c r="I95" s="134" t="s">
        <v>252</v>
      </c>
      <c r="Q95" s="230" t="s">
        <v>16</v>
      </c>
      <c r="R95" s="134" t="s">
        <v>253</v>
      </c>
      <c r="Z95" s="230" t="s">
        <v>16</v>
      </c>
      <c r="AA95" s="134" t="s">
        <v>254</v>
      </c>
      <c r="BO95" s="273"/>
      <c r="BP95" s="332"/>
      <c r="BQ95" s="332"/>
    </row>
    <row r="96" spans="1:69" ht="4.05" customHeight="1">
      <c r="A96" s="137"/>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BO96" s="273"/>
      <c r="BP96" s="332"/>
      <c r="BQ96" s="332"/>
    </row>
    <row r="97" spans="1:70" ht="4.05" customHeight="1">
      <c r="A97" s="177"/>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c r="AD97" s="177"/>
      <c r="AE97" s="177"/>
      <c r="AF97" s="177"/>
      <c r="AG97" s="177"/>
      <c r="AH97" s="177"/>
      <c r="AI97" s="177"/>
      <c r="BO97" s="273"/>
      <c r="BP97" s="332"/>
      <c r="BQ97" s="332"/>
      <c r="BR97" s="273"/>
    </row>
    <row r="98" spans="1:70" ht="13.5" customHeight="1">
      <c r="A98" s="134" t="s">
        <v>209</v>
      </c>
      <c r="BO98" s="273"/>
      <c r="BP98" s="332"/>
      <c r="BQ98" s="332"/>
    </row>
    <row r="99" spans="1:70" ht="6" customHeight="1">
      <c r="BO99" s="273"/>
      <c r="BP99" s="332"/>
      <c r="BQ99" s="332"/>
    </row>
    <row r="100" spans="1:70" ht="13.5" customHeight="1">
      <c r="E100" s="868"/>
      <c r="F100" s="840"/>
      <c r="G100" s="840"/>
      <c r="H100" s="840"/>
      <c r="I100" s="840"/>
      <c r="J100" s="840"/>
      <c r="K100" s="840"/>
      <c r="L100" s="840"/>
      <c r="M100" s="840"/>
      <c r="N100" s="840"/>
      <c r="O100" s="840"/>
      <c r="P100" s="840"/>
      <c r="Q100" s="840"/>
      <c r="R100" s="840"/>
      <c r="S100" s="840"/>
      <c r="T100" s="840"/>
      <c r="U100" s="840"/>
      <c r="V100" s="840"/>
      <c r="W100" s="840"/>
      <c r="X100" s="840"/>
      <c r="Y100" s="840"/>
      <c r="Z100" s="840"/>
      <c r="AA100" s="840"/>
      <c r="AB100" s="840"/>
      <c r="AC100" s="840"/>
      <c r="AD100" s="840"/>
      <c r="AE100" s="840"/>
      <c r="AF100" s="840"/>
      <c r="AG100" s="840"/>
      <c r="AH100" s="840"/>
      <c r="AI100" s="840"/>
      <c r="AJ100" s="118"/>
      <c r="BO100" s="273"/>
      <c r="BP100" s="332"/>
      <c r="BQ100" s="332"/>
    </row>
    <row r="101" spans="1:70" ht="13.5" customHeight="1">
      <c r="E101" s="840"/>
      <c r="F101" s="840"/>
      <c r="G101" s="840"/>
      <c r="H101" s="840"/>
      <c r="I101" s="840"/>
      <c r="J101" s="840"/>
      <c r="K101" s="840"/>
      <c r="L101" s="840"/>
      <c r="M101" s="840"/>
      <c r="N101" s="840"/>
      <c r="O101" s="840"/>
      <c r="P101" s="840"/>
      <c r="Q101" s="840"/>
      <c r="R101" s="840"/>
      <c r="S101" s="840"/>
      <c r="T101" s="840"/>
      <c r="U101" s="840"/>
      <c r="V101" s="840"/>
      <c r="W101" s="840"/>
      <c r="X101" s="840"/>
      <c r="Y101" s="840"/>
      <c r="Z101" s="840"/>
      <c r="AA101" s="840"/>
      <c r="AB101" s="840"/>
      <c r="AC101" s="840"/>
      <c r="AD101" s="840"/>
      <c r="AE101" s="840"/>
      <c r="AF101" s="840"/>
      <c r="AG101" s="840"/>
      <c r="AH101" s="840"/>
      <c r="AI101" s="840"/>
      <c r="AJ101" s="118"/>
      <c r="AM101" s="134" t="s">
        <v>866</v>
      </c>
      <c r="BO101" s="273"/>
      <c r="BP101" s="332"/>
      <c r="BQ101" s="332"/>
    </row>
    <row r="102" spans="1:70" ht="13.5" customHeight="1">
      <c r="E102" s="840"/>
      <c r="F102" s="840"/>
      <c r="G102" s="840"/>
      <c r="H102" s="840"/>
      <c r="I102" s="840"/>
      <c r="J102" s="840"/>
      <c r="K102" s="840"/>
      <c r="L102" s="840"/>
      <c r="M102" s="840"/>
      <c r="N102" s="840"/>
      <c r="O102" s="840"/>
      <c r="P102" s="840"/>
      <c r="Q102" s="840"/>
      <c r="R102" s="840"/>
      <c r="S102" s="840"/>
      <c r="T102" s="840"/>
      <c r="U102" s="840"/>
      <c r="V102" s="840"/>
      <c r="W102" s="840"/>
      <c r="X102" s="840"/>
      <c r="Y102" s="840"/>
      <c r="Z102" s="840"/>
      <c r="AA102" s="840"/>
      <c r="AB102" s="840"/>
      <c r="AC102" s="840"/>
      <c r="AD102" s="840"/>
      <c r="AE102" s="840"/>
      <c r="AF102" s="840"/>
      <c r="AG102" s="840"/>
      <c r="AH102" s="840"/>
      <c r="AI102" s="840"/>
      <c r="AJ102" s="118"/>
      <c r="BO102" s="273"/>
      <c r="BP102" s="332"/>
      <c r="BQ102" s="332"/>
    </row>
    <row r="103" spans="1:70" ht="13.5" customHeight="1">
      <c r="E103" s="840"/>
      <c r="F103" s="840"/>
      <c r="G103" s="840"/>
      <c r="H103" s="840"/>
      <c r="I103" s="840"/>
      <c r="J103" s="840"/>
      <c r="K103" s="840"/>
      <c r="L103" s="840"/>
      <c r="M103" s="840"/>
      <c r="N103" s="840"/>
      <c r="O103" s="840"/>
      <c r="P103" s="840"/>
      <c r="Q103" s="840"/>
      <c r="R103" s="840"/>
      <c r="S103" s="840"/>
      <c r="T103" s="840"/>
      <c r="U103" s="840"/>
      <c r="V103" s="840"/>
      <c r="W103" s="840"/>
      <c r="X103" s="840"/>
      <c r="Y103" s="840"/>
      <c r="Z103" s="840"/>
      <c r="AA103" s="840"/>
      <c r="AB103" s="840"/>
      <c r="AC103" s="840"/>
      <c r="AD103" s="840"/>
      <c r="AE103" s="840"/>
      <c r="AF103" s="840"/>
      <c r="AG103" s="840"/>
      <c r="AH103" s="840"/>
      <c r="AI103" s="840"/>
      <c r="AJ103" s="118"/>
      <c r="BO103" s="273"/>
      <c r="BP103" s="332"/>
      <c r="BQ103" s="332"/>
    </row>
    <row r="104" spans="1:70" ht="13.5" customHeight="1">
      <c r="E104" s="840"/>
      <c r="F104" s="840"/>
      <c r="G104" s="840"/>
      <c r="H104" s="840"/>
      <c r="I104" s="840"/>
      <c r="J104" s="840"/>
      <c r="K104" s="840"/>
      <c r="L104" s="840"/>
      <c r="M104" s="840"/>
      <c r="N104" s="840"/>
      <c r="O104" s="840"/>
      <c r="P104" s="840"/>
      <c r="Q104" s="840"/>
      <c r="R104" s="840"/>
      <c r="S104" s="840"/>
      <c r="T104" s="840"/>
      <c r="U104" s="840"/>
      <c r="V104" s="840"/>
      <c r="W104" s="840"/>
      <c r="X104" s="840"/>
      <c r="Y104" s="840"/>
      <c r="Z104" s="840"/>
      <c r="AA104" s="840"/>
      <c r="AB104" s="840"/>
      <c r="AC104" s="840"/>
      <c r="AD104" s="840"/>
      <c r="AE104" s="840"/>
      <c r="AF104" s="840"/>
      <c r="AG104" s="840"/>
      <c r="AH104" s="840"/>
      <c r="AI104" s="840"/>
      <c r="AJ104" s="118"/>
      <c r="BO104" s="273"/>
      <c r="BP104" s="332"/>
      <c r="BQ104" s="332"/>
    </row>
    <row r="105" spans="1:70" ht="13.5" customHeight="1">
      <c r="E105" s="840"/>
      <c r="F105" s="840"/>
      <c r="G105" s="840"/>
      <c r="H105" s="840"/>
      <c r="I105" s="840"/>
      <c r="J105" s="840"/>
      <c r="K105" s="840"/>
      <c r="L105" s="840"/>
      <c r="M105" s="840"/>
      <c r="N105" s="840"/>
      <c r="O105" s="840"/>
      <c r="P105" s="840"/>
      <c r="Q105" s="840"/>
      <c r="R105" s="840"/>
      <c r="S105" s="840"/>
      <c r="T105" s="840"/>
      <c r="U105" s="840"/>
      <c r="V105" s="840"/>
      <c r="W105" s="840"/>
      <c r="X105" s="840"/>
      <c r="Y105" s="840"/>
      <c r="Z105" s="840"/>
      <c r="AA105" s="840"/>
      <c r="AB105" s="840"/>
      <c r="AC105" s="840"/>
      <c r="AD105" s="840"/>
      <c r="AE105" s="840"/>
      <c r="AF105" s="840"/>
      <c r="AG105" s="840"/>
      <c r="AH105" s="840"/>
      <c r="AI105" s="840"/>
      <c r="AJ105" s="118"/>
      <c r="BO105" s="273"/>
      <c r="BP105" s="332"/>
      <c r="BQ105" s="332"/>
    </row>
    <row r="106" spans="1:70" ht="13.5" customHeight="1">
      <c r="E106" s="840"/>
      <c r="F106" s="840"/>
      <c r="G106" s="840"/>
      <c r="H106" s="840"/>
      <c r="I106" s="840"/>
      <c r="J106" s="840"/>
      <c r="K106" s="840"/>
      <c r="L106" s="840"/>
      <c r="M106" s="840"/>
      <c r="N106" s="840"/>
      <c r="O106" s="840"/>
      <c r="P106" s="840"/>
      <c r="Q106" s="840"/>
      <c r="R106" s="840"/>
      <c r="S106" s="840"/>
      <c r="T106" s="840"/>
      <c r="U106" s="840"/>
      <c r="V106" s="840"/>
      <c r="W106" s="840"/>
      <c r="X106" s="840"/>
      <c r="Y106" s="840"/>
      <c r="Z106" s="840"/>
      <c r="AA106" s="840"/>
      <c r="AB106" s="840"/>
      <c r="AC106" s="840"/>
      <c r="AD106" s="840"/>
      <c r="AE106" s="840"/>
      <c r="AF106" s="840"/>
      <c r="AG106" s="840"/>
      <c r="AH106" s="840"/>
      <c r="AI106" s="840"/>
      <c r="AJ106" s="118"/>
      <c r="BO106" s="273"/>
      <c r="BP106" s="332"/>
      <c r="BQ106" s="332"/>
    </row>
    <row r="107" spans="1:70" ht="4.05" customHeight="1">
      <c r="A107" s="137"/>
      <c r="B107" s="137"/>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c r="BO107" s="273"/>
      <c r="BP107" s="332"/>
      <c r="BQ107" s="332"/>
    </row>
    <row r="108" spans="1:70" ht="4.05" customHeight="1">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77"/>
      <c r="AF108" s="177"/>
      <c r="AG108" s="177"/>
      <c r="AH108" s="177"/>
      <c r="AI108" s="177"/>
      <c r="BO108" s="273"/>
      <c r="BP108" s="332"/>
      <c r="BQ108" s="332"/>
    </row>
    <row r="109" spans="1:70" ht="13.5" customHeight="1">
      <c r="A109" s="134" t="s">
        <v>210</v>
      </c>
      <c r="K109" s="844" t="s">
        <v>1050</v>
      </c>
      <c r="L109" s="844"/>
      <c r="M109" s="460"/>
      <c r="N109" s="134" t="s">
        <v>211</v>
      </c>
      <c r="O109" s="460"/>
      <c r="P109" s="134" t="s">
        <v>123</v>
      </c>
      <c r="Q109" s="460"/>
      <c r="R109" s="134" t="s">
        <v>213</v>
      </c>
      <c r="AM109" s="134" t="s">
        <v>873</v>
      </c>
      <c r="BO109" s="273"/>
      <c r="BP109" s="332"/>
      <c r="BQ109" s="332"/>
    </row>
    <row r="110" spans="1:70" ht="4.05" customHeight="1">
      <c r="A110" s="137"/>
      <c r="B110" s="137"/>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BO110" s="273"/>
      <c r="BP110" s="332"/>
      <c r="BQ110" s="332"/>
    </row>
    <row r="111" spans="1:70" ht="4.05" customHeight="1">
      <c r="A111" s="177"/>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c r="AA111" s="177"/>
      <c r="AB111" s="177"/>
      <c r="AC111" s="177"/>
      <c r="AD111" s="177"/>
      <c r="AE111" s="177"/>
      <c r="AF111" s="177"/>
      <c r="AG111" s="177"/>
      <c r="AH111" s="177"/>
      <c r="AI111" s="177"/>
      <c r="BO111" s="273"/>
      <c r="BP111" s="332"/>
      <c r="BQ111" s="332"/>
    </row>
    <row r="112" spans="1:70" ht="13.5" customHeight="1">
      <c r="A112" s="134" t="s">
        <v>214</v>
      </c>
      <c r="K112" s="844" t="s">
        <v>1050</v>
      </c>
      <c r="L112" s="844"/>
      <c r="M112" s="460"/>
      <c r="N112" s="134" t="s">
        <v>211</v>
      </c>
      <c r="O112" s="460"/>
      <c r="P112" s="134" t="s">
        <v>124</v>
      </c>
      <c r="Q112" s="460"/>
      <c r="R112" s="134" t="s">
        <v>213</v>
      </c>
      <c r="AM112" s="428" t="s">
        <v>1047</v>
      </c>
      <c r="BO112" s="273"/>
      <c r="BP112" s="332"/>
      <c r="BQ112" s="332"/>
    </row>
    <row r="113" spans="1:69" ht="4.05" customHeight="1">
      <c r="A113" s="137"/>
      <c r="B113" s="137"/>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BO113" s="273"/>
      <c r="BP113" s="332"/>
      <c r="BQ113" s="332"/>
    </row>
    <row r="114" spans="1:69" ht="4.05" customHeight="1">
      <c r="A114" s="177"/>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7"/>
      <c r="AE114" s="177"/>
      <c r="AF114" s="177"/>
      <c r="AG114" s="177"/>
      <c r="AH114" s="177"/>
      <c r="AI114" s="177"/>
      <c r="BO114" s="273"/>
      <c r="BP114" s="332"/>
      <c r="BQ114" s="332"/>
    </row>
    <row r="115" spans="1:69" ht="13.5" customHeight="1">
      <c r="A115" s="134" t="s">
        <v>7</v>
      </c>
      <c r="S115" s="134" t="s">
        <v>81</v>
      </c>
      <c r="T115" s="152"/>
      <c r="U115" s="230"/>
      <c r="V115" s="230"/>
      <c r="W115" s="230"/>
      <c r="BO115" s="273"/>
      <c r="BP115" s="332"/>
      <c r="BQ115" s="332"/>
    </row>
    <row r="116" spans="1:69" ht="13.5" customHeight="1">
      <c r="D116" s="135" t="s">
        <v>479</v>
      </c>
      <c r="E116" s="134" t="s">
        <v>163</v>
      </c>
      <c r="F116" s="119"/>
      <c r="G116" s="134" t="s">
        <v>50</v>
      </c>
      <c r="H116" s="152" t="s">
        <v>480</v>
      </c>
      <c r="I116" s="844" t="s">
        <v>1050</v>
      </c>
      <c r="J116" s="844"/>
      <c r="K116" s="460"/>
      <c r="L116" s="134" t="s">
        <v>211</v>
      </c>
      <c r="M116" s="460"/>
      <c r="N116" s="134" t="s">
        <v>124</v>
      </c>
      <c r="O116" s="460"/>
      <c r="P116" s="134" t="s">
        <v>213</v>
      </c>
      <c r="Q116" s="230" t="s">
        <v>479</v>
      </c>
      <c r="R116" s="841"/>
      <c r="S116" s="841"/>
      <c r="T116" s="841"/>
      <c r="U116" s="841"/>
      <c r="V116" s="841"/>
      <c r="W116" s="841"/>
      <c r="X116" s="841"/>
      <c r="Y116" s="841"/>
      <c r="Z116" s="841"/>
      <c r="AA116" s="841"/>
      <c r="AB116" s="841"/>
      <c r="AC116" s="841"/>
      <c r="AD116" s="841"/>
      <c r="AE116" s="841"/>
      <c r="AF116" s="841"/>
      <c r="AG116" s="841"/>
      <c r="AH116" s="841"/>
      <c r="AI116" s="230" t="s">
        <v>480</v>
      </c>
      <c r="AJ116" s="230"/>
      <c r="AK116" s="280"/>
      <c r="AL116" s="280"/>
      <c r="AM116" s="280"/>
      <c r="AN116" s="280"/>
      <c r="AO116" s="280"/>
      <c r="AP116" s="280"/>
      <c r="AQ116" s="280"/>
      <c r="AR116" s="280"/>
      <c r="AS116" s="280"/>
      <c r="AT116" s="280"/>
      <c r="AU116" s="280"/>
      <c r="AV116" s="280"/>
      <c r="AW116" s="280"/>
      <c r="AX116" s="280"/>
      <c r="AY116" s="280"/>
      <c r="AZ116" s="280"/>
      <c r="BA116" s="280"/>
      <c r="BO116" s="273"/>
      <c r="BP116" s="332"/>
      <c r="BQ116" s="332"/>
    </row>
    <row r="117" spans="1:69" ht="13.5" customHeight="1">
      <c r="D117" s="135" t="s">
        <v>479</v>
      </c>
      <c r="E117" s="134" t="s">
        <v>163</v>
      </c>
      <c r="F117" s="119"/>
      <c r="G117" s="134" t="s">
        <v>50</v>
      </c>
      <c r="H117" s="152" t="s">
        <v>480</v>
      </c>
      <c r="I117" s="844" t="s">
        <v>1050</v>
      </c>
      <c r="J117" s="844"/>
      <c r="K117" s="460"/>
      <c r="L117" s="134" t="s">
        <v>211</v>
      </c>
      <c r="M117" s="460"/>
      <c r="N117" s="134" t="s">
        <v>124</v>
      </c>
      <c r="O117" s="460"/>
      <c r="P117" s="134" t="s">
        <v>213</v>
      </c>
      <c r="Q117" s="230" t="s">
        <v>479</v>
      </c>
      <c r="R117" s="841"/>
      <c r="S117" s="841"/>
      <c r="T117" s="841"/>
      <c r="U117" s="841"/>
      <c r="V117" s="841"/>
      <c r="W117" s="841"/>
      <c r="X117" s="841"/>
      <c r="Y117" s="841"/>
      <c r="Z117" s="841"/>
      <c r="AA117" s="841"/>
      <c r="AB117" s="841"/>
      <c r="AC117" s="841"/>
      <c r="AD117" s="841"/>
      <c r="AE117" s="841"/>
      <c r="AF117" s="841"/>
      <c r="AG117" s="841"/>
      <c r="AH117" s="841"/>
      <c r="AI117" s="230" t="s">
        <v>480</v>
      </c>
      <c r="AJ117" s="230"/>
      <c r="BO117" s="273"/>
      <c r="BP117" s="332"/>
      <c r="BQ117" s="332"/>
    </row>
    <row r="118" spans="1:69" ht="13.5" customHeight="1">
      <c r="D118" s="135" t="s">
        <v>479</v>
      </c>
      <c r="E118" s="134" t="s">
        <v>163</v>
      </c>
      <c r="F118" s="119"/>
      <c r="G118" s="134" t="s">
        <v>50</v>
      </c>
      <c r="H118" s="152" t="s">
        <v>480</v>
      </c>
      <c r="I118" s="844" t="s">
        <v>1050</v>
      </c>
      <c r="J118" s="844"/>
      <c r="K118" s="460"/>
      <c r="L118" s="134" t="s">
        <v>211</v>
      </c>
      <c r="M118" s="460"/>
      <c r="N118" s="134" t="s">
        <v>124</v>
      </c>
      <c r="O118" s="460"/>
      <c r="P118" s="134" t="s">
        <v>213</v>
      </c>
      <c r="Q118" s="230" t="s">
        <v>479</v>
      </c>
      <c r="R118" s="841"/>
      <c r="S118" s="841"/>
      <c r="T118" s="841"/>
      <c r="U118" s="841"/>
      <c r="V118" s="841"/>
      <c r="W118" s="841"/>
      <c r="X118" s="841"/>
      <c r="Y118" s="841"/>
      <c r="Z118" s="841"/>
      <c r="AA118" s="841"/>
      <c r="AB118" s="841"/>
      <c r="AC118" s="841"/>
      <c r="AD118" s="841"/>
      <c r="AE118" s="841"/>
      <c r="AF118" s="841"/>
      <c r="AG118" s="841"/>
      <c r="AH118" s="841"/>
      <c r="AI118" s="230" t="s">
        <v>480</v>
      </c>
      <c r="AJ118" s="230"/>
      <c r="BO118" s="273"/>
      <c r="BP118" s="335"/>
      <c r="BQ118" s="332"/>
    </row>
    <row r="119" spans="1:69" ht="4.05" customHeight="1">
      <c r="A119" s="137"/>
      <c r="B119" s="137"/>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BO119" s="273"/>
      <c r="BP119" s="335"/>
      <c r="BQ119" s="332"/>
    </row>
    <row r="120" spans="1:69" ht="4.05" customHeight="1">
      <c r="A120" s="177"/>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c r="AH120" s="177"/>
      <c r="AI120" s="177"/>
      <c r="BO120" s="273"/>
      <c r="BP120" s="335"/>
      <c r="BQ120" s="332"/>
    </row>
    <row r="121" spans="1:69" ht="13.5" customHeight="1">
      <c r="A121" s="134" t="s">
        <v>215</v>
      </c>
      <c r="BO121" s="273"/>
      <c r="BP121" s="335"/>
      <c r="BQ121" s="332"/>
    </row>
    <row r="122" spans="1:69" ht="6" customHeight="1">
      <c r="BO122" s="273"/>
      <c r="BP122" s="335"/>
      <c r="BQ122" s="332"/>
    </row>
    <row r="123" spans="1:69" ht="13.5" customHeight="1">
      <c r="E123" s="840"/>
      <c r="F123" s="840"/>
      <c r="G123" s="840"/>
      <c r="H123" s="840"/>
      <c r="I123" s="840"/>
      <c r="J123" s="840"/>
      <c r="K123" s="840"/>
      <c r="L123" s="840"/>
      <c r="M123" s="840"/>
      <c r="N123" s="840"/>
      <c r="O123" s="840"/>
      <c r="P123" s="840"/>
      <c r="Q123" s="840"/>
      <c r="R123" s="840"/>
      <c r="S123" s="840"/>
      <c r="T123" s="840"/>
      <c r="U123" s="840"/>
      <c r="V123" s="840"/>
      <c r="W123" s="840"/>
      <c r="X123" s="840"/>
      <c r="Y123" s="840"/>
      <c r="Z123" s="840"/>
      <c r="AA123" s="840"/>
      <c r="AB123" s="840"/>
      <c r="AC123" s="840"/>
      <c r="AD123" s="840"/>
      <c r="AE123" s="840"/>
      <c r="AF123" s="840"/>
      <c r="AG123" s="840"/>
      <c r="AH123" s="840"/>
      <c r="AI123" s="840"/>
      <c r="AJ123" s="118"/>
      <c r="AL123" s="134" t="s">
        <v>687</v>
      </c>
      <c r="AM123" s="134" t="s">
        <v>1104</v>
      </c>
    </row>
    <row r="124" spans="1:69" ht="13.5" customHeight="1">
      <c r="E124" s="840"/>
      <c r="F124" s="840"/>
      <c r="G124" s="840"/>
      <c r="H124" s="840"/>
      <c r="I124" s="840"/>
      <c r="J124" s="840"/>
      <c r="K124" s="840"/>
      <c r="L124" s="840"/>
      <c r="M124" s="840"/>
      <c r="N124" s="840"/>
      <c r="O124" s="840"/>
      <c r="P124" s="840"/>
      <c r="Q124" s="840"/>
      <c r="R124" s="840"/>
      <c r="S124" s="840"/>
      <c r="T124" s="840"/>
      <c r="U124" s="840"/>
      <c r="V124" s="840"/>
      <c r="W124" s="840"/>
      <c r="X124" s="840"/>
      <c r="Y124" s="840"/>
      <c r="Z124" s="840"/>
      <c r="AA124" s="840"/>
      <c r="AB124" s="840"/>
      <c r="AC124" s="840"/>
      <c r="AD124" s="840"/>
      <c r="AE124" s="840"/>
      <c r="AF124" s="840"/>
      <c r="AG124" s="840"/>
      <c r="AH124" s="840"/>
      <c r="AI124" s="840"/>
      <c r="AJ124" s="118"/>
      <c r="AL124" s="134" t="s">
        <v>686</v>
      </c>
      <c r="AM124" s="134" t="s">
        <v>1106</v>
      </c>
    </row>
    <row r="125" spans="1:69" ht="13.5" customHeight="1">
      <c r="E125" s="840"/>
      <c r="F125" s="840"/>
      <c r="G125" s="840"/>
      <c r="H125" s="840"/>
      <c r="I125" s="840"/>
      <c r="J125" s="840"/>
      <c r="K125" s="840"/>
      <c r="L125" s="840"/>
      <c r="M125" s="840"/>
      <c r="N125" s="840"/>
      <c r="O125" s="840"/>
      <c r="P125" s="840"/>
      <c r="Q125" s="840"/>
      <c r="R125" s="840"/>
      <c r="S125" s="840"/>
      <c r="T125" s="840"/>
      <c r="U125" s="840"/>
      <c r="V125" s="840"/>
      <c r="W125" s="840"/>
      <c r="X125" s="840"/>
      <c r="Y125" s="840"/>
      <c r="Z125" s="840"/>
      <c r="AA125" s="840"/>
      <c r="AB125" s="840"/>
      <c r="AC125" s="840"/>
      <c r="AD125" s="840"/>
      <c r="AE125" s="840"/>
      <c r="AF125" s="840"/>
      <c r="AG125" s="840"/>
      <c r="AH125" s="840"/>
      <c r="AI125" s="840"/>
      <c r="AJ125" s="118"/>
      <c r="AM125" s="134" t="s">
        <v>1105</v>
      </c>
    </row>
    <row r="126" spans="1:69" ht="13.5" customHeight="1">
      <c r="E126" s="840"/>
      <c r="F126" s="840"/>
      <c r="G126" s="840"/>
      <c r="H126" s="840"/>
      <c r="I126" s="840"/>
      <c r="J126" s="840"/>
      <c r="K126" s="840"/>
      <c r="L126" s="840"/>
      <c r="M126" s="840"/>
      <c r="N126" s="840"/>
      <c r="O126" s="840"/>
      <c r="P126" s="840"/>
      <c r="Q126" s="840"/>
      <c r="R126" s="840"/>
      <c r="S126" s="840"/>
      <c r="T126" s="840"/>
      <c r="U126" s="840"/>
      <c r="V126" s="840"/>
      <c r="W126" s="840"/>
      <c r="X126" s="840"/>
      <c r="Y126" s="840"/>
      <c r="Z126" s="840"/>
      <c r="AA126" s="840"/>
      <c r="AB126" s="840"/>
      <c r="AC126" s="840"/>
      <c r="AD126" s="840"/>
      <c r="AE126" s="840"/>
      <c r="AF126" s="840"/>
      <c r="AG126" s="840"/>
      <c r="AH126" s="840"/>
      <c r="AI126" s="840"/>
      <c r="AJ126" s="118"/>
    </row>
    <row r="127" spans="1:69" ht="13.5" customHeight="1">
      <c r="E127" s="840"/>
      <c r="F127" s="840"/>
      <c r="G127" s="840"/>
      <c r="H127" s="840"/>
      <c r="I127" s="840"/>
      <c r="J127" s="840"/>
      <c r="K127" s="840"/>
      <c r="L127" s="840"/>
      <c r="M127" s="840"/>
      <c r="N127" s="840"/>
      <c r="O127" s="840"/>
      <c r="P127" s="840"/>
      <c r="Q127" s="840"/>
      <c r="R127" s="840"/>
      <c r="S127" s="840"/>
      <c r="T127" s="840"/>
      <c r="U127" s="840"/>
      <c r="V127" s="840"/>
      <c r="W127" s="840"/>
      <c r="X127" s="840"/>
      <c r="Y127" s="840"/>
      <c r="Z127" s="840"/>
      <c r="AA127" s="840"/>
      <c r="AB127" s="840"/>
      <c r="AC127" s="840"/>
      <c r="AD127" s="840"/>
      <c r="AE127" s="840"/>
      <c r="AF127" s="840"/>
      <c r="AG127" s="840"/>
      <c r="AH127" s="840"/>
      <c r="AI127" s="840"/>
      <c r="AJ127" s="118"/>
    </row>
    <row r="128" spans="1:69" ht="13.5" customHeight="1">
      <c r="E128" s="840"/>
      <c r="F128" s="840"/>
      <c r="G128" s="840"/>
      <c r="H128" s="840"/>
      <c r="I128" s="840"/>
      <c r="J128" s="840"/>
      <c r="K128" s="840"/>
      <c r="L128" s="840"/>
      <c r="M128" s="840"/>
      <c r="N128" s="840"/>
      <c r="O128" s="840"/>
      <c r="P128" s="840"/>
      <c r="Q128" s="840"/>
      <c r="R128" s="840"/>
      <c r="S128" s="840"/>
      <c r="T128" s="840"/>
      <c r="U128" s="840"/>
      <c r="V128" s="840"/>
      <c r="W128" s="840"/>
      <c r="X128" s="840"/>
      <c r="Y128" s="840"/>
      <c r="Z128" s="840"/>
      <c r="AA128" s="840"/>
      <c r="AB128" s="840"/>
      <c r="AC128" s="840"/>
      <c r="AD128" s="840"/>
      <c r="AE128" s="840"/>
      <c r="AF128" s="840"/>
      <c r="AG128" s="840"/>
      <c r="AH128" s="840"/>
      <c r="AI128" s="840"/>
      <c r="AJ128" s="118"/>
    </row>
    <row r="129" spans="1:69" ht="13.5" customHeight="1">
      <c r="E129" s="840"/>
      <c r="F129" s="840"/>
      <c r="G129" s="840"/>
      <c r="H129" s="840"/>
      <c r="I129" s="840"/>
      <c r="J129" s="840"/>
      <c r="K129" s="840"/>
      <c r="L129" s="840"/>
      <c r="M129" s="840"/>
      <c r="N129" s="840"/>
      <c r="O129" s="840"/>
      <c r="P129" s="840"/>
      <c r="Q129" s="840"/>
      <c r="R129" s="840"/>
      <c r="S129" s="840"/>
      <c r="T129" s="840"/>
      <c r="U129" s="840"/>
      <c r="V129" s="840"/>
      <c r="W129" s="840"/>
      <c r="X129" s="840"/>
      <c r="Y129" s="840"/>
      <c r="Z129" s="840"/>
      <c r="AA129" s="840"/>
      <c r="AB129" s="840"/>
      <c r="AC129" s="840"/>
      <c r="AD129" s="840"/>
      <c r="AE129" s="840"/>
      <c r="AF129" s="840"/>
      <c r="AG129" s="840"/>
      <c r="AH129" s="840"/>
      <c r="AI129" s="840"/>
      <c r="AJ129" s="118"/>
    </row>
    <row r="130" spans="1:69" ht="13.5" customHeight="1">
      <c r="E130" s="840"/>
      <c r="F130" s="840"/>
      <c r="G130" s="840"/>
      <c r="H130" s="840"/>
      <c r="I130" s="840"/>
      <c r="J130" s="840"/>
      <c r="K130" s="840"/>
      <c r="L130" s="840"/>
      <c r="M130" s="840"/>
      <c r="N130" s="840"/>
      <c r="O130" s="840"/>
      <c r="P130" s="840"/>
      <c r="Q130" s="840"/>
      <c r="R130" s="840"/>
      <c r="S130" s="840"/>
      <c r="T130" s="840"/>
      <c r="U130" s="840"/>
      <c r="V130" s="840"/>
      <c r="W130" s="840"/>
      <c r="X130" s="840"/>
      <c r="Y130" s="840"/>
      <c r="Z130" s="840"/>
      <c r="AA130" s="840"/>
      <c r="AB130" s="840"/>
      <c r="AC130" s="840"/>
      <c r="AD130" s="840"/>
      <c r="AE130" s="840"/>
      <c r="AF130" s="840"/>
      <c r="AG130" s="840"/>
      <c r="AH130" s="840"/>
      <c r="AI130" s="840"/>
      <c r="AJ130" s="118"/>
    </row>
    <row r="131" spans="1:69" ht="13.5" customHeight="1">
      <c r="E131" s="840"/>
      <c r="F131" s="840"/>
      <c r="G131" s="840"/>
      <c r="H131" s="840"/>
      <c r="I131" s="840"/>
      <c r="J131" s="840"/>
      <c r="K131" s="840"/>
      <c r="L131" s="840"/>
      <c r="M131" s="840"/>
      <c r="N131" s="840"/>
      <c r="O131" s="840"/>
      <c r="P131" s="840"/>
      <c r="Q131" s="840"/>
      <c r="R131" s="840"/>
      <c r="S131" s="840"/>
      <c r="T131" s="840"/>
      <c r="U131" s="840"/>
      <c r="V131" s="840"/>
      <c r="W131" s="840"/>
      <c r="X131" s="840"/>
      <c r="Y131" s="840"/>
      <c r="Z131" s="840"/>
      <c r="AA131" s="840"/>
      <c r="AB131" s="840"/>
      <c r="AC131" s="840"/>
      <c r="AD131" s="840"/>
      <c r="AE131" s="840"/>
      <c r="AF131" s="840"/>
      <c r="AG131" s="840"/>
      <c r="AH131" s="840"/>
      <c r="AI131" s="840"/>
      <c r="AJ131" s="118"/>
    </row>
    <row r="132" spans="1:69" ht="13.5" customHeight="1">
      <c r="E132" s="840"/>
      <c r="F132" s="840"/>
      <c r="G132" s="840"/>
      <c r="H132" s="840"/>
      <c r="I132" s="840"/>
      <c r="J132" s="840"/>
      <c r="K132" s="840"/>
      <c r="L132" s="840"/>
      <c r="M132" s="840"/>
      <c r="N132" s="840"/>
      <c r="O132" s="840"/>
      <c r="P132" s="840"/>
      <c r="Q132" s="840"/>
      <c r="R132" s="840"/>
      <c r="S132" s="840"/>
      <c r="T132" s="840"/>
      <c r="U132" s="840"/>
      <c r="V132" s="840"/>
      <c r="W132" s="840"/>
      <c r="X132" s="840"/>
      <c r="Y132" s="840"/>
      <c r="Z132" s="840"/>
      <c r="AA132" s="840"/>
      <c r="AB132" s="840"/>
      <c r="AC132" s="840"/>
      <c r="AD132" s="840"/>
      <c r="AE132" s="840"/>
      <c r="AF132" s="840"/>
      <c r="AG132" s="840"/>
      <c r="AH132" s="840"/>
      <c r="AI132" s="840"/>
      <c r="AJ132" s="118"/>
    </row>
    <row r="133" spans="1:69" ht="4.05" customHeight="1">
      <c r="A133" s="137"/>
      <c r="B133" s="137"/>
      <c r="C133" s="137"/>
      <c r="D133" s="137"/>
      <c r="E133" s="137"/>
      <c r="F133" s="137"/>
      <c r="G133" s="137"/>
      <c r="H133" s="137"/>
      <c r="I133" s="137"/>
      <c r="J133" s="137"/>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BO133" s="281"/>
      <c r="BP133" s="376"/>
      <c r="BQ133" s="281"/>
    </row>
    <row r="134" spans="1:69" ht="4.05" customHeight="1">
      <c r="A134" s="177"/>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c r="Z134" s="177"/>
      <c r="AA134" s="177"/>
      <c r="AB134" s="177"/>
      <c r="AC134" s="177"/>
      <c r="AD134" s="177"/>
      <c r="AE134" s="177"/>
      <c r="AF134" s="177"/>
      <c r="AG134" s="177"/>
      <c r="AH134" s="177"/>
      <c r="AI134" s="177"/>
      <c r="BO134" s="281"/>
      <c r="BP134" s="376"/>
      <c r="BQ134" s="281"/>
    </row>
    <row r="135" spans="1:69" ht="13.5" customHeight="1">
      <c r="A135" s="134" t="s">
        <v>216</v>
      </c>
      <c r="E135" s="134" t="s">
        <v>1411</v>
      </c>
      <c r="L135" s="230" t="s">
        <v>16</v>
      </c>
      <c r="M135" s="134" t="s">
        <v>229</v>
      </c>
      <c r="O135" s="230" t="s">
        <v>16</v>
      </c>
      <c r="P135" s="134" t="s">
        <v>230</v>
      </c>
      <c r="BO135" s="273"/>
      <c r="BP135" s="375"/>
      <c r="BQ135" s="247"/>
    </row>
    <row r="136" spans="1:69" ht="7.8" customHeight="1">
      <c r="L136" s="230"/>
      <c r="O136" s="230"/>
      <c r="AJ136" s="118"/>
      <c r="BO136" s="273"/>
      <c r="BP136" s="375"/>
      <c r="BQ136" s="247"/>
    </row>
    <row r="137" spans="1:69" ht="13.5" customHeight="1">
      <c r="E137" s="841"/>
      <c r="F137" s="841"/>
      <c r="G137" s="841"/>
      <c r="H137" s="841"/>
      <c r="I137" s="841"/>
      <c r="J137" s="841"/>
      <c r="K137" s="841"/>
      <c r="L137" s="841"/>
      <c r="M137" s="841"/>
      <c r="N137" s="841"/>
      <c r="O137" s="841"/>
      <c r="P137" s="841"/>
      <c r="Q137" s="841"/>
      <c r="R137" s="841"/>
      <c r="S137" s="841"/>
      <c r="T137" s="841"/>
      <c r="U137" s="841"/>
      <c r="V137" s="841"/>
      <c r="W137" s="841"/>
      <c r="X137" s="841"/>
      <c r="Y137" s="841"/>
      <c r="Z137" s="841"/>
      <c r="AA137" s="841"/>
      <c r="AB137" s="841"/>
      <c r="AC137" s="841"/>
      <c r="AD137" s="841"/>
      <c r="AE137" s="841"/>
      <c r="AF137" s="841"/>
      <c r="AG137" s="841"/>
      <c r="AH137" s="841"/>
      <c r="AI137" s="841"/>
      <c r="AJ137" s="118"/>
      <c r="BO137" s="273"/>
      <c r="BP137" s="375"/>
      <c r="BQ137" s="247"/>
    </row>
    <row r="138" spans="1:69" ht="13.5" customHeight="1">
      <c r="E138" s="841"/>
      <c r="F138" s="841"/>
      <c r="G138" s="841"/>
      <c r="H138" s="841"/>
      <c r="I138" s="841"/>
      <c r="J138" s="841"/>
      <c r="K138" s="841"/>
      <c r="L138" s="841"/>
      <c r="M138" s="841"/>
      <c r="N138" s="841"/>
      <c r="O138" s="841"/>
      <c r="P138" s="841"/>
      <c r="Q138" s="841"/>
      <c r="R138" s="841"/>
      <c r="S138" s="841"/>
      <c r="T138" s="841"/>
      <c r="U138" s="841"/>
      <c r="V138" s="841"/>
      <c r="W138" s="841"/>
      <c r="X138" s="841"/>
      <c r="Y138" s="841"/>
      <c r="Z138" s="841"/>
      <c r="AA138" s="841"/>
      <c r="AB138" s="841"/>
      <c r="AC138" s="841"/>
      <c r="AD138" s="841"/>
      <c r="AE138" s="841"/>
      <c r="AF138" s="841"/>
      <c r="AG138" s="841"/>
      <c r="AH138" s="841"/>
      <c r="AI138" s="841"/>
      <c r="AJ138" s="118"/>
      <c r="BO138" s="273"/>
      <c r="BP138" s="375"/>
      <c r="BQ138" s="247"/>
    </row>
    <row r="139" spans="1:69" ht="13.5" customHeight="1">
      <c r="E139" s="841"/>
      <c r="F139" s="841"/>
      <c r="G139" s="841"/>
      <c r="H139" s="841"/>
      <c r="I139" s="841"/>
      <c r="J139" s="841"/>
      <c r="K139" s="841"/>
      <c r="L139" s="841"/>
      <c r="M139" s="841"/>
      <c r="N139" s="841"/>
      <c r="O139" s="841"/>
      <c r="P139" s="841"/>
      <c r="Q139" s="841"/>
      <c r="R139" s="841"/>
      <c r="S139" s="841"/>
      <c r="T139" s="841"/>
      <c r="U139" s="841"/>
      <c r="V139" s="841"/>
      <c r="W139" s="841"/>
      <c r="X139" s="841"/>
      <c r="Y139" s="841"/>
      <c r="Z139" s="841"/>
      <c r="AA139" s="841"/>
      <c r="AB139" s="841"/>
      <c r="AC139" s="841"/>
      <c r="AD139" s="841"/>
      <c r="AE139" s="841"/>
      <c r="AF139" s="841"/>
      <c r="AG139" s="841"/>
      <c r="AH139" s="841"/>
      <c r="AI139" s="841"/>
      <c r="AJ139" s="118"/>
      <c r="BO139" s="273"/>
      <c r="BP139" s="375"/>
      <c r="BQ139" s="247"/>
    </row>
    <row r="140" spans="1:69" ht="13.5" customHeight="1">
      <c r="E140" s="841"/>
      <c r="F140" s="841"/>
      <c r="G140" s="841"/>
      <c r="H140" s="841"/>
      <c r="I140" s="841"/>
      <c r="J140" s="841"/>
      <c r="K140" s="841"/>
      <c r="L140" s="841"/>
      <c r="M140" s="841"/>
      <c r="N140" s="841"/>
      <c r="O140" s="841"/>
      <c r="P140" s="841"/>
      <c r="Q140" s="841"/>
      <c r="R140" s="841"/>
      <c r="S140" s="841"/>
      <c r="T140" s="841"/>
      <c r="U140" s="841"/>
      <c r="V140" s="841"/>
      <c r="W140" s="841"/>
      <c r="X140" s="841"/>
      <c r="Y140" s="841"/>
      <c r="Z140" s="841"/>
      <c r="AA140" s="841"/>
      <c r="AB140" s="841"/>
      <c r="AC140" s="841"/>
      <c r="AD140" s="841"/>
      <c r="AE140" s="841"/>
      <c r="AF140" s="841"/>
      <c r="AG140" s="841"/>
      <c r="AH140" s="841"/>
      <c r="AI140" s="841"/>
      <c r="AJ140" s="118"/>
      <c r="BO140" s="273"/>
      <c r="BP140" s="375"/>
      <c r="BQ140" s="247"/>
    </row>
    <row r="141" spans="1:69" ht="13.5" customHeight="1">
      <c r="E141" s="841"/>
      <c r="F141" s="841"/>
      <c r="G141" s="841"/>
      <c r="H141" s="841"/>
      <c r="I141" s="841"/>
      <c r="J141" s="841"/>
      <c r="K141" s="841"/>
      <c r="L141" s="841"/>
      <c r="M141" s="841"/>
      <c r="N141" s="841"/>
      <c r="O141" s="841"/>
      <c r="P141" s="841"/>
      <c r="Q141" s="841"/>
      <c r="R141" s="841"/>
      <c r="S141" s="841"/>
      <c r="T141" s="841"/>
      <c r="U141" s="841"/>
      <c r="V141" s="841"/>
      <c r="W141" s="841"/>
      <c r="X141" s="841"/>
      <c r="Y141" s="841"/>
      <c r="Z141" s="841"/>
      <c r="AA141" s="841"/>
      <c r="AB141" s="841"/>
      <c r="AC141" s="841"/>
      <c r="AD141" s="841"/>
      <c r="AE141" s="841"/>
      <c r="AF141" s="841"/>
      <c r="AG141" s="841"/>
      <c r="AH141" s="841"/>
      <c r="AI141" s="841"/>
      <c r="AJ141" s="118"/>
      <c r="BO141" s="273"/>
      <c r="BP141" s="375"/>
      <c r="BQ141" s="247"/>
    </row>
    <row r="142" spans="1:69" ht="4.05" customHeight="1">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18"/>
      <c r="BO142" s="273"/>
      <c r="BP142" s="375"/>
      <c r="BQ142" s="247"/>
    </row>
    <row r="143" spans="1:69" ht="4.05" customHeight="1">
      <c r="A143" s="490"/>
      <c r="B143" s="490"/>
      <c r="C143" s="490"/>
      <c r="D143" s="490"/>
      <c r="E143" s="491"/>
      <c r="F143" s="491"/>
      <c r="G143" s="491"/>
      <c r="H143" s="491"/>
      <c r="I143" s="491"/>
      <c r="J143" s="491"/>
      <c r="K143" s="491"/>
      <c r="L143" s="491"/>
      <c r="M143" s="491"/>
      <c r="N143" s="491"/>
      <c r="O143" s="491"/>
      <c r="P143" s="491"/>
      <c r="Q143" s="491"/>
      <c r="R143" s="491"/>
      <c r="S143" s="491"/>
      <c r="T143" s="491"/>
      <c r="U143" s="491"/>
      <c r="V143" s="491"/>
      <c r="W143" s="491"/>
      <c r="X143" s="491"/>
      <c r="Y143" s="491"/>
      <c r="Z143" s="491"/>
      <c r="AA143" s="491"/>
      <c r="AB143" s="491"/>
      <c r="AC143" s="491"/>
      <c r="AD143" s="491"/>
      <c r="AE143" s="491"/>
      <c r="AF143" s="491"/>
      <c r="AG143" s="491"/>
      <c r="AH143" s="491"/>
      <c r="AI143" s="491"/>
      <c r="AJ143" s="118"/>
      <c r="BO143" s="273"/>
      <c r="BP143" s="375"/>
      <c r="BQ143" s="247"/>
    </row>
    <row r="144" spans="1:69" ht="13.5" customHeight="1">
      <c r="E144" s="27" t="s">
        <v>1250</v>
      </c>
      <c r="F144" s="27"/>
      <c r="G144" s="27"/>
      <c r="H144" s="27"/>
      <c r="I144" s="27"/>
      <c r="J144" s="27"/>
      <c r="K144" s="27"/>
      <c r="L144" s="27"/>
      <c r="M144" s="27"/>
      <c r="N144" s="27"/>
      <c r="O144" s="27"/>
      <c r="P144" s="27"/>
      <c r="Q144" s="27"/>
      <c r="R144" s="27"/>
      <c r="S144" s="27"/>
      <c r="T144" s="27"/>
      <c r="U144" s="27"/>
      <c r="V144" s="27"/>
      <c r="W144" s="27"/>
      <c r="X144" s="27"/>
      <c r="Y144" s="27"/>
      <c r="Z144" s="27"/>
      <c r="AA144" s="27"/>
      <c r="AB144" s="230" t="s">
        <v>16</v>
      </c>
      <c r="AC144" s="134" t="s">
        <v>1267</v>
      </c>
      <c r="AE144" s="230" t="s">
        <v>137</v>
      </c>
      <c r="AF144" s="134" t="s">
        <v>1268</v>
      </c>
      <c r="AG144" s="27"/>
      <c r="AH144" s="27"/>
      <c r="AI144" s="27"/>
      <c r="AJ144" s="118"/>
      <c r="BO144" s="273"/>
      <c r="BP144" s="375"/>
      <c r="BQ144" s="247"/>
    </row>
    <row r="145" spans="1:69" ht="13.5" customHeight="1">
      <c r="E145" s="27" t="s">
        <v>1249</v>
      </c>
      <c r="F145" s="27"/>
      <c r="G145" s="27"/>
      <c r="H145" s="27"/>
      <c r="I145" s="27"/>
      <c r="J145" s="27"/>
      <c r="K145" s="27"/>
      <c r="L145" s="27"/>
      <c r="M145" s="27"/>
      <c r="N145" s="27"/>
      <c r="O145" s="27"/>
      <c r="P145" s="27"/>
      <c r="Q145" s="27"/>
      <c r="R145" s="27"/>
      <c r="S145" s="27"/>
      <c r="T145" s="27"/>
      <c r="U145" s="27"/>
      <c r="V145" s="27"/>
      <c r="W145" s="27"/>
      <c r="X145" s="27"/>
      <c r="Y145" s="27"/>
      <c r="Z145" s="27"/>
      <c r="AA145" s="27"/>
      <c r="AB145" s="230" t="s">
        <v>16</v>
      </c>
      <c r="AC145" s="134" t="s">
        <v>229</v>
      </c>
      <c r="AE145" s="230" t="s">
        <v>137</v>
      </c>
      <c r="AF145" s="134" t="s">
        <v>230</v>
      </c>
      <c r="AG145" s="158"/>
      <c r="AH145" s="158"/>
      <c r="AI145" s="158"/>
      <c r="AJ145" s="118"/>
      <c r="BO145" s="281"/>
      <c r="BP145" s="376"/>
      <c r="BQ145" s="281"/>
    </row>
    <row r="146" spans="1:69" ht="4.05" customHeight="1">
      <c r="A146" s="137"/>
      <c r="B146" s="137"/>
      <c r="C146" s="137"/>
      <c r="D146" s="137"/>
      <c r="E146" s="246"/>
      <c r="F146" s="246"/>
      <c r="G146" s="246"/>
      <c r="H146" s="246"/>
      <c r="I146" s="246"/>
      <c r="J146" s="246"/>
      <c r="K146" s="246"/>
      <c r="L146" s="246"/>
      <c r="M146" s="246"/>
      <c r="N146" s="246"/>
      <c r="O146" s="246"/>
      <c r="P146" s="246"/>
      <c r="Q146" s="246"/>
      <c r="R146" s="246"/>
      <c r="S146" s="246"/>
      <c r="T146" s="246"/>
      <c r="U146" s="246"/>
      <c r="V146" s="246"/>
      <c r="W146" s="246"/>
      <c r="X146" s="246"/>
      <c r="Y146" s="246"/>
      <c r="Z146" s="246"/>
      <c r="AA146" s="246"/>
      <c r="AB146" s="246"/>
      <c r="AC146" s="246"/>
      <c r="AD146" s="246"/>
      <c r="AE146" s="246"/>
      <c r="AF146" s="246"/>
      <c r="AG146" s="246"/>
      <c r="AH146" s="246"/>
      <c r="AI146" s="246"/>
      <c r="AJ146" s="282"/>
      <c r="BO146" s="281"/>
      <c r="BP146" s="376"/>
      <c r="BQ146" s="281"/>
    </row>
    <row r="147" spans="1:69" ht="6" customHeight="1" thickBot="1">
      <c r="BO147" s="273"/>
      <c r="BP147" s="375"/>
      <c r="BQ147" s="247"/>
    </row>
    <row r="148" spans="1:69" ht="13.5" customHeight="1" thickTop="1">
      <c r="AI148" s="342"/>
      <c r="AJ148" s="341"/>
      <c r="BO148" s="273"/>
      <c r="BP148" s="375"/>
      <c r="BQ148" s="247"/>
    </row>
    <row r="149" spans="1:69" ht="13.5" customHeight="1">
      <c r="AI149" s="342"/>
      <c r="BO149" s="273"/>
      <c r="BP149" s="375"/>
      <c r="BQ149" s="247"/>
    </row>
    <row r="150" spans="1:69" ht="13.5" customHeight="1">
      <c r="BO150" s="273"/>
      <c r="BP150" s="375"/>
      <c r="BQ150" s="247"/>
    </row>
    <row r="151" spans="1:69" ht="13.5" customHeight="1">
      <c r="BO151" s="273"/>
      <c r="BP151" s="375"/>
      <c r="BQ151" s="247"/>
    </row>
    <row r="152" spans="1:69" ht="13.5" customHeight="1">
      <c r="BO152" s="273"/>
      <c r="BP152" s="375"/>
      <c r="BQ152" s="247"/>
    </row>
    <row r="153" spans="1:69" ht="13.5" customHeight="1">
      <c r="BO153" s="273"/>
      <c r="BP153" s="375"/>
      <c r="BQ153" s="247"/>
    </row>
    <row r="154" spans="1:69" ht="13.5" customHeight="1">
      <c r="BO154" s="273"/>
      <c r="BP154" s="375"/>
      <c r="BQ154" s="247"/>
    </row>
    <row r="155" spans="1:69" ht="13.5" customHeight="1">
      <c r="BO155" s="273"/>
      <c r="BP155" s="375"/>
      <c r="BQ155" s="247"/>
    </row>
    <row r="156" spans="1:69" ht="13.5" customHeight="1">
      <c r="BO156" s="273"/>
      <c r="BP156" s="375"/>
      <c r="BQ156" s="247"/>
    </row>
    <row r="157" spans="1:69" ht="13.5" customHeight="1">
      <c r="BO157" s="273"/>
      <c r="BP157" s="375"/>
      <c r="BQ157" s="247"/>
    </row>
    <row r="158" spans="1:69" ht="13.5" customHeight="1">
      <c r="BO158" s="273"/>
      <c r="BP158" s="375"/>
      <c r="BQ158" s="247"/>
    </row>
    <row r="159" spans="1:69" ht="13.5" customHeight="1">
      <c r="BO159" s="273"/>
      <c r="BP159" s="375"/>
      <c r="BQ159" s="247"/>
    </row>
    <row r="160" spans="1:69" ht="13.5" customHeight="1">
      <c r="BO160" s="273"/>
      <c r="BP160" s="375"/>
      <c r="BQ160" s="247"/>
    </row>
    <row r="161" spans="67:69">
      <c r="BO161" s="273"/>
      <c r="BP161" s="375"/>
      <c r="BQ161" s="247"/>
    </row>
    <row r="162" spans="67:69">
      <c r="BO162" s="273"/>
      <c r="BP162" s="375"/>
      <c r="BQ162" s="247"/>
    </row>
    <row r="163" spans="67:69">
      <c r="BO163" s="273"/>
      <c r="BP163" s="375"/>
      <c r="BQ163" s="247"/>
    </row>
    <row r="164" spans="67:69">
      <c r="BO164" s="273"/>
      <c r="BP164" s="375"/>
      <c r="BQ164" s="247"/>
    </row>
    <row r="165" spans="67:69">
      <c r="BO165" s="273"/>
      <c r="BP165" s="375"/>
      <c r="BQ165" s="247"/>
    </row>
    <row r="166" spans="67:69">
      <c r="BO166" s="273"/>
      <c r="BP166" s="375"/>
      <c r="BQ166" s="247"/>
    </row>
    <row r="167" spans="67:69">
      <c r="BO167" s="273"/>
      <c r="BP167" s="375"/>
      <c r="BQ167" s="247"/>
    </row>
    <row r="168" spans="67:69">
      <c r="BO168" s="273"/>
      <c r="BP168" s="375"/>
      <c r="BQ168" s="247"/>
    </row>
    <row r="169" spans="67:69">
      <c r="BO169" s="273"/>
      <c r="BP169" s="375"/>
      <c r="BQ169" s="247"/>
    </row>
    <row r="170" spans="67:69">
      <c r="BO170" s="273"/>
      <c r="BP170" s="375"/>
      <c r="BQ170" s="247"/>
    </row>
    <row r="171" spans="67:69">
      <c r="BO171" s="273"/>
      <c r="BP171" s="375"/>
      <c r="BQ171" s="247"/>
    </row>
    <row r="172" spans="67:69">
      <c r="BO172" s="273"/>
      <c r="BP172" s="375"/>
      <c r="BQ172" s="247"/>
    </row>
    <row r="173" spans="67:69">
      <c r="BO173" s="273"/>
      <c r="BP173" s="375"/>
      <c r="BQ173" s="247"/>
    </row>
    <row r="174" spans="67:69">
      <c r="BO174" s="273"/>
      <c r="BP174" s="375"/>
      <c r="BQ174" s="247"/>
    </row>
    <row r="175" spans="67:69">
      <c r="BO175" s="273"/>
      <c r="BP175" s="375"/>
      <c r="BQ175" s="247"/>
    </row>
    <row r="176" spans="67:69">
      <c r="BO176" s="273"/>
      <c r="BP176" s="375"/>
      <c r="BQ176" s="247"/>
    </row>
    <row r="177" spans="67:69">
      <c r="BO177" s="273"/>
      <c r="BP177" s="375"/>
      <c r="BQ177" s="247"/>
    </row>
    <row r="178" spans="67:69">
      <c r="BO178" s="273"/>
      <c r="BP178" s="375"/>
      <c r="BQ178" s="247"/>
    </row>
    <row r="179" spans="67:69">
      <c r="BO179" s="273"/>
      <c r="BP179" s="375"/>
      <c r="BQ179" s="247"/>
    </row>
    <row r="180" spans="67:69">
      <c r="BO180" s="273"/>
      <c r="BP180" s="375"/>
      <c r="BQ180" s="247"/>
    </row>
    <row r="181" spans="67:69">
      <c r="BO181" s="273"/>
      <c r="BP181" s="375"/>
      <c r="BQ181" s="247"/>
    </row>
    <row r="182" spans="67:69">
      <c r="BO182" s="273"/>
      <c r="BP182" s="375"/>
      <c r="BQ182" s="247"/>
    </row>
    <row r="183" spans="67:69">
      <c r="BO183" s="273"/>
      <c r="BP183" s="375"/>
      <c r="BQ183" s="247"/>
    </row>
  </sheetData>
  <sheetProtection algorithmName="SHA-512" hashValue="4WbdnuV1CU7bZTsV92yaTPe+7nzsVuwrDhYVPsdcD8rOcbEM/HO7OrBDSrcq043DlF63vHb+9DXYyFx4DvtvSQ==" saltValue="4tVu7743d8Vaa9OlhKVY7g==" spinCount="100000" sheet="1"/>
  <protectedRanges>
    <protectedRange sqref="AM47:AV47" name="範囲7"/>
    <protectedRange sqref="H6 H11 C15:C16 K15:K16 R15 Y15 H19 N19 T19 C23:C24 D24 N23:X24 Y23:AI23 AD24 AG24" name="範囲1"/>
    <protectedRange sqref="M28:P29 K33:P35 S33:X35 AA33:AF35 K37 S37 AA37 K39 S39 AA39 O47 G50 J50 M50 P50 S50 W50 AC50 K54:K56 S54:S56" name="範囲2"/>
    <protectedRange sqref="K61 K63:P64 S61 S63:X64 K66:P76 S66:X76" name="範囲3"/>
    <protectedRange sqref="N84:P85 K89:P91 S89:X91 J92 W93 Z93 H95 Q95 Z95 E100:AI106" name="範囲4"/>
    <protectedRange sqref="M109 O109 Q109 M112 O112 Q112 F116:F118 K116:K118 M116:M118 O116:O118 R116:AH118 E123:AI132 E141:AI141 AB144:AB145 AE144:AE145" name="範囲5"/>
    <protectedRange sqref="J44 Q44" name="範囲6"/>
    <protectedRange sqref="T92:AE92" name="範囲8"/>
    <protectedRange sqref="L135 O135 E137:AI140" name="範囲4_1"/>
  </protectedRanges>
  <mergeCells count="146">
    <mergeCell ref="E137:AI137"/>
    <mergeCell ref="E124:AI124"/>
    <mergeCell ref="E123:AI123"/>
    <mergeCell ref="AA72:AF72"/>
    <mergeCell ref="AA73:AF73"/>
    <mergeCell ref="AA70:AF70"/>
    <mergeCell ref="B71:I71"/>
    <mergeCell ref="K73:P73"/>
    <mergeCell ref="E132:AI132"/>
    <mergeCell ref="R117:AH117"/>
    <mergeCell ref="E128:AI128"/>
    <mergeCell ref="E129:AI129"/>
    <mergeCell ref="I118:J118"/>
    <mergeCell ref="E125:AI125"/>
    <mergeCell ref="E126:AI126"/>
    <mergeCell ref="E127:AI127"/>
    <mergeCell ref="E130:AI130"/>
    <mergeCell ref="E131:AI131"/>
    <mergeCell ref="K109:L109"/>
    <mergeCell ref="K112:L112"/>
    <mergeCell ref="E102:AI102"/>
    <mergeCell ref="E100:AI100"/>
    <mergeCell ref="B75:I75"/>
    <mergeCell ref="E103:AI103"/>
    <mergeCell ref="E139:AI139"/>
    <mergeCell ref="E141:AI141"/>
    <mergeCell ref="E140:AI140"/>
    <mergeCell ref="B42:S42"/>
    <mergeCell ref="B43:S43"/>
    <mergeCell ref="I116:J116"/>
    <mergeCell ref="I117:J117"/>
    <mergeCell ref="K89:P89"/>
    <mergeCell ref="E106:AI106"/>
    <mergeCell ref="E105:AI105"/>
    <mergeCell ref="E104:AI104"/>
    <mergeCell ref="S89:X89"/>
    <mergeCell ref="E138:AI138"/>
    <mergeCell ref="R116:AH116"/>
    <mergeCell ref="R118:AH118"/>
    <mergeCell ref="E101:AI101"/>
    <mergeCell ref="S90:X90"/>
    <mergeCell ref="S73:X73"/>
    <mergeCell ref="T92:AE92"/>
    <mergeCell ref="S66:X66"/>
    <mergeCell ref="J92:R92"/>
    <mergeCell ref="B76:I76"/>
    <mergeCell ref="B77:I77"/>
    <mergeCell ref="B78:I78"/>
    <mergeCell ref="AM47:AV47"/>
    <mergeCell ref="N50:O50"/>
    <mergeCell ref="K78:P78"/>
    <mergeCell ref="N85:P85"/>
    <mergeCell ref="K63:P63"/>
    <mergeCell ref="S63:X63"/>
    <mergeCell ref="B64:I64"/>
    <mergeCell ref="K68:P68"/>
    <mergeCell ref="K75:P75"/>
    <mergeCell ref="AA75:AF75"/>
    <mergeCell ref="K66:P66"/>
    <mergeCell ref="S68:X68"/>
    <mergeCell ref="AA68:AF68"/>
    <mergeCell ref="K71:P71"/>
    <mergeCell ref="AA64:AF64"/>
    <mergeCell ref="S75:X75"/>
    <mergeCell ref="AA66:AF66"/>
    <mergeCell ref="AA54:AF54"/>
    <mergeCell ref="AA76:AF76"/>
    <mergeCell ref="AA63:AF63"/>
    <mergeCell ref="AA74:AF74"/>
    <mergeCell ref="B69:I69"/>
    <mergeCell ref="B70:I70"/>
    <mergeCell ref="B72:I72"/>
    <mergeCell ref="A1:AI2"/>
    <mergeCell ref="A32:F32"/>
    <mergeCell ref="Q50:R50"/>
    <mergeCell ref="K50:L50"/>
    <mergeCell ref="J44:O44"/>
    <mergeCell ref="AA37:AF37"/>
    <mergeCell ref="K37:P37"/>
    <mergeCell ref="S39:X39"/>
    <mergeCell ref="H11:AI11"/>
    <mergeCell ref="H50:I50"/>
    <mergeCell ref="T42:W42"/>
    <mergeCell ref="AA35:AF35"/>
    <mergeCell ref="AA33:AF33"/>
    <mergeCell ref="K40:P40"/>
    <mergeCell ref="D23:J23"/>
    <mergeCell ref="T43:W43"/>
    <mergeCell ref="S33:X33"/>
    <mergeCell ref="A50:F50"/>
    <mergeCell ref="K34:P34"/>
    <mergeCell ref="S34:X34"/>
    <mergeCell ref="H6:AI8"/>
    <mergeCell ref="O23:X23"/>
    <mergeCell ref="O24:X24"/>
    <mergeCell ref="Z23:AI23"/>
    <mergeCell ref="AA39:AF39"/>
    <mergeCell ref="K57:P57"/>
    <mergeCell ref="AA69:AF69"/>
    <mergeCell ref="K56:P56"/>
    <mergeCell ref="S56:X56"/>
    <mergeCell ref="AA56:AF56"/>
    <mergeCell ref="S64:X64"/>
    <mergeCell ref="K67:P67"/>
    <mergeCell ref="K69:P69"/>
    <mergeCell ref="S67:X67"/>
    <mergeCell ref="AA67:AF67"/>
    <mergeCell ref="AA71:AF71"/>
    <mergeCell ref="K91:P91"/>
    <mergeCell ref="S91:X91"/>
    <mergeCell ref="K90:P90"/>
    <mergeCell ref="N84:P84"/>
    <mergeCell ref="S71:X71"/>
    <mergeCell ref="S72:X72"/>
    <mergeCell ref="K77:P77"/>
    <mergeCell ref="B74:I74"/>
    <mergeCell ref="K76:P76"/>
    <mergeCell ref="S76:X76"/>
    <mergeCell ref="B73:I73"/>
    <mergeCell ref="K72:P72"/>
    <mergeCell ref="K74:P74"/>
    <mergeCell ref="S74:X74"/>
    <mergeCell ref="D24:M24"/>
    <mergeCell ref="K33:P33"/>
    <mergeCell ref="S35:X35"/>
    <mergeCell ref="K39:P39"/>
    <mergeCell ref="AA34:AF34"/>
    <mergeCell ref="B68:I68"/>
    <mergeCell ref="K70:P70"/>
    <mergeCell ref="S70:X70"/>
    <mergeCell ref="B67:I67"/>
    <mergeCell ref="Q44:AI44"/>
    <mergeCell ref="K61:P61"/>
    <mergeCell ref="S61:X61"/>
    <mergeCell ref="K64:P64"/>
    <mergeCell ref="M28:P28"/>
    <mergeCell ref="K54:P54"/>
    <mergeCell ref="S54:X54"/>
    <mergeCell ref="S69:X69"/>
    <mergeCell ref="AA61:AF61"/>
    <mergeCell ref="K35:P35"/>
    <mergeCell ref="K41:P41"/>
    <mergeCell ref="J47:M47"/>
    <mergeCell ref="S37:X37"/>
    <mergeCell ref="M29:P29"/>
    <mergeCell ref="O47:AH47"/>
  </mergeCells>
  <phoneticPr fontId="2"/>
  <conditionalFormatting sqref="J92">
    <cfRule type="containsBlanks" dxfId="26" priority="12">
      <formula>LEN(TRIM(J92))=0</formula>
    </cfRule>
  </conditionalFormatting>
  <conditionalFormatting sqref="K89:P91">
    <cfRule type="containsBlanks" dxfId="25" priority="1">
      <formula>LEN(TRIM(K89))=0</formula>
    </cfRule>
  </conditionalFormatting>
  <conditionalFormatting sqref="N84:P85">
    <cfRule type="containsBlanks" dxfId="24" priority="2">
      <formula>LEN(TRIM(N84))=0</formula>
    </cfRule>
  </conditionalFormatting>
  <conditionalFormatting sqref="O47:AH47">
    <cfRule type="containsBlanks" dxfId="23" priority="11" stopIfTrue="1">
      <formula>LEN(TRIM(O47))=0</formula>
    </cfRule>
  </conditionalFormatting>
  <dataValidations count="9">
    <dataValidation imeMode="off" allowBlank="1" showInputMessage="1" showErrorMessage="1" sqref="AA61:AF64 AK15 R40:R41 AL50:AN50 AA66:AF76 AM90:AQ90 Q84:R85 AM15:AO15 AA54:AF56" xr:uid="{00000000-0002-0000-0500-000000000000}"/>
    <dataValidation imeMode="halfAlpha" allowBlank="1" showInputMessage="1" showErrorMessage="1" sqref="O116:O118 AA37:AF37 K33:P34 S33:X34 AA33:AF34 K37:P37 K39:P39 S37:X37 AA39:AF39 W14 N84:P85 S54:X56 K66:P77 S61:X64 S39:X39 M28:P29 K89:X91 M109 O109 Q109 M112 O112 Q112 K116:K118 F116:F118 M116:M118 K61:P64 S66:X76 K54:P56" xr:uid="{00000000-0002-0000-0500-000001000000}"/>
    <dataValidation type="list" allowBlank="1" showInputMessage="1" showErrorMessage="1" sqref="Z95 Y15 R15 C15:C16 K15:K16 H19 N19 T19 G50 J50 M50 P50 S50 W50 AC50 Y23 AG24 Q95 AD24 C23:C24 N23:N24 W93 Z93 H95" xr:uid="{00000000-0002-0000-0500-000002000000}">
      <formula1>"■,□"</formula1>
    </dataValidation>
    <dataValidation imeMode="hiragana" allowBlank="1" showInputMessage="1" showErrorMessage="1" sqref="E100:E106 H6 H11 I44 P44:Q44 F146:AJ146 E123:E132 E137:E146" xr:uid="{00000000-0002-0000-0500-000003000000}"/>
    <dataValidation errorStyle="warning" imeMode="off" allowBlank="1" showInputMessage="1" showErrorMessage="1" sqref="T42 AF41 T43:W43 AO78:AS78 K57 K78" xr:uid="{00000000-0002-0000-0500-000006000000}"/>
    <dataValidation type="list" imeMode="halfAlpha" allowBlank="1" showInputMessage="1" showErrorMessage="1" sqref="J25 T25 M49 C25" xr:uid="{00000000-0002-0000-0500-000007000000}">
      <formula1>"■,□"</formula1>
    </dataValidation>
    <dataValidation type="list" imeMode="hiragana" allowBlank="1" showInputMessage="1" showErrorMessage="1" sqref="J44:O44" xr:uid="{00000000-0002-0000-0500-000008000000}">
      <formula1>"　　　　,角地等"</formula1>
    </dataValidation>
    <dataValidation type="list" allowBlank="1" showInputMessage="1" showErrorMessage="1" sqref="K112 K109 I116:I118" xr:uid="{00000000-0002-0000-0500-000009000000}">
      <formula1>"平成,令和"</formula1>
    </dataValidation>
    <dataValidation type="list" allowBlank="1" showInputMessage="1" showErrorMessage="1" sqref="AB144:AB145 AE144:AE145 O135:O136 L135:L136" xr:uid="{00000000-0002-0000-0500-00000A000000}">
      <formula1>"□,■"</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Ｐ明朝,標準"&amp;9㈱北関東建築検査機構&amp;C&amp;"ＭＳ Ｐ明朝,標準"&amp;9NKBI-04henkou Ver.20.5&amp;R&amp;"ＭＳ Ｐ明朝,標準"&amp;9(R050401）</oddFooter>
  </headerFooter>
  <rowBreaks count="1" manualBreakCount="1">
    <brk id="80" max="34"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B000000}">
          <x14:formula1>
            <xm:f>利用方法!$AY$2:$AY$15</xm:f>
          </x14:formula1>
          <xm:sqref>K35:P35 S35:X35 AA35:AF35</xm:sqref>
        </x14:dataValidation>
        <x14:dataValidation type="list" allowBlank="1" showInputMessage="1" showErrorMessage="1" xr:uid="{67EEC208-98E2-4766-804F-0F12FDF30A0C}">
          <x14:formula1>
            <xm:f>利用方法!$AX$2:$AX$16</xm:f>
          </x14:formula1>
          <xm:sqref>J92</xm:sqref>
        </x14:dataValidation>
        <x14:dataValidation type="list" allowBlank="1" showInputMessage="1" showErrorMessage="1" xr:uid="{00000000-0002-0000-0500-00000C000000}">
          <x14:formula1>
            <xm:f>利用方法!$BA$2:$BA$74</xm:f>
          </x14:formula1>
          <xm:sqref>AM47:AV47</xm:sqref>
        </x14:dataValidation>
        <x14:dataValidation type="list" allowBlank="1" showInputMessage="1" showErrorMessage="1" xr:uid="{1DDCF900-A026-4E7C-BB41-7B3C499FED59}">
          <x14:formula1>
            <xm:f>利用方法!$AX$18:$AX$32</xm:f>
          </x14:formula1>
          <xm:sqref>T92 AF92:AG92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D192"/>
  <sheetViews>
    <sheetView view="pageBreakPreview" zoomScaleNormal="100" zoomScaleSheetLayoutView="100" workbookViewId="0">
      <selection sqref="A1:AI1"/>
    </sheetView>
  </sheetViews>
  <sheetFormatPr defaultColWidth="2.6640625" defaultRowHeight="13.2"/>
  <cols>
    <col min="1" max="4" width="2.6640625" style="134" customWidth="1"/>
    <col min="5" max="6" width="2.6640625" style="134"/>
    <col min="7" max="8" width="2.6640625" style="134" customWidth="1"/>
    <col min="9" max="12" width="2.6640625" style="134"/>
    <col min="13" max="13" width="2.6640625" style="134" customWidth="1"/>
    <col min="14" max="37" width="2.6640625" style="134"/>
    <col min="38" max="38" width="3.44140625" style="134" customWidth="1"/>
    <col min="39" max="40" width="5.77734375" style="134" customWidth="1"/>
    <col min="41" max="41" width="2.44140625" style="134" customWidth="1"/>
    <col min="42" max="43" width="5.77734375" style="134" customWidth="1"/>
    <col min="44" max="44" width="6.44140625" style="134" customWidth="1"/>
    <col min="45" max="46" width="5.77734375" style="134" customWidth="1"/>
    <col min="47" max="47" width="5.21875" style="134" customWidth="1"/>
    <col min="48" max="49" width="5.77734375" style="134" customWidth="1"/>
    <col min="50" max="50" width="1" style="134" customWidth="1"/>
    <col min="51" max="63" width="5.77734375" style="134" customWidth="1"/>
    <col min="64" max="68" width="5.6640625" style="134" customWidth="1"/>
    <col min="69" max="69" width="5.109375" style="134" customWidth="1"/>
    <col min="70" max="73" width="5.77734375" style="134" customWidth="1"/>
    <col min="74" max="90" width="5.6640625" style="134" customWidth="1"/>
    <col min="91" max="16384" width="2.6640625" style="134"/>
  </cols>
  <sheetData>
    <row r="1" spans="1:57" ht="19.2" customHeight="1">
      <c r="A1" s="845" t="s">
        <v>217</v>
      </c>
      <c r="B1" s="845"/>
      <c r="C1" s="845"/>
      <c r="D1" s="845"/>
      <c r="E1" s="845"/>
      <c r="F1" s="845"/>
      <c r="G1" s="845"/>
      <c r="H1" s="845"/>
      <c r="I1" s="845"/>
      <c r="J1" s="845"/>
      <c r="K1" s="845"/>
      <c r="L1" s="845"/>
      <c r="M1" s="845"/>
      <c r="N1" s="845"/>
      <c r="O1" s="845"/>
      <c r="P1" s="845"/>
      <c r="Q1" s="845"/>
      <c r="R1" s="845"/>
      <c r="S1" s="845"/>
      <c r="T1" s="845"/>
      <c r="U1" s="845"/>
      <c r="V1" s="845"/>
      <c r="W1" s="845"/>
      <c r="X1" s="845"/>
      <c r="Y1" s="845"/>
      <c r="Z1" s="845"/>
      <c r="AA1" s="845"/>
      <c r="AB1" s="845"/>
      <c r="AC1" s="845"/>
      <c r="AD1" s="845"/>
      <c r="AE1" s="845"/>
      <c r="AF1" s="845"/>
      <c r="AG1" s="845"/>
      <c r="AH1" s="845"/>
      <c r="AI1" s="845"/>
    </row>
    <row r="2" spans="1:57" ht="12.75" customHeight="1">
      <c r="A2" s="230"/>
      <c r="B2" s="152" t="s">
        <v>260</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row>
    <row r="3" spans="1:57" ht="6.45" customHeight="1">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row>
    <row r="4" spans="1:57" ht="6.45" customHeight="1"/>
    <row r="5" spans="1:57">
      <c r="A5" s="134" t="s">
        <v>218</v>
      </c>
      <c r="F5" s="154"/>
      <c r="G5" s="154"/>
      <c r="H5" s="873">
        <v>1</v>
      </c>
      <c r="I5" s="873"/>
      <c r="J5" s="873"/>
      <c r="AJ5" s="199"/>
      <c r="AL5" s="199" t="s">
        <v>682</v>
      </c>
    </row>
    <row r="6" spans="1:57" ht="6.45" customHeight="1">
      <c r="A6" s="137"/>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row>
    <row r="7" spans="1:57" ht="6.45" customHeight="1">
      <c r="A7" s="177"/>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row>
    <row r="8" spans="1:57" ht="13.5" customHeight="1">
      <c r="A8" s="134" t="s">
        <v>219</v>
      </c>
      <c r="E8" s="135" t="s">
        <v>883</v>
      </c>
      <c r="F8" s="134" t="s">
        <v>190</v>
      </c>
      <c r="H8" s="843" t="str">
        <f>IF(AL8="","",VLOOKUP(AL8,利用方法!$BA$2:$BC$74,2))</f>
        <v/>
      </c>
      <c r="I8" s="843"/>
      <c r="J8" s="843"/>
      <c r="K8" s="134" t="s">
        <v>884</v>
      </c>
      <c r="M8" s="840"/>
      <c r="N8" s="840"/>
      <c r="O8" s="840"/>
      <c r="P8" s="840"/>
      <c r="Q8" s="840"/>
      <c r="R8" s="840"/>
      <c r="S8" s="840"/>
      <c r="T8" s="840"/>
      <c r="U8" s="840"/>
      <c r="V8" s="840"/>
      <c r="W8" s="840"/>
      <c r="X8" s="840"/>
      <c r="Y8" s="840"/>
      <c r="Z8" s="840"/>
      <c r="AA8" s="840"/>
      <c r="AB8" s="840"/>
      <c r="AC8" s="840"/>
      <c r="AD8" s="840"/>
      <c r="AE8" s="840"/>
      <c r="AF8" s="840"/>
      <c r="AL8" s="869"/>
      <c r="AM8" s="869"/>
      <c r="AN8" s="869"/>
      <c r="AO8" s="869"/>
      <c r="AP8" s="869"/>
      <c r="AQ8" s="869"/>
      <c r="AR8" s="869"/>
      <c r="AS8" s="869"/>
      <c r="AT8" s="869"/>
      <c r="AU8" s="869"/>
      <c r="AV8" s="869"/>
      <c r="AW8" s="464"/>
      <c r="AX8" s="464"/>
      <c r="AY8" s="464"/>
      <c r="AZ8" s="464"/>
      <c r="BA8" s="464"/>
      <c r="BB8" s="464"/>
      <c r="BC8" s="464"/>
      <c r="BD8" s="464"/>
      <c r="BE8" s="464"/>
    </row>
    <row r="9" spans="1:57" ht="13.5" customHeight="1">
      <c r="E9" s="135" t="s">
        <v>885</v>
      </c>
      <c r="F9" s="134" t="s">
        <v>190</v>
      </c>
      <c r="H9" s="843" t="str">
        <f>IF(AL9="","",VLOOKUP(AL9,利用方法!$BA$2:$BC$74,2))</f>
        <v/>
      </c>
      <c r="I9" s="843"/>
      <c r="J9" s="843"/>
      <c r="K9" s="134" t="s">
        <v>884</v>
      </c>
      <c r="M9" s="840"/>
      <c r="N9" s="840"/>
      <c r="O9" s="840"/>
      <c r="P9" s="840"/>
      <c r="Q9" s="840"/>
      <c r="R9" s="840"/>
      <c r="S9" s="840"/>
      <c r="T9" s="840"/>
      <c r="U9" s="840"/>
      <c r="V9" s="840"/>
      <c r="W9" s="840"/>
      <c r="X9" s="840"/>
      <c r="Y9" s="840"/>
      <c r="Z9" s="840"/>
      <c r="AA9" s="840"/>
      <c r="AB9" s="840"/>
      <c r="AC9" s="840"/>
      <c r="AD9" s="840"/>
      <c r="AE9" s="840"/>
      <c r="AF9" s="840"/>
      <c r="AL9" s="869"/>
      <c r="AM9" s="869"/>
      <c r="AN9" s="869"/>
      <c r="AO9" s="869"/>
      <c r="AP9" s="869"/>
      <c r="AQ9" s="869"/>
      <c r="AR9" s="869"/>
      <c r="AS9" s="869"/>
      <c r="AT9" s="869"/>
      <c r="AU9" s="869"/>
      <c r="AV9" s="869"/>
      <c r="AW9" s="464"/>
      <c r="AX9" s="464"/>
      <c r="AY9" s="464"/>
      <c r="AZ9" s="464"/>
      <c r="BA9" s="464"/>
      <c r="BB9" s="464"/>
      <c r="BC9" s="464"/>
      <c r="BD9" s="464"/>
      <c r="BE9" s="464"/>
    </row>
    <row r="10" spans="1:57" ht="13.5" customHeight="1">
      <c r="E10" s="135" t="s">
        <v>885</v>
      </c>
      <c r="F10" s="134" t="s">
        <v>190</v>
      </c>
      <c r="H10" s="843" t="str">
        <f>IF(AL10="","",VLOOKUP(AL10,利用方法!$BA$2:$BC$74,2))</f>
        <v/>
      </c>
      <c r="I10" s="843"/>
      <c r="J10" s="843"/>
      <c r="K10" s="134" t="s">
        <v>884</v>
      </c>
      <c r="M10" s="840"/>
      <c r="N10" s="840"/>
      <c r="O10" s="840"/>
      <c r="P10" s="840"/>
      <c r="Q10" s="840"/>
      <c r="R10" s="840"/>
      <c r="S10" s="840"/>
      <c r="T10" s="840"/>
      <c r="U10" s="840"/>
      <c r="V10" s="840"/>
      <c r="W10" s="840"/>
      <c r="X10" s="840"/>
      <c r="Y10" s="840"/>
      <c r="Z10" s="840"/>
      <c r="AA10" s="840"/>
      <c r="AB10" s="840"/>
      <c r="AC10" s="840"/>
      <c r="AD10" s="840"/>
      <c r="AE10" s="840"/>
      <c r="AF10" s="840"/>
      <c r="AL10" s="869"/>
      <c r="AM10" s="869"/>
      <c r="AN10" s="869"/>
      <c r="AO10" s="869"/>
      <c r="AP10" s="869"/>
      <c r="AQ10" s="869"/>
      <c r="AR10" s="869"/>
      <c r="AS10" s="869"/>
      <c r="AT10" s="869"/>
      <c r="AU10" s="869"/>
      <c r="AV10" s="869"/>
      <c r="AW10" s="464"/>
      <c r="AX10" s="464"/>
      <c r="AY10" s="464"/>
      <c r="AZ10" s="464"/>
      <c r="BA10" s="464"/>
      <c r="BB10" s="464"/>
      <c r="BC10" s="464"/>
      <c r="BD10" s="464"/>
      <c r="BE10" s="464"/>
    </row>
    <row r="11" spans="1:57" ht="13.5" customHeight="1">
      <c r="E11" s="135" t="s">
        <v>885</v>
      </c>
      <c r="F11" s="134" t="s">
        <v>190</v>
      </c>
      <c r="H11" s="843" t="str">
        <f>IF(AL11="","",VLOOKUP(AL11,利用方法!$BA$2:$BC$74,2))</f>
        <v/>
      </c>
      <c r="I11" s="843"/>
      <c r="J11" s="843"/>
      <c r="K11" s="134" t="s">
        <v>884</v>
      </c>
      <c r="M11" s="840"/>
      <c r="N11" s="840"/>
      <c r="O11" s="840"/>
      <c r="P11" s="840"/>
      <c r="Q11" s="840"/>
      <c r="R11" s="840"/>
      <c r="S11" s="840"/>
      <c r="T11" s="840"/>
      <c r="U11" s="840"/>
      <c r="V11" s="840"/>
      <c r="W11" s="840"/>
      <c r="X11" s="840"/>
      <c r="Y11" s="840"/>
      <c r="Z11" s="840"/>
      <c r="AA11" s="840"/>
      <c r="AB11" s="840"/>
      <c r="AC11" s="840"/>
      <c r="AD11" s="840"/>
      <c r="AE11" s="840"/>
      <c r="AF11" s="840"/>
      <c r="AL11" s="869"/>
      <c r="AM11" s="869"/>
      <c r="AN11" s="869"/>
      <c r="AO11" s="869"/>
      <c r="AP11" s="869"/>
      <c r="AQ11" s="869"/>
      <c r="AR11" s="869"/>
      <c r="AS11" s="869"/>
      <c r="AT11" s="869"/>
      <c r="AU11" s="869"/>
      <c r="AV11" s="869"/>
      <c r="AW11" s="464"/>
      <c r="AX11" s="464"/>
      <c r="AY11" s="464"/>
      <c r="AZ11" s="464"/>
      <c r="BA11" s="464"/>
      <c r="BB11" s="464"/>
      <c r="BC11" s="464"/>
      <c r="BD11" s="464"/>
      <c r="BE11" s="464"/>
    </row>
    <row r="12" spans="1:57" ht="13.5" customHeight="1">
      <c r="E12" s="135" t="s">
        <v>885</v>
      </c>
      <c r="F12" s="134" t="s">
        <v>190</v>
      </c>
      <c r="H12" s="843" t="str">
        <f>IF(AL12="","",VLOOKUP(AL12,利用方法!$BA$2:$BC$74,2))</f>
        <v/>
      </c>
      <c r="I12" s="843"/>
      <c r="J12" s="843"/>
      <c r="K12" s="134" t="s">
        <v>884</v>
      </c>
      <c r="M12" s="840"/>
      <c r="N12" s="840"/>
      <c r="O12" s="840"/>
      <c r="P12" s="840"/>
      <c r="Q12" s="840"/>
      <c r="R12" s="840"/>
      <c r="S12" s="840"/>
      <c r="T12" s="840"/>
      <c r="U12" s="840"/>
      <c r="V12" s="840"/>
      <c r="W12" s="840"/>
      <c r="X12" s="840"/>
      <c r="Y12" s="840"/>
      <c r="Z12" s="840"/>
      <c r="AA12" s="840"/>
      <c r="AB12" s="840"/>
      <c r="AC12" s="840"/>
      <c r="AD12" s="840"/>
      <c r="AE12" s="840"/>
      <c r="AF12" s="840"/>
      <c r="AL12" s="869"/>
      <c r="AM12" s="869"/>
      <c r="AN12" s="869"/>
      <c r="AO12" s="869"/>
      <c r="AP12" s="869"/>
      <c r="AQ12" s="869"/>
      <c r="AR12" s="869"/>
      <c r="AS12" s="869"/>
      <c r="AT12" s="869"/>
      <c r="AU12" s="869"/>
      <c r="AV12" s="869"/>
      <c r="AW12" s="464"/>
      <c r="AX12" s="464"/>
      <c r="AY12" s="464"/>
      <c r="AZ12" s="464"/>
      <c r="BA12" s="464"/>
      <c r="BB12" s="464"/>
      <c r="BC12" s="464"/>
      <c r="BD12" s="464"/>
      <c r="BE12" s="464"/>
    </row>
    <row r="13" spans="1:57" ht="6.45" customHeight="1">
      <c r="A13" s="137"/>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row>
    <row r="14" spans="1:57" ht="6.45" customHeight="1">
      <c r="A14" s="177"/>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row>
    <row r="15" spans="1:57" ht="13.5" customHeight="1">
      <c r="A15" s="134" t="s">
        <v>220</v>
      </c>
    </row>
    <row r="16" spans="1:57" ht="13.5" customHeight="1">
      <c r="D16" s="230" t="s">
        <v>16</v>
      </c>
      <c r="E16" s="134" t="s">
        <v>192</v>
      </c>
      <c r="G16" s="230" t="s">
        <v>16</v>
      </c>
      <c r="H16" s="134" t="s">
        <v>193</v>
      </c>
      <c r="J16" s="230" t="s">
        <v>16</v>
      </c>
      <c r="K16" s="134" t="s">
        <v>194</v>
      </c>
      <c r="M16" s="230" t="s">
        <v>16</v>
      </c>
      <c r="N16" s="134" t="s">
        <v>221</v>
      </c>
      <c r="P16" s="230" t="s">
        <v>16</v>
      </c>
      <c r="Q16" s="134" t="s">
        <v>195</v>
      </c>
      <c r="U16" s="230" t="s">
        <v>16</v>
      </c>
      <c r="V16" s="134" t="s">
        <v>222</v>
      </c>
      <c r="AB16" s="230" t="s">
        <v>16</v>
      </c>
      <c r="AC16" s="134" t="s">
        <v>249</v>
      </c>
    </row>
    <row r="17" spans="1:38" ht="6.45" customHeight="1">
      <c r="A17" s="137"/>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row>
    <row r="18" spans="1:38" ht="6.45"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row>
    <row r="19" spans="1:38" ht="13.5" customHeight="1">
      <c r="A19" s="134" t="s">
        <v>223</v>
      </c>
      <c r="H19" s="840"/>
      <c r="I19" s="840"/>
      <c r="J19" s="840"/>
      <c r="K19" s="840"/>
      <c r="L19" s="840"/>
      <c r="M19" s="840"/>
      <c r="N19" s="840"/>
      <c r="O19" s="840"/>
      <c r="P19" s="840"/>
      <c r="Q19" s="840"/>
      <c r="R19" s="840"/>
      <c r="S19" s="840"/>
      <c r="T19" s="840"/>
      <c r="U19" s="840"/>
      <c r="V19" s="840"/>
      <c r="W19" s="840"/>
      <c r="X19" s="840"/>
      <c r="Y19" s="840"/>
      <c r="Z19" s="840"/>
      <c r="AA19" s="840"/>
      <c r="AB19" s="840"/>
      <c r="AC19" s="840"/>
      <c r="AD19" s="840"/>
      <c r="AE19" s="840"/>
      <c r="AF19" s="840"/>
      <c r="AL19" s="134" t="s">
        <v>1321</v>
      </c>
    </row>
    <row r="20" spans="1:38" ht="6.45" customHeight="1">
      <c r="A20" s="137"/>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row>
    <row r="21" spans="1:38" ht="6.45" customHeight="1"/>
    <row r="22" spans="1:38" ht="13.5" customHeight="1">
      <c r="A22" s="134" t="s">
        <v>1055</v>
      </c>
      <c r="H22" s="134" t="s">
        <v>16</v>
      </c>
      <c r="I22" s="134" t="s">
        <v>1056</v>
      </c>
      <c r="AL22" s="134" t="s">
        <v>869</v>
      </c>
    </row>
    <row r="23" spans="1:38" ht="13.5" customHeight="1">
      <c r="H23" s="134" t="s">
        <v>16</v>
      </c>
      <c r="I23" s="134" t="s">
        <v>1057</v>
      </c>
    </row>
    <row r="24" spans="1:38" ht="13.5" customHeight="1">
      <c r="H24" s="134" t="s">
        <v>16</v>
      </c>
      <c r="I24" s="134" t="s">
        <v>1058</v>
      </c>
      <c r="S24" s="845"/>
      <c r="T24" s="845"/>
    </row>
    <row r="25" spans="1:38" ht="13.5" customHeight="1">
      <c r="H25" s="134" t="s">
        <v>16</v>
      </c>
      <c r="I25" s="134" t="s">
        <v>1059</v>
      </c>
    </row>
    <row r="26" spans="1:38" ht="13.5" customHeight="1">
      <c r="H26" s="134" t="s">
        <v>16</v>
      </c>
      <c r="I26" s="134" t="s">
        <v>1060</v>
      </c>
    </row>
    <row r="27" spans="1:38" ht="13.5" customHeight="1">
      <c r="H27" s="134" t="s">
        <v>16</v>
      </c>
      <c r="I27" s="134" t="s">
        <v>151</v>
      </c>
    </row>
    <row r="28" spans="1:38" ht="6.45" customHeight="1"/>
    <row r="29" spans="1:38" ht="6.45" customHeight="1">
      <c r="A29" s="177"/>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row>
    <row r="30" spans="1:38" ht="13.5" customHeight="1">
      <c r="A30" s="134" t="s">
        <v>1063</v>
      </c>
      <c r="X30" s="152"/>
      <c r="AA30" s="152"/>
      <c r="AB30" s="152"/>
      <c r="AC30" s="152"/>
      <c r="AD30" s="152"/>
      <c r="AE30" s="152"/>
    </row>
    <row r="31" spans="1:38" ht="13.5" customHeight="1">
      <c r="H31" s="134" t="s">
        <v>16</v>
      </c>
      <c r="I31" s="134" t="s">
        <v>1061</v>
      </c>
      <c r="R31" s="152"/>
      <c r="V31" s="152"/>
      <c r="Z31" s="152"/>
      <c r="AA31" s="152"/>
      <c r="AB31" s="152"/>
      <c r="AC31" s="152"/>
      <c r="AD31" s="152"/>
      <c r="AE31" s="152"/>
      <c r="AL31" s="134" t="s">
        <v>869</v>
      </c>
    </row>
    <row r="32" spans="1:38" ht="13.5" customHeight="1">
      <c r="H32" s="134" t="s">
        <v>16</v>
      </c>
      <c r="I32" s="134" t="s">
        <v>1147</v>
      </c>
      <c r="R32" s="152"/>
      <c r="V32" s="152"/>
      <c r="Z32" s="152"/>
      <c r="AA32" s="152"/>
      <c r="AB32" s="152"/>
      <c r="AC32" s="152"/>
      <c r="AD32" s="152"/>
      <c r="AE32" s="152"/>
    </row>
    <row r="33" spans="1:38" ht="13.5" customHeight="1">
      <c r="H33" s="134" t="s">
        <v>16</v>
      </c>
      <c r="I33" s="134" t="s">
        <v>1062</v>
      </c>
      <c r="R33" s="152"/>
      <c r="V33" s="152"/>
      <c r="Z33" s="152"/>
      <c r="AA33" s="152"/>
      <c r="AB33" s="152"/>
      <c r="AC33" s="152"/>
      <c r="AD33" s="152"/>
      <c r="AE33" s="152"/>
    </row>
    <row r="34" spans="1:38" ht="13.5" customHeight="1">
      <c r="H34" s="134" t="s">
        <v>16</v>
      </c>
      <c r="I34" s="134" t="s">
        <v>151</v>
      </c>
      <c r="R34" s="152"/>
      <c r="V34" s="152"/>
      <c r="Z34" s="152"/>
      <c r="AA34" s="152"/>
      <c r="AB34" s="152"/>
      <c r="AC34" s="152"/>
      <c r="AD34" s="152"/>
      <c r="AE34" s="152"/>
    </row>
    <row r="35" spans="1:38" ht="13.5" customHeight="1">
      <c r="H35" s="134" t="s">
        <v>16</v>
      </c>
      <c r="I35" s="134" t="s">
        <v>1095</v>
      </c>
      <c r="R35" s="152"/>
      <c r="V35" s="152"/>
      <c r="Z35" s="152"/>
      <c r="AA35" s="152"/>
      <c r="AB35" s="152"/>
      <c r="AC35" s="152"/>
      <c r="AD35" s="152"/>
      <c r="AE35" s="152"/>
    </row>
    <row r="36" spans="1:38" ht="6.45" customHeight="1">
      <c r="A36" s="137"/>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row>
    <row r="37" spans="1:38" ht="6.45" customHeight="1">
      <c r="A37" s="177"/>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row>
    <row r="38" spans="1:38" ht="13.5" customHeight="1">
      <c r="A38" s="134" t="s">
        <v>1097</v>
      </c>
    </row>
    <row r="39" spans="1:38" ht="13.5" customHeight="1">
      <c r="H39" s="134" t="s">
        <v>16</v>
      </c>
      <c r="I39" s="134" t="s">
        <v>1096</v>
      </c>
      <c r="AL39" s="134" t="s">
        <v>869</v>
      </c>
    </row>
    <row r="40" spans="1:38" ht="13.5" customHeight="1">
      <c r="H40" s="134" t="s">
        <v>16</v>
      </c>
      <c r="I40" s="134" t="s">
        <v>1064</v>
      </c>
    </row>
    <row r="41" spans="1:38" ht="13.5" customHeight="1">
      <c r="H41" s="134" t="s">
        <v>16</v>
      </c>
      <c r="I41" s="134" t="s">
        <v>1098</v>
      </c>
    </row>
    <row r="42" spans="1:38" ht="13.5" customHeight="1">
      <c r="H42" s="134" t="s">
        <v>16</v>
      </c>
      <c r="I42" s="134" t="s">
        <v>1065</v>
      </c>
    </row>
    <row r="43" spans="1:38" ht="13.5" customHeight="1">
      <c r="H43" s="134" t="s">
        <v>16</v>
      </c>
      <c r="I43" s="134" t="s">
        <v>151</v>
      </c>
    </row>
    <row r="44" spans="1:38" ht="13.5" customHeight="1">
      <c r="H44" s="134" t="s">
        <v>16</v>
      </c>
      <c r="I44" s="134" t="s">
        <v>1099</v>
      </c>
    </row>
    <row r="45" spans="1:38" ht="6.45" customHeight="1"/>
    <row r="46" spans="1:38" ht="6.45" customHeight="1">
      <c r="A46" s="177"/>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row>
    <row r="47" spans="1:38" ht="13.5" customHeight="1">
      <c r="A47" s="134" t="s">
        <v>1066</v>
      </c>
    </row>
    <row r="48" spans="1:38" ht="13.5" customHeight="1">
      <c r="B48" s="134" t="s">
        <v>224</v>
      </c>
      <c r="M48" s="872"/>
      <c r="N48" s="872"/>
      <c r="O48" s="872"/>
      <c r="P48" s="134" t="s">
        <v>259</v>
      </c>
    </row>
    <row r="49" spans="1:71" ht="13.5" customHeight="1">
      <c r="B49" s="134" t="s">
        <v>225</v>
      </c>
      <c r="M49" s="872"/>
      <c r="N49" s="872"/>
      <c r="O49" s="872"/>
      <c r="P49" s="134" t="s">
        <v>259</v>
      </c>
    </row>
    <row r="50" spans="1:71" ht="13.5" customHeight="1">
      <c r="B50" s="134" t="s">
        <v>226</v>
      </c>
      <c r="M50" s="872"/>
      <c r="N50" s="872"/>
      <c r="O50" s="872"/>
      <c r="P50" s="134" t="s">
        <v>259</v>
      </c>
    </row>
    <row r="51" spans="1:71" ht="13.5" customHeight="1">
      <c r="B51" s="134" t="s">
        <v>227</v>
      </c>
      <c r="M51" s="872"/>
      <c r="N51" s="872"/>
      <c r="O51" s="872"/>
      <c r="P51" s="134" t="s">
        <v>259</v>
      </c>
    </row>
    <row r="52" spans="1:71" ht="6.45" customHeight="1">
      <c r="A52" s="137"/>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row>
    <row r="53" spans="1:71" ht="6.45" customHeight="1">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row>
    <row r="54" spans="1:71" ht="13.5" customHeight="1">
      <c r="A54" s="134" t="s">
        <v>1067</v>
      </c>
    </row>
    <row r="55" spans="1:71" ht="13.5" customHeight="1">
      <c r="B55" s="134" t="s">
        <v>204</v>
      </c>
      <c r="M55" s="871"/>
      <c r="N55" s="871"/>
      <c r="O55" s="871"/>
      <c r="P55" s="134" t="s">
        <v>886</v>
      </c>
      <c r="AL55" s="134" t="s">
        <v>870</v>
      </c>
    </row>
    <row r="56" spans="1:71" ht="13.5" customHeight="1">
      <c r="B56" s="134" t="s">
        <v>228</v>
      </c>
      <c r="M56" s="871"/>
      <c r="N56" s="871"/>
      <c r="O56" s="871"/>
      <c r="P56" s="134" t="s">
        <v>886</v>
      </c>
      <c r="AL56" s="134" t="s">
        <v>1322</v>
      </c>
    </row>
    <row r="57" spans="1:71" ht="6.45" customHeight="1">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row>
    <row r="58" spans="1:71" ht="6.45" customHeight="1">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L58" s="292"/>
      <c r="AM58" s="177"/>
      <c r="AN58" s="177"/>
      <c r="AO58" s="177"/>
      <c r="AP58" s="177"/>
      <c r="AQ58" s="177"/>
      <c r="AR58" s="177"/>
      <c r="AS58" s="177"/>
      <c r="AT58" s="177"/>
      <c r="AU58" s="177"/>
      <c r="AV58" s="177"/>
      <c r="AW58" s="177"/>
      <c r="AX58" s="177"/>
      <c r="AY58" s="177"/>
      <c r="AZ58" s="177"/>
      <c r="BA58" s="177"/>
      <c r="BB58" s="293"/>
      <c r="BC58" s="283"/>
    </row>
    <row r="59" spans="1:71" ht="13.5" customHeight="1">
      <c r="A59" s="134" t="s">
        <v>1068</v>
      </c>
      <c r="H59" s="230"/>
      <c r="J59" s="280"/>
      <c r="K59" s="230"/>
      <c r="N59" s="230"/>
      <c r="Q59" s="230"/>
      <c r="T59" s="230"/>
      <c r="W59" s="230"/>
      <c r="Z59" s="230"/>
      <c r="AC59" s="230"/>
      <c r="AL59" s="283"/>
      <c r="AM59" s="330" t="s">
        <v>16</v>
      </c>
      <c r="AN59" s="134" t="s">
        <v>803</v>
      </c>
      <c r="AP59" s="330" t="s">
        <v>16</v>
      </c>
      <c r="AQ59" s="134" t="s">
        <v>1227</v>
      </c>
      <c r="AS59" s="467" t="s">
        <v>16</v>
      </c>
      <c r="AT59" s="134" t="s">
        <v>1228</v>
      </c>
      <c r="AU59" s="330"/>
      <c r="AV59" s="467" t="s">
        <v>16</v>
      </c>
      <c r="AW59" s="134" t="s">
        <v>804</v>
      </c>
      <c r="AY59" s="467" t="s">
        <v>16</v>
      </c>
      <c r="AZ59" s="134" t="s">
        <v>805</v>
      </c>
      <c r="BB59" s="462"/>
      <c r="BC59" s="283"/>
    </row>
    <row r="60" spans="1:71" ht="13.5" customHeight="1">
      <c r="B60" s="134" t="s">
        <v>887</v>
      </c>
      <c r="D60" s="282"/>
      <c r="E60" s="282"/>
      <c r="F60" s="282"/>
      <c r="H60" s="152" t="str">
        <f>IF($AM$59="■","電気、","")&amp;IF($AP$59="■","ガス(都市ｶﾞｽ)、","")&amp;IF($AS$59="■","ガス(ﾌﾟﾛﾊﾟﾝ)、","")&amp;IF($AV$59="■","給水、","")&amp;IF($AY$59="■","排水、","")&amp;IF($AM$60="■","換気、","")&amp;IF($AP$60="■","暖房、","")&amp;IF($AS$60="■","冷房、","")&amp;IF($AV$60="■","消火、","")&amp;IF($AY$60="■","排煙、","")&amp;IF($AM$61="■","浄化槽、","")&amp;IF($AP$61="■","煙突、","")&amp;IF($AS$61="■","昇降機、","")&amp;IF($AV$61="■","避雷針、","")&amp;IF($AY$61="■","住宅用火災警報器","")</f>
        <v/>
      </c>
      <c r="J60" s="280"/>
      <c r="K60" s="230"/>
      <c r="N60" s="230"/>
      <c r="Q60" s="230"/>
      <c r="T60" s="230"/>
      <c r="W60" s="230"/>
      <c r="X60" s="230"/>
      <c r="Z60" s="230"/>
      <c r="AC60" s="230"/>
      <c r="AL60" s="283"/>
      <c r="AM60" s="330" t="s">
        <v>16</v>
      </c>
      <c r="AN60" s="134" t="s">
        <v>806</v>
      </c>
      <c r="AP60" s="330" t="s">
        <v>16</v>
      </c>
      <c r="AQ60" s="134" t="s">
        <v>807</v>
      </c>
      <c r="AS60" s="467" t="s">
        <v>16</v>
      </c>
      <c r="AT60" s="134" t="s">
        <v>808</v>
      </c>
      <c r="AU60" s="330"/>
      <c r="AV60" s="467" t="s">
        <v>16</v>
      </c>
      <c r="AW60" s="134" t="s">
        <v>867</v>
      </c>
      <c r="AY60" s="467" t="s">
        <v>16</v>
      </c>
      <c r="AZ60" s="134" t="s">
        <v>809</v>
      </c>
      <c r="BB60" s="462"/>
      <c r="BC60" s="283"/>
    </row>
    <row r="61" spans="1:71" ht="13.5" customHeight="1">
      <c r="D61" s="282"/>
      <c r="E61" s="282"/>
      <c r="F61" s="282"/>
      <c r="H61" s="840"/>
      <c r="I61" s="840"/>
      <c r="J61" s="840"/>
      <c r="K61" s="840"/>
      <c r="L61" s="840"/>
      <c r="M61" s="840"/>
      <c r="N61" s="840"/>
      <c r="O61" s="840"/>
      <c r="P61" s="840"/>
      <c r="Q61" s="840"/>
      <c r="R61" s="840"/>
      <c r="S61" s="840"/>
      <c r="T61" s="840"/>
      <c r="U61" s="840"/>
      <c r="V61" s="840"/>
      <c r="W61" s="840"/>
      <c r="X61" s="840"/>
      <c r="Y61" s="840"/>
      <c r="Z61" s="840"/>
      <c r="AA61" s="840"/>
      <c r="AB61" s="840"/>
      <c r="AC61" s="840"/>
      <c r="AD61" s="840"/>
      <c r="AE61" s="840"/>
      <c r="AF61" s="840"/>
      <c r="AG61" s="135"/>
      <c r="AL61" s="283"/>
      <c r="AM61" s="330" t="s">
        <v>16</v>
      </c>
      <c r="AN61" s="134" t="s">
        <v>868</v>
      </c>
      <c r="AO61" s="461"/>
      <c r="AP61" s="330" t="s">
        <v>16</v>
      </c>
      <c r="AQ61" s="152" t="s">
        <v>810</v>
      </c>
      <c r="AS61" s="467" t="s">
        <v>16</v>
      </c>
      <c r="AT61" s="134" t="s">
        <v>811</v>
      </c>
      <c r="AU61" s="330"/>
      <c r="AV61" s="467" t="s">
        <v>16</v>
      </c>
      <c r="AW61" s="134" t="s">
        <v>812</v>
      </c>
      <c r="AY61" s="467" t="s">
        <v>16</v>
      </c>
      <c r="AZ61" s="134" t="s">
        <v>1048</v>
      </c>
      <c r="BB61" s="462"/>
      <c r="BC61" s="283"/>
      <c r="BF61" s="330"/>
      <c r="BG61" s="330"/>
    </row>
    <row r="62" spans="1:71" ht="6.45" customHeight="1">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L62" s="331"/>
      <c r="AM62" s="137"/>
      <c r="AN62" s="137"/>
      <c r="AO62" s="137"/>
      <c r="AP62" s="137"/>
      <c r="AQ62" s="137"/>
      <c r="AR62" s="137"/>
      <c r="AS62" s="137"/>
      <c r="AT62" s="137"/>
      <c r="AU62" s="137"/>
      <c r="AV62" s="137"/>
      <c r="AW62" s="137"/>
      <c r="AX62" s="137"/>
      <c r="AY62" s="137"/>
      <c r="AZ62" s="137"/>
      <c r="BA62" s="137"/>
      <c r="BB62" s="463"/>
      <c r="BC62" s="283"/>
    </row>
    <row r="63" spans="1:71" ht="6.45" customHeight="1">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row>
    <row r="64" spans="1:71" ht="13.5" customHeight="1">
      <c r="A64" s="134" t="s">
        <v>1069</v>
      </c>
      <c r="BS64" s="230">
        <v>1</v>
      </c>
    </row>
    <row r="65" spans="1:73" ht="13.5" customHeight="1">
      <c r="B65" s="134" t="s">
        <v>874</v>
      </c>
      <c r="Z65" s="230" t="s">
        <v>16</v>
      </c>
      <c r="AA65" s="134" t="s">
        <v>229</v>
      </c>
      <c r="AC65" s="230" t="s">
        <v>16</v>
      </c>
      <c r="AD65" s="134" t="s">
        <v>230</v>
      </c>
      <c r="AL65" s="134" t="s">
        <v>888</v>
      </c>
      <c r="BS65" s="230">
        <v>2</v>
      </c>
    </row>
    <row r="66" spans="1:73" ht="13.5" customHeight="1">
      <c r="B66" s="134" t="s">
        <v>889</v>
      </c>
      <c r="AA66" s="230"/>
      <c r="AD66" s="230"/>
      <c r="AM66" s="134" t="s">
        <v>890</v>
      </c>
      <c r="BS66" s="230">
        <v>3</v>
      </c>
    </row>
    <row r="67" spans="1:73" ht="13.5" customHeight="1">
      <c r="B67" s="134" t="s">
        <v>802</v>
      </c>
      <c r="G67" s="230"/>
      <c r="L67" s="230"/>
      <c r="Z67" s="230" t="s">
        <v>16</v>
      </c>
      <c r="AA67" s="134" t="s">
        <v>229</v>
      </c>
      <c r="AC67" s="230" t="s">
        <v>16</v>
      </c>
      <c r="AD67" s="134" t="s">
        <v>230</v>
      </c>
      <c r="BS67" s="230">
        <v>4</v>
      </c>
    </row>
    <row r="68" spans="1:73" ht="13.5" customHeight="1">
      <c r="B68" s="134" t="s">
        <v>891</v>
      </c>
      <c r="Z68" s="134" t="s">
        <v>163</v>
      </c>
      <c r="AA68" s="845"/>
      <c r="AB68" s="845"/>
      <c r="AC68" s="845"/>
      <c r="AD68" s="134" t="s">
        <v>158</v>
      </c>
      <c r="BS68" s="230" t="s">
        <v>998</v>
      </c>
    </row>
    <row r="69" spans="1:73" ht="13.5" customHeight="1">
      <c r="B69" s="134" t="s">
        <v>901</v>
      </c>
      <c r="Q69" s="134" t="s">
        <v>163</v>
      </c>
      <c r="R69" s="846"/>
      <c r="S69" s="846"/>
      <c r="T69" s="846"/>
      <c r="U69" s="846"/>
      <c r="V69" s="846"/>
      <c r="W69" s="846"/>
      <c r="X69" s="846"/>
      <c r="Y69" s="846"/>
      <c r="Z69" s="846"/>
      <c r="AA69" s="846"/>
      <c r="AB69" s="846"/>
      <c r="AC69" s="846"/>
      <c r="AD69" s="134" t="s">
        <v>158</v>
      </c>
      <c r="BS69" s="230" t="s">
        <v>999</v>
      </c>
    </row>
    <row r="70" spans="1:73" ht="13.5" customHeight="1">
      <c r="B70" s="134" t="s">
        <v>892</v>
      </c>
      <c r="R70" s="27"/>
      <c r="S70" s="27"/>
      <c r="T70" s="27"/>
      <c r="U70" s="27"/>
      <c r="V70" s="27"/>
      <c r="W70" s="27"/>
      <c r="X70" s="27"/>
      <c r="Y70" s="27"/>
      <c r="Z70" s="27"/>
      <c r="AA70" s="27"/>
      <c r="AB70" s="27"/>
      <c r="AC70" s="27"/>
    </row>
    <row r="71" spans="1:73" ht="13.5" customHeight="1">
      <c r="H71" s="230" t="s">
        <v>16</v>
      </c>
      <c r="I71" s="134" t="s">
        <v>893</v>
      </c>
      <c r="R71" s="27"/>
      <c r="S71" s="27"/>
      <c r="T71" s="27"/>
      <c r="U71" s="27"/>
      <c r="V71" s="27"/>
      <c r="W71" s="27"/>
      <c r="X71" s="27"/>
      <c r="Y71" s="27"/>
      <c r="Z71" s="27"/>
      <c r="AA71" s="27"/>
      <c r="AB71" s="27"/>
      <c r="AC71" s="27"/>
    </row>
    <row r="72" spans="1:73" ht="13.5" customHeight="1">
      <c r="H72" s="230" t="s">
        <v>16</v>
      </c>
      <c r="I72" s="134" t="s">
        <v>894</v>
      </c>
    </row>
    <row r="73" spans="1:73" ht="13.5" customHeight="1">
      <c r="B73" s="134" t="s">
        <v>902</v>
      </c>
      <c r="H73" s="230"/>
      <c r="I73" s="230"/>
      <c r="J73" s="230"/>
      <c r="K73" s="230"/>
      <c r="L73" s="230"/>
      <c r="M73" s="230"/>
      <c r="N73" s="230"/>
      <c r="O73" s="230"/>
      <c r="P73" s="230"/>
      <c r="Q73" s="134" t="s">
        <v>163</v>
      </c>
      <c r="R73" s="846"/>
      <c r="S73" s="846"/>
      <c r="T73" s="846"/>
      <c r="U73" s="846"/>
      <c r="V73" s="846"/>
      <c r="W73" s="846"/>
      <c r="X73" s="846"/>
      <c r="Y73" s="846"/>
      <c r="Z73" s="846"/>
      <c r="AA73" s="846"/>
      <c r="AB73" s="846"/>
      <c r="AC73" s="846"/>
      <c r="AD73" s="134" t="s">
        <v>158</v>
      </c>
    </row>
    <row r="74" spans="1:73" ht="6.45" customHeight="1">
      <c r="A74" s="137"/>
      <c r="B74" s="137"/>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row>
    <row r="75" spans="1:73" ht="6.45" customHeight="1" thickBot="1">
      <c r="BS75" s="273"/>
      <c r="BT75" s="332"/>
      <c r="BU75" s="332"/>
    </row>
    <row r="76" spans="1:73" ht="13.5" customHeight="1" thickTop="1">
      <c r="AJ76" s="341"/>
      <c r="AK76" s="341"/>
      <c r="BS76" s="273"/>
      <c r="BT76" s="332"/>
      <c r="BU76" s="332"/>
    </row>
    <row r="77" spans="1:73" ht="13.5" customHeight="1">
      <c r="BS77" s="273"/>
      <c r="BT77" s="332"/>
      <c r="BU77" s="332"/>
    </row>
    <row r="78" spans="1:73" ht="6.45" customHeight="1">
      <c r="BS78" s="273"/>
      <c r="BT78" s="332"/>
      <c r="BU78" s="332"/>
    </row>
    <row r="79" spans="1:73" ht="6.45" customHeight="1">
      <c r="A79" s="177"/>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row>
    <row r="80" spans="1:73" ht="13.5" customHeight="1">
      <c r="A80" s="134" t="s">
        <v>1070</v>
      </c>
      <c r="J80" s="135" t="s">
        <v>895</v>
      </c>
      <c r="K80" s="844" t="s">
        <v>198</v>
      </c>
      <c r="L80" s="844"/>
      <c r="M80" s="844"/>
      <c r="N80" s="844"/>
      <c r="O80" s="844"/>
      <c r="P80" s="134" t="s">
        <v>896</v>
      </c>
      <c r="Q80" s="135" t="s">
        <v>895</v>
      </c>
      <c r="R80" s="866" t="s">
        <v>199</v>
      </c>
      <c r="S80" s="866"/>
      <c r="T80" s="866"/>
      <c r="U80" s="866"/>
      <c r="V80" s="866"/>
      <c r="W80" s="134" t="s">
        <v>896</v>
      </c>
      <c r="X80" s="135" t="s">
        <v>895</v>
      </c>
      <c r="Y80" s="844" t="s">
        <v>90</v>
      </c>
      <c r="Z80" s="844"/>
      <c r="AA80" s="844"/>
      <c r="AB80" s="844"/>
      <c r="AC80" s="844"/>
      <c r="AD80" s="134" t="s">
        <v>896</v>
      </c>
      <c r="AL80" s="134" t="s">
        <v>813</v>
      </c>
    </row>
    <row r="81" spans="1:73" ht="13.5" customHeight="1">
      <c r="B81" s="134" t="s">
        <v>231</v>
      </c>
      <c r="F81" s="135" t="s">
        <v>895</v>
      </c>
      <c r="G81" s="334"/>
      <c r="H81" s="134" t="s">
        <v>259</v>
      </c>
      <c r="I81" s="134" t="s">
        <v>897</v>
      </c>
      <c r="J81" s="135" t="s">
        <v>898</v>
      </c>
      <c r="K81" s="850"/>
      <c r="L81" s="850"/>
      <c r="M81" s="850"/>
      <c r="N81" s="850"/>
      <c r="O81" s="850"/>
      <c r="P81" s="134" t="s">
        <v>897</v>
      </c>
      <c r="Q81" s="135" t="s">
        <v>898</v>
      </c>
      <c r="R81" s="850"/>
      <c r="S81" s="850"/>
      <c r="T81" s="850"/>
      <c r="U81" s="850"/>
      <c r="V81" s="850"/>
      <c r="W81" s="134" t="s">
        <v>897</v>
      </c>
      <c r="X81" s="135" t="s">
        <v>898</v>
      </c>
      <c r="Y81" s="858" t="str">
        <f t="shared" ref="Y81:Y86" si="0">IF(K81+R81=0,"",K81+R81)</f>
        <v/>
      </c>
      <c r="Z81" s="858"/>
      <c r="AA81" s="858"/>
      <c r="AB81" s="858"/>
      <c r="AC81" s="858"/>
      <c r="AD81" s="134" t="s">
        <v>897</v>
      </c>
      <c r="AE81" s="134" t="s">
        <v>899</v>
      </c>
      <c r="AJ81" s="199"/>
      <c r="AK81" s="199"/>
      <c r="AM81" s="134" t="s">
        <v>814</v>
      </c>
      <c r="AN81" s="134" t="s">
        <v>815</v>
      </c>
    </row>
    <row r="82" spans="1:73" ht="13.5" customHeight="1">
      <c r="F82" s="135" t="s">
        <v>898</v>
      </c>
      <c r="G82" s="334"/>
      <c r="H82" s="134" t="s">
        <v>259</v>
      </c>
      <c r="I82" s="134" t="s">
        <v>897</v>
      </c>
      <c r="J82" s="135" t="s">
        <v>898</v>
      </c>
      <c r="K82" s="850"/>
      <c r="L82" s="850"/>
      <c r="M82" s="850"/>
      <c r="N82" s="850"/>
      <c r="O82" s="850"/>
      <c r="P82" s="134" t="s">
        <v>897</v>
      </c>
      <c r="Q82" s="135" t="s">
        <v>898</v>
      </c>
      <c r="R82" s="850"/>
      <c r="S82" s="850"/>
      <c r="T82" s="850"/>
      <c r="U82" s="850"/>
      <c r="V82" s="850"/>
      <c r="W82" s="134" t="s">
        <v>897</v>
      </c>
      <c r="X82" s="135" t="s">
        <v>898</v>
      </c>
      <c r="Y82" s="858" t="str">
        <f t="shared" si="0"/>
        <v/>
      </c>
      <c r="Z82" s="858"/>
      <c r="AA82" s="858"/>
      <c r="AB82" s="858"/>
      <c r="AC82" s="858"/>
      <c r="AD82" s="134" t="s">
        <v>897</v>
      </c>
      <c r="AE82" s="134" t="s">
        <v>899</v>
      </c>
      <c r="AN82" s="134" t="s">
        <v>816</v>
      </c>
    </row>
    <row r="83" spans="1:73" ht="13.5" customHeight="1">
      <c r="F83" s="135" t="s">
        <v>898</v>
      </c>
      <c r="G83" s="334"/>
      <c r="H83" s="134" t="s">
        <v>259</v>
      </c>
      <c r="I83" s="134" t="s">
        <v>897</v>
      </c>
      <c r="J83" s="135" t="s">
        <v>898</v>
      </c>
      <c r="K83" s="850"/>
      <c r="L83" s="850"/>
      <c r="M83" s="850"/>
      <c r="N83" s="850"/>
      <c r="O83" s="850"/>
      <c r="P83" s="134" t="s">
        <v>897</v>
      </c>
      <c r="Q83" s="135" t="s">
        <v>898</v>
      </c>
      <c r="R83" s="850"/>
      <c r="S83" s="850"/>
      <c r="T83" s="850"/>
      <c r="U83" s="850"/>
      <c r="V83" s="850"/>
      <c r="W83" s="134" t="s">
        <v>897</v>
      </c>
      <c r="X83" s="135" t="s">
        <v>898</v>
      </c>
      <c r="Y83" s="858" t="str">
        <f t="shared" si="0"/>
        <v/>
      </c>
      <c r="Z83" s="858"/>
      <c r="AA83" s="858"/>
      <c r="AB83" s="858"/>
      <c r="AC83" s="858"/>
      <c r="AD83" s="134" t="s">
        <v>897</v>
      </c>
      <c r="AE83" s="134" t="s">
        <v>899</v>
      </c>
      <c r="AN83" s="134" t="s">
        <v>817</v>
      </c>
    </row>
    <row r="84" spans="1:73" ht="13.5" customHeight="1">
      <c r="F84" s="135" t="s">
        <v>12</v>
      </c>
      <c r="G84" s="334"/>
      <c r="H84" s="134" t="s">
        <v>259</v>
      </c>
      <c r="I84" s="134" t="s">
        <v>15</v>
      </c>
      <c r="J84" s="135" t="s">
        <v>12</v>
      </c>
      <c r="K84" s="850"/>
      <c r="L84" s="850"/>
      <c r="M84" s="850"/>
      <c r="N84" s="850"/>
      <c r="O84" s="850"/>
      <c r="P84" s="134" t="s">
        <v>15</v>
      </c>
      <c r="Q84" s="135" t="s">
        <v>12</v>
      </c>
      <c r="R84" s="850"/>
      <c r="S84" s="850"/>
      <c r="T84" s="850"/>
      <c r="U84" s="850"/>
      <c r="V84" s="850"/>
      <c r="W84" s="134" t="s">
        <v>15</v>
      </c>
      <c r="X84" s="135" t="s">
        <v>12</v>
      </c>
      <c r="Y84" s="858" t="str">
        <f t="shared" si="0"/>
        <v/>
      </c>
      <c r="Z84" s="858"/>
      <c r="AA84" s="858"/>
      <c r="AB84" s="858"/>
      <c r="AC84" s="858"/>
      <c r="AD84" s="134" t="s">
        <v>15</v>
      </c>
      <c r="AE84" s="134" t="s">
        <v>48</v>
      </c>
      <c r="BS84" s="273"/>
      <c r="BT84" s="332"/>
      <c r="BU84" s="332"/>
    </row>
    <row r="85" spans="1:73" ht="13.5" customHeight="1">
      <c r="F85" s="135" t="s">
        <v>898</v>
      </c>
      <c r="G85" s="334"/>
      <c r="H85" s="134" t="s">
        <v>259</v>
      </c>
      <c r="I85" s="134" t="s">
        <v>897</v>
      </c>
      <c r="J85" s="135" t="s">
        <v>898</v>
      </c>
      <c r="K85" s="850"/>
      <c r="L85" s="850"/>
      <c r="M85" s="850"/>
      <c r="N85" s="850"/>
      <c r="O85" s="850"/>
      <c r="P85" s="134" t="s">
        <v>897</v>
      </c>
      <c r="Q85" s="135" t="s">
        <v>898</v>
      </c>
      <c r="R85" s="850"/>
      <c r="S85" s="850"/>
      <c r="T85" s="850"/>
      <c r="U85" s="850"/>
      <c r="V85" s="850"/>
      <c r="W85" s="134" t="s">
        <v>897</v>
      </c>
      <c r="X85" s="135" t="s">
        <v>898</v>
      </c>
      <c r="Y85" s="858" t="str">
        <f t="shared" si="0"/>
        <v/>
      </c>
      <c r="Z85" s="858"/>
      <c r="AA85" s="858"/>
      <c r="AB85" s="858"/>
      <c r="AC85" s="858"/>
      <c r="AD85" s="134" t="s">
        <v>897</v>
      </c>
      <c r="AE85" s="134" t="s">
        <v>899</v>
      </c>
    </row>
    <row r="86" spans="1:73" ht="13.5" customHeight="1">
      <c r="F86" s="135" t="s">
        <v>898</v>
      </c>
      <c r="G86" s="334"/>
      <c r="H86" s="134" t="s">
        <v>259</v>
      </c>
      <c r="I86" s="134" t="s">
        <v>897</v>
      </c>
      <c r="J86" s="135" t="s">
        <v>898</v>
      </c>
      <c r="K86" s="850"/>
      <c r="L86" s="850"/>
      <c r="M86" s="850"/>
      <c r="N86" s="850"/>
      <c r="O86" s="850"/>
      <c r="P86" s="134" t="s">
        <v>897</v>
      </c>
      <c r="Q86" s="135" t="s">
        <v>898</v>
      </c>
      <c r="R86" s="850"/>
      <c r="S86" s="850"/>
      <c r="T86" s="850"/>
      <c r="U86" s="850"/>
      <c r="V86" s="850"/>
      <c r="W86" s="134" t="s">
        <v>897</v>
      </c>
      <c r="X86" s="135" t="s">
        <v>898</v>
      </c>
      <c r="Y86" s="858" t="str">
        <f t="shared" si="0"/>
        <v/>
      </c>
      <c r="Z86" s="858"/>
      <c r="AA86" s="858"/>
      <c r="AB86" s="858"/>
      <c r="AC86" s="858"/>
      <c r="AD86" s="134" t="s">
        <v>897</v>
      </c>
      <c r="AE86" s="134" t="s">
        <v>899</v>
      </c>
    </row>
    <row r="87" spans="1:73" ht="13.5" customHeight="1">
      <c r="B87" s="134" t="s">
        <v>232</v>
      </c>
      <c r="J87" s="135" t="s">
        <v>898</v>
      </c>
      <c r="K87" s="858">
        <f>SUM(K81:O86)</f>
        <v>0</v>
      </c>
      <c r="L87" s="858"/>
      <c r="M87" s="858"/>
      <c r="N87" s="858"/>
      <c r="O87" s="858"/>
      <c r="P87" s="134" t="s">
        <v>897</v>
      </c>
      <c r="Q87" s="135" t="s">
        <v>898</v>
      </c>
      <c r="R87" s="858" t="str">
        <f>IF(SUM(R81:R86)=0,"",SUM(R81:R86))</f>
        <v/>
      </c>
      <c r="S87" s="858"/>
      <c r="T87" s="858"/>
      <c r="U87" s="858"/>
      <c r="V87" s="858"/>
      <c r="W87" s="134" t="s">
        <v>897</v>
      </c>
      <c r="X87" s="135" t="s">
        <v>898</v>
      </c>
      <c r="Y87" s="858">
        <f>SUM(Y81:AC86)</f>
        <v>0</v>
      </c>
      <c r="Z87" s="858"/>
      <c r="AA87" s="858"/>
      <c r="AB87" s="858"/>
      <c r="AC87" s="858"/>
      <c r="AD87" s="134" t="s">
        <v>897</v>
      </c>
      <c r="AE87" s="134" t="s">
        <v>899</v>
      </c>
    </row>
    <row r="88" spans="1:73" ht="6.45" customHeight="1">
      <c r="A88" s="137"/>
      <c r="B88" s="137"/>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row>
    <row r="89" spans="1:73" ht="6.45" customHeight="1">
      <c r="A89" s="177"/>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c r="AH89" s="177"/>
      <c r="AI89" s="177"/>
    </row>
    <row r="90" spans="1:73">
      <c r="A90" s="134" t="s">
        <v>1071</v>
      </c>
      <c r="G90" s="136"/>
      <c r="H90" s="136"/>
      <c r="I90" s="841"/>
      <c r="J90" s="841"/>
      <c r="K90" s="841"/>
      <c r="L90" s="841"/>
      <c r="M90" s="841"/>
      <c r="N90" s="841"/>
      <c r="O90" s="841"/>
      <c r="P90" s="841"/>
      <c r="Q90" s="841"/>
      <c r="R90" s="841"/>
      <c r="S90" s="841"/>
      <c r="T90" s="841"/>
      <c r="U90" s="841"/>
      <c r="V90" s="841"/>
      <c r="W90" s="841"/>
      <c r="X90" s="841"/>
      <c r="Y90" s="841"/>
      <c r="Z90" s="841"/>
      <c r="AA90" s="841"/>
      <c r="AB90" s="841"/>
      <c r="AC90" s="841"/>
      <c r="AD90" s="841"/>
      <c r="AE90" s="841"/>
      <c r="AF90" s="841"/>
      <c r="AG90" s="841"/>
      <c r="AH90" s="841"/>
      <c r="AI90" s="841"/>
      <c r="AL90" s="134" t="s">
        <v>1100</v>
      </c>
    </row>
    <row r="91" spans="1:73">
      <c r="G91" s="136"/>
      <c r="H91" s="136"/>
      <c r="I91" s="841"/>
      <c r="J91" s="841"/>
      <c r="K91" s="841"/>
      <c r="L91" s="841"/>
      <c r="M91" s="841"/>
      <c r="N91" s="841"/>
      <c r="O91" s="841"/>
      <c r="P91" s="841"/>
      <c r="Q91" s="841"/>
      <c r="R91" s="841"/>
      <c r="S91" s="841"/>
      <c r="T91" s="841"/>
      <c r="U91" s="841"/>
      <c r="V91" s="841"/>
      <c r="W91" s="841"/>
      <c r="X91" s="841"/>
      <c r="Y91" s="841"/>
      <c r="Z91" s="841"/>
      <c r="AA91" s="841"/>
      <c r="AB91" s="841"/>
      <c r="AC91" s="841"/>
      <c r="AD91" s="841"/>
      <c r="AE91" s="841"/>
      <c r="AF91" s="841"/>
      <c r="AG91" s="841"/>
      <c r="AH91" s="841"/>
      <c r="AI91" s="841"/>
      <c r="AL91" s="134" t="s">
        <v>1101</v>
      </c>
      <c r="BS91" s="273"/>
      <c r="BT91" s="332"/>
      <c r="BU91" s="332"/>
    </row>
    <row r="92" spans="1:73" ht="6.45" customHeight="1">
      <c r="A92" s="137"/>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row>
    <row r="93" spans="1:73" ht="6.45" customHeight="1">
      <c r="A93" s="177"/>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row>
    <row r="94" spans="1:73">
      <c r="A94" s="134" t="s">
        <v>1072</v>
      </c>
      <c r="G94" s="136"/>
      <c r="H94" s="136"/>
      <c r="I94" s="841"/>
      <c r="J94" s="841"/>
      <c r="K94" s="841"/>
      <c r="L94" s="841"/>
      <c r="M94" s="841"/>
      <c r="N94" s="841"/>
      <c r="O94" s="841"/>
      <c r="P94" s="841"/>
      <c r="Q94" s="841"/>
      <c r="R94" s="841"/>
      <c r="S94" s="841"/>
      <c r="T94" s="841"/>
      <c r="U94" s="841"/>
      <c r="V94" s="841"/>
      <c r="W94" s="841"/>
      <c r="X94" s="841"/>
      <c r="Y94" s="841"/>
      <c r="Z94" s="841"/>
      <c r="AA94" s="841"/>
      <c r="AB94" s="841"/>
      <c r="AC94" s="841"/>
      <c r="AD94" s="841"/>
      <c r="AE94" s="841"/>
      <c r="AF94" s="841"/>
      <c r="AG94" s="841"/>
      <c r="AH94" s="841"/>
      <c r="AI94" s="841"/>
      <c r="AL94" s="134" t="s">
        <v>819</v>
      </c>
    </row>
    <row r="95" spans="1:73">
      <c r="G95" s="136"/>
      <c r="H95" s="136"/>
      <c r="I95" s="841"/>
      <c r="J95" s="841"/>
      <c r="K95" s="841"/>
      <c r="L95" s="841"/>
      <c r="M95" s="841"/>
      <c r="N95" s="841"/>
      <c r="O95" s="841"/>
      <c r="P95" s="841"/>
      <c r="Q95" s="841"/>
      <c r="R95" s="841"/>
      <c r="S95" s="841"/>
      <c r="T95" s="841"/>
      <c r="U95" s="841"/>
      <c r="V95" s="841"/>
      <c r="W95" s="841"/>
      <c r="X95" s="841"/>
      <c r="Y95" s="841"/>
      <c r="Z95" s="841"/>
      <c r="AA95" s="841"/>
      <c r="AB95" s="841"/>
      <c r="AC95" s="841"/>
      <c r="AD95" s="841"/>
      <c r="AE95" s="841"/>
      <c r="AF95" s="841"/>
      <c r="AG95" s="841"/>
      <c r="AH95" s="841"/>
      <c r="AI95" s="841"/>
      <c r="BS95" s="273"/>
      <c r="BT95" s="332"/>
      <c r="BU95" s="332"/>
    </row>
    <row r="96" spans="1:73" ht="6.45" customHeight="1">
      <c r="A96" s="137"/>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row>
    <row r="97" spans="1:82" ht="6.45" customHeight="1">
      <c r="A97" s="177"/>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c r="AD97" s="177"/>
      <c r="AE97" s="177"/>
      <c r="AF97" s="177"/>
      <c r="AG97" s="177"/>
      <c r="AH97" s="177"/>
      <c r="AI97" s="177"/>
    </row>
    <row r="98" spans="1:82">
      <c r="A98" s="134" t="s">
        <v>1073</v>
      </c>
      <c r="G98" s="136"/>
      <c r="H98" s="136"/>
      <c r="I98" s="841"/>
      <c r="J98" s="841"/>
      <c r="K98" s="841"/>
      <c r="L98" s="841"/>
      <c r="M98" s="841"/>
      <c r="N98" s="841"/>
      <c r="O98" s="841"/>
      <c r="P98" s="841"/>
      <c r="Q98" s="841"/>
      <c r="R98" s="841"/>
      <c r="S98" s="841"/>
      <c r="T98" s="841"/>
      <c r="U98" s="841"/>
      <c r="V98" s="841"/>
      <c r="W98" s="841"/>
      <c r="X98" s="841"/>
      <c r="Y98" s="841"/>
      <c r="Z98" s="841"/>
      <c r="AA98" s="841"/>
      <c r="AB98" s="841"/>
      <c r="AC98" s="841"/>
      <c r="AD98" s="841"/>
      <c r="AE98" s="841"/>
      <c r="AF98" s="841"/>
      <c r="AG98" s="841"/>
      <c r="AH98" s="841"/>
      <c r="AI98" s="841"/>
      <c r="AL98" s="134" t="s">
        <v>819</v>
      </c>
    </row>
    <row r="99" spans="1:82">
      <c r="G99" s="136"/>
      <c r="H99" s="136"/>
      <c r="I99" s="841"/>
      <c r="J99" s="841"/>
      <c r="K99" s="841"/>
      <c r="L99" s="841"/>
      <c r="M99" s="841"/>
      <c r="N99" s="841"/>
      <c r="O99" s="841"/>
      <c r="P99" s="841"/>
      <c r="Q99" s="841"/>
      <c r="R99" s="841"/>
      <c r="S99" s="841"/>
      <c r="T99" s="841"/>
      <c r="U99" s="841"/>
      <c r="V99" s="841"/>
      <c r="W99" s="841"/>
      <c r="X99" s="841"/>
      <c r="Y99" s="841"/>
      <c r="Z99" s="841"/>
      <c r="AA99" s="841"/>
      <c r="AB99" s="841"/>
      <c r="AC99" s="841"/>
      <c r="AD99" s="841"/>
      <c r="AE99" s="841"/>
      <c r="AF99" s="841"/>
      <c r="AG99" s="841"/>
      <c r="AH99" s="841"/>
      <c r="AI99" s="841"/>
      <c r="BS99" s="273"/>
      <c r="BT99" s="332"/>
      <c r="BU99" s="332"/>
    </row>
    <row r="100" spans="1:82" ht="6.45" customHeight="1">
      <c r="A100" s="137"/>
      <c r="B100" s="137"/>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row>
    <row r="101" spans="1:82" ht="6.45" customHeight="1">
      <c r="A101" s="177"/>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c r="AD101" s="177"/>
      <c r="AE101" s="177"/>
      <c r="AF101" s="177"/>
      <c r="AG101" s="177"/>
      <c r="AH101" s="177"/>
      <c r="AI101" s="177"/>
    </row>
    <row r="102" spans="1:82">
      <c r="A102" s="134" t="s">
        <v>1074</v>
      </c>
      <c r="I102" s="870"/>
      <c r="J102" s="870"/>
      <c r="K102" s="870"/>
      <c r="L102" s="134" t="s">
        <v>900</v>
      </c>
      <c r="N102" s="840"/>
      <c r="O102" s="840"/>
      <c r="P102" s="840"/>
      <c r="Q102" s="840"/>
      <c r="R102" s="840"/>
      <c r="S102" s="840"/>
      <c r="T102" s="840"/>
      <c r="U102" s="840"/>
      <c r="V102" s="840"/>
      <c r="W102" s="840"/>
      <c r="X102" s="840"/>
      <c r="Y102" s="840"/>
      <c r="Z102" s="840"/>
      <c r="AA102" s="840"/>
      <c r="AB102" s="840"/>
      <c r="AC102" s="840"/>
      <c r="AD102" s="840"/>
      <c r="AE102" s="840"/>
      <c r="AF102" s="840"/>
      <c r="AG102" s="840"/>
      <c r="AH102" s="840"/>
      <c r="AL102" s="134" t="s">
        <v>818</v>
      </c>
    </row>
    <row r="103" spans="1:82" ht="6.45" customHeight="1">
      <c r="A103" s="137"/>
      <c r="B103" s="137"/>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137"/>
      <c r="AI103" s="137"/>
    </row>
    <row r="104" spans="1:82" ht="6.45" customHeight="1">
      <c r="A104" s="177"/>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c r="AA104" s="177"/>
      <c r="AB104" s="177"/>
      <c r="AC104" s="177"/>
      <c r="AD104" s="177"/>
      <c r="AE104" s="177"/>
      <c r="AF104" s="177"/>
      <c r="AG104" s="177"/>
      <c r="AH104" s="177"/>
      <c r="AI104" s="177"/>
    </row>
    <row r="105" spans="1:82">
      <c r="A105" s="134" t="s">
        <v>1075</v>
      </c>
      <c r="I105" s="840"/>
      <c r="J105" s="840"/>
      <c r="K105" s="840"/>
      <c r="L105" s="840"/>
      <c r="M105" s="840"/>
      <c r="N105" s="840"/>
      <c r="O105" s="840"/>
      <c r="P105" s="840"/>
      <c r="Q105" s="27"/>
      <c r="AL105" s="134" t="s">
        <v>871</v>
      </c>
    </row>
    <row r="106" spans="1:82" ht="6.45" customHeight="1">
      <c r="A106" s="137"/>
      <c r="B106" s="137"/>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c r="BV106" s="284"/>
      <c r="BW106" s="284"/>
      <c r="BX106" s="284"/>
      <c r="BY106" s="284"/>
      <c r="BZ106" s="284"/>
      <c r="CA106" s="284"/>
      <c r="CB106" s="284"/>
      <c r="CC106" s="284"/>
      <c r="CD106" s="284"/>
    </row>
    <row r="107" spans="1:82" ht="6.45" customHeight="1">
      <c r="A107" s="177"/>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row>
    <row r="108" spans="1:82">
      <c r="A108" s="134" t="s">
        <v>215</v>
      </c>
      <c r="I108" s="460"/>
      <c r="J108" s="460"/>
      <c r="K108" s="460"/>
      <c r="L108" s="460"/>
      <c r="M108" s="460"/>
      <c r="N108" s="460"/>
      <c r="O108" s="460"/>
      <c r="P108" s="460"/>
      <c r="Q108" s="460"/>
      <c r="R108" s="460"/>
      <c r="S108" s="460"/>
      <c r="T108" s="460"/>
      <c r="U108" s="460"/>
      <c r="V108" s="460"/>
      <c r="W108" s="460"/>
      <c r="X108" s="460"/>
      <c r="Y108" s="460"/>
      <c r="Z108" s="460"/>
      <c r="AA108" s="460"/>
      <c r="AB108" s="460"/>
      <c r="AC108" s="460"/>
      <c r="AD108" s="460"/>
      <c r="AE108" s="460"/>
      <c r="AF108" s="460"/>
      <c r="AG108" s="460"/>
      <c r="AH108" s="460"/>
      <c r="AI108" s="460"/>
    </row>
    <row r="109" spans="1:82">
      <c r="I109" s="841"/>
      <c r="J109" s="841"/>
      <c r="K109" s="841"/>
      <c r="L109" s="841"/>
      <c r="M109" s="841"/>
      <c r="N109" s="841"/>
      <c r="O109" s="841"/>
      <c r="P109" s="841"/>
      <c r="Q109" s="841"/>
      <c r="R109" s="841"/>
      <c r="S109" s="841"/>
      <c r="T109" s="841"/>
      <c r="U109" s="841"/>
      <c r="V109" s="841"/>
      <c r="W109" s="841"/>
      <c r="X109" s="841"/>
      <c r="Y109" s="841"/>
      <c r="Z109" s="841"/>
      <c r="AA109" s="841"/>
      <c r="AB109" s="841"/>
      <c r="AC109" s="841"/>
      <c r="AD109" s="841"/>
      <c r="AE109" s="841"/>
      <c r="AF109" s="841"/>
      <c r="AG109" s="841"/>
      <c r="AH109" s="841"/>
      <c r="AI109" s="841"/>
      <c r="BS109" s="273"/>
      <c r="BT109" s="332"/>
      <c r="BU109" s="332"/>
    </row>
    <row r="110" spans="1:82">
      <c r="I110" s="841"/>
      <c r="J110" s="841"/>
      <c r="K110" s="841"/>
      <c r="L110" s="841"/>
      <c r="M110" s="841"/>
      <c r="N110" s="841"/>
      <c r="O110" s="841"/>
      <c r="P110" s="841"/>
      <c r="Q110" s="841"/>
      <c r="R110" s="841"/>
      <c r="S110" s="841"/>
      <c r="T110" s="841"/>
      <c r="U110" s="841"/>
      <c r="V110" s="841"/>
      <c r="W110" s="841"/>
      <c r="X110" s="841"/>
      <c r="Y110" s="841"/>
      <c r="Z110" s="841"/>
      <c r="AA110" s="841"/>
      <c r="AB110" s="841"/>
      <c r="AC110" s="841"/>
      <c r="AD110" s="841"/>
      <c r="AE110" s="841"/>
      <c r="AF110" s="841"/>
      <c r="AG110" s="841"/>
      <c r="AH110" s="841"/>
      <c r="AI110" s="841"/>
      <c r="BS110" s="273"/>
      <c r="BT110" s="332"/>
      <c r="BU110" s="332"/>
    </row>
    <row r="111" spans="1:82" ht="6.45" customHeight="1">
      <c r="A111" s="137"/>
      <c r="B111" s="137"/>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row>
    <row r="112" spans="1:82" ht="6.45" customHeight="1">
      <c r="A112" s="177"/>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c r="AB112" s="177"/>
      <c r="AC112" s="177"/>
      <c r="AD112" s="177"/>
      <c r="AE112" s="177"/>
      <c r="AF112" s="177"/>
      <c r="AG112" s="177"/>
      <c r="AH112" s="177"/>
      <c r="AI112" s="177"/>
    </row>
    <row r="113" spans="1:73">
      <c r="A113" s="134" t="s">
        <v>216</v>
      </c>
      <c r="E113" s="134" t="s">
        <v>1412</v>
      </c>
      <c r="I113" s="146"/>
      <c r="J113" s="146"/>
      <c r="K113" s="230" t="s">
        <v>16</v>
      </c>
      <c r="L113" s="134" t="s">
        <v>229</v>
      </c>
      <c r="N113" s="230" t="s">
        <v>16</v>
      </c>
      <c r="O113" s="134" t="s">
        <v>230</v>
      </c>
      <c r="Q113" s="146"/>
      <c r="R113" s="146"/>
      <c r="S113" s="146"/>
      <c r="T113" s="146"/>
      <c r="U113" s="146"/>
      <c r="V113" s="146"/>
      <c r="W113" s="146"/>
      <c r="X113" s="146"/>
      <c r="Y113" s="146"/>
      <c r="Z113" s="146"/>
      <c r="AA113" s="146"/>
      <c r="AB113" s="146"/>
      <c r="AC113" s="146"/>
      <c r="AD113" s="146"/>
      <c r="AE113" s="146"/>
      <c r="AF113" s="146"/>
      <c r="AG113" s="146"/>
      <c r="AH113" s="146"/>
      <c r="AI113" s="146"/>
    </row>
    <row r="114" spans="1:73" ht="7.2" customHeight="1">
      <c r="I114" s="146"/>
      <c r="J114" s="146"/>
      <c r="K114" s="230"/>
      <c r="N114" s="230"/>
      <c r="Q114" s="146"/>
      <c r="R114" s="146"/>
      <c r="S114" s="146"/>
      <c r="T114" s="146"/>
      <c r="U114" s="146"/>
      <c r="V114" s="146"/>
      <c r="W114" s="146"/>
      <c r="X114" s="146"/>
      <c r="Y114" s="146"/>
      <c r="Z114" s="146"/>
      <c r="AA114" s="146"/>
      <c r="AB114" s="146"/>
      <c r="AC114" s="146"/>
      <c r="AD114" s="146"/>
      <c r="AE114" s="146"/>
      <c r="AF114" s="146"/>
      <c r="AG114" s="146"/>
      <c r="AH114" s="146"/>
      <c r="AI114" s="146"/>
    </row>
    <row r="115" spans="1:73">
      <c r="D115" s="136"/>
      <c r="E115" s="136"/>
      <c r="F115" s="136"/>
      <c r="G115" s="136"/>
      <c r="H115" s="136"/>
      <c r="I115" s="874"/>
      <c r="J115" s="874"/>
      <c r="K115" s="874"/>
      <c r="L115" s="874"/>
      <c r="M115" s="874"/>
      <c r="N115" s="874"/>
      <c r="O115" s="874"/>
      <c r="P115" s="874"/>
      <c r="Q115" s="874"/>
      <c r="R115" s="874"/>
      <c r="S115" s="874"/>
      <c r="T115" s="874"/>
      <c r="U115" s="874"/>
      <c r="V115" s="874"/>
      <c r="W115" s="874"/>
      <c r="X115" s="874"/>
      <c r="Y115" s="874"/>
      <c r="Z115" s="874"/>
      <c r="AA115" s="874"/>
      <c r="AB115" s="874"/>
      <c r="AC115" s="874"/>
      <c r="AD115" s="874"/>
      <c r="AE115" s="874"/>
      <c r="AF115" s="874"/>
      <c r="AG115" s="874"/>
      <c r="AH115" s="874"/>
      <c r="AI115" s="874"/>
    </row>
    <row r="116" spans="1:73" ht="13.5" customHeight="1">
      <c r="D116" s="136"/>
      <c r="E116" s="136"/>
      <c r="F116" s="136"/>
      <c r="G116" s="136"/>
      <c r="H116" s="136"/>
      <c r="I116" s="874"/>
      <c r="J116" s="874"/>
      <c r="K116" s="874"/>
      <c r="L116" s="874"/>
      <c r="M116" s="874"/>
      <c r="N116" s="874"/>
      <c r="O116" s="874"/>
      <c r="P116" s="874"/>
      <c r="Q116" s="874"/>
      <c r="R116" s="874"/>
      <c r="S116" s="874"/>
      <c r="T116" s="874"/>
      <c r="U116" s="874"/>
      <c r="V116" s="874"/>
      <c r="W116" s="874"/>
      <c r="X116" s="874"/>
      <c r="Y116" s="874"/>
      <c r="Z116" s="874"/>
      <c r="AA116" s="874"/>
      <c r="AB116" s="874"/>
      <c r="AC116" s="874"/>
      <c r="AD116" s="874"/>
      <c r="AE116" s="874"/>
      <c r="AF116" s="874"/>
      <c r="AG116" s="874"/>
      <c r="AH116" s="874"/>
      <c r="AI116" s="874"/>
    </row>
    <row r="117" spans="1:73" ht="13.5" customHeight="1">
      <c r="D117" s="136"/>
      <c r="E117" s="136"/>
      <c r="F117" s="136"/>
      <c r="G117" s="136"/>
      <c r="H117" s="136"/>
      <c r="I117" s="874"/>
      <c r="J117" s="874"/>
      <c r="K117" s="874"/>
      <c r="L117" s="874"/>
      <c r="M117" s="874"/>
      <c r="N117" s="874"/>
      <c r="O117" s="874"/>
      <c r="P117" s="874"/>
      <c r="Q117" s="874"/>
      <c r="R117" s="874"/>
      <c r="S117" s="874"/>
      <c r="T117" s="874"/>
      <c r="U117" s="874"/>
      <c r="V117" s="874"/>
      <c r="W117" s="874"/>
      <c r="X117" s="874"/>
      <c r="Y117" s="874"/>
      <c r="Z117" s="874"/>
      <c r="AA117" s="874"/>
      <c r="AB117" s="874"/>
      <c r="AC117" s="874"/>
      <c r="AD117" s="874"/>
      <c r="AE117" s="874"/>
      <c r="AF117" s="874"/>
      <c r="AG117" s="874"/>
      <c r="AH117" s="874"/>
      <c r="AI117" s="874"/>
    </row>
    <row r="118" spans="1:73" ht="13.5" customHeight="1">
      <c r="E118" s="136"/>
      <c r="F118" s="136"/>
      <c r="G118" s="136"/>
      <c r="H118" s="136"/>
      <c r="I118" s="874"/>
      <c r="J118" s="874"/>
      <c r="K118" s="874"/>
      <c r="L118" s="874"/>
      <c r="M118" s="874"/>
      <c r="N118" s="874"/>
      <c r="O118" s="874"/>
      <c r="P118" s="874"/>
      <c r="Q118" s="874"/>
      <c r="R118" s="874"/>
      <c r="S118" s="874"/>
      <c r="T118" s="874"/>
      <c r="U118" s="874"/>
      <c r="V118" s="874"/>
      <c r="W118" s="874"/>
      <c r="X118" s="874"/>
      <c r="Y118" s="874"/>
      <c r="Z118" s="874"/>
      <c r="AA118" s="874"/>
      <c r="AB118" s="874"/>
      <c r="AC118" s="874"/>
      <c r="AD118" s="874"/>
      <c r="AE118" s="874"/>
      <c r="AF118" s="874"/>
      <c r="AG118" s="874"/>
      <c r="AH118" s="874"/>
      <c r="AI118" s="874"/>
    </row>
    <row r="119" spans="1:73" ht="13.5" customHeight="1">
      <c r="E119" s="136"/>
      <c r="F119" s="136"/>
      <c r="G119" s="136"/>
      <c r="H119" s="136"/>
      <c r="I119" s="874"/>
      <c r="J119" s="874"/>
      <c r="K119" s="874"/>
      <c r="L119" s="874"/>
      <c r="M119" s="874"/>
      <c r="N119" s="874"/>
      <c r="O119" s="874"/>
      <c r="P119" s="874"/>
      <c r="Q119" s="874"/>
      <c r="R119" s="874"/>
      <c r="S119" s="874"/>
      <c r="T119" s="874"/>
      <c r="U119" s="874"/>
      <c r="V119" s="874"/>
      <c r="W119" s="874"/>
      <c r="X119" s="874"/>
      <c r="Y119" s="874"/>
      <c r="Z119" s="874"/>
      <c r="AA119" s="874"/>
      <c r="AB119" s="874"/>
      <c r="AC119" s="874"/>
      <c r="AD119" s="874"/>
      <c r="AE119" s="874"/>
      <c r="AF119" s="874"/>
      <c r="AG119" s="874"/>
      <c r="AH119" s="874"/>
      <c r="AI119" s="874"/>
    </row>
    <row r="120" spans="1:73" ht="6" customHeight="1">
      <c r="E120" s="136"/>
      <c r="F120" s="136"/>
      <c r="G120" s="136"/>
      <c r="H120" s="136"/>
      <c r="I120" s="569"/>
      <c r="J120" s="569"/>
      <c r="K120" s="569"/>
      <c r="L120" s="569"/>
      <c r="M120" s="569"/>
      <c r="N120" s="569"/>
      <c r="O120" s="569"/>
      <c r="P120" s="569"/>
      <c r="Q120" s="569"/>
      <c r="R120" s="569"/>
      <c r="S120" s="569"/>
      <c r="T120" s="569"/>
      <c r="U120" s="569"/>
      <c r="V120" s="569"/>
      <c r="W120" s="569"/>
      <c r="X120" s="569"/>
      <c r="Y120" s="569"/>
      <c r="Z120" s="569"/>
      <c r="AA120" s="569"/>
      <c r="AB120" s="569"/>
      <c r="AC120" s="569"/>
      <c r="AD120" s="569"/>
      <c r="AE120" s="569"/>
      <c r="AF120" s="569"/>
      <c r="AG120" s="569"/>
      <c r="AH120" s="569"/>
      <c r="AI120" s="569"/>
    </row>
    <row r="121" spans="1:73" ht="13.8" thickBot="1">
      <c r="A121" s="490"/>
      <c r="B121" s="490"/>
      <c r="C121" s="490"/>
      <c r="D121" s="490"/>
      <c r="E121" s="490"/>
      <c r="F121" s="490"/>
      <c r="G121" s="490"/>
      <c r="H121" s="490"/>
      <c r="I121" s="490"/>
      <c r="J121" s="490"/>
      <c r="K121" s="490"/>
      <c r="L121" s="490"/>
      <c r="M121" s="490"/>
      <c r="N121" s="490"/>
      <c r="O121" s="490"/>
      <c r="P121" s="490"/>
      <c r="Q121" s="490"/>
      <c r="R121" s="490"/>
      <c r="S121" s="490"/>
      <c r="T121" s="490"/>
      <c r="U121" s="490"/>
      <c r="V121" s="490"/>
      <c r="W121" s="490"/>
      <c r="X121" s="490"/>
      <c r="Y121" s="490"/>
      <c r="Z121" s="490"/>
      <c r="AA121" s="490"/>
      <c r="AB121" s="490"/>
      <c r="AC121" s="490"/>
      <c r="AD121" s="490"/>
      <c r="AE121" s="490"/>
      <c r="AF121" s="490"/>
      <c r="AG121" s="490"/>
      <c r="AH121" s="490"/>
      <c r="AI121" s="592"/>
    </row>
    <row r="122" spans="1:73" ht="13.8" thickTop="1">
      <c r="AJ122" s="341"/>
      <c r="AK122" s="341"/>
    </row>
    <row r="123" spans="1:73">
      <c r="BS123" s="273"/>
      <c r="BT123" s="333"/>
      <c r="BU123" s="332"/>
    </row>
    <row r="124" spans="1:73">
      <c r="BS124" s="273"/>
      <c r="BT124" s="332"/>
      <c r="BU124" s="332"/>
    </row>
    <row r="125" spans="1:73">
      <c r="BS125" s="273"/>
      <c r="BT125" s="332"/>
      <c r="BU125" s="332"/>
    </row>
    <row r="126" spans="1:73">
      <c r="BS126" s="273"/>
      <c r="BT126" s="332"/>
      <c r="BU126" s="332"/>
    </row>
    <row r="127" spans="1:73">
      <c r="BS127" s="273"/>
      <c r="BT127" s="332"/>
      <c r="BU127" s="332"/>
    </row>
    <row r="128" spans="1:73">
      <c r="BS128" s="273"/>
      <c r="BT128" s="332"/>
      <c r="BU128" s="332"/>
    </row>
    <row r="129" spans="71:73">
      <c r="BS129" s="273"/>
      <c r="BT129" s="332"/>
      <c r="BU129" s="332"/>
    </row>
    <row r="130" spans="71:73">
      <c r="BS130" s="273"/>
      <c r="BT130" s="332"/>
      <c r="BU130" s="332"/>
    </row>
    <row r="131" spans="71:73">
      <c r="BS131" s="273"/>
      <c r="BT131" s="332"/>
      <c r="BU131" s="332"/>
    </row>
    <row r="132" spans="71:73">
      <c r="BS132" s="273"/>
      <c r="BT132" s="332"/>
      <c r="BU132" s="332"/>
    </row>
    <row r="133" spans="71:73">
      <c r="BS133" s="273"/>
      <c r="BT133" s="332"/>
      <c r="BU133" s="332"/>
    </row>
    <row r="134" spans="71:73">
      <c r="BS134" s="273"/>
      <c r="BT134" s="332"/>
      <c r="BU134" s="332"/>
    </row>
    <row r="135" spans="71:73">
      <c r="BS135" s="273"/>
      <c r="BT135" s="332"/>
      <c r="BU135" s="332"/>
    </row>
    <row r="136" spans="71:73">
      <c r="BS136" s="273"/>
      <c r="BT136" s="335"/>
      <c r="BU136" s="332"/>
    </row>
    <row r="137" spans="71:73">
      <c r="BS137" s="273"/>
      <c r="BT137" s="332"/>
      <c r="BU137" s="332"/>
    </row>
    <row r="138" spans="71:73">
      <c r="BS138" s="273"/>
      <c r="BT138" s="332"/>
      <c r="BU138" s="332"/>
    </row>
    <row r="139" spans="71:73">
      <c r="BS139" s="273"/>
      <c r="BT139" s="332"/>
      <c r="BU139" s="332"/>
    </row>
    <row r="140" spans="71:73">
      <c r="BS140" s="273"/>
      <c r="BT140" s="332"/>
      <c r="BU140" s="332"/>
    </row>
    <row r="141" spans="71:73">
      <c r="BS141" s="273"/>
      <c r="BT141" s="332"/>
      <c r="BU141" s="332"/>
    </row>
    <row r="142" spans="71:73">
      <c r="BS142" s="273"/>
      <c r="BT142" s="332"/>
      <c r="BU142" s="332"/>
    </row>
    <row r="143" spans="71:73">
      <c r="BS143" s="273"/>
      <c r="BT143" s="332"/>
      <c r="BU143" s="332"/>
    </row>
    <row r="144" spans="71:73">
      <c r="BS144" s="273"/>
      <c r="BT144" s="332"/>
      <c r="BU144" s="332"/>
    </row>
    <row r="145" spans="71:73">
      <c r="BS145" s="273"/>
      <c r="BT145" s="332"/>
      <c r="BU145" s="332"/>
    </row>
    <row r="146" spans="71:73">
      <c r="BS146" s="273"/>
      <c r="BT146" s="332"/>
      <c r="BU146" s="332"/>
    </row>
    <row r="147" spans="71:73">
      <c r="BS147" s="273"/>
      <c r="BT147" s="332"/>
      <c r="BU147" s="332"/>
    </row>
    <row r="148" spans="71:73">
      <c r="BS148" s="273"/>
      <c r="BT148" s="332"/>
      <c r="BU148" s="332"/>
    </row>
    <row r="149" spans="71:73">
      <c r="BS149" s="273"/>
      <c r="BT149" s="332"/>
      <c r="BU149" s="332"/>
    </row>
    <row r="150" spans="71:73">
      <c r="BS150" s="273"/>
      <c r="BT150" s="335"/>
    </row>
    <row r="151" spans="71:73">
      <c r="BS151" s="273"/>
      <c r="BT151" s="335"/>
    </row>
    <row r="152" spans="71:73">
      <c r="BS152" s="273"/>
      <c r="BT152" s="332"/>
      <c r="BU152" s="332"/>
    </row>
    <row r="153" spans="71:73">
      <c r="BS153" s="273"/>
      <c r="BT153" s="332"/>
      <c r="BU153" s="332"/>
    </row>
    <row r="154" spans="71:73">
      <c r="BS154" s="273"/>
      <c r="BT154" s="332"/>
      <c r="BU154" s="332"/>
    </row>
    <row r="155" spans="71:73">
      <c r="BS155" s="273"/>
      <c r="BT155" s="332"/>
      <c r="BU155" s="332"/>
    </row>
    <row r="156" spans="71:73">
      <c r="BS156" s="273"/>
      <c r="BT156" s="332"/>
      <c r="BU156" s="332"/>
    </row>
    <row r="157" spans="71:73">
      <c r="BS157" s="273"/>
      <c r="BT157" s="332"/>
      <c r="BU157" s="332"/>
    </row>
    <row r="158" spans="71:73">
      <c r="BS158" s="273"/>
      <c r="BT158" s="332"/>
      <c r="BU158" s="332"/>
    </row>
    <row r="159" spans="71:73">
      <c r="BS159" s="273"/>
      <c r="BT159" s="332"/>
      <c r="BU159" s="332"/>
    </row>
    <row r="160" spans="71:73">
      <c r="BS160" s="273"/>
      <c r="BT160" s="332"/>
      <c r="BU160" s="332"/>
    </row>
    <row r="161" spans="71:73">
      <c r="BS161" s="273"/>
      <c r="BT161" s="332"/>
      <c r="BU161" s="332"/>
    </row>
    <row r="162" spans="71:73">
      <c r="BS162" s="273"/>
      <c r="BT162" s="332"/>
      <c r="BU162" s="332"/>
    </row>
    <row r="163" spans="71:73">
      <c r="BS163" s="273"/>
      <c r="BT163" s="332"/>
      <c r="BU163" s="332"/>
    </row>
    <row r="164" spans="71:73">
      <c r="BS164" s="273"/>
      <c r="BT164" s="332"/>
      <c r="BU164" s="332"/>
    </row>
    <row r="165" spans="71:73">
      <c r="BS165" s="273"/>
      <c r="BT165" s="332"/>
      <c r="BU165" s="332"/>
    </row>
    <row r="166" spans="71:73">
      <c r="BS166" s="273"/>
      <c r="BT166" s="332"/>
      <c r="BU166" s="332"/>
    </row>
    <row r="167" spans="71:73">
      <c r="BS167" s="273"/>
      <c r="BT167" s="332"/>
      <c r="BU167" s="332"/>
    </row>
    <row r="168" spans="71:73">
      <c r="BS168" s="273"/>
      <c r="BT168" s="332"/>
      <c r="BU168" s="332"/>
    </row>
    <row r="169" spans="71:73">
      <c r="BS169" s="273"/>
      <c r="BT169" s="332"/>
      <c r="BU169" s="332"/>
    </row>
    <row r="170" spans="71:73">
      <c r="BS170" s="273"/>
      <c r="BT170" s="332"/>
      <c r="BU170" s="332"/>
    </row>
    <row r="171" spans="71:73">
      <c r="BS171" s="273"/>
      <c r="BT171" s="332"/>
      <c r="BU171" s="332"/>
    </row>
    <row r="172" spans="71:73">
      <c r="BS172" s="273"/>
      <c r="BT172" s="332"/>
      <c r="BU172" s="332"/>
    </row>
    <row r="173" spans="71:73">
      <c r="BS173" s="273"/>
      <c r="BT173" s="332"/>
      <c r="BU173" s="332"/>
    </row>
    <row r="174" spans="71:73">
      <c r="BS174" s="273"/>
      <c r="BT174" s="332"/>
      <c r="BU174" s="332"/>
    </row>
    <row r="175" spans="71:73">
      <c r="BS175" s="273"/>
      <c r="BT175" s="332"/>
      <c r="BU175" s="332"/>
    </row>
    <row r="176" spans="71:73">
      <c r="BS176" s="273"/>
      <c r="BT176" s="332"/>
      <c r="BU176" s="332"/>
    </row>
    <row r="177" spans="71:73">
      <c r="BS177" s="273"/>
      <c r="BT177" s="332"/>
      <c r="BU177" s="332"/>
    </row>
    <row r="178" spans="71:73">
      <c r="BS178" s="273"/>
      <c r="BT178" s="332"/>
      <c r="BU178" s="332"/>
    </row>
    <row r="179" spans="71:73">
      <c r="BS179" s="273"/>
      <c r="BT179" s="332"/>
      <c r="BU179" s="332"/>
    </row>
    <row r="180" spans="71:73">
      <c r="BS180" s="273"/>
      <c r="BT180" s="332"/>
      <c r="BU180" s="332"/>
    </row>
    <row r="181" spans="71:73">
      <c r="BS181" s="273"/>
      <c r="BT181" s="332"/>
      <c r="BU181" s="332"/>
    </row>
    <row r="182" spans="71:73">
      <c r="BS182" s="273"/>
      <c r="BT182" s="332"/>
      <c r="BU182" s="332"/>
    </row>
    <row r="183" spans="71:73">
      <c r="BS183" s="273"/>
      <c r="BT183" s="332"/>
      <c r="BU183" s="332"/>
    </row>
    <row r="184" spans="71:73">
      <c r="BS184" s="273"/>
      <c r="BT184" s="332"/>
      <c r="BU184" s="332"/>
    </row>
    <row r="185" spans="71:73">
      <c r="BS185" s="273"/>
      <c r="BT185" s="332"/>
      <c r="BU185" s="332"/>
    </row>
    <row r="186" spans="71:73">
      <c r="BS186" s="273"/>
      <c r="BT186" s="332"/>
      <c r="BU186" s="332"/>
    </row>
    <row r="187" spans="71:73">
      <c r="BS187" s="273"/>
      <c r="BT187" s="332"/>
      <c r="BU187" s="332"/>
    </row>
    <row r="188" spans="71:73">
      <c r="BS188" s="273"/>
      <c r="BT188" s="332"/>
      <c r="BU188" s="332"/>
    </row>
    <row r="189" spans="71:73">
      <c r="BS189" s="273"/>
      <c r="BT189" s="335"/>
      <c r="BU189" s="332"/>
    </row>
    <row r="190" spans="71:73">
      <c r="BS190" s="273"/>
      <c r="BT190" s="335"/>
      <c r="BU190" s="332"/>
    </row>
    <row r="191" spans="71:73">
      <c r="BS191" s="273"/>
      <c r="BT191" s="335"/>
      <c r="BU191" s="332"/>
    </row>
    <row r="192" spans="71:73">
      <c r="BS192" s="273"/>
      <c r="BT192" s="335"/>
      <c r="BU192" s="332"/>
    </row>
  </sheetData>
  <sheetProtection algorithmName="SHA-512" hashValue="jc0Zy+0JguJFYOc2KbTRjsfmjTbdMXzBy/ss7OqWyXgc6OT0Z3CIYrlaohNYcRr7B5z3TWlgT+VQ9iffeRd1VA==" saltValue="j/RCteSOUB3yM8+8RdlOoA==" spinCount="100000" sheet="1" objects="1" scenarios="1"/>
  <protectedRanges>
    <protectedRange sqref="S19:U19" name="範囲6"/>
    <protectedRange sqref="H19" name="範囲12"/>
    <protectedRange sqref="H5 M8:AF12 D16 G16 J16 M16 P16 U16 AB16 V19 P30:P34 Y30:Y35 D40:D41 H22:H27 H30:H35 H39:H44" name="範囲1"/>
    <protectedRange sqref="M48:O51 M55:O56 H61 AL8:BE12" name="範囲2"/>
    <protectedRange sqref="Z65 AC65 Z67 AC67 AA68 R69 H71:H72 R73 AM59:AM61 AP59:AP61 AU59:AV61 AY59:AY61" name="範囲3"/>
    <protectedRange sqref="I102 I105 N102 I108:I110 I94:I95 I90:I91 G81:G86 K81:O86 R81:V86 I98:I99" name="範囲4"/>
    <protectedRange sqref="I118:I120 I113:I117" name="範囲4_1"/>
    <protectedRange sqref="K113:P114" name="範囲16"/>
  </protectedRanges>
  <mergeCells count="70">
    <mergeCell ref="I117:AI117"/>
    <mergeCell ref="I118:AI118"/>
    <mergeCell ref="I119:AI119"/>
    <mergeCell ref="AL8:AV8"/>
    <mergeCell ref="I116:AI116"/>
    <mergeCell ref="K84:O84"/>
    <mergeCell ref="R84:V84"/>
    <mergeCell ref="Y84:AC84"/>
    <mergeCell ref="I99:AI99"/>
    <mergeCell ref="I110:AI110"/>
    <mergeCell ref="I109:AI109"/>
    <mergeCell ref="I95:AI95"/>
    <mergeCell ref="I91:AI91"/>
    <mergeCell ref="I115:AI115"/>
    <mergeCell ref="H12:J12"/>
    <mergeCell ref="M12:AF12"/>
    <mergeCell ref="H11:J11"/>
    <mergeCell ref="M11:AF11"/>
    <mergeCell ref="H19:R19"/>
    <mergeCell ref="S19:AF19"/>
    <mergeCell ref="M49:O49"/>
    <mergeCell ref="S24:T24"/>
    <mergeCell ref="H10:J10"/>
    <mergeCell ref="A1:AI1"/>
    <mergeCell ref="H5:J5"/>
    <mergeCell ref="H8:J8"/>
    <mergeCell ref="M8:AF8"/>
    <mergeCell ref="H9:J9"/>
    <mergeCell ref="M9:AF9"/>
    <mergeCell ref="M10:AF10"/>
    <mergeCell ref="M55:O55"/>
    <mergeCell ref="M48:O48"/>
    <mergeCell ref="H61:AF61"/>
    <mergeCell ref="AA68:AC68"/>
    <mergeCell ref="M56:O56"/>
    <mergeCell ref="M50:O50"/>
    <mergeCell ref="M51:O51"/>
    <mergeCell ref="R69:AC69"/>
    <mergeCell ref="R73:AC73"/>
    <mergeCell ref="K80:O80"/>
    <mergeCell ref="R80:V80"/>
    <mergeCell ref="Y80:AC80"/>
    <mergeCell ref="K81:O81"/>
    <mergeCell ref="R81:V81"/>
    <mergeCell ref="Y81:AC81"/>
    <mergeCell ref="K82:O82"/>
    <mergeCell ref="R82:V82"/>
    <mergeCell ref="Y82:AC82"/>
    <mergeCell ref="K85:O85"/>
    <mergeCell ref="R85:V85"/>
    <mergeCell ref="Y85:AC85"/>
    <mergeCell ref="K86:O86"/>
    <mergeCell ref="R86:V86"/>
    <mergeCell ref="Y86:AC86"/>
    <mergeCell ref="AL9:AV9"/>
    <mergeCell ref="AL10:AV10"/>
    <mergeCell ref="AL11:AV11"/>
    <mergeCell ref="AL12:AV12"/>
    <mergeCell ref="I105:P105"/>
    <mergeCell ref="K87:O87"/>
    <mergeCell ref="R87:V87"/>
    <mergeCell ref="Y87:AC87"/>
    <mergeCell ref="I90:AI90"/>
    <mergeCell ref="I94:AI94"/>
    <mergeCell ref="I98:AI98"/>
    <mergeCell ref="I102:K102"/>
    <mergeCell ref="K83:O83"/>
    <mergeCell ref="R83:V83"/>
    <mergeCell ref="Y83:AC83"/>
    <mergeCell ref="N102:AH102"/>
  </mergeCells>
  <phoneticPr fontId="2"/>
  <conditionalFormatting sqref="H19">
    <cfRule type="containsBlanks" dxfId="22" priority="1" stopIfTrue="1">
      <formula>LEN(TRIM(H19))=0</formula>
    </cfRule>
  </conditionalFormatting>
  <conditionalFormatting sqref="H5:J5">
    <cfRule type="containsBlanks" dxfId="21" priority="3" stopIfTrue="1">
      <formula>LEN(TRIM(H5))=0</formula>
    </cfRule>
  </conditionalFormatting>
  <dataValidations count="6">
    <dataValidation type="list" allowBlank="1" showInputMessage="1" showErrorMessage="1" sqref="N32:N35 W32:W35 H22:H27 P32:P35 H31:H35 AM59:AM61 AV59:AV61 AS59:AS61 H39:H44 AP59:AP61 Y32:Y34 AY59:AY61 BF61 K113:K114 N113:N114" xr:uid="{00000000-0002-0000-0600-000000000000}">
      <formula1>"□,■"</formula1>
    </dataValidation>
    <dataValidation type="list" allowBlank="1" showInputMessage="1" showErrorMessage="1" sqref="I105:P105" xr:uid="{00000000-0002-0000-0600-000001000000}">
      <formula1>"水洗(公共下水道）,水洗(集落排水）,水洗（合併浄化槽）,水洗(団地浄化槽）,汲取り,なし"</formula1>
    </dataValidation>
    <dataValidation imeMode="halfAlpha" allowBlank="1" showInputMessage="1" showErrorMessage="1" sqref="M55:O56 I102:K102 G81:G86 K81:AC87" xr:uid="{00000000-0002-0000-0600-000004000000}"/>
    <dataValidation type="list" allowBlank="1" showInputMessage="1" showErrorMessage="1" sqref="D16 AB16 U16 P16 M16 J16 G16 AD66 L67 AA66 Z67 AC67 AC65 Z65 G67 H71:H72" xr:uid="{00000000-0002-0000-0600-000005000000}">
      <formula1>"■,□"</formula1>
    </dataValidation>
    <dataValidation imeMode="hiragana" allowBlank="1" showInputMessage="1" showErrorMessage="1" sqref="D115:D117 G98:G99 I73:P73 G90:G91 G94:G95 D60:F61 E115:H120" xr:uid="{00000000-0002-0000-0600-000006000000}"/>
    <dataValidation imeMode="off" allowBlank="1" showInputMessage="1" showErrorMessage="1" sqref="M48:O51 F5" xr:uid="{00000000-0002-0000-0600-000007000000}"/>
  </dataValidations>
  <printOptions horizontalCentered="1"/>
  <pageMargins left="0.59055118110236227" right="0.39370078740157483" top="0.39370078740157483" bottom="0.39370078740157483" header="0" footer="0"/>
  <pageSetup paperSize="9" orientation="portrait" blackAndWhite="1" r:id="rId1"/>
  <headerFooter>
    <oddFooter>&amp;L&amp;"ＭＳ Ｐ明朝,標準"&amp;9㈱北関東建築検査機構&amp;C&amp;"ＭＳ Ｐ明朝,標準"&amp;9NKBI-04henkou Ver.20.5&amp;R&amp;"ＭＳ Ｐ明朝,標準"&amp;9(R050401）</oddFooter>
  </headerFooter>
  <rowBreaks count="1" manualBreakCount="1">
    <brk id="75" max="34" man="1"/>
  </rowBreaks>
  <extLst>
    <ext xmlns:x14="http://schemas.microsoft.com/office/spreadsheetml/2009/9/main" uri="{CCE6A557-97BC-4b89-ADB6-D9C93CAAB3DF}">
      <x14:dataValidations xmlns:xm="http://schemas.microsoft.com/office/excel/2006/main" count="3">
        <x14:dataValidation type="list" allowBlank="1" showInputMessage="1" showErrorMessage="1" xr:uid="{368FC013-047C-4BC2-93A0-6064D0736717}">
          <x14:formula1>
            <xm:f>利用方法!$AX$2:$AX$16</xm:f>
          </x14:formula1>
          <xm:sqref>H19</xm:sqref>
        </x14:dataValidation>
        <x14:dataValidation type="list" allowBlank="1" showInputMessage="1" showErrorMessage="1" xr:uid="{00000000-0002-0000-0600-000008000000}">
          <x14:formula1>
            <xm:f>利用方法!$BA$2:$BA$74</xm:f>
          </x14:formula1>
          <xm:sqref>AL8:AV12</xm:sqref>
        </x14:dataValidation>
        <x14:dataValidation type="list" allowBlank="1" showInputMessage="1" showErrorMessage="1" xr:uid="{D30CE54A-1C9F-431C-97D4-63C11DB5BEC2}">
          <x14:formula1>
            <xm:f>利用方法!$AX$18:$AX$32</xm:f>
          </x14:formula1>
          <xm:sqref>S19:AF19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33</vt:i4>
      </vt:variant>
    </vt:vector>
  </HeadingPairs>
  <TitlesOfParts>
    <vt:vector size="68" baseType="lpstr">
      <vt:lpstr>利用方法</vt:lpstr>
      <vt:lpstr>業者date</vt:lpstr>
      <vt:lpstr>変確申込</vt:lpstr>
      <vt:lpstr>変確１面</vt:lpstr>
      <vt:lpstr>１面別紙</vt:lpstr>
      <vt:lpstr>確２面</vt:lpstr>
      <vt:lpstr>確２面その２</vt:lpstr>
      <vt:lpstr>確３面</vt:lpstr>
      <vt:lpstr>確４面</vt:lpstr>
      <vt:lpstr>確５面(1F)</vt:lpstr>
      <vt:lpstr>確５面(2F)</vt:lpstr>
      <vt:lpstr>確６面</vt:lpstr>
      <vt:lpstr>委任状</vt:lpstr>
      <vt:lpstr>調査書</vt:lpstr>
      <vt:lpstr>制限業種</vt:lpstr>
      <vt:lpstr>概１面</vt:lpstr>
      <vt:lpstr>概１面その２</vt:lpstr>
      <vt:lpstr>概２面</vt:lpstr>
      <vt:lpstr>概３面</vt:lpstr>
      <vt:lpstr>追加説明</vt:lpstr>
      <vt:lpstr>連絡票（中間）</vt:lpstr>
      <vt:lpstr>中間１面</vt:lpstr>
      <vt:lpstr>中間２面</vt:lpstr>
      <vt:lpstr>中間２面その２</vt:lpstr>
      <vt:lpstr>中間３面</vt:lpstr>
      <vt:lpstr>中間４面</vt:lpstr>
      <vt:lpstr>制限業種 (2)</vt:lpstr>
      <vt:lpstr>連絡票 (完了)</vt:lpstr>
      <vt:lpstr>完了１面</vt:lpstr>
      <vt:lpstr>完了２面</vt:lpstr>
      <vt:lpstr>完了２面その２ </vt:lpstr>
      <vt:lpstr>完了３面</vt:lpstr>
      <vt:lpstr>完了４面</vt:lpstr>
      <vt:lpstr>制限業種 (3)</vt:lpstr>
      <vt:lpstr>Sheet1</vt:lpstr>
      <vt:lpstr>'１面別紙'!Print_Area</vt:lpstr>
      <vt:lpstr>委任状!Print_Area</vt:lpstr>
      <vt:lpstr>概１面!Print_Area</vt:lpstr>
      <vt:lpstr>概１面その２!Print_Area</vt:lpstr>
      <vt:lpstr>概２面!Print_Area</vt:lpstr>
      <vt:lpstr>概３面!Print_Area</vt:lpstr>
      <vt:lpstr>確２面!Print_Area</vt:lpstr>
      <vt:lpstr>確２面その２!Print_Area</vt:lpstr>
      <vt:lpstr>確３面!Print_Area</vt:lpstr>
      <vt:lpstr>確４面!Print_Area</vt:lpstr>
      <vt:lpstr>'確５面(1F)'!Print_Area</vt:lpstr>
      <vt:lpstr>'確５面(2F)'!Print_Area</vt:lpstr>
      <vt:lpstr>確６面!Print_Area</vt:lpstr>
      <vt:lpstr>完了１面!Print_Area</vt:lpstr>
      <vt:lpstr>完了２面!Print_Area</vt:lpstr>
      <vt:lpstr>'完了２面その２ '!Print_Area</vt:lpstr>
      <vt:lpstr>完了３面!Print_Area</vt:lpstr>
      <vt:lpstr>完了４面!Print_Area</vt:lpstr>
      <vt:lpstr>制限業種!Print_Area</vt:lpstr>
      <vt:lpstr>'制限業種 (2)'!Print_Area</vt:lpstr>
      <vt:lpstr>'制限業種 (3)'!Print_Area</vt:lpstr>
      <vt:lpstr>中間１面!Print_Area</vt:lpstr>
      <vt:lpstr>中間２面!Print_Area</vt:lpstr>
      <vt:lpstr>中間２面その２!Print_Area</vt:lpstr>
      <vt:lpstr>中間３面!Print_Area</vt:lpstr>
      <vt:lpstr>中間４面!Print_Area</vt:lpstr>
      <vt:lpstr>調査書!Print_Area</vt:lpstr>
      <vt:lpstr>追加説明!Print_Area</vt:lpstr>
      <vt:lpstr>変確１面!Print_Area</vt:lpstr>
      <vt:lpstr>変確申込!Print_Area</vt:lpstr>
      <vt:lpstr>利用方法!Print_Area</vt:lpstr>
      <vt:lpstr>'連絡票 (完了)'!Print_Area</vt:lpstr>
      <vt:lpstr>'連絡票（中間）'!Print_Area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確認申請書(一括入力）</dc:title>
  <dc:creator>NKBI</dc:creator>
  <cp:lastModifiedBy>和宏 田口</cp:lastModifiedBy>
  <cp:lastPrinted>2023-04-04T04:57:25Z</cp:lastPrinted>
  <dcterms:created xsi:type="dcterms:W3CDTF">2002-01-04T01:03:19Z</dcterms:created>
  <dcterms:modified xsi:type="dcterms:W3CDTF">2023-10-01T12:04:54Z</dcterms:modified>
</cp:coreProperties>
</file>