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yahata99\Documents\HP\sinseisyo(excel)\"/>
    </mc:Choice>
  </mc:AlternateContent>
  <xr:revisionPtr revIDLastSave="0" documentId="13_ncr:1_{96112B5A-1781-4264-BF03-4B5D5D674C18}" xr6:coauthVersionLast="45" xr6:coauthVersionMax="45" xr10:uidLastSave="{00000000-0000-0000-0000-000000000000}"/>
  <bookViews>
    <workbookView xWindow="-120" yWindow="-120" windowWidth="20730" windowHeight="11160" tabRatio="945" activeTab="1" xr2:uid="{00000000-000D-0000-FFFF-FFFF00000000}"/>
  </bookViews>
  <sheets>
    <sheet name="利用方法" sheetId="80" r:id="rId1"/>
    <sheet name="事前申込" sheetId="76" r:id="rId2"/>
    <sheet name="確１面" sheetId="14" r:id="rId3"/>
    <sheet name="確２面" sheetId="1" r:id="rId4"/>
    <sheet name="確２面その２" sheetId="18" r:id="rId5"/>
    <sheet name="確３面" sheetId="2" r:id="rId6"/>
    <sheet name="確４面" sheetId="73" r:id="rId7"/>
    <sheet name="確５面" sheetId="4" r:id="rId8"/>
    <sheet name="確５面 (2)" sheetId="85" r:id="rId9"/>
    <sheet name="確６面" sheetId="71" r:id="rId10"/>
    <sheet name="委任状" sheetId="34" r:id="rId11"/>
    <sheet name="概１面" sheetId="19" r:id="rId12"/>
    <sheet name="概１面その２" sheetId="49" r:id="rId13"/>
    <sheet name="概２面" sheetId="72" r:id="rId14"/>
    <sheet name="概３面" sheetId="35" r:id="rId15"/>
    <sheet name="工１面" sheetId="16" r:id="rId16"/>
    <sheet name="工２面" sheetId="15" r:id="rId17"/>
    <sheet name="工３面" sheetId="21" r:id="rId18"/>
    <sheet name="工４面" sheetId="20" r:id="rId19"/>
    <sheet name="調査書" sheetId="24" r:id="rId20"/>
    <sheet name="制限業種" sheetId="38" r:id="rId21"/>
    <sheet name="中間１面" sheetId="48" r:id="rId22"/>
    <sheet name="中間２面" sheetId="60" r:id="rId23"/>
    <sheet name="中間２面その２" sheetId="66" r:id="rId24"/>
    <sheet name="中間３面" sheetId="28" r:id="rId25"/>
    <sheet name="中間４面" sheetId="27" r:id="rId26"/>
    <sheet name="検査連絡" sheetId="74" r:id="rId27"/>
    <sheet name="制限業種 (2)" sheetId="62" r:id="rId28"/>
    <sheet name="完了１面" sheetId="54" r:id="rId29"/>
    <sheet name="完了２面" sheetId="65" r:id="rId30"/>
    <sheet name="完了２面その２ " sheetId="64" r:id="rId31"/>
    <sheet name="完了３面" sheetId="61" r:id="rId32"/>
    <sheet name="完了４面" sheetId="68" r:id="rId33"/>
    <sheet name="検査連絡 (2)" sheetId="75" r:id="rId34"/>
    <sheet name="制限業種 (3)" sheetId="63" r:id="rId35"/>
    <sheet name="Sheet1" sheetId="83" r:id="rId36"/>
  </sheets>
  <definedNames>
    <definedName name="_xlnm.Print_Area" localSheetId="10">委任状!$A$1:$AI$65</definedName>
    <definedName name="_xlnm.Print_Area" localSheetId="11">概１面!$A$1:$AI$203</definedName>
    <definedName name="_xlnm.Print_Area" localSheetId="12">概１面その２!$A$1:$AI$66</definedName>
    <definedName name="_xlnm.Print_Area" localSheetId="13">概２面!$A$1:$AI$150</definedName>
    <definedName name="_xlnm.Print_Area" localSheetId="14">概３面!$A$1:$AI$65</definedName>
    <definedName name="_xlnm.Print_Area" localSheetId="2">確１面!$A$1:$AI$68</definedName>
    <definedName name="_xlnm.Print_Area" localSheetId="3">確２面!$A$1:$AI$205</definedName>
    <definedName name="_xlnm.Print_Area" localSheetId="4">確２面その２!$A$1:$AI$67</definedName>
    <definedName name="_xlnm.Print_Area" localSheetId="5">確３面!$A$1:$AI$136</definedName>
    <definedName name="_xlnm.Print_Area" localSheetId="6">確４面!$A$1:$AI$117</definedName>
    <definedName name="_xlnm.Print_Area" localSheetId="7">確５面!$A$1:$AI$70</definedName>
    <definedName name="_xlnm.Print_Area" localSheetId="8">'確５面 (2)'!$A$1:$AI$70</definedName>
    <definedName name="_xlnm.Print_Area" localSheetId="9">確６面!$A$1:$AI$70</definedName>
    <definedName name="_xlnm.Print_Area" localSheetId="28">完了１面!$A$1:$AI$70</definedName>
    <definedName name="_xlnm.Print_Area" localSheetId="29">完了２面!$A$1:$AI$173</definedName>
    <definedName name="_xlnm.Print_Area" localSheetId="30">'完了２面その２ '!$A$1:$AI$61</definedName>
    <definedName name="_xlnm.Print_Area" localSheetId="31">完了３面!$A$1:$AI$75</definedName>
    <definedName name="_xlnm.Print_Area" localSheetId="32">完了４面!$A$1:$G$63</definedName>
    <definedName name="_xlnm.Print_Area" localSheetId="26">検査連絡!$A$1:$N$42</definedName>
    <definedName name="_xlnm.Print_Area" localSheetId="33">'検査連絡 (2)'!$A$1:$N$42</definedName>
    <definedName name="_xlnm.Print_Area" localSheetId="15">工１面!$A$1:$AI$68</definedName>
    <definedName name="_xlnm.Print_Area" localSheetId="16">工２面!$A$1:$AI$62</definedName>
    <definedName name="_xlnm.Print_Area" localSheetId="17">工３面!$A$1:$AI$25</definedName>
    <definedName name="_xlnm.Print_Area" localSheetId="18">工４面!$A$1:$AI$21</definedName>
    <definedName name="_xlnm.Print_Area" localSheetId="1">事前申込!$A$1:$V$151</definedName>
    <definedName name="_xlnm.Print_Area" localSheetId="20">制限業種!$A$1:$M$61</definedName>
    <definedName name="_xlnm.Print_Area" localSheetId="27">'制限業種 (2)'!$A$1:$M$61</definedName>
    <definedName name="_xlnm.Print_Area" localSheetId="34">'制限業種 (3)'!$A$1:$M$61</definedName>
    <definedName name="_xlnm.Print_Area" localSheetId="21">中間１面!$A$1:$AI$70</definedName>
    <definedName name="_xlnm.Print_Area" localSheetId="22">中間２面!$A$1:$AI$172</definedName>
    <definedName name="_xlnm.Print_Area" localSheetId="23">中間２面その２!$A$1:$AI$60</definedName>
    <definedName name="_xlnm.Print_Area" localSheetId="24">中間３面!$A$1:$AI$75</definedName>
    <definedName name="_xlnm.Print_Area" localSheetId="25">中間４面!$A$1:$G$63</definedName>
    <definedName name="_xlnm.Print_Area" localSheetId="19">調査書!$A$1:$AJ$187</definedName>
    <definedName name="_xlnm.Print_Area" localSheetId="0">利用方法!$A$2:$AL$57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6" i="72" l="1"/>
  <c r="E137" i="72"/>
  <c r="E138" i="72"/>
  <c r="E135" i="72"/>
  <c r="E131" i="72"/>
  <c r="AC160" i="65" l="1"/>
  <c r="AB160" i="65"/>
  <c r="Z160" i="65"/>
  <c r="AC160" i="60"/>
  <c r="AB160" i="60"/>
  <c r="Z160" i="60"/>
  <c r="Z186" i="19"/>
  <c r="X186" i="19"/>
  <c r="AC186" i="19"/>
  <c r="AB186" i="19"/>
  <c r="I9" i="63" l="1"/>
  <c r="B12" i="63"/>
  <c r="I12" i="63"/>
  <c r="B13" i="63"/>
  <c r="I13" i="63"/>
  <c r="K10" i="75"/>
  <c r="L11" i="75"/>
  <c r="L12" i="75"/>
  <c r="E18" i="75"/>
  <c r="E19" i="75"/>
  <c r="H7" i="61"/>
  <c r="H10" i="61"/>
  <c r="AA14" i="61"/>
  <c r="K15" i="61"/>
  <c r="O15" i="61"/>
  <c r="S15" i="61"/>
  <c r="W15" i="61"/>
  <c r="K16" i="61"/>
  <c r="S16" i="61"/>
  <c r="Z16" i="61"/>
  <c r="O35" i="61"/>
  <c r="K7" i="64"/>
  <c r="H8" i="64"/>
  <c r="K8" i="64"/>
  <c r="H9" i="64"/>
  <c r="K9" i="64"/>
  <c r="H10" i="64"/>
  <c r="K10" i="64"/>
  <c r="K11" i="64"/>
  <c r="K15" i="64"/>
  <c r="H16" i="64"/>
  <c r="K16" i="64"/>
  <c r="H17" i="64"/>
  <c r="K17" i="64"/>
  <c r="H18" i="64"/>
  <c r="K18" i="64"/>
  <c r="K19" i="64"/>
  <c r="K23" i="64"/>
  <c r="H24" i="64"/>
  <c r="K24" i="64"/>
  <c r="H25" i="64"/>
  <c r="K25" i="64"/>
  <c r="H26" i="64"/>
  <c r="K26" i="64"/>
  <c r="K27" i="64"/>
  <c r="K7" i="65"/>
  <c r="H8" i="65"/>
  <c r="K8" i="65"/>
  <c r="H9" i="65"/>
  <c r="K9" i="65"/>
  <c r="H10" i="65"/>
  <c r="K10" i="65"/>
  <c r="K11" i="65"/>
  <c r="K15" i="65"/>
  <c r="S15" i="65"/>
  <c r="AB15" i="65"/>
  <c r="K16" i="65"/>
  <c r="K17" i="65"/>
  <c r="S17" i="65"/>
  <c r="AB17" i="65"/>
  <c r="H18" i="65"/>
  <c r="K18" i="65"/>
  <c r="H19" i="65"/>
  <c r="K19" i="65"/>
  <c r="H20" i="65"/>
  <c r="K20" i="65"/>
  <c r="H21" i="65"/>
  <c r="K21" i="65"/>
  <c r="K26" i="65"/>
  <c r="S26" i="65"/>
  <c r="AB26" i="65"/>
  <c r="K27" i="65"/>
  <c r="K28" i="65"/>
  <c r="S28" i="65"/>
  <c r="AB28" i="65"/>
  <c r="K29" i="65"/>
  <c r="K30" i="65"/>
  <c r="K31" i="65"/>
  <c r="K32" i="65"/>
  <c r="M33" i="65"/>
  <c r="K37" i="65"/>
  <c r="S37" i="65"/>
  <c r="AB37" i="65"/>
  <c r="K38" i="65"/>
  <c r="K39" i="65"/>
  <c r="S39" i="65"/>
  <c r="AB39" i="65"/>
  <c r="K40" i="65"/>
  <c r="K41" i="65"/>
  <c r="K42" i="65"/>
  <c r="K43" i="65"/>
  <c r="M44" i="65"/>
  <c r="K47" i="65"/>
  <c r="S47" i="65"/>
  <c r="AB47" i="65"/>
  <c r="K48" i="65"/>
  <c r="K49" i="65"/>
  <c r="S49" i="65"/>
  <c r="AB49" i="65"/>
  <c r="K50" i="65"/>
  <c r="K51" i="65"/>
  <c r="K52" i="65"/>
  <c r="K53" i="65"/>
  <c r="M54" i="65"/>
  <c r="K57" i="65"/>
  <c r="S57" i="65"/>
  <c r="AB57" i="65"/>
  <c r="K58" i="65"/>
  <c r="K59" i="65"/>
  <c r="S59" i="65"/>
  <c r="AB59" i="65"/>
  <c r="K60" i="65"/>
  <c r="K61" i="65"/>
  <c r="K62" i="65"/>
  <c r="K63" i="65"/>
  <c r="M64" i="65"/>
  <c r="K72" i="65"/>
  <c r="S72" i="65"/>
  <c r="AB72" i="65"/>
  <c r="K73" i="65"/>
  <c r="K74" i="65"/>
  <c r="S74" i="65"/>
  <c r="AB74" i="65"/>
  <c r="K75" i="65"/>
  <c r="K76" i="65"/>
  <c r="K77" i="65"/>
  <c r="K78" i="65"/>
  <c r="M79" i="65"/>
  <c r="K84" i="65"/>
  <c r="S84" i="65"/>
  <c r="AB84" i="65"/>
  <c r="K85" i="65"/>
  <c r="K86" i="65"/>
  <c r="S86" i="65"/>
  <c r="AB86" i="65"/>
  <c r="K87" i="65"/>
  <c r="K88" i="65"/>
  <c r="K89" i="65"/>
  <c r="K90" i="65"/>
  <c r="M91" i="65"/>
  <c r="K95" i="65"/>
  <c r="S95" i="65"/>
  <c r="AB95" i="65"/>
  <c r="K96" i="65"/>
  <c r="K97" i="65"/>
  <c r="S97" i="65"/>
  <c r="AB97" i="65"/>
  <c r="K98" i="65"/>
  <c r="K99" i="65"/>
  <c r="K100" i="65"/>
  <c r="K101" i="65"/>
  <c r="M102" i="65"/>
  <c r="K106" i="65"/>
  <c r="S106" i="65"/>
  <c r="AB106" i="65"/>
  <c r="K107" i="65"/>
  <c r="K108" i="65"/>
  <c r="S108" i="65"/>
  <c r="AB108" i="65"/>
  <c r="K109" i="65"/>
  <c r="K110" i="65"/>
  <c r="K111" i="65"/>
  <c r="K112" i="65"/>
  <c r="M113" i="65"/>
  <c r="K121" i="65"/>
  <c r="K122" i="65"/>
  <c r="K123" i="65"/>
  <c r="K124" i="65"/>
  <c r="K125" i="65"/>
  <c r="K126" i="65"/>
  <c r="M127" i="65"/>
  <c r="K131" i="65"/>
  <c r="K132" i="65"/>
  <c r="K133" i="65"/>
  <c r="K134" i="65"/>
  <c r="K135" i="65"/>
  <c r="K136" i="65"/>
  <c r="M137" i="65"/>
  <c r="K140" i="65"/>
  <c r="K141" i="65"/>
  <c r="K142" i="65"/>
  <c r="K143" i="65"/>
  <c r="K144" i="65"/>
  <c r="M145" i="65"/>
  <c r="M146" i="65"/>
  <c r="K149" i="65"/>
  <c r="K150" i="65"/>
  <c r="K151" i="65"/>
  <c r="K152" i="65"/>
  <c r="K153" i="65"/>
  <c r="K154" i="65"/>
  <c r="M155" i="65"/>
  <c r="H159" i="65"/>
  <c r="K159" i="65"/>
  <c r="Q160" i="65"/>
  <c r="X160" i="65"/>
  <c r="K161" i="65"/>
  <c r="K162" i="65"/>
  <c r="K163" i="65"/>
  <c r="K164" i="65"/>
  <c r="K169" i="65"/>
  <c r="K170" i="65"/>
  <c r="V25" i="54"/>
  <c r="V26" i="54"/>
  <c r="F28" i="54"/>
  <c r="V28" i="54"/>
  <c r="F30" i="54"/>
  <c r="V30" i="54"/>
  <c r="V32" i="54"/>
  <c r="V37" i="54"/>
  <c r="I9" i="62"/>
  <c r="B12" i="62"/>
  <c r="I12" i="62"/>
  <c r="B13" i="62"/>
  <c r="I13" i="62"/>
  <c r="K10" i="74"/>
  <c r="L11" i="74"/>
  <c r="L12" i="74"/>
  <c r="E18" i="74"/>
  <c r="E19" i="74"/>
  <c r="H7" i="28"/>
  <c r="H10" i="28"/>
  <c r="AA14" i="28"/>
  <c r="K15" i="28"/>
  <c r="O15" i="28"/>
  <c r="S15" i="28"/>
  <c r="W15" i="28"/>
  <c r="K16" i="28"/>
  <c r="S16" i="28"/>
  <c r="Z16" i="28"/>
  <c r="O36" i="28"/>
  <c r="K7" i="66"/>
  <c r="H8" i="66"/>
  <c r="K8" i="66"/>
  <c r="H9" i="66"/>
  <c r="K9" i="66"/>
  <c r="H10" i="66"/>
  <c r="K10" i="66"/>
  <c r="K11" i="66"/>
  <c r="K15" i="66"/>
  <c r="H16" i="66"/>
  <c r="K16" i="66"/>
  <c r="H17" i="66"/>
  <c r="K17" i="66"/>
  <c r="H18" i="66"/>
  <c r="K18" i="66"/>
  <c r="K19" i="66"/>
  <c r="K23" i="66"/>
  <c r="H24" i="66"/>
  <c r="K24" i="66"/>
  <c r="H25" i="66"/>
  <c r="K25" i="66"/>
  <c r="H26" i="66"/>
  <c r="K26" i="66"/>
  <c r="K27" i="66"/>
  <c r="K7" i="60"/>
  <c r="H8" i="60"/>
  <c r="K8" i="60"/>
  <c r="H9" i="60"/>
  <c r="K9" i="60"/>
  <c r="H10" i="60"/>
  <c r="K10" i="60"/>
  <c r="K11" i="60"/>
  <c r="K15" i="60"/>
  <c r="S15" i="60"/>
  <c r="AB15" i="60"/>
  <c r="K16" i="60"/>
  <c r="K17" i="60"/>
  <c r="S17" i="60"/>
  <c r="AB17" i="60"/>
  <c r="H18" i="60"/>
  <c r="K18" i="60"/>
  <c r="H19" i="60"/>
  <c r="K19" i="60"/>
  <c r="H20" i="60"/>
  <c r="K20" i="60"/>
  <c r="H21" i="60"/>
  <c r="K21" i="60"/>
  <c r="K26" i="60"/>
  <c r="S26" i="60"/>
  <c r="AB26" i="60"/>
  <c r="K27" i="60"/>
  <c r="K28" i="60"/>
  <c r="S28" i="60"/>
  <c r="AB28" i="60"/>
  <c r="K29" i="60"/>
  <c r="K30" i="60"/>
  <c r="K31" i="60"/>
  <c r="K32" i="60"/>
  <c r="M33" i="60"/>
  <c r="K37" i="60"/>
  <c r="S37" i="60"/>
  <c r="AB37" i="60"/>
  <c r="K38" i="60"/>
  <c r="K39" i="60"/>
  <c r="S39" i="60"/>
  <c r="AB39" i="60"/>
  <c r="K40" i="60"/>
  <c r="K41" i="60"/>
  <c r="K42" i="60"/>
  <c r="K43" i="60"/>
  <c r="M44" i="60"/>
  <c r="K47" i="60"/>
  <c r="S47" i="60"/>
  <c r="AB47" i="60"/>
  <c r="K48" i="60"/>
  <c r="K49" i="60"/>
  <c r="S49" i="60"/>
  <c r="AB49" i="60"/>
  <c r="K50" i="60"/>
  <c r="K51" i="60"/>
  <c r="K52" i="60"/>
  <c r="K53" i="60"/>
  <c r="M54" i="60"/>
  <c r="K57" i="60"/>
  <c r="S57" i="60"/>
  <c r="AB57" i="60"/>
  <c r="K58" i="60"/>
  <c r="K59" i="60"/>
  <c r="S59" i="60"/>
  <c r="AB59" i="60"/>
  <c r="K60" i="60"/>
  <c r="K61" i="60"/>
  <c r="K62" i="60"/>
  <c r="K63" i="60"/>
  <c r="M64" i="60"/>
  <c r="K72" i="60"/>
  <c r="S72" i="60"/>
  <c r="AB72" i="60"/>
  <c r="K73" i="60"/>
  <c r="K74" i="60"/>
  <c r="S74" i="60"/>
  <c r="AB74" i="60"/>
  <c r="K75" i="60"/>
  <c r="K76" i="60"/>
  <c r="K77" i="60"/>
  <c r="K78" i="60"/>
  <c r="M79" i="60"/>
  <c r="K84" i="60"/>
  <c r="S84" i="60"/>
  <c r="AB84" i="60"/>
  <c r="K85" i="60"/>
  <c r="K86" i="60"/>
  <c r="S86" i="60"/>
  <c r="AB86" i="60"/>
  <c r="K87" i="60"/>
  <c r="K88" i="60"/>
  <c r="K89" i="60"/>
  <c r="K90" i="60"/>
  <c r="M91" i="60"/>
  <c r="K95" i="60"/>
  <c r="S95" i="60"/>
  <c r="AB95" i="60"/>
  <c r="K96" i="60"/>
  <c r="K97" i="60"/>
  <c r="S97" i="60"/>
  <c r="AB97" i="60"/>
  <c r="K98" i="60"/>
  <c r="K99" i="60"/>
  <c r="K100" i="60"/>
  <c r="K101" i="60"/>
  <c r="M102" i="60"/>
  <c r="K106" i="60"/>
  <c r="S106" i="60"/>
  <c r="AB106" i="60"/>
  <c r="K107" i="60"/>
  <c r="K108" i="60"/>
  <c r="S108" i="60"/>
  <c r="AB108" i="60"/>
  <c r="K109" i="60"/>
  <c r="K110" i="60"/>
  <c r="K111" i="60"/>
  <c r="K112" i="60"/>
  <c r="M113" i="60"/>
  <c r="K121" i="60"/>
  <c r="K122" i="60"/>
  <c r="K123" i="60"/>
  <c r="K124" i="60"/>
  <c r="K125" i="60"/>
  <c r="K126" i="60"/>
  <c r="M127" i="60"/>
  <c r="K131" i="60"/>
  <c r="K132" i="60"/>
  <c r="K133" i="60"/>
  <c r="K134" i="60"/>
  <c r="K135" i="60"/>
  <c r="K136" i="60"/>
  <c r="M137" i="60"/>
  <c r="K140" i="60"/>
  <c r="K141" i="60"/>
  <c r="K142" i="60"/>
  <c r="K143" i="60"/>
  <c r="K144" i="60"/>
  <c r="K145" i="60"/>
  <c r="M146" i="60"/>
  <c r="K149" i="60"/>
  <c r="K150" i="60"/>
  <c r="K151" i="60"/>
  <c r="K152" i="60"/>
  <c r="K153" i="60"/>
  <c r="K154" i="60"/>
  <c r="M155" i="60"/>
  <c r="H159" i="60"/>
  <c r="K159" i="60"/>
  <c r="Q160" i="60"/>
  <c r="X160" i="60"/>
  <c r="K161" i="60"/>
  <c r="K162" i="60"/>
  <c r="K163" i="60"/>
  <c r="K164" i="60"/>
  <c r="K169" i="60"/>
  <c r="K170" i="60"/>
  <c r="V25" i="48"/>
  <c r="V26" i="48"/>
  <c r="F28" i="48"/>
  <c r="V28" i="48"/>
  <c r="F30" i="48"/>
  <c r="V30" i="48"/>
  <c r="V32" i="48"/>
  <c r="V37" i="48"/>
  <c r="I9" i="38"/>
  <c r="B12" i="38"/>
  <c r="I12" i="38"/>
  <c r="B13" i="38"/>
  <c r="I13" i="38"/>
  <c r="I7" i="24"/>
  <c r="I8" i="24"/>
  <c r="I9" i="24"/>
  <c r="I10" i="24"/>
  <c r="I11" i="24"/>
  <c r="K5" i="20"/>
  <c r="U5" i="20"/>
  <c r="K6" i="20"/>
  <c r="U6" i="20"/>
  <c r="K7" i="20"/>
  <c r="U7" i="20"/>
  <c r="AX7" i="20"/>
  <c r="AX8" i="20"/>
  <c r="AX9" i="20"/>
  <c r="AX10" i="20"/>
  <c r="AX11" i="20"/>
  <c r="AX14" i="20"/>
  <c r="AX15" i="20"/>
  <c r="AX16" i="20"/>
  <c r="AX17" i="20"/>
  <c r="AX18" i="20"/>
  <c r="AX19" i="20"/>
  <c r="AX20" i="20"/>
  <c r="AX21" i="20"/>
  <c r="AX22" i="20"/>
  <c r="AX23" i="20"/>
  <c r="AX24" i="20"/>
  <c r="AX25" i="20"/>
  <c r="AX26" i="20"/>
  <c r="AX27" i="20"/>
  <c r="AX28" i="20"/>
  <c r="AX29" i="20"/>
  <c r="AX30" i="20"/>
  <c r="AX31" i="20"/>
  <c r="AX32" i="20"/>
  <c r="AX33" i="20"/>
  <c r="AX34" i="20"/>
  <c r="AX35" i="20"/>
  <c r="AX36" i="20"/>
  <c r="AX37" i="20"/>
  <c r="AX38" i="20"/>
  <c r="AX39" i="20"/>
  <c r="AX40" i="20"/>
  <c r="AX41" i="20"/>
  <c r="AX42" i="20"/>
  <c r="AX43" i="20"/>
  <c r="AX44" i="20"/>
  <c r="AX45" i="20"/>
  <c r="AX46" i="20"/>
  <c r="AX47" i="20"/>
  <c r="AX48" i="20"/>
  <c r="AX49" i="20"/>
  <c r="AX50" i="20"/>
  <c r="AW11" i="15"/>
  <c r="G17" i="15"/>
  <c r="G19" i="15"/>
  <c r="T19" i="15"/>
  <c r="G20" i="15"/>
  <c r="T20" i="15"/>
  <c r="AW20" i="15"/>
  <c r="G21" i="15"/>
  <c r="AW21" i="15"/>
  <c r="H24" i="15"/>
  <c r="J24" i="15"/>
  <c r="M24" i="15"/>
  <c r="P24" i="15"/>
  <c r="AW24" i="15"/>
  <c r="AX24" i="15"/>
  <c r="H25" i="15"/>
  <c r="J25" i="15"/>
  <c r="M25" i="15"/>
  <c r="P25" i="15"/>
  <c r="AW25" i="15"/>
  <c r="AX25" i="15"/>
  <c r="AY25" i="15"/>
  <c r="J26" i="15"/>
  <c r="M26" i="15"/>
  <c r="G29" i="15"/>
  <c r="L29" i="15"/>
  <c r="Q29" i="15"/>
  <c r="V29" i="15"/>
  <c r="G32" i="15"/>
  <c r="R32" i="15"/>
  <c r="V32" i="15"/>
  <c r="G33" i="15"/>
  <c r="R33" i="15"/>
  <c r="V33" i="15"/>
  <c r="G34" i="15"/>
  <c r="R34" i="15"/>
  <c r="V34" i="15"/>
  <c r="K54" i="15"/>
  <c r="K56" i="15"/>
  <c r="K57" i="15"/>
  <c r="Q60" i="15"/>
  <c r="L16" i="16"/>
  <c r="L17" i="16"/>
  <c r="L18" i="16"/>
  <c r="L19" i="16"/>
  <c r="L23" i="16"/>
  <c r="L25" i="16"/>
  <c r="L26" i="16"/>
  <c r="L27" i="16"/>
  <c r="L28" i="16"/>
  <c r="L32" i="16"/>
  <c r="L34" i="16"/>
  <c r="L35" i="16"/>
  <c r="L36" i="16"/>
  <c r="L37" i="16"/>
  <c r="H6" i="72"/>
  <c r="H11" i="72"/>
  <c r="C15" i="72"/>
  <c r="K15" i="72"/>
  <c r="R15" i="72"/>
  <c r="Y15" i="72"/>
  <c r="C16" i="72"/>
  <c r="K16" i="72"/>
  <c r="H19" i="72"/>
  <c r="N19" i="72"/>
  <c r="T19" i="72"/>
  <c r="C23" i="72"/>
  <c r="K23" i="72"/>
  <c r="L23" i="72"/>
  <c r="S23" i="72"/>
  <c r="T23" i="72"/>
  <c r="AA23" i="72"/>
  <c r="AB23" i="72"/>
  <c r="C24" i="72"/>
  <c r="D24" i="72"/>
  <c r="K24" i="72"/>
  <c r="L24" i="72"/>
  <c r="Y24" i="72"/>
  <c r="AB24" i="72"/>
  <c r="M28" i="72"/>
  <c r="M29" i="72"/>
  <c r="K33" i="72"/>
  <c r="S33" i="72"/>
  <c r="AA33" i="72"/>
  <c r="K34" i="72"/>
  <c r="S34" i="72"/>
  <c r="AA34" i="72"/>
  <c r="K35" i="72"/>
  <c r="S35" i="72"/>
  <c r="AA35" i="72"/>
  <c r="K37" i="72"/>
  <c r="S37" i="72"/>
  <c r="AA37" i="72"/>
  <c r="K39" i="72"/>
  <c r="S39" i="72"/>
  <c r="AA39" i="72"/>
  <c r="K40" i="72"/>
  <c r="K41" i="72"/>
  <c r="T42" i="72"/>
  <c r="U42" i="72"/>
  <c r="V42" i="72"/>
  <c r="W42" i="72"/>
  <c r="T43" i="72"/>
  <c r="U43" i="72"/>
  <c r="V43" i="72"/>
  <c r="W43" i="72"/>
  <c r="J44" i="72"/>
  <c r="Q44" i="72"/>
  <c r="O47" i="72"/>
  <c r="G50" i="72"/>
  <c r="J50" i="72"/>
  <c r="M50" i="72"/>
  <c r="P50" i="72"/>
  <c r="S50" i="72"/>
  <c r="W50" i="72"/>
  <c r="AC50" i="72"/>
  <c r="K54" i="72"/>
  <c r="S54" i="72"/>
  <c r="AA54" i="72"/>
  <c r="K55" i="72"/>
  <c r="Y55" i="72"/>
  <c r="K59" i="72"/>
  <c r="S59" i="72"/>
  <c r="AA59" i="72"/>
  <c r="K61" i="72"/>
  <c r="S61" i="72"/>
  <c r="AA61" i="72"/>
  <c r="K62" i="72"/>
  <c r="S62" i="72"/>
  <c r="AA62" i="72"/>
  <c r="K64" i="72"/>
  <c r="S64" i="72"/>
  <c r="AA64" i="72"/>
  <c r="K65" i="72"/>
  <c r="S65" i="72"/>
  <c r="AA65" i="72"/>
  <c r="K66" i="72"/>
  <c r="S66" i="72"/>
  <c r="AA66" i="72"/>
  <c r="K67" i="72"/>
  <c r="S67" i="72"/>
  <c r="AA67" i="72"/>
  <c r="K68" i="72"/>
  <c r="S68" i="72"/>
  <c r="AA68" i="72"/>
  <c r="K69" i="72"/>
  <c r="S69" i="72"/>
  <c r="AA69" i="72"/>
  <c r="K70" i="72"/>
  <c r="S70" i="72"/>
  <c r="AA70" i="72"/>
  <c r="K71" i="72"/>
  <c r="S71" i="72"/>
  <c r="AA71" i="72"/>
  <c r="K72" i="72"/>
  <c r="S72" i="72"/>
  <c r="AA72" i="72"/>
  <c r="K73" i="72"/>
  <c r="K74" i="72"/>
  <c r="Y74" i="72"/>
  <c r="N80" i="72"/>
  <c r="N81" i="72"/>
  <c r="K85" i="72"/>
  <c r="S85" i="72"/>
  <c r="K86" i="72"/>
  <c r="S86" i="72"/>
  <c r="K87" i="72"/>
  <c r="S87" i="72"/>
  <c r="H88" i="72"/>
  <c r="V88" i="72"/>
  <c r="W89" i="72"/>
  <c r="Z89" i="72"/>
  <c r="H91" i="72"/>
  <c r="Q91" i="72"/>
  <c r="Z91" i="72"/>
  <c r="E95" i="72"/>
  <c r="E96" i="72"/>
  <c r="E97" i="72"/>
  <c r="E98" i="72"/>
  <c r="E99" i="72"/>
  <c r="E100" i="72"/>
  <c r="E101" i="72"/>
  <c r="K104" i="72"/>
  <c r="M104" i="72"/>
  <c r="O104" i="72"/>
  <c r="Q104" i="72"/>
  <c r="K107" i="72"/>
  <c r="M107" i="72"/>
  <c r="O107" i="72"/>
  <c r="Q107" i="72"/>
  <c r="F111" i="72"/>
  <c r="I111" i="72"/>
  <c r="K111" i="72"/>
  <c r="M111" i="72"/>
  <c r="O111" i="72"/>
  <c r="R111" i="72"/>
  <c r="F112" i="72"/>
  <c r="I112" i="72"/>
  <c r="K112" i="72"/>
  <c r="M112" i="72"/>
  <c r="O112" i="72"/>
  <c r="R112" i="72"/>
  <c r="F113" i="72"/>
  <c r="I113" i="72"/>
  <c r="K113" i="72"/>
  <c r="M113" i="72"/>
  <c r="O113" i="72"/>
  <c r="R113" i="72"/>
  <c r="E118" i="72"/>
  <c r="H118" i="72"/>
  <c r="S121" i="72"/>
  <c r="E122" i="72"/>
  <c r="E123" i="72"/>
  <c r="E124" i="72"/>
  <c r="E125" i="72"/>
  <c r="E126" i="72"/>
  <c r="E127" i="72"/>
  <c r="E128" i="72"/>
  <c r="E129" i="72"/>
  <c r="E130" i="72"/>
  <c r="K7" i="49"/>
  <c r="H8" i="49"/>
  <c r="K8" i="49"/>
  <c r="H9" i="49"/>
  <c r="K9" i="49"/>
  <c r="H10" i="49"/>
  <c r="K10" i="49"/>
  <c r="K15" i="49"/>
  <c r="H16" i="49"/>
  <c r="K16" i="49"/>
  <c r="H17" i="49"/>
  <c r="K17" i="49"/>
  <c r="H18" i="49"/>
  <c r="K18" i="49"/>
  <c r="K23" i="49"/>
  <c r="H24" i="49"/>
  <c r="K24" i="49"/>
  <c r="H25" i="49"/>
  <c r="K25" i="49"/>
  <c r="H26" i="49"/>
  <c r="K26" i="49"/>
  <c r="K12" i="19"/>
  <c r="H13" i="19"/>
  <c r="K13" i="19"/>
  <c r="H14" i="19"/>
  <c r="K14" i="19"/>
  <c r="H15" i="19"/>
  <c r="K15" i="19"/>
  <c r="K20" i="19"/>
  <c r="S20" i="19"/>
  <c r="AB20" i="19"/>
  <c r="K21" i="19"/>
  <c r="K22" i="19"/>
  <c r="S22" i="19"/>
  <c r="AB22" i="19"/>
  <c r="H23" i="19"/>
  <c r="K23" i="19"/>
  <c r="H24" i="19"/>
  <c r="K24" i="19"/>
  <c r="H25" i="19"/>
  <c r="K25" i="19"/>
  <c r="H26" i="19"/>
  <c r="K26" i="19"/>
  <c r="K31" i="19"/>
  <c r="S31" i="19"/>
  <c r="AB31" i="19"/>
  <c r="K32" i="19"/>
  <c r="K33" i="19"/>
  <c r="S33" i="19"/>
  <c r="AB33" i="19"/>
  <c r="K34" i="19"/>
  <c r="K35" i="19"/>
  <c r="K36" i="19"/>
  <c r="K37" i="19"/>
  <c r="M38" i="19"/>
  <c r="K42" i="19"/>
  <c r="S42" i="19"/>
  <c r="AB42" i="19"/>
  <c r="K43" i="19"/>
  <c r="K44" i="19"/>
  <c r="S44" i="19"/>
  <c r="AB44" i="19"/>
  <c r="K45" i="19"/>
  <c r="K46" i="19"/>
  <c r="K47" i="19"/>
  <c r="K48" i="19"/>
  <c r="M49" i="19"/>
  <c r="K52" i="19"/>
  <c r="S52" i="19"/>
  <c r="AB52" i="19"/>
  <c r="K53" i="19"/>
  <c r="K54" i="19"/>
  <c r="S54" i="19"/>
  <c r="AB54" i="19"/>
  <c r="K55" i="19"/>
  <c r="K56" i="19"/>
  <c r="K57" i="19"/>
  <c r="K58" i="19"/>
  <c r="M59" i="19"/>
  <c r="K62" i="19"/>
  <c r="S62" i="19"/>
  <c r="AB62" i="19"/>
  <c r="K63" i="19"/>
  <c r="K64" i="19"/>
  <c r="S64" i="19"/>
  <c r="AB64" i="19"/>
  <c r="K65" i="19"/>
  <c r="K66" i="19"/>
  <c r="K67" i="19"/>
  <c r="K68" i="19"/>
  <c r="M69" i="19"/>
  <c r="B77" i="19"/>
  <c r="K78" i="19"/>
  <c r="S79" i="19"/>
  <c r="B80" i="19"/>
  <c r="K81" i="19"/>
  <c r="S82" i="19"/>
  <c r="B83" i="19"/>
  <c r="K84" i="19"/>
  <c r="S85" i="19"/>
  <c r="K86" i="19"/>
  <c r="S87" i="19"/>
  <c r="K88" i="19"/>
  <c r="S89" i="19"/>
  <c r="B90" i="19"/>
  <c r="K91" i="19"/>
  <c r="S92" i="19"/>
  <c r="K93" i="19"/>
  <c r="S94" i="19"/>
  <c r="K95" i="19"/>
  <c r="S96" i="19"/>
  <c r="K101" i="19"/>
  <c r="K102" i="19"/>
  <c r="K103" i="19"/>
  <c r="K104" i="19"/>
  <c r="K105" i="19"/>
  <c r="K106" i="19"/>
  <c r="M107" i="19"/>
  <c r="K111" i="19"/>
  <c r="K112" i="19"/>
  <c r="K113" i="19"/>
  <c r="K114" i="19"/>
  <c r="K115" i="19"/>
  <c r="K116" i="19"/>
  <c r="M117" i="19"/>
  <c r="K120" i="19"/>
  <c r="K121" i="19"/>
  <c r="K122" i="19"/>
  <c r="K123" i="19"/>
  <c r="K124" i="19"/>
  <c r="K125" i="19"/>
  <c r="M126" i="19"/>
  <c r="K129" i="19"/>
  <c r="K130" i="19"/>
  <c r="K131" i="19"/>
  <c r="K132" i="19"/>
  <c r="K133" i="19"/>
  <c r="K134" i="19"/>
  <c r="M135" i="19"/>
  <c r="K143" i="19"/>
  <c r="S143" i="19"/>
  <c r="AB143" i="19"/>
  <c r="K144" i="19"/>
  <c r="K145" i="19"/>
  <c r="S145" i="19"/>
  <c r="AB145" i="19"/>
  <c r="K146" i="19"/>
  <c r="K147" i="19"/>
  <c r="K148" i="19"/>
  <c r="K149" i="19"/>
  <c r="M150" i="19"/>
  <c r="K154" i="19"/>
  <c r="S154" i="19"/>
  <c r="AB154" i="19"/>
  <c r="K155" i="19"/>
  <c r="K156" i="19"/>
  <c r="S156" i="19"/>
  <c r="AB156" i="19"/>
  <c r="K157" i="19"/>
  <c r="K158" i="19"/>
  <c r="K159" i="19"/>
  <c r="K160" i="19"/>
  <c r="M161" i="19"/>
  <c r="K164" i="19"/>
  <c r="S164" i="19"/>
  <c r="AB164" i="19"/>
  <c r="K165" i="19"/>
  <c r="K166" i="19"/>
  <c r="S166" i="19"/>
  <c r="AB166" i="19"/>
  <c r="K167" i="19"/>
  <c r="K168" i="19"/>
  <c r="K169" i="19"/>
  <c r="K170" i="19"/>
  <c r="M171" i="19"/>
  <c r="K174" i="19"/>
  <c r="S174" i="19"/>
  <c r="AB174" i="19"/>
  <c r="K175" i="19"/>
  <c r="K176" i="19"/>
  <c r="S176" i="19"/>
  <c r="AB176" i="19"/>
  <c r="K177" i="19"/>
  <c r="K178" i="19"/>
  <c r="K179" i="19"/>
  <c r="K180" i="19"/>
  <c r="M181" i="19"/>
  <c r="H185" i="19"/>
  <c r="K185" i="19"/>
  <c r="Q186" i="19"/>
  <c r="K187" i="19"/>
  <c r="K188" i="19"/>
  <c r="K189" i="19"/>
  <c r="K190" i="19"/>
  <c r="K195" i="19"/>
  <c r="K196" i="19"/>
  <c r="K7" i="34"/>
  <c r="S7" i="34"/>
  <c r="U7" i="34"/>
  <c r="AB7" i="34"/>
  <c r="AD7" i="34"/>
  <c r="AF7" i="34"/>
  <c r="K8" i="34"/>
  <c r="K9" i="34"/>
  <c r="S9" i="34"/>
  <c r="U9" i="34"/>
  <c r="AB9" i="34"/>
  <c r="AD9" i="34"/>
  <c r="AF9" i="34"/>
  <c r="H10" i="34"/>
  <c r="K10" i="34"/>
  <c r="H11" i="34"/>
  <c r="K11" i="34"/>
  <c r="H12" i="34"/>
  <c r="K12" i="34"/>
  <c r="H13" i="34"/>
  <c r="K13" i="34"/>
  <c r="I19" i="34"/>
  <c r="I22" i="34"/>
  <c r="I24" i="34"/>
  <c r="K38" i="34"/>
  <c r="K39" i="34"/>
  <c r="K40" i="34"/>
  <c r="K41" i="34"/>
  <c r="K42" i="34"/>
  <c r="C44" i="34"/>
  <c r="D45" i="34"/>
  <c r="K45" i="34"/>
  <c r="D46" i="34"/>
  <c r="K46" i="34"/>
  <c r="AD46" i="34"/>
  <c r="D47" i="34"/>
  <c r="K47" i="34"/>
  <c r="D48" i="34"/>
  <c r="K48" i="34"/>
  <c r="D49" i="34"/>
  <c r="K49" i="34"/>
  <c r="C51" i="34"/>
  <c r="D52" i="34"/>
  <c r="K52" i="34"/>
  <c r="D53" i="34"/>
  <c r="K53" i="34"/>
  <c r="AD53" i="34"/>
  <c r="D54" i="34"/>
  <c r="K54" i="34"/>
  <c r="D55" i="34"/>
  <c r="K55" i="34"/>
  <c r="D56" i="34"/>
  <c r="K56" i="34"/>
  <c r="C58" i="34"/>
  <c r="D59" i="34"/>
  <c r="K59" i="34"/>
  <c r="D60" i="34"/>
  <c r="K60" i="34"/>
  <c r="AD60" i="34"/>
  <c r="D61" i="34"/>
  <c r="K61" i="34"/>
  <c r="D62" i="34"/>
  <c r="K62" i="34"/>
  <c r="D63" i="34"/>
  <c r="K63" i="34"/>
  <c r="G28" i="85"/>
  <c r="G29" i="85"/>
  <c r="G30" i="85"/>
  <c r="G31" i="85"/>
  <c r="G32" i="85"/>
  <c r="G33" i="85"/>
  <c r="AO36" i="85"/>
  <c r="G28" i="4"/>
  <c r="G29" i="4"/>
  <c r="G30" i="4"/>
  <c r="G31" i="4"/>
  <c r="G32" i="4"/>
  <c r="G33" i="4"/>
  <c r="AO36" i="4"/>
  <c r="H8" i="73"/>
  <c r="H9" i="73"/>
  <c r="H10" i="73"/>
  <c r="H11" i="73"/>
  <c r="H12" i="73"/>
  <c r="H60" i="73"/>
  <c r="Y81" i="73"/>
  <c r="Y82" i="73"/>
  <c r="Y83" i="73"/>
  <c r="Y84" i="73"/>
  <c r="Y85" i="73"/>
  <c r="Y86" i="73"/>
  <c r="K87" i="73"/>
  <c r="R87" i="73"/>
  <c r="Y87" i="73"/>
  <c r="K40" i="2"/>
  <c r="T42" i="2"/>
  <c r="U42" i="2"/>
  <c r="V42" i="2"/>
  <c r="W42" i="2"/>
  <c r="T43" i="2"/>
  <c r="AL43" i="2"/>
  <c r="AL44" i="2"/>
  <c r="J47" i="2"/>
  <c r="J47" i="72" s="1"/>
  <c r="AA54" i="2"/>
  <c r="K55" i="2"/>
  <c r="L55" i="2"/>
  <c r="M55" i="2"/>
  <c r="N55" i="2"/>
  <c r="O55" i="2"/>
  <c r="P55" i="2"/>
  <c r="Y55" i="2"/>
  <c r="AA59" i="2"/>
  <c r="AA61" i="2"/>
  <c r="AK61" i="2"/>
  <c r="AL61" i="2"/>
  <c r="AA62" i="2"/>
  <c r="AK62" i="2"/>
  <c r="AL62" i="2"/>
  <c r="AA64" i="2"/>
  <c r="AK64" i="2"/>
  <c r="AL64" i="2"/>
  <c r="AA65" i="2"/>
  <c r="AK65" i="2"/>
  <c r="AL65" i="2"/>
  <c r="AA66" i="2"/>
  <c r="AK66" i="2"/>
  <c r="AL66" i="2"/>
  <c r="AA67" i="2"/>
  <c r="AK67" i="2"/>
  <c r="AL67" i="2"/>
  <c r="AA68" i="2"/>
  <c r="AK68" i="2"/>
  <c r="AL68" i="2"/>
  <c r="AA69" i="2"/>
  <c r="AK69" i="2"/>
  <c r="AL69" i="2"/>
  <c r="AA70" i="2"/>
  <c r="AK70" i="2"/>
  <c r="AL70" i="2"/>
  <c r="AA71" i="2"/>
  <c r="AL71" i="2"/>
  <c r="AA72" i="2"/>
  <c r="K73" i="2"/>
  <c r="AL73" i="2"/>
  <c r="K74" i="2"/>
  <c r="L74" i="2"/>
  <c r="M74" i="2"/>
  <c r="N74" i="2"/>
  <c r="O74" i="2"/>
  <c r="P74" i="2"/>
  <c r="Y74" i="2"/>
  <c r="H8" i="1"/>
  <c r="H9" i="1"/>
  <c r="H10" i="1"/>
  <c r="H18" i="1"/>
  <c r="H19" i="1"/>
  <c r="H20" i="1"/>
  <c r="H21" i="1"/>
  <c r="H180" i="1"/>
  <c r="AB181" i="1"/>
  <c r="V26" i="14"/>
  <c r="V28" i="14"/>
  <c r="V30" i="14"/>
  <c r="V32" i="14"/>
  <c r="V35" i="14"/>
  <c r="V39" i="14"/>
  <c r="V40" i="14"/>
  <c r="V42" i="14"/>
  <c r="C5" i="76"/>
  <c r="B54" i="76"/>
  <c r="R57" i="76"/>
  <c r="L58" i="76"/>
  <c r="O58" i="76"/>
  <c r="L59" i="76"/>
  <c r="P59" i="76"/>
  <c r="E61" i="76"/>
  <c r="D62" i="76"/>
  <c r="N62" i="76"/>
  <c r="D63" i="76"/>
  <c r="G63" i="76"/>
  <c r="N63" i="76"/>
  <c r="D64" i="76"/>
  <c r="N64" i="76"/>
  <c r="C104" i="76"/>
  <c r="N104" i="76"/>
  <c r="D108" i="76"/>
  <c r="N108" i="76"/>
  <c r="BA2" i="80"/>
  <c r="BI2" i="80"/>
  <c r="BA3" i="80"/>
  <c r="BI3" i="80"/>
  <c r="BA4" i="80"/>
  <c r="BI4" i="80"/>
  <c r="BA5" i="80"/>
  <c r="BI5" i="80"/>
  <c r="BA6" i="80"/>
  <c r="BI6" i="80"/>
  <c r="BA7" i="80"/>
  <c r="BA8" i="80"/>
  <c r="BA9" i="80"/>
  <c r="BA10" i="80"/>
  <c r="BA11" i="80"/>
  <c r="BI11" i="80"/>
  <c r="BA12" i="80"/>
  <c r="BI12" i="80"/>
  <c r="BA13" i="80"/>
  <c r="BI13" i="80"/>
  <c r="BA14" i="80"/>
  <c r="BI14" i="80"/>
  <c r="BA15" i="80"/>
  <c r="BI15" i="80"/>
  <c r="BA16" i="80"/>
  <c r="BI16" i="80"/>
  <c r="BA17" i="80"/>
  <c r="BI17" i="80"/>
  <c r="BA18" i="80"/>
  <c r="BI18" i="80"/>
  <c r="BA19" i="80"/>
  <c r="BI19" i="80"/>
  <c r="BA20" i="80"/>
  <c r="BI20" i="80"/>
  <c r="BA21" i="80"/>
  <c r="BI21" i="80"/>
  <c r="BA22" i="80"/>
  <c r="BI22" i="80"/>
  <c r="BA23" i="80"/>
  <c r="BI23" i="80"/>
  <c r="BA24" i="80"/>
  <c r="BI24" i="80"/>
  <c r="BA25" i="80"/>
  <c r="BI25" i="80"/>
  <c r="BA26" i="80"/>
  <c r="BI26" i="80"/>
  <c r="BA27" i="80"/>
  <c r="BI27" i="80"/>
  <c r="BA28" i="80"/>
  <c r="BI28" i="80"/>
  <c r="BA29" i="80"/>
  <c r="BI29" i="80"/>
  <c r="BA30" i="80"/>
  <c r="BI30" i="80"/>
  <c r="BA31" i="80"/>
  <c r="BI31" i="80"/>
  <c r="BA32" i="80"/>
  <c r="BI32" i="80"/>
  <c r="BA33" i="80"/>
  <c r="BI33" i="80"/>
  <c r="BA34" i="80"/>
  <c r="BI34" i="80"/>
  <c r="BA35" i="80"/>
  <c r="BI35" i="80"/>
  <c r="BA36" i="80"/>
  <c r="BI36" i="80"/>
  <c r="BA37" i="80"/>
  <c r="BI37" i="80"/>
  <c r="BA38" i="80"/>
  <c r="BI38" i="80"/>
  <c r="BA39" i="80"/>
  <c r="BI39" i="80"/>
  <c r="BA40" i="80"/>
  <c r="BI40" i="80"/>
  <c r="BA41" i="80"/>
  <c r="BI41" i="80"/>
  <c r="BA42" i="80"/>
  <c r="BI42" i="80"/>
  <c r="BA43" i="80"/>
  <c r="BI43" i="80"/>
  <c r="BA44" i="80"/>
  <c r="BI44" i="80"/>
  <c r="BA45" i="80"/>
  <c r="BI45" i="80"/>
  <c r="BA46" i="80"/>
  <c r="BI46" i="80"/>
  <c r="BA47" i="80"/>
  <c r="BI47" i="80"/>
  <c r="BA48" i="80"/>
  <c r="BA49" i="80"/>
  <c r="BA50" i="80"/>
  <c r="BA51" i="80"/>
  <c r="BA52" i="80"/>
  <c r="BA53" i="80"/>
  <c r="BA54" i="80"/>
  <c r="BA55" i="80"/>
  <c r="BA56" i="80"/>
  <c r="BA57" i="80"/>
  <c r="BA58" i="80"/>
  <c r="BA59" i="80"/>
  <c r="BA60" i="80"/>
  <c r="BA61" i="80"/>
  <c r="BA62" i="80"/>
  <c r="BA63" i="80"/>
  <c r="BA64" i="80"/>
  <c r="BA65" i="80"/>
  <c r="BA66" i="80"/>
  <c r="BA67" i="80"/>
  <c r="BA68" i="80"/>
  <c r="BA69" i="80"/>
  <c r="BA70" i="80"/>
  <c r="BA71" i="80"/>
</calcChain>
</file>

<file path=xl/sharedStrings.xml><?xml version="1.0" encoding="utf-8"?>
<sst xmlns="http://schemas.openxmlformats.org/spreadsheetml/2006/main" count="4506" uniqueCount="1491">
  <si>
    <t>【建築物の名称又は工事名】</t>
    <rPh sb="1" eb="4">
      <t>ケンチクブツ</t>
    </rPh>
    <rPh sb="5" eb="7">
      <t>メイショウ</t>
    </rPh>
    <rPh sb="7" eb="8">
      <t>マタ</t>
    </rPh>
    <rPh sb="9" eb="12">
      <t>コウジメイ</t>
    </rPh>
    <phoneticPr fontId="2"/>
  </si>
  <si>
    <t>【名称のフリガナ】</t>
    <rPh sb="1" eb="3">
      <t>メイショウ</t>
    </rPh>
    <phoneticPr fontId="2"/>
  </si>
  <si>
    <t>【名称】</t>
    <rPh sb="1" eb="3">
      <t>メイショウ</t>
    </rPh>
    <phoneticPr fontId="2"/>
  </si>
  <si>
    <t>　（代表となる設計者）</t>
    <rPh sb="2" eb="4">
      <t>ダイヒョウ</t>
    </rPh>
    <rPh sb="7" eb="10">
      <t>セッケイシャ</t>
    </rPh>
    <phoneticPr fontId="2"/>
  </si>
  <si>
    <t>　（その他の設計者）</t>
    <rPh sb="4" eb="5">
      <t>タ</t>
    </rPh>
    <rPh sb="6" eb="9">
      <t>セッケイシャ</t>
    </rPh>
    <phoneticPr fontId="2"/>
  </si>
  <si>
    <t>　（代表となる工事監理者）</t>
    <rPh sb="2" eb="4">
      <t>ダイヒョウ</t>
    </rPh>
    <rPh sb="7" eb="11">
      <t>コウジカンリ</t>
    </rPh>
    <rPh sb="11" eb="12">
      <t>シャ</t>
    </rPh>
    <phoneticPr fontId="2"/>
  </si>
  <si>
    <t>　（その他の工事監理者）</t>
    <rPh sb="4" eb="5">
      <t>タ</t>
    </rPh>
    <rPh sb="6" eb="10">
      <t>コウジカンリ</t>
    </rPh>
    <rPh sb="10" eb="11">
      <t>シャ</t>
    </rPh>
    <phoneticPr fontId="2"/>
  </si>
  <si>
    <t>【１７．特定工程工事終了予定年月日】</t>
    <rPh sb="4" eb="6">
      <t>トクテイ</t>
    </rPh>
    <rPh sb="6" eb="8">
      <t>コウテイ</t>
    </rPh>
    <rPh sb="8" eb="10">
      <t>コウジ</t>
    </rPh>
    <rPh sb="10" eb="12">
      <t>シュウリョウ</t>
    </rPh>
    <rPh sb="12" eb="14">
      <t>ヨテイ</t>
    </rPh>
    <rPh sb="14" eb="17">
      <t>ネンガッピ</t>
    </rPh>
    <phoneticPr fontId="2"/>
  </si>
  <si>
    <t>申請者氏名</t>
    <rPh sb="0" eb="3">
      <t>シンセイシャ</t>
    </rPh>
    <rPh sb="3" eb="5">
      <t>シメイ</t>
    </rPh>
    <phoneticPr fontId="2"/>
  </si>
  <si>
    <t>※受付欄</t>
    <rPh sb="1" eb="3">
      <t>ウケツケ</t>
    </rPh>
    <rPh sb="3" eb="4">
      <t>ラン</t>
    </rPh>
    <phoneticPr fontId="2"/>
  </si>
  <si>
    <t>※確認番号欄</t>
    <rPh sb="1" eb="3">
      <t>カクニン</t>
    </rPh>
    <rPh sb="3" eb="5">
      <t>バンゴウ</t>
    </rPh>
    <rPh sb="5" eb="6">
      <t>ラン</t>
    </rPh>
    <phoneticPr fontId="2"/>
  </si>
  <si>
    <t>（第一面）</t>
    <rPh sb="1" eb="2">
      <t>ダイ</t>
    </rPh>
    <rPh sb="2" eb="3">
      <t>イチ</t>
    </rPh>
    <rPh sb="3" eb="4">
      <t>メン</t>
    </rPh>
    <phoneticPr fontId="2"/>
  </si>
  <si>
    <t>確 認 申 請 書（建築物）</t>
    <rPh sb="0" eb="1">
      <t>アキラ</t>
    </rPh>
    <rPh sb="2" eb="3">
      <t>シノブ</t>
    </rPh>
    <rPh sb="4" eb="5">
      <t>サル</t>
    </rPh>
    <rPh sb="6" eb="7">
      <t>ショウ</t>
    </rPh>
    <rPh sb="8" eb="9">
      <t>ショ</t>
    </rPh>
    <rPh sb="10" eb="13">
      <t>ケンチクブツ</t>
    </rPh>
    <phoneticPr fontId="2"/>
  </si>
  <si>
    <t>（</t>
    <phoneticPr fontId="2"/>
  </si>
  <si>
    <t>建築計画概要書</t>
    <rPh sb="0" eb="2">
      <t>ケンチク</t>
    </rPh>
    <rPh sb="2" eb="4">
      <t>ケイカク</t>
    </rPh>
    <rPh sb="4" eb="7">
      <t>ガイヨウショ</t>
    </rPh>
    <phoneticPr fontId="2"/>
  </si>
  <si>
    <t>交付年月日</t>
    <rPh sb="0" eb="2">
      <t>コウフ</t>
    </rPh>
    <rPh sb="2" eb="5">
      <t>ネンガッピ</t>
    </rPh>
    <phoneticPr fontId="2"/>
  </si>
  <si>
    <t>）</t>
    <phoneticPr fontId="2"/>
  </si>
  <si>
    <t>□</t>
  </si>
  <si>
    <t>(</t>
    <phoneticPr fontId="2"/>
  </si>
  <si>
    <t>)</t>
    <phoneticPr fontId="2"/>
  </si>
  <si>
    <t>【ﾊ．建築基準法第52条第1項及び第２項の規定による建築物の容積率】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3">
      <t>ヨウセキリツ</t>
    </rPh>
    <phoneticPr fontId="2"/>
  </si>
  <si>
    <t>建築基準法第１５条第１項の規定による</t>
    <phoneticPr fontId="2"/>
  </si>
  <si>
    <t>建築工事届</t>
    <phoneticPr fontId="2"/>
  </si>
  <si>
    <t>（第一面）</t>
    <phoneticPr fontId="2"/>
  </si>
  <si>
    <t>知事　　様</t>
    <rPh sb="0" eb="2">
      <t>チジ</t>
    </rPh>
    <rPh sb="4" eb="5">
      <t>サマ</t>
    </rPh>
    <phoneticPr fontId="2"/>
  </si>
  <si>
    <t>郵便番号</t>
  </si>
  <si>
    <t>住所</t>
  </si>
  <si>
    <t>（第二面）</t>
    <phoneticPr fontId="2"/>
  </si>
  <si>
    <t>【1.建築主】</t>
    <phoneticPr fontId="2"/>
  </si>
  <si>
    <t>【ｲ.種別】</t>
    <phoneticPr fontId="2"/>
  </si>
  <si>
    <t>(1) 国</t>
    <phoneticPr fontId="2"/>
  </si>
  <si>
    <t xml:space="preserve">(2) 都道府県  </t>
    <phoneticPr fontId="2"/>
  </si>
  <si>
    <t>(3) 市区町村</t>
    <phoneticPr fontId="2"/>
  </si>
  <si>
    <t xml:space="preserve">(4) 会社  </t>
    <phoneticPr fontId="2"/>
  </si>
  <si>
    <t xml:space="preserve">(5) 会社でない団体  </t>
    <phoneticPr fontId="2"/>
  </si>
  <si>
    <t xml:space="preserve">(6) 個人 </t>
    <phoneticPr fontId="2"/>
  </si>
  <si>
    <t>【ﾛ.業種】</t>
    <phoneticPr fontId="2"/>
  </si>
  <si>
    <t>(1) 農林水産業</t>
    <phoneticPr fontId="2"/>
  </si>
  <si>
    <t>(3)製造業</t>
    <phoneticPr fontId="2"/>
  </si>
  <si>
    <t>(4)電気・ガス・熱供給・水道業</t>
    <phoneticPr fontId="2"/>
  </si>
  <si>
    <t>(5)情報通信業</t>
    <phoneticPr fontId="2"/>
  </si>
  <si>
    <t>(6)運輸業</t>
    <phoneticPr fontId="2"/>
  </si>
  <si>
    <t>(9)不動産業</t>
    <phoneticPr fontId="2"/>
  </si>
  <si>
    <t>(11)医療、福祉</t>
    <phoneticPr fontId="2"/>
  </si>
  <si>
    <t>(12)教育、学習支援業</t>
    <phoneticPr fontId="2"/>
  </si>
  <si>
    <t>(13)その他のサービス業</t>
    <phoneticPr fontId="2"/>
  </si>
  <si>
    <t>(14)国家公務、地方公務</t>
    <phoneticPr fontId="2"/>
  </si>
  <si>
    <t>(15)他に分類されないもの</t>
    <phoneticPr fontId="2"/>
  </si>
  <si>
    <t>【ﾊ.資本の額又は出資の総額】</t>
    <phoneticPr fontId="2"/>
  </si>
  <si>
    <t>百万円</t>
    <phoneticPr fontId="2"/>
  </si>
  <si>
    <t>【2.敷地の位置】</t>
    <phoneticPr fontId="2"/>
  </si>
  <si>
    <t>【ｲ.地名地番】</t>
    <phoneticPr fontId="2"/>
  </si>
  <si>
    <t>【ﾛ.都市計画】</t>
    <phoneticPr fontId="2"/>
  </si>
  <si>
    <t xml:space="preserve">(1) 市街化区域  </t>
    <phoneticPr fontId="2"/>
  </si>
  <si>
    <t>(2) 市街化調整区域</t>
    <phoneticPr fontId="2"/>
  </si>
  <si>
    <t xml:space="preserve">(3) 区域区分非設定都市計画区域  </t>
    <phoneticPr fontId="2"/>
  </si>
  <si>
    <t>(4) 準都市計画区域</t>
    <phoneticPr fontId="2"/>
  </si>
  <si>
    <t>(5) 都市計画区域及び準都市計画区域外</t>
    <phoneticPr fontId="2"/>
  </si>
  <si>
    <t>【3.工事予定期間】</t>
    <phoneticPr fontId="2"/>
  </si>
  <si>
    <t>間</t>
    <rPh sb="0" eb="1">
      <t>アイダ</t>
    </rPh>
    <phoneticPr fontId="2"/>
  </si>
  <si>
    <t xml:space="preserve">(1)事務所等         </t>
  </si>
  <si>
    <t xml:space="preserve">(2)物品販売店舗等    </t>
    <rPh sb="7" eb="10">
      <t>テンポトウ</t>
    </rPh>
    <phoneticPr fontId="2"/>
  </si>
  <si>
    <t>万円</t>
    <rPh sb="0" eb="2">
      <t>マンエン</t>
    </rPh>
    <phoneticPr fontId="2"/>
  </si>
  <si>
    <t>（第三面）</t>
    <rPh sb="2" eb="3">
      <t>3</t>
    </rPh>
    <phoneticPr fontId="2"/>
  </si>
  <si>
    <t>(2) プレハブ工法</t>
  </si>
  <si>
    <t>(</t>
  </si>
  <si>
    <t>)</t>
  </si>
  <si>
    <t>【ﾍ.利用関係】</t>
  </si>
  <si>
    <t>戸</t>
    <rPh sb="0" eb="1">
      <t>ト</t>
    </rPh>
    <phoneticPr fontId="2"/>
  </si>
  <si>
    <t xml:space="preserve">【ﾁ.工事部分の      </t>
  </si>
  <si>
    <t>（第四面）</t>
    <rPh sb="2" eb="3">
      <t>4</t>
    </rPh>
    <phoneticPr fontId="2"/>
  </si>
  <si>
    <t>【1.主要用途】</t>
    <phoneticPr fontId="2"/>
  </si>
  <si>
    <t>(1)居住専用建築物</t>
  </si>
  <si>
    <t>(2)居住産業併用建築物</t>
  </si>
  <si>
    <t>(3)産業専用建築物</t>
  </si>
  <si>
    <t>【2.除却要因】</t>
    <phoneticPr fontId="2"/>
  </si>
  <si>
    <t>(1) 老朽して危険があるため</t>
  </si>
  <si>
    <t xml:space="preserve">(2) その他 </t>
  </si>
  <si>
    <t xml:space="preserve">【3.構造種別】 </t>
    <phoneticPr fontId="2"/>
  </si>
  <si>
    <t>(1) 木造</t>
  </si>
  <si>
    <t>【4.建築物の数】</t>
  </si>
  <si>
    <t>【5.住宅の戸数】</t>
  </si>
  <si>
    <t>【6.住宅の利用関係】</t>
  </si>
  <si>
    <t>(1)持家</t>
    <phoneticPr fontId="2"/>
  </si>
  <si>
    <t>(2)貸家</t>
    <phoneticPr fontId="2"/>
  </si>
  <si>
    <t>(3)給与住宅</t>
    <phoneticPr fontId="2"/>
  </si>
  <si>
    <t>千円</t>
    <rPh sb="0" eb="2">
      <t>センエン</t>
    </rPh>
    <phoneticPr fontId="2"/>
  </si>
  <si>
    <t>現　　地　　調　　査　　表</t>
    <rPh sb="0" eb="1">
      <t>ウツツ</t>
    </rPh>
    <rPh sb="3" eb="4">
      <t>チ</t>
    </rPh>
    <rPh sb="6" eb="7">
      <t>チョウ</t>
    </rPh>
    <rPh sb="9" eb="10">
      <t>サ</t>
    </rPh>
    <rPh sb="12" eb="13">
      <t>ヒョウ</t>
    </rPh>
    <phoneticPr fontId="2"/>
  </si>
  <si>
    <t>この現地調査表に記載の事項は事実に相違ありません。</t>
    <rPh sb="2" eb="4">
      <t>ゲンチ</t>
    </rPh>
    <rPh sb="4" eb="6">
      <t>チョウサ</t>
    </rPh>
    <rPh sb="6" eb="7">
      <t>ヒョウ</t>
    </rPh>
    <rPh sb="8" eb="10">
      <t>キサイ</t>
    </rPh>
    <rPh sb="11" eb="13">
      <t>ジコウ</t>
    </rPh>
    <rPh sb="14" eb="16">
      <t>ジジツ</t>
    </rPh>
    <rPh sb="17" eb="19">
      <t>ソウイ</t>
    </rPh>
    <phoneticPr fontId="2"/>
  </si>
  <si>
    <t>電話番号</t>
    <rPh sb="0" eb="2">
      <t>デンワ</t>
    </rPh>
    <rPh sb="2" eb="4">
      <t>バンゴウ</t>
    </rPh>
    <phoneticPr fontId="2"/>
  </si>
  <si>
    <t>道　　路　　種　　別</t>
    <rPh sb="0" eb="1">
      <t>ミチ</t>
    </rPh>
    <rPh sb="3" eb="4">
      <t>ロ</t>
    </rPh>
    <rPh sb="6" eb="7">
      <t>タネ</t>
    </rPh>
    <rPh sb="9" eb="10">
      <t>ベツ</t>
    </rPh>
    <phoneticPr fontId="2"/>
  </si>
  <si>
    <t>４２条１項：</t>
    <rPh sb="2" eb="3">
      <t>ジョウ</t>
    </rPh>
    <rPh sb="4" eb="5">
      <t>コウ</t>
    </rPh>
    <phoneticPr fontId="2"/>
  </si>
  <si>
    <t>１号</t>
    <rPh sb="1" eb="2">
      <t>ゴウ</t>
    </rPh>
    <phoneticPr fontId="2"/>
  </si>
  <si>
    <t>３号</t>
    <rPh sb="1" eb="2">
      <t>ゴウ</t>
    </rPh>
    <phoneticPr fontId="2"/>
  </si>
  <si>
    <t>市町村道</t>
    <rPh sb="0" eb="3">
      <t>シチョウソン</t>
    </rPh>
    <rPh sb="3" eb="4">
      <t>ドウ</t>
    </rPh>
    <phoneticPr fontId="2"/>
  </si>
  <si>
    <t>里道等</t>
    <rPh sb="0" eb="1">
      <t>サト</t>
    </rPh>
    <rPh sb="1" eb="2">
      <t>ドウ</t>
    </rPh>
    <rPh sb="2" eb="3">
      <t>トウ</t>
    </rPh>
    <phoneticPr fontId="2"/>
  </si>
  <si>
    <t>私道</t>
    <rPh sb="0" eb="2">
      <t>シドウ</t>
    </rPh>
    <phoneticPr fontId="2"/>
  </si>
  <si>
    <t>有</t>
    <rPh sb="0" eb="1">
      <t>アリ</t>
    </rPh>
    <phoneticPr fontId="2"/>
  </si>
  <si>
    <t>外</t>
    <rPh sb="0" eb="1">
      <t>ガイ</t>
    </rPh>
    <phoneticPr fontId="2"/>
  </si>
  <si>
    <t>法２２条区域</t>
    <rPh sb="0" eb="1">
      <t>ホウ</t>
    </rPh>
    <rPh sb="3" eb="4">
      <t>ジョウ</t>
    </rPh>
    <rPh sb="4" eb="6">
      <t>クイキ</t>
    </rPh>
    <phoneticPr fontId="2"/>
  </si>
  <si>
    <t>備考</t>
    <rPh sb="0" eb="2">
      <t>ビコウ</t>
    </rPh>
    <phoneticPr fontId="2"/>
  </si>
  <si>
    <t>　この申請書及び添付図書に記載の事項は、事実に相違ありません。</t>
    <phoneticPr fontId="2"/>
  </si>
  <si>
    <t>　第四面に記載の事項は、事実に相違ありません。</t>
    <rPh sb="1" eb="2">
      <t>ダイ</t>
    </rPh>
    <rPh sb="2" eb="3">
      <t>４</t>
    </rPh>
    <rPh sb="3" eb="4">
      <t>メン</t>
    </rPh>
    <rPh sb="5" eb="7">
      <t>キサイ</t>
    </rPh>
    <rPh sb="8" eb="10">
      <t>ジコウ</t>
    </rPh>
    <rPh sb="12" eb="14">
      <t>ジジツ</t>
    </rPh>
    <rPh sb="15" eb="17">
      <t>ソウイ</t>
    </rPh>
    <phoneticPr fontId="2"/>
  </si>
  <si>
    <t>工事監理者氏名</t>
    <rPh sb="0" eb="2">
      <t>コウジ</t>
    </rPh>
    <rPh sb="2" eb="5">
      <t>カンリシャ</t>
    </rPh>
    <rPh sb="5" eb="7">
      <t>シメイ</t>
    </rPh>
    <phoneticPr fontId="2"/>
  </si>
  <si>
    <t>【検査を申請する建築物等】</t>
    <rPh sb="4" eb="6">
      <t>シンセイ</t>
    </rPh>
    <rPh sb="8" eb="11">
      <t>ケンチクブツ</t>
    </rPh>
    <rPh sb="11" eb="12">
      <t>トウ</t>
    </rPh>
    <phoneticPr fontId="2"/>
  </si>
  <si>
    <t>■</t>
    <phoneticPr fontId="2"/>
  </si>
  <si>
    <t>建築物</t>
    <rPh sb="0" eb="3">
      <t>ケンチクブツ</t>
    </rPh>
    <phoneticPr fontId="2"/>
  </si>
  <si>
    <t>建築設備（昇降機）</t>
    <rPh sb="0" eb="2">
      <t>ケンチク</t>
    </rPh>
    <rPh sb="2" eb="4">
      <t>セツビ</t>
    </rPh>
    <rPh sb="5" eb="8">
      <t>ショウコウキ</t>
    </rPh>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</si>
  <si>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</si>
  <si>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</si>
  <si>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工作物（法第88条第1項）</t>
    <rPh sb="0" eb="3">
      <t>コウサクブツ</t>
    </rPh>
    <rPh sb="4" eb="5">
      <t>ホウ</t>
    </rPh>
    <rPh sb="5" eb="6">
      <t>ダイ</t>
    </rPh>
    <rPh sb="8" eb="9">
      <t>ジョウ</t>
    </rPh>
    <rPh sb="9" eb="10">
      <t>ダイ</t>
    </rPh>
    <rPh sb="11" eb="12">
      <t>コウ</t>
    </rPh>
    <phoneticPr fontId="2"/>
  </si>
  <si>
    <t>※検査の特例欄</t>
    <rPh sb="1" eb="3">
      <t>ケンサ</t>
    </rPh>
    <rPh sb="4" eb="6">
      <t>トクレイ</t>
    </rPh>
    <rPh sb="6" eb="7">
      <t>ラン</t>
    </rPh>
    <phoneticPr fontId="2"/>
  </si>
  <si>
    <t>※検査欄</t>
    <rPh sb="1" eb="3">
      <t>ケンサ</t>
    </rPh>
    <rPh sb="3" eb="4">
      <t>ラン</t>
    </rPh>
    <phoneticPr fontId="2"/>
  </si>
  <si>
    <t>申請する工事の概要</t>
    <rPh sb="0" eb="2">
      <t>シンセイ</t>
    </rPh>
    <rPh sb="4" eb="6">
      <t>コウジ</t>
    </rPh>
    <rPh sb="7" eb="9">
      <t>ガイヨウ</t>
    </rPh>
    <phoneticPr fontId="2"/>
  </si>
  <si>
    <t>確認済証番号</t>
    <rPh sb="0" eb="2">
      <t>カクニン</t>
    </rPh>
    <rPh sb="2" eb="3">
      <t>ズミ</t>
    </rPh>
    <rPh sb="3" eb="4">
      <t>ショウ</t>
    </rPh>
    <rPh sb="4" eb="6">
      <t>バンゴウ</t>
    </rPh>
    <phoneticPr fontId="2"/>
  </si>
  <si>
    <t>第四十号様式（第八条関係）</t>
    <phoneticPr fontId="2"/>
  </si>
  <si>
    <t>株式会社 北関東建築検査機構</t>
    <rPh sb="0" eb="2">
      <t>カブシキ</t>
    </rPh>
    <rPh sb="2" eb="4">
      <t>カイシャ</t>
    </rPh>
    <rPh sb="5" eb="6">
      <t>キタ</t>
    </rPh>
    <rPh sb="6" eb="8">
      <t>カントウ</t>
    </rPh>
    <rPh sb="8" eb="10">
      <t>ケンチク</t>
    </rPh>
    <rPh sb="10" eb="12">
      <t>ケンサ</t>
    </rPh>
    <rPh sb="12" eb="14">
      <t>キコウ</t>
    </rPh>
    <phoneticPr fontId="2"/>
  </si>
  <si>
    <t>(3) 改築</t>
    <phoneticPr fontId="2"/>
  </si>
  <si>
    <t>【ｲ.番号】</t>
    <phoneticPr fontId="2"/>
  </si>
  <si>
    <t>㎡</t>
    <phoneticPr fontId="2"/>
  </si>
  <si>
    <t>氏名</t>
    <rPh sb="0" eb="2">
      <t>シメイ</t>
    </rPh>
    <phoneticPr fontId="2"/>
  </si>
  <si>
    <t>回</t>
    <rPh sb="0" eb="1">
      <t>カイ</t>
    </rPh>
    <phoneticPr fontId="2"/>
  </si>
  <si>
    <t>工事監理の状況</t>
    <rPh sb="0" eb="2">
      <t>コウジ</t>
    </rPh>
    <rPh sb="2" eb="4">
      <t>カンリ</t>
    </rPh>
    <rPh sb="5" eb="7">
      <t>ジョウキョウ</t>
    </rPh>
    <phoneticPr fontId="2"/>
  </si>
  <si>
    <t>照合内容</t>
    <rPh sb="0" eb="2">
      <t>ショウゴウ</t>
    </rPh>
    <rPh sb="2" eb="4">
      <t>ナイヨウ</t>
    </rPh>
    <phoneticPr fontId="2"/>
  </si>
  <si>
    <t>照合を行った設計図書</t>
    <rPh sb="0" eb="2">
      <t>ショウゴウ</t>
    </rPh>
    <rPh sb="3" eb="4">
      <t>オコナ</t>
    </rPh>
    <phoneticPr fontId="2"/>
  </si>
  <si>
    <t>設計図書の内容について設計者に確認した事項</t>
    <rPh sb="0" eb="2">
      <t>セッケイ</t>
    </rPh>
    <rPh sb="2" eb="4">
      <t>トショ</t>
    </rPh>
    <rPh sb="5" eb="6">
      <t>ウチ</t>
    </rPh>
    <phoneticPr fontId="2"/>
  </si>
  <si>
    <t>照合方法</t>
    <rPh sb="0" eb="2">
      <t>ショウゴウ</t>
    </rPh>
    <rPh sb="2" eb="4">
      <t>ホウホウ</t>
    </rPh>
    <phoneticPr fontId="2"/>
  </si>
  <si>
    <t>照合結果</t>
    <rPh sb="0" eb="2">
      <t>ショウゴウ</t>
    </rPh>
    <rPh sb="2" eb="4">
      <t>ケッカ</t>
    </rPh>
    <phoneticPr fontId="2"/>
  </si>
  <si>
    <t>（不適の場合には建築主に対して行った報告の内容）</t>
    <rPh sb="1" eb="3">
      <t>フテキ</t>
    </rPh>
    <rPh sb="4" eb="6">
      <t>バアイ</t>
    </rPh>
    <phoneticPr fontId="2"/>
  </si>
  <si>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phoneticPr fontId="2"/>
  </si>
  <si>
    <t>建築物の各部分の位置、形状及び大きさ</t>
    <rPh sb="0" eb="3">
      <t>ケンチクブツ</t>
    </rPh>
    <rPh sb="4" eb="7">
      <t>カクブブン</t>
    </rPh>
    <rPh sb="8" eb="9">
      <t>クライ</t>
    </rPh>
    <phoneticPr fontId="2"/>
  </si>
  <si>
    <t>構造耐力上主要な部分の防錆、防腐及び防蟻措置及び状況</t>
    <rPh sb="0" eb="2">
      <t>コウゾウ</t>
    </rPh>
    <rPh sb="2" eb="4">
      <t>タイリョク</t>
    </rPh>
    <rPh sb="4" eb="5">
      <t>ジョウ</t>
    </rPh>
    <rPh sb="5" eb="7">
      <t>シュヨウ</t>
    </rPh>
    <rPh sb="8" eb="9">
      <t>ブ</t>
    </rPh>
    <phoneticPr fontId="2"/>
  </si>
  <si>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2"/>
  </si>
  <si>
    <t>天井及び壁の室内に面する部分に係る仕上げの材料の種別及び厚さ</t>
    <rPh sb="0" eb="2">
      <t>テンジョウ</t>
    </rPh>
    <rPh sb="2" eb="3">
      <t>オヨ</t>
    </rPh>
    <rPh sb="4" eb="5">
      <t>カベ</t>
    </rPh>
    <rPh sb="6" eb="8">
      <t>シツナイ</t>
    </rPh>
    <phoneticPr fontId="2"/>
  </si>
  <si>
    <t>開口部に設ける建具の種類及び大きさ</t>
    <rPh sb="0" eb="3">
      <t>カイコウブ</t>
    </rPh>
    <rPh sb="4" eb="5">
      <t>モウ</t>
    </rPh>
    <rPh sb="7" eb="9">
      <t>タテグ</t>
    </rPh>
    <phoneticPr fontId="2"/>
  </si>
  <si>
    <t>備　　　　　　考　</t>
    <rPh sb="0" eb="1">
      <t>ビ</t>
    </rPh>
    <rPh sb="7" eb="8">
      <t>コウ</t>
    </rPh>
    <phoneticPr fontId="2"/>
  </si>
  <si>
    <t>（第一面）</t>
    <rPh sb="1" eb="2">
      <t>ダイ</t>
    </rPh>
    <rPh sb="2" eb="4">
      <t>イチメン</t>
    </rPh>
    <phoneticPr fontId="2"/>
  </si>
  <si>
    <t>大規模の模様替</t>
    <phoneticPr fontId="2"/>
  </si>
  <si>
    <t>建築設備の設置</t>
    <phoneticPr fontId="2"/>
  </si>
  <si>
    <t>【ｲ．氏名のフリガナ】</t>
    <rPh sb="3" eb="5">
      <t>シメイ</t>
    </rPh>
    <phoneticPr fontId="2"/>
  </si>
  <si>
    <t>【ﾛ．氏名】</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</si>
  <si>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</si>
  <si>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</si>
  <si>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</si>
  <si>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【ｲ．資格】</t>
    <rPh sb="3" eb="5">
      <t>シカク</t>
    </rPh>
    <phoneticPr fontId="2"/>
  </si>
  <si>
    <t>）知事登録第</t>
    <rPh sb="1" eb="3">
      <t>チジ</t>
    </rPh>
    <rPh sb="3" eb="5">
      <t>トウロク</t>
    </rPh>
    <rPh sb="5" eb="6">
      <t>ダイ</t>
    </rPh>
    <phoneticPr fontId="2"/>
  </si>
  <si>
    <t>）建築士事務所</t>
    <rPh sb="1" eb="4">
      <t>ケンチクシ</t>
    </rPh>
    <rPh sb="4" eb="6">
      <t>ジム</t>
    </rPh>
    <rPh sb="6" eb="7">
      <t>ショ</t>
    </rPh>
    <phoneticPr fontId="2"/>
  </si>
  <si>
    <t>）建築士</t>
    <rPh sb="1" eb="4">
      <t>ケンチクシ</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</si>
  <si>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</si>
  <si>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</si>
  <si>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</si>
  <si>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【ﾊ．建築士事務所名】</t>
    <rPh sb="3" eb="6">
      <t>ケンチクシ</t>
    </rPh>
    <rPh sb="6" eb="9">
      <t>ジムショ</t>
    </rPh>
    <rPh sb="9" eb="10">
      <t>メイ</t>
    </rPh>
    <phoneticPr fontId="2"/>
  </si>
  <si>
    <t>（　特定工程　）</t>
    <rPh sb="2" eb="4">
      <t>トクテイ</t>
    </rPh>
    <rPh sb="4" eb="6">
      <t>コウテイ</t>
    </rPh>
    <phoneticPr fontId="2"/>
  </si>
  <si>
    <t>）登録　　　第</t>
    <rPh sb="1" eb="3">
      <t>トウロク</t>
    </rPh>
    <rPh sb="6" eb="7">
      <t>ダイ</t>
    </rPh>
    <phoneticPr fontId="2"/>
  </si>
  <si>
    <t>【ｲ．氏名】</t>
    <rPh sb="3" eb="5">
      <t>シメイ</t>
    </rPh>
    <phoneticPr fontId="2"/>
  </si>
  <si>
    <t>【ﾛ．資格】</t>
    <rPh sb="3" eb="5">
      <t>シカク</t>
    </rPh>
    <phoneticPr fontId="2"/>
  </si>
  <si>
    <t>【ﾛ．勤務先】</t>
    <rPh sb="3" eb="6">
      <t>キンムサキ</t>
    </rPh>
    <phoneticPr fontId="2"/>
  </si>
  <si>
    <t>【ﾆ．所在地】</t>
    <rPh sb="3" eb="6">
      <t>ショザイチ</t>
    </rPh>
    <phoneticPr fontId="2"/>
  </si>
  <si>
    <t>【ﾍ．意見を聞いた設計図書】</t>
    <rPh sb="3" eb="5">
      <t>イケン</t>
    </rPh>
    <rPh sb="6" eb="7">
      <t>キ</t>
    </rPh>
    <rPh sb="9" eb="11">
      <t>セッケイ</t>
    </rPh>
    <rPh sb="11" eb="13">
      <t>トショ</t>
    </rPh>
    <phoneticPr fontId="2"/>
  </si>
  <si>
    <t>【ト．工事と照合する設計図書】</t>
    <rPh sb="3" eb="5">
      <t>コウジ</t>
    </rPh>
    <rPh sb="6" eb="8">
      <t>ショウゴウ</t>
    </rPh>
    <rPh sb="10" eb="14">
      <t>セッケイトショ</t>
    </rPh>
    <phoneticPr fontId="2"/>
  </si>
  <si>
    <t>【ﾛ．営業所名】</t>
    <rPh sb="3" eb="6">
      <t>エイギョウショ</t>
    </rPh>
    <rPh sb="6" eb="7">
      <t>メイ</t>
    </rPh>
    <phoneticPr fontId="2"/>
  </si>
  <si>
    <t>合　計</t>
    <rPh sb="0" eb="1">
      <t>アイ</t>
    </rPh>
    <rPh sb="2" eb="3">
      <t>ケイ</t>
    </rPh>
    <phoneticPr fontId="2"/>
  </si>
  <si>
    <t>mm</t>
    <phoneticPr fontId="2"/>
  </si>
  <si>
    <t>【ト．作成又は確認した設計図書】</t>
    <rPh sb="3" eb="5">
      <t>サクセイ</t>
    </rPh>
    <rPh sb="5" eb="6">
      <t>マタ</t>
    </rPh>
    <rPh sb="7" eb="9">
      <t>カクニン</t>
    </rPh>
    <rPh sb="11" eb="15">
      <t>セッケイトショ</t>
    </rPh>
    <phoneticPr fontId="2"/>
  </si>
  <si>
    <t>建築士法第20条の２第１項の表示をした者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</si>
  <si>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</si>
  <si>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建築士法第20条の３第１項の表示をした者</t>
    <rPh sb="0" eb="3">
      <t>ケンチクシ</t>
    </rPh>
    <rPh sb="3" eb="4">
      <t>ホウ</t>
    </rPh>
    <rPh sb="4" eb="5">
      <t>ダイ</t>
    </rPh>
    <rPh sb="7" eb="8">
      <t>ジョウ</t>
    </rPh>
    <rPh sb="10" eb="11">
      <t>ダイ</t>
    </rPh>
    <rPh sb="12" eb="13">
      <t>コウ</t>
    </rPh>
    <rPh sb="14" eb="16">
      <t>ヒョウジ</t>
    </rPh>
    <rPh sb="19" eb="20">
      <t>モノ</t>
    </rPh>
    <phoneticPr fontId="2"/>
  </si>
  <si>
    <t>建築士法第20条の３第３項の表示をした者</t>
    <rPh sb="0" eb="3">
      <t>ケンチクシ</t>
    </rPh>
    <rPh sb="3" eb="4">
      <t>ホウ</t>
    </rPh>
    <rPh sb="4" eb="5">
      <t>ダイ</t>
    </rPh>
    <rPh sb="7" eb="8">
      <t>ジョウ</t>
    </rPh>
    <rPh sb="10" eb="11">
      <t>ダイ</t>
    </rPh>
    <rPh sb="12" eb="13">
      <t>コウ</t>
    </rPh>
    <rPh sb="14" eb="16">
      <t>ヒョウジ</t>
    </rPh>
    <rPh sb="19" eb="20">
      <t>モノ</t>
    </rPh>
    <phoneticPr fontId="2"/>
  </si>
  <si>
    <t>該当なし</t>
    <rPh sb="0" eb="2">
      <t>ガイトウ</t>
    </rPh>
    <phoneticPr fontId="2"/>
  </si>
  <si>
    <t>確認検査員</t>
    <rPh sb="0" eb="2">
      <t>カクニン</t>
    </rPh>
    <rPh sb="2" eb="5">
      <t>ケンサイン</t>
    </rPh>
    <phoneticPr fontId="2"/>
  </si>
  <si>
    <t>審査担当</t>
    <rPh sb="0" eb="2">
      <t>シンサ</t>
    </rPh>
    <rPh sb="2" eb="4">
      <t>タントウ</t>
    </rPh>
    <phoneticPr fontId="2"/>
  </si>
  <si>
    <t>引受できない</t>
    <rPh sb="0" eb="2">
      <t>ヒキウケ</t>
    </rPh>
    <phoneticPr fontId="2"/>
  </si>
  <si>
    <t>担当はずし</t>
    <rPh sb="0" eb="2">
      <t>タントウ</t>
    </rPh>
    <phoneticPr fontId="2"/>
  </si>
  <si>
    <t>該当あり　⇒</t>
    <rPh sb="0" eb="2">
      <t>ガイトウ</t>
    </rPh>
    <phoneticPr fontId="2"/>
  </si>
  <si>
    <t>引受可</t>
    <rPh sb="0" eb="2">
      <t>ヒキウケ</t>
    </rPh>
    <rPh sb="2" eb="3">
      <t>カ</t>
    </rPh>
    <phoneticPr fontId="2"/>
  </si>
  <si>
    <t>役　員</t>
    <rPh sb="0" eb="1">
      <t>ヤク</t>
    </rPh>
    <rPh sb="2" eb="3">
      <t>イン</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</si>
  <si>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</si>
  <si>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【10．建築面積】</t>
    <rPh sb="4" eb="6">
      <t>ケンチク</t>
    </rPh>
    <rPh sb="6" eb="8">
      <t>メンセキ</t>
    </rPh>
    <phoneticPr fontId="2"/>
  </si>
  <si>
    <t>【11．延べ面積】</t>
    <rPh sb="4" eb="5">
      <t>ノ</t>
    </rPh>
    <rPh sb="6" eb="8">
      <t>メンセキ</t>
    </rPh>
    <phoneticPr fontId="2"/>
  </si>
  <si>
    <t>【12．建築物の数】</t>
    <rPh sb="4" eb="7">
      <t>ケンチクブツ</t>
    </rPh>
    <rPh sb="8" eb="9">
      <t>カズ</t>
    </rPh>
    <phoneticPr fontId="2"/>
  </si>
  <si>
    <t>【13．建築物の高さ等】</t>
    <rPh sb="4" eb="7">
      <t>ケンチクブツ</t>
    </rPh>
    <rPh sb="8" eb="9">
      <t>タカ</t>
    </rPh>
    <rPh sb="10" eb="11">
      <t>トウ</t>
    </rPh>
    <phoneticPr fontId="2"/>
  </si>
  <si>
    <t>下水道区域</t>
    <rPh sb="0" eb="3">
      <t>ゲスイドウ</t>
    </rPh>
    <rPh sb="3" eb="5">
      <t>クイキ</t>
    </rPh>
    <phoneticPr fontId="2"/>
  </si>
  <si>
    <t>内</t>
    <rPh sb="0" eb="1">
      <t>ナイ</t>
    </rPh>
    <phoneticPr fontId="2"/>
  </si>
  <si>
    <t>ｍ</t>
    <phoneticPr fontId="2"/>
  </si>
  <si>
    <t>(1)</t>
    <phoneticPr fontId="2"/>
  </si>
  <si>
    <t>　</t>
    <phoneticPr fontId="2"/>
  </si>
  <si>
    <t>【ｲ．】</t>
    <phoneticPr fontId="2"/>
  </si>
  <si>
    <t>【ﾛ．】</t>
    <phoneticPr fontId="2"/>
  </si>
  <si>
    <t>【ﾊ．】</t>
    <phoneticPr fontId="2"/>
  </si>
  <si>
    <t>【ﾆ．】</t>
    <phoneticPr fontId="2"/>
  </si>
  <si>
    <t>【ﾎ．】</t>
    <phoneticPr fontId="2"/>
  </si>
  <si>
    <t>【ﾍ．】</t>
    <phoneticPr fontId="2"/>
  </si>
  <si>
    <t>代理者氏名</t>
    <rPh sb="0" eb="2">
      <t>ダイリ</t>
    </rPh>
    <rPh sb="2" eb="3">
      <t>シャ</t>
    </rPh>
    <rPh sb="3" eb="5">
      <t>シメイ</t>
    </rPh>
    <phoneticPr fontId="2"/>
  </si>
  <si>
    <t>Ｆａｘ番号</t>
    <rPh sb="3" eb="5">
      <t>バンゴウ</t>
    </rPh>
    <phoneticPr fontId="2"/>
  </si>
  <si>
    <t>※　決　裁　欄</t>
    <rPh sb="2" eb="3">
      <t>ケツ</t>
    </rPh>
    <rPh sb="4" eb="5">
      <t>サイ</t>
    </rPh>
    <rPh sb="6" eb="7">
      <t>ラン</t>
    </rPh>
    <phoneticPr fontId="2"/>
  </si>
  <si>
    <t>※　受　付　欄</t>
    <rPh sb="2" eb="3">
      <t>ウケ</t>
    </rPh>
    <rPh sb="4" eb="5">
      <t>ヅケ</t>
    </rPh>
    <rPh sb="6" eb="7">
      <t>ラン</t>
    </rPh>
    <phoneticPr fontId="2"/>
  </si>
  <si>
    <t>月</t>
    <rPh sb="0" eb="1">
      <t>ゲツ</t>
    </rPh>
    <phoneticPr fontId="2"/>
  </si>
  <si>
    <t>月</t>
    <rPh sb="0" eb="1">
      <t>ガツ</t>
    </rPh>
    <phoneticPr fontId="2"/>
  </si>
  <si>
    <t>委　　任　　状</t>
    <rPh sb="0" eb="1">
      <t>イ</t>
    </rPh>
    <rPh sb="3" eb="4">
      <t>ニン</t>
    </rPh>
    <rPh sb="6" eb="7">
      <t>ジョウ</t>
    </rPh>
    <phoneticPr fontId="2"/>
  </si>
  <si>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
  </si>
  <si>
    <t>委任する。</t>
    <rPh sb="0" eb="2">
      <t>イニン</t>
    </rPh>
    <phoneticPr fontId="2"/>
  </si>
  <si>
    <t>【２．主要用途】</t>
    <rPh sb="3" eb="5">
      <t>シュヨウ</t>
    </rPh>
    <rPh sb="5" eb="7">
      <t>ヨウト</t>
    </rPh>
    <phoneticPr fontId="2"/>
  </si>
  <si>
    <t>【４．委任事項】</t>
    <rPh sb="3" eb="5">
      <t>イニン</t>
    </rPh>
    <rPh sb="5" eb="7">
      <t>ジコウ</t>
    </rPh>
    <phoneticPr fontId="2"/>
  </si>
  <si>
    <t>建築工事届提出</t>
    <rPh sb="0" eb="1">
      <t>ケン</t>
    </rPh>
    <rPh sb="1" eb="2">
      <t>チク</t>
    </rPh>
    <rPh sb="2" eb="4">
      <t>コウジ</t>
    </rPh>
    <rPh sb="4" eb="5">
      <t>トドケ</t>
    </rPh>
    <rPh sb="5" eb="7">
      <t>テイシュツ</t>
    </rPh>
    <phoneticPr fontId="2"/>
  </si>
  <si>
    <t>中間検査申請手続</t>
    <rPh sb="0" eb="2">
      <t>チュウカン</t>
    </rPh>
    <rPh sb="2" eb="4">
      <t>ケンサ</t>
    </rPh>
    <rPh sb="4" eb="6">
      <t>シンセイ</t>
    </rPh>
    <rPh sb="6" eb="8">
      <t>テツヅ</t>
    </rPh>
    <phoneticPr fontId="2"/>
  </si>
  <si>
    <t>中間検査合格証受取</t>
    <rPh sb="0" eb="2">
      <t>チュウカン</t>
    </rPh>
    <rPh sb="2" eb="4">
      <t>ケンサ</t>
    </rPh>
    <rPh sb="4" eb="6">
      <t>ゴウカク</t>
    </rPh>
    <rPh sb="6" eb="7">
      <t>ショウ</t>
    </rPh>
    <rPh sb="7" eb="9">
      <t>ウケトリ</t>
    </rPh>
    <phoneticPr fontId="2"/>
  </si>
  <si>
    <t>完了検査申請手続</t>
    <rPh sb="0" eb="2">
      <t>カンリョウ</t>
    </rPh>
    <rPh sb="2" eb="4">
      <t>ケンサ</t>
    </rPh>
    <rPh sb="4" eb="6">
      <t>シンセイ</t>
    </rPh>
    <rPh sb="6" eb="8">
      <t>テツヅ</t>
    </rPh>
    <phoneticPr fontId="2"/>
  </si>
  <si>
    <t>検査済証受取</t>
    <rPh sb="0" eb="2">
      <t>ケンサ</t>
    </rPh>
    <rPh sb="2" eb="3">
      <t>ズ</t>
    </rPh>
    <rPh sb="3" eb="4">
      <t>ショウ</t>
    </rPh>
    <rPh sb="4" eb="6">
      <t>ウケトリ</t>
    </rPh>
    <phoneticPr fontId="2"/>
  </si>
  <si>
    <t>取止・取下届提出</t>
    <rPh sb="0" eb="2">
      <t>トリヤ</t>
    </rPh>
    <rPh sb="3" eb="5">
      <t>トリサ</t>
    </rPh>
    <rPh sb="5" eb="6">
      <t>トド</t>
    </rPh>
    <rPh sb="6" eb="8">
      <t>テイシュツ</t>
    </rPh>
    <phoneticPr fontId="2"/>
  </si>
  <si>
    <t>現場検査立会</t>
    <rPh sb="0" eb="2">
      <t>ゲンバ</t>
    </rPh>
    <rPh sb="2" eb="4">
      <t>ケンサ</t>
    </rPh>
    <rPh sb="4" eb="6">
      <t>タチア</t>
    </rPh>
    <phoneticPr fontId="2"/>
  </si>
  <si>
    <t>■</t>
  </si>
  <si>
    <t>　</t>
  </si>
  <si>
    <t>【５．その他の区域、地域、地区又は街区】</t>
    <rPh sb="5" eb="6">
      <t>タ</t>
    </rPh>
    <rPh sb="7" eb="9">
      <t>クイキ</t>
    </rPh>
    <rPh sb="10" eb="12">
      <t>チイキ</t>
    </rPh>
    <rPh sb="13" eb="15">
      <t>チク</t>
    </rPh>
    <rPh sb="15" eb="16">
      <t>マタ</t>
    </rPh>
    <rPh sb="17" eb="18">
      <t>ガイ</t>
    </rPh>
    <rPh sb="18" eb="19">
      <t>ク</t>
    </rPh>
    <phoneticPr fontId="2"/>
  </si>
  <si>
    <t>（第二面）その２</t>
    <rPh sb="1" eb="2">
      <t>ダイ</t>
    </rPh>
    <rPh sb="2" eb="3">
      <t>２</t>
    </rPh>
    <rPh sb="3" eb="4">
      <t>メン</t>
    </rPh>
    <phoneticPr fontId="2"/>
  </si>
  <si>
    <t>建築計画概要書（第三面）</t>
    <rPh sb="0" eb="2">
      <t>ケンチク</t>
    </rPh>
    <rPh sb="2" eb="4">
      <t>ケイカク</t>
    </rPh>
    <rPh sb="4" eb="7">
      <t>ガイヨウショ</t>
    </rPh>
    <rPh sb="8" eb="9">
      <t>ダイ</t>
    </rPh>
    <rPh sb="9" eb="10">
      <t>３</t>
    </rPh>
    <rPh sb="10" eb="11">
      <t>メン</t>
    </rPh>
    <phoneticPr fontId="2"/>
  </si>
  <si>
    <t>付近見取図</t>
    <rPh sb="0" eb="2">
      <t>フキン</t>
    </rPh>
    <rPh sb="2" eb="4">
      <t>ミト</t>
    </rPh>
    <rPh sb="4" eb="5">
      <t>ズ</t>
    </rPh>
    <phoneticPr fontId="2"/>
  </si>
  <si>
    <t>配置図</t>
    <rPh sb="0" eb="2">
      <t>ハイチ</t>
    </rPh>
    <rPh sb="2" eb="3">
      <t>ズ</t>
    </rPh>
    <phoneticPr fontId="2"/>
  </si>
  <si>
    <t>( 多用途）</t>
    <rPh sb="2" eb="3">
      <t>タ</t>
    </rPh>
    <rPh sb="3" eb="5">
      <t>ヨウト</t>
    </rPh>
    <phoneticPr fontId="2"/>
  </si>
  <si>
    <t>【1.住宅部分の概要】</t>
    <phoneticPr fontId="2"/>
  </si>
  <si>
    <t xml:space="preserve">【ﾛ.新設とその他の別】    </t>
    <phoneticPr fontId="2"/>
  </si>
  <si>
    <t>制限業種調査書</t>
  </si>
  <si>
    <t>　この申請の建築計画に係る制限業種（指定確認検査機関指定準則に定めるものをいいます。）に係る</t>
  </si>
  <si>
    <t>業務を行う企業等は次の通りです。</t>
  </si>
  <si>
    <t>申請代理人</t>
    <rPh sb="0" eb="2">
      <t>シンセイ</t>
    </rPh>
    <rPh sb="2" eb="5">
      <t>ダイリニン</t>
    </rPh>
    <phoneticPr fontId="2"/>
  </si>
  <si>
    <t>【建築主氏名】</t>
  </si>
  <si>
    <t>　　　</t>
  </si>
  <si>
    <t>について確認検査を行えません。この調書は、関係者が含まれていないかどうかを調査するためのものです。</t>
  </si>
  <si>
    <t>工事監理者</t>
    <rPh sb="2" eb="4">
      <t>カンリ</t>
    </rPh>
    <rPh sb="4" eb="5">
      <t>シャ</t>
    </rPh>
    <phoneticPr fontId="2"/>
  </si>
  <si>
    <t>中 間 検 査 申 請 書</t>
    <rPh sb="0" eb="1">
      <t>ナカ</t>
    </rPh>
    <rPh sb="2" eb="3">
      <t>アイダ</t>
    </rPh>
    <phoneticPr fontId="2"/>
  </si>
  <si>
    <t>㊞</t>
    <phoneticPr fontId="2"/>
  </si>
  <si>
    <t>その他</t>
    <rPh sb="2" eb="3">
      <t>タ</t>
    </rPh>
    <phoneticPr fontId="2"/>
  </si>
  <si>
    <t>①　申請をする上で、図面等に表現することが困難な事項で、特に知らせておくべき事項について記述ください。</t>
    <rPh sb="2" eb="4">
      <t>シンセイ</t>
    </rPh>
    <rPh sb="7" eb="8">
      <t>ウエ</t>
    </rPh>
    <rPh sb="10" eb="13">
      <t>ズメントウ</t>
    </rPh>
    <rPh sb="14" eb="16">
      <t>ヒョウゲン</t>
    </rPh>
    <rPh sb="21" eb="23">
      <t>コンナン</t>
    </rPh>
    <rPh sb="24" eb="26">
      <t>ジコウ</t>
    </rPh>
    <rPh sb="28" eb="29">
      <t>トク</t>
    </rPh>
    <rPh sb="30" eb="31">
      <t>シ</t>
    </rPh>
    <rPh sb="38" eb="40">
      <t>ジコウ</t>
    </rPh>
    <rPh sb="44" eb="46">
      <t>キジュツ</t>
    </rPh>
    <phoneticPr fontId="2"/>
  </si>
  <si>
    <t>項　　目</t>
    <rPh sb="0" eb="1">
      <t>コウ</t>
    </rPh>
    <rPh sb="3" eb="4">
      <t>モク</t>
    </rPh>
    <phoneticPr fontId="2"/>
  </si>
  <si>
    <t xml:space="preserve">(1) 新築 </t>
    <phoneticPr fontId="2"/>
  </si>
  <si>
    <t xml:space="preserve">(2)増築  </t>
    <phoneticPr fontId="2"/>
  </si>
  <si>
    <t xml:space="preserve">【ﾊ.資金】  </t>
    <phoneticPr fontId="2"/>
  </si>
  <si>
    <t>(1) 民間資金</t>
    <phoneticPr fontId="2"/>
  </si>
  <si>
    <t>(2) 公営</t>
    <phoneticPr fontId="2"/>
  </si>
  <si>
    <t>(4) 独立行政法人都市再生機構</t>
    <rPh sb="4" eb="6">
      <t>ドクリツ</t>
    </rPh>
    <rPh sb="6" eb="8">
      <t>ギョウセイ</t>
    </rPh>
    <rPh sb="8" eb="10">
      <t>ホウジン</t>
    </rPh>
    <rPh sb="10" eb="12">
      <t>トシ</t>
    </rPh>
    <rPh sb="12" eb="14">
      <t>サイセイ</t>
    </rPh>
    <rPh sb="14" eb="16">
      <t>キコウ</t>
    </rPh>
    <phoneticPr fontId="2"/>
  </si>
  <si>
    <t>(5) その他</t>
    <rPh sb="6" eb="7">
      <t>タ</t>
    </rPh>
    <phoneticPr fontId="2"/>
  </si>
  <si>
    <t xml:space="preserve">【ﾆ.建築工法】 </t>
    <phoneticPr fontId="2"/>
  </si>
  <si>
    <t>(1) 在来工法</t>
    <rPh sb="4" eb="6">
      <t>ザイライ</t>
    </rPh>
    <rPh sb="6" eb="8">
      <t>コウホウ</t>
    </rPh>
    <phoneticPr fontId="2"/>
  </si>
  <si>
    <t>(3) 枠組壁工法</t>
    <phoneticPr fontId="2"/>
  </si>
  <si>
    <t>【ﾎ.種類】</t>
    <phoneticPr fontId="2"/>
  </si>
  <si>
    <t>(1) 専用住宅</t>
    <phoneticPr fontId="2"/>
  </si>
  <si>
    <t>(2) 併用住宅</t>
    <phoneticPr fontId="2"/>
  </si>
  <si>
    <t>(3) その他の住宅</t>
    <phoneticPr fontId="2"/>
  </si>
  <si>
    <t xml:space="preserve">【ﾄ.戸数】 </t>
    <phoneticPr fontId="2"/>
  </si>
  <si>
    <t>ご氏名</t>
    <rPh sb="1" eb="3">
      <t>シメイ</t>
    </rPh>
    <phoneticPr fontId="2"/>
  </si>
  <si>
    <t>建築主等の概要</t>
    <rPh sb="0" eb="3">
      <t>ケンチクヌシ</t>
    </rPh>
    <rPh sb="3" eb="4">
      <t>トウ</t>
    </rPh>
    <rPh sb="5" eb="7">
      <t>ガイヨウ</t>
    </rPh>
    <phoneticPr fontId="2"/>
  </si>
  <si>
    <t>【１．建築主】</t>
    <rPh sb="3" eb="6">
      <t>ケンチクヌシ</t>
    </rPh>
    <phoneticPr fontId="2"/>
  </si>
  <si>
    <t>【２．代理者】</t>
    <rPh sb="3" eb="6">
      <t>ダイリシャ</t>
    </rPh>
    <phoneticPr fontId="2"/>
  </si>
  <si>
    <t>号</t>
    <rPh sb="0" eb="1">
      <t>ゴウ</t>
    </rPh>
    <phoneticPr fontId="2"/>
  </si>
  <si>
    <t>【３．設計者】</t>
    <rPh sb="3" eb="6">
      <t>セッケイシャ</t>
    </rPh>
    <phoneticPr fontId="2"/>
  </si>
  <si>
    <t>【５．工事監理者】</t>
    <rPh sb="3" eb="5">
      <t>コウジ</t>
    </rPh>
    <rPh sb="5" eb="7">
      <t>カンリ</t>
    </rPh>
    <rPh sb="7" eb="8">
      <t>シャ</t>
    </rPh>
    <phoneticPr fontId="2"/>
  </si>
  <si>
    <t>【６．工事施工者】</t>
    <rPh sb="3" eb="5">
      <t>コウジ</t>
    </rPh>
    <rPh sb="5" eb="7">
      <t>セコウ</t>
    </rPh>
    <rPh sb="7" eb="8">
      <t>シャ</t>
    </rPh>
    <phoneticPr fontId="2"/>
  </si>
  <si>
    <t>建設業の許可</t>
    <rPh sb="0" eb="3">
      <t>ケンセツギョウ</t>
    </rPh>
    <rPh sb="4" eb="6">
      <t>キョカ</t>
    </rPh>
    <phoneticPr fontId="2"/>
  </si>
  <si>
    <t>第</t>
    <rPh sb="0" eb="1">
      <t>ダイ</t>
    </rPh>
    <phoneticPr fontId="2"/>
  </si>
  <si>
    <t>【７．備考】</t>
    <rPh sb="3" eb="5">
      <t>ビコウ</t>
    </rPh>
    <phoneticPr fontId="2"/>
  </si>
  <si>
    <t>（第三面）</t>
    <rPh sb="1" eb="2">
      <t>ダイ</t>
    </rPh>
    <rPh sb="2" eb="3">
      <t>サン</t>
    </rPh>
    <rPh sb="3" eb="4">
      <t>メン</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</si>
  <si>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</si>
  <si>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</si>
  <si>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</si>
  <si>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</si>
  <si>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</si>
  <si>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</si>
  <si>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</si>
  <si>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</si>
  <si>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</si>
  <si>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</si>
  <si>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</si>
  <si>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</si>
  <si>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【７．敷地面積】</t>
    <rPh sb="3" eb="5">
      <t>シキチ</t>
    </rPh>
    <rPh sb="5" eb="7">
      <t>メンセキ</t>
    </rPh>
    <phoneticPr fontId="2"/>
  </si>
  <si>
    <t>【６．道路】</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</si>
  <si>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</si>
  <si>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</si>
  <si>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【ｲ．敷地面積】</t>
    <rPh sb="3" eb="5">
      <t>シキチ</t>
    </rPh>
    <rPh sb="5" eb="7">
      <t>メンセキ</t>
    </rPh>
    <phoneticPr fontId="2"/>
  </si>
  <si>
    <t>【ﾛ．用途地域等】</t>
    <rPh sb="3" eb="5">
      <t>ヨウト</t>
    </rPh>
    <rPh sb="5" eb="7">
      <t>チイキ</t>
    </rPh>
    <rPh sb="7" eb="8">
      <t>トウ</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</si>
  <si>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</si>
  <si>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</si>
  <si>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</si>
  <si>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【ﾁ．備考】</t>
    <rPh sb="3" eb="5">
      <t>ビコウ</t>
    </rPh>
    <phoneticPr fontId="2"/>
  </si>
  <si>
    <t>(2)</t>
  </si>
  <si>
    <t>【８．主要用途】</t>
    <rPh sb="3" eb="5">
      <t>シュヨウ</t>
    </rPh>
    <rPh sb="5" eb="7">
      <t>ヨウト</t>
    </rPh>
    <phoneticPr fontId="2"/>
  </si>
  <si>
    <t>区分</t>
    <rPh sb="0" eb="2">
      <t>クブン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</si>
  <si>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</si>
  <si>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</si>
  <si>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</si>
  <si>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</si>
  <si>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用途変更</t>
    <rPh sb="0" eb="2">
      <t>ヨウト</t>
    </rPh>
    <rPh sb="2" eb="4">
      <t>ヘンコウ</t>
    </rPh>
    <phoneticPr fontId="2"/>
  </si>
  <si>
    <t>大規模の修繕</t>
    <rPh sb="0" eb="3">
      <t>ダイキボ</t>
    </rPh>
    <rPh sb="4" eb="6">
      <t>シュウゼン</t>
    </rPh>
    <phoneticPr fontId="2"/>
  </si>
  <si>
    <t>【ｲ．建築面積】</t>
    <rPh sb="3" eb="5">
      <t>ケンチク</t>
    </rPh>
    <rPh sb="5" eb="7">
      <t>メンセキ</t>
    </rPh>
    <phoneticPr fontId="2"/>
  </si>
  <si>
    <t>申請部分</t>
    <rPh sb="0" eb="2">
      <t>シンセイ</t>
    </rPh>
    <rPh sb="2" eb="4">
      <t>ブブン</t>
    </rPh>
    <phoneticPr fontId="2"/>
  </si>
  <si>
    <t>申請以外の部分</t>
    <rPh sb="0" eb="2">
      <t>シンセイ</t>
    </rPh>
    <rPh sb="2" eb="4">
      <t>イガイ</t>
    </rPh>
    <rPh sb="5" eb="7">
      <t>ブブン</t>
    </rPh>
    <phoneticPr fontId="2"/>
  </si>
  <si>
    <t>【ｲ．建築物全体】</t>
    <rPh sb="3" eb="5">
      <t>ケンチク</t>
    </rPh>
    <rPh sb="5" eb="6">
      <t>ブツ</t>
    </rPh>
    <rPh sb="6" eb="8">
      <t>ゼンタイ</t>
    </rPh>
    <phoneticPr fontId="2"/>
  </si>
  <si>
    <t>合計</t>
    <rPh sb="0" eb="2">
      <t>ゴウケイ</t>
    </rPh>
    <phoneticPr fontId="2"/>
  </si>
  <si>
    <t>【ｲ．申請に係る建築物の数】</t>
    <rPh sb="3" eb="5">
      <t>シンセイ</t>
    </rPh>
    <rPh sb="6" eb="7">
      <t>カカ</t>
    </rPh>
    <rPh sb="8" eb="11">
      <t>ケンチクブツ</t>
    </rPh>
    <rPh sb="12" eb="13">
      <t>カズ</t>
    </rPh>
    <phoneticPr fontId="2"/>
  </si>
  <si>
    <t>【ﾛ．同一敷地内の他の建築物の数】</t>
    <rPh sb="3" eb="4">
      <t>ドウ</t>
    </rPh>
    <rPh sb="4" eb="5">
      <t>イチ</t>
    </rPh>
    <rPh sb="5" eb="7">
      <t>シキチ</t>
    </rPh>
    <rPh sb="7" eb="8">
      <t>ナイ</t>
    </rPh>
    <rPh sb="9" eb="10">
      <t>ホカ</t>
    </rPh>
    <rPh sb="11" eb="14">
      <t>ケンチクブツ</t>
    </rPh>
    <rPh sb="15" eb="16">
      <t>カズ</t>
    </rPh>
    <phoneticPr fontId="2"/>
  </si>
  <si>
    <t>【ｲ．最高の高さ】</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</si>
  <si>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</si>
  <si>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</si>
  <si>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</si>
  <si>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</si>
  <si>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【１４．許可・認定等】</t>
    <rPh sb="4" eb="6">
      <t>キョカ</t>
    </rPh>
    <rPh sb="7" eb="9">
      <t>ニンテイ</t>
    </rPh>
    <rPh sb="9" eb="10">
      <t>トウ</t>
    </rPh>
    <phoneticPr fontId="2"/>
  </si>
  <si>
    <t>【１５．工事着手予定年月日】</t>
    <rPh sb="4" eb="6">
      <t>コウジ</t>
    </rPh>
    <rPh sb="6" eb="8">
      <t>チャクシュ</t>
    </rPh>
    <rPh sb="8" eb="10">
      <t>ヨテイ</t>
    </rPh>
    <rPh sb="10" eb="13">
      <t>ネンガッピ</t>
    </rPh>
    <phoneticPr fontId="2"/>
  </si>
  <si>
    <t>年</t>
    <rPh sb="0" eb="1">
      <t>ネン</t>
    </rPh>
    <phoneticPr fontId="2"/>
  </si>
  <si>
    <t>月</t>
    <rPh sb="0" eb="1">
      <t>ツキ</t>
    </rPh>
    <phoneticPr fontId="2"/>
  </si>
  <si>
    <t>日</t>
    <rPh sb="0" eb="1">
      <t>ヒ</t>
    </rPh>
    <phoneticPr fontId="2"/>
  </si>
  <si>
    <t>【１６．工事完了予定年月日】</t>
    <rPh sb="4" eb="6">
      <t>コウジ</t>
    </rPh>
    <rPh sb="6" eb="8">
      <t>カンリョウ</t>
    </rPh>
    <rPh sb="8" eb="10">
      <t>ヨテイ</t>
    </rPh>
    <rPh sb="10" eb="13">
      <t>ネンガッピ</t>
    </rPh>
    <phoneticPr fontId="2"/>
  </si>
  <si>
    <t>【１８．その他必要な事項】</t>
    <rPh sb="6" eb="7">
      <t>タ</t>
    </rPh>
    <rPh sb="7" eb="9">
      <t>ヒツヨウ</t>
    </rPh>
    <rPh sb="10" eb="12">
      <t>ジコウ</t>
    </rPh>
    <phoneticPr fontId="2"/>
  </si>
  <si>
    <t>【１９．備考】</t>
    <rPh sb="4" eb="6">
      <t>ビコウ</t>
    </rPh>
    <phoneticPr fontId="2"/>
  </si>
  <si>
    <t>（第四面）</t>
    <rPh sb="1" eb="2">
      <t>ダイ</t>
    </rPh>
    <rPh sb="2" eb="3">
      <t>ヨン</t>
    </rPh>
    <rPh sb="3" eb="4">
      <t>メン</t>
    </rPh>
    <phoneticPr fontId="2"/>
  </si>
  <si>
    <t>【１．番号】</t>
    <rPh sb="3" eb="5">
      <t>バンゴウ</t>
    </rPh>
    <phoneticPr fontId="2"/>
  </si>
  <si>
    <t>【２．用途】</t>
    <rPh sb="3" eb="5">
      <t>ヨウト</t>
    </rPh>
    <phoneticPr fontId="2"/>
  </si>
  <si>
    <t>【３．工事種別】</t>
    <rPh sb="3" eb="5">
      <t>コウジ</t>
    </rPh>
    <rPh sb="5" eb="7">
      <t>シュベツ</t>
    </rPh>
    <phoneticPr fontId="2"/>
  </si>
  <si>
    <t>移転</t>
    <rPh sb="0" eb="2">
      <t>イテン</t>
    </rPh>
    <phoneticPr fontId="2"/>
  </si>
  <si>
    <t>大規模の修繕</t>
    <rPh sb="0" eb="1">
      <t>オオ</t>
    </rPh>
    <rPh sb="1" eb="3">
      <t>キボ</t>
    </rPh>
    <rPh sb="4" eb="6">
      <t>シュウゼン</t>
    </rPh>
    <phoneticPr fontId="2"/>
  </si>
  <si>
    <t>【４．構造】</t>
    <rPh sb="3" eb="5">
      <t>コウゾウ</t>
    </rPh>
    <phoneticPr fontId="2"/>
  </si>
  <si>
    <t>【ｲ．地階を除く階数】</t>
    <rPh sb="3" eb="5">
      <t>チカイ</t>
    </rPh>
    <rPh sb="6" eb="7">
      <t>ノゾ</t>
    </rPh>
    <rPh sb="8" eb="10">
      <t>カイスウ</t>
    </rPh>
    <phoneticPr fontId="2"/>
  </si>
  <si>
    <t>【ﾛ．地階の階数】</t>
    <rPh sb="3" eb="5">
      <t>チカイ</t>
    </rPh>
    <rPh sb="6" eb="8">
      <t>カイスウ</t>
    </rPh>
    <phoneticPr fontId="2"/>
  </si>
  <si>
    <t>【ﾊ．昇降機塔等の階の数】</t>
    <rPh sb="3" eb="6">
      <t>ショウコウキ</t>
    </rPh>
    <rPh sb="6" eb="7">
      <t>トウ</t>
    </rPh>
    <rPh sb="7" eb="8">
      <t>トウ</t>
    </rPh>
    <rPh sb="9" eb="10">
      <t>カイ</t>
    </rPh>
    <rPh sb="11" eb="12">
      <t>カズ</t>
    </rPh>
    <phoneticPr fontId="2"/>
  </si>
  <si>
    <t>【ﾆ．地階の倉庫等の階の数】</t>
    <rPh sb="3" eb="5">
      <t>チカイ</t>
    </rPh>
    <rPh sb="6" eb="8">
      <t>ソウコ</t>
    </rPh>
    <rPh sb="8" eb="9">
      <t>トウ</t>
    </rPh>
    <rPh sb="10" eb="11">
      <t>カイ</t>
    </rPh>
    <rPh sb="12" eb="13">
      <t>カズ</t>
    </rPh>
    <phoneticPr fontId="2"/>
  </si>
  <si>
    <t>【ﾛ．最高の軒の高さ】</t>
    <rPh sb="3" eb="5">
      <t>サイコウ</t>
    </rPh>
    <rPh sb="6" eb="7">
      <t>ノキ</t>
    </rPh>
    <rPh sb="8" eb="9">
      <t>タカ</t>
    </rPh>
    <phoneticPr fontId="2"/>
  </si>
  <si>
    <t>有</t>
    <rPh sb="0" eb="1">
      <t>ア</t>
    </rPh>
    <phoneticPr fontId="2"/>
  </si>
  <si>
    <t>無</t>
    <rPh sb="0" eb="1">
      <t>ナ</t>
    </rPh>
    <phoneticPr fontId="2"/>
  </si>
  <si>
    <t>【ｲ．階別】</t>
    <rPh sb="3" eb="4">
      <t>カイ</t>
    </rPh>
    <rPh sb="4" eb="5">
      <t>ベツ</t>
    </rPh>
    <phoneticPr fontId="2"/>
  </si>
  <si>
    <t>【ﾛ．合計】</t>
    <rPh sb="3" eb="5">
      <t>ゴウケイ</t>
    </rPh>
    <phoneticPr fontId="2"/>
  </si>
  <si>
    <t>（第五面）</t>
    <rPh sb="1" eb="2">
      <t>ダイ</t>
    </rPh>
    <rPh sb="2" eb="3">
      <t>ゴ</t>
    </rPh>
    <rPh sb="3" eb="4">
      <t>メン</t>
    </rPh>
    <phoneticPr fontId="2"/>
  </si>
  <si>
    <t>建築物の階別概要</t>
    <rPh sb="0" eb="3">
      <t>ケンチクブツ</t>
    </rPh>
    <rPh sb="4" eb="5">
      <t>カイ</t>
    </rPh>
    <rPh sb="5" eb="6">
      <t>ベツ</t>
    </rPh>
    <rPh sb="6" eb="8">
      <t>ガイヨウ</t>
    </rPh>
    <phoneticPr fontId="2"/>
  </si>
  <si>
    <t>【２．階】</t>
    <rPh sb="3" eb="4">
      <t>カイ</t>
    </rPh>
    <phoneticPr fontId="2"/>
  </si>
  <si>
    <t>【３．柱の小径】</t>
    <rPh sb="3" eb="4">
      <t>ハシラ</t>
    </rPh>
    <rPh sb="5" eb="6">
      <t>ショウ</t>
    </rPh>
    <rPh sb="6" eb="7">
      <t>ケイ</t>
    </rPh>
    <phoneticPr fontId="2"/>
  </si>
  <si>
    <t>【４．横架材間の垂直距離】</t>
    <rPh sb="3" eb="4">
      <t>オウ</t>
    </rPh>
    <rPh sb="4" eb="5">
      <t>カ</t>
    </rPh>
    <rPh sb="5" eb="6">
      <t>ザイ</t>
    </rPh>
    <rPh sb="6" eb="7">
      <t>カン</t>
    </rPh>
    <rPh sb="8" eb="10">
      <t>スイチョク</t>
    </rPh>
    <rPh sb="10" eb="12">
      <t>キョリ</t>
    </rPh>
    <phoneticPr fontId="2"/>
  </si>
  <si>
    <t>【５．階の高さ】</t>
    <rPh sb="3" eb="4">
      <t>カイ</t>
    </rPh>
    <rPh sb="5" eb="6">
      <t>タカ</t>
    </rPh>
    <phoneticPr fontId="2"/>
  </si>
  <si>
    <t>【７．用途別床面積】</t>
    <rPh sb="3" eb="6">
      <t>ヨウトベツ</t>
    </rPh>
    <rPh sb="6" eb="9">
      <t>ユカメンセキ</t>
    </rPh>
    <phoneticPr fontId="2"/>
  </si>
  <si>
    <t>用途の区分</t>
    <rPh sb="0" eb="2">
      <t>ヨウト</t>
    </rPh>
    <rPh sb="3" eb="5">
      <t>クブン</t>
    </rPh>
    <phoneticPr fontId="2"/>
  </si>
  <si>
    <t>具体的な用途の名称</t>
    <rPh sb="0" eb="3">
      <t>グタイテキ</t>
    </rPh>
    <rPh sb="4" eb="6">
      <t>ヨウト</t>
    </rPh>
    <rPh sb="7" eb="9">
      <t>メイショウ</t>
    </rPh>
    <phoneticPr fontId="2"/>
  </si>
  <si>
    <t>床面積</t>
    <rPh sb="0" eb="3">
      <t>ユカメンセキ</t>
    </rPh>
    <phoneticPr fontId="2"/>
  </si>
  <si>
    <t>【８．その他必要な事項】</t>
    <rPh sb="5" eb="6">
      <t>タ</t>
    </rPh>
    <rPh sb="6" eb="8">
      <t>ヒツヨウ</t>
    </rPh>
    <rPh sb="9" eb="11">
      <t>ジコウ</t>
    </rPh>
    <phoneticPr fontId="2"/>
  </si>
  <si>
    <t>【９．備考】</t>
    <rPh sb="3" eb="5">
      <t>ビコウ</t>
    </rPh>
    <phoneticPr fontId="2"/>
  </si>
  <si>
    <t>（第二面）</t>
    <rPh sb="1" eb="2">
      <t>ダイ</t>
    </rPh>
    <rPh sb="2" eb="3">
      <t>ニ</t>
    </rPh>
    <rPh sb="3" eb="4">
      <t>メン</t>
    </rPh>
    <phoneticPr fontId="2"/>
  </si>
  <si>
    <t>設計者氏名</t>
    <rPh sb="0" eb="3">
      <t>セッケイシャ</t>
    </rPh>
    <rPh sb="3" eb="5">
      <t>シメイ</t>
    </rPh>
    <phoneticPr fontId="2"/>
  </si>
  <si>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</si>
  <si>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大規模の模様替</t>
    <rPh sb="0" eb="3">
      <t>ダイキボ</t>
    </rPh>
    <rPh sb="4" eb="6">
      <t>モヨウ</t>
    </rPh>
    <rPh sb="6" eb="7">
      <t>カ</t>
    </rPh>
    <phoneticPr fontId="2"/>
  </si>
  <si>
    <t>大規模の模様替</t>
    <rPh sb="0" eb="3">
      <t>オオキボ</t>
    </rPh>
    <rPh sb="4" eb="7">
      <t>モヨウガ</t>
    </rPh>
    <phoneticPr fontId="2"/>
  </si>
  <si>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</si>
  <si>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</si>
  <si>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</si>
  <si>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</si>
  <si>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</si>
  <si>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※消防関係同意欄</t>
    <rPh sb="1" eb="3">
      <t>ショウボウ</t>
    </rPh>
    <rPh sb="3" eb="5">
      <t>カンケイ</t>
    </rPh>
    <rPh sb="5" eb="7">
      <t>ドウイ</t>
    </rPh>
    <rPh sb="7" eb="8">
      <t>ラン</t>
    </rPh>
    <phoneticPr fontId="2"/>
  </si>
  <si>
    <t>※手数料欄</t>
    <rPh sb="1" eb="4">
      <t>テスウリョウ</t>
    </rPh>
    <rPh sb="4" eb="5">
      <t>ラン</t>
    </rPh>
    <phoneticPr fontId="2"/>
  </si>
  <si>
    <t>※決裁欄</t>
    <rPh sb="1" eb="2">
      <t>ケツ</t>
    </rPh>
    <rPh sb="2" eb="3">
      <t>サバ</t>
    </rPh>
    <rPh sb="3" eb="4">
      <t>ラン</t>
    </rPh>
    <phoneticPr fontId="2"/>
  </si>
  <si>
    <t>都市計画区域内</t>
    <rPh sb="0" eb="2">
      <t>トシ</t>
    </rPh>
    <rPh sb="2" eb="4">
      <t>ケイカク</t>
    </rPh>
    <rPh sb="4" eb="6">
      <t>クイキ</t>
    </rPh>
    <rPh sb="6" eb="7">
      <t>ナイ</t>
    </rPh>
    <phoneticPr fontId="2"/>
  </si>
  <si>
    <t>階</t>
    <rPh sb="0" eb="1">
      <t>カイ</t>
    </rPh>
    <phoneticPr fontId="2"/>
  </si>
  <si>
    <t>建築物別概要</t>
    <rPh sb="0" eb="3">
      <t>ケンチクブツ</t>
    </rPh>
    <rPh sb="3" eb="4">
      <t>ベツ</t>
    </rPh>
    <rPh sb="4" eb="6">
      <t>ガイヨウ</t>
    </rPh>
    <phoneticPr fontId="2"/>
  </si>
  <si>
    <t>【 代　理　者 】</t>
    <rPh sb="2" eb="3">
      <t>ダイ</t>
    </rPh>
    <rPh sb="4" eb="5">
      <t>リ</t>
    </rPh>
    <rPh sb="6" eb="7">
      <t>モノ</t>
    </rPh>
    <phoneticPr fontId="2"/>
  </si>
  <si>
    <t>【建築主 １】</t>
    <rPh sb="1" eb="4">
      <t>ケンチクヌシ</t>
    </rPh>
    <phoneticPr fontId="2"/>
  </si>
  <si>
    <t>日</t>
    <rPh sb="0" eb="1">
      <t>ニチ</t>
    </rPh>
    <phoneticPr fontId="2"/>
  </si>
  <si>
    <t xml:space="preserve">  </t>
    <phoneticPr fontId="2"/>
  </si>
  <si>
    <t>建築主</t>
    <phoneticPr fontId="2"/>
  </si>
  <si>
    <t>氏名</t>
    <phoneticPr fontId="2"/>
  </si>
  <si>
    <t>電話番号</t>
    <phoneticPr fontId="2"/>
  </si>
  <si>
    <t>工事施工者（設計者又は代理者）</t>
    <phoneticPr fontId="2"/>
  </si>
  <si>
    <t>営業所名（建築士事務所名）</t>
    <phoneticPr fontId="2"/>
  </si>
  <si>
    <t>郵便番号</t>
    <phoneticPr fontId="2"/>
  </si>
  <si>
    <t>所在地</t>
    <phoneticPr fontId="2"/>
  </si>
  <si>
    <t>建築確認</t>
    <phoneticPr fontId="2"/>
  </si>
  <si>
    <t>確認済証番号</t>
    <phoneticPr fontId="2"/>
  </si>
  <si>
    <t>確認済証交付年月日</t>
    <phoneticPr fontId="2"/>
  </si>
  <si>
    <t>確認済証交付者</t>
    <phoneticPr fontId="2"/>
  </si>
  <si>
    <t>営業所名</t>
    <phoneticPr fontId="2"/>
  </si>
  <si>
    <t>※受付経由機関記載欄</t>
    <phoneticPr fontId="2"/>
  </si>
  <si>
    <t>【ｲ．氏名のﾌﾘｶﾞﾅ】</t>
    <rPh sb="3" eb="5">
      <t>シメイ</t>
    </rPh>
    <phoneticPr fontId="2"/>
  </si>
  <si>
    <t xml:space="preserve"> </t>
    <phoneticPr fontId="2"/>
  </si>
  <si>
    <t>新　設</t>
    <phoneticPr fontId="2"/>
  </si>
  <si>
    <t>その他</t>
    <phoneticPr fontId="2"/>
  </si>
  <si>
    <t>(3)共同住宅</t>
    <phoneticPr fontId="2"/>
  </si>
  <si>
    <t>(2)長屋建住宅</t>
    <phoneticPr fontId="2"/>
  </si>
  <si>
    <t>(1)一戸建住宅</t>
    <phoneticPr fontId="2"/>
  </si>
  <si>
    <r>
      <t>(4)分譲住宅</t>
    </r>
    <r>
      <rPr>
        <sz val="10.5"/>
        <rFont val="Century"/>
        <family val="1"/>
      </rPr>
      <t/>
    </r>
    <phoneticPr fontId="2"/>
  </si>
  <si>
    <t>(2) その他</t>
    <phoneticPr fontId="2"/>
  </si>
  <si>
    <t>棟</t>
    <rPh sb="0" eb="1">
      <t>ムネ</t>
    </rPh>
    <phoneticPr fontId="2"/>
  </si>
  <si>
    <t>　申請にあたっては、株式会社北関東建築検査機構確認検査業務約款を遵守します。</t>
    <rPh sb="14" eb="15">
      <t>キタ</t>
    </rPh>
    <rPh sb="15" eb="17">
      <t>カントウ</t>
    </rPh>
    <rPh sb="17" eb="19">
      <t>ケンチク</t>
    </rPh>
    <phoneticPr fontId="2"/>
  </si>
  <si>
    <t>株式会社 北関東建築検査機構</t>
    <rPh sb="0" eb="2">
      <t>カブシキ</t>
    </rPh>
    <rPh sb="2" eb="4">
      <t>ガイシャ</t>
    </rPh>
    <rPh sb="5" eb="6">
      <t>キタ</t>
    </rPh>
    <rPh sb="6" eb="8">
      <t>カントウ</t>
    </rPh>
    <rPh sb="8" eb="10">
      <t>ケンチク</t>
    </rPh>
    <rPh sb="10" eb="12">
      <t>ケンサ</t>
    </rPh>
    <rPh sb="12" eb="14">
      <t>キコウ</t>
    </rPh>
    <phoneticPr fontId="2"/>
  </si>
  <si>
    <t>※中間検査合格証欄</t>
    <rPh sb="1" eb="3">
      <t>チュウカン</t>
    </rPh>
    <rPh sb="3" eb="5">
      <t>ケンサ</t>
    </rPh>
    <rPh sb="5" eb="7">
      <t>ゴウカク</t>
    </rPh>
    <rPh sb="7" eb="8">
      <t>ショウ</t>
    </rPh>
    <rPh sb="8" eb="9">
      <t>ラン</t>
    </rPh>
    <phoneticPr fontId="2"/>
  </si>
  <si>
    <t>無</t>
    <rPh sb="0" eb="1">
      <t>ム</t>
    </rPh>
    <phoneticPr fontId="2"/>
  </si>
  <si>
    <t>２号</t>
    <rPh sb="1" eb="2">
      <t>ゴウ</t>
    </rPh>
    <phoneticPr fontId="2"/>
  </si>
  <si>
    <t>４号</t>
    <rPh sb="1" eb="2">
      <t>ゴウ</t>
    </rPh>
    <phoneticPr fontId="2"/>
  </si>
  <si>
    <t xml:space="preserve"> 特例の種別</t>
    <rPh sb="1" eb="3">
      <t>トクレイ</t>
    </rPh>
    <rPh sb="4" eb="6">
      <t>シュベツ</t>
    </rPh>
    <phoneticPr fontId="2"/>
  </si>
  <si>
    <t xml:space="preserve"> 第１回</t>
    <rPh sb="1" eb="2">
      <t>ダイ</t>
    </rPh>
    <rPh sb="3" eb="4">
      <t>カイ</t>
    </rPh>
    <phoneticPr fontId="2"/>
  </si>
  <si>
    <t xml:space="preserve"> 第２回</t>
    <rPh sb="1" eb="2">
      <t>ダイ</t>
    </rPh>
    <rPh sb="3" eb="4">
      <t>カイ</t>
    </rPh>
    <phoneticPr fontId="2"/>
  </si>
  <si>
    <t xml:space="preserve"> 確認検査員</t>
    <rPh sb="1" eb="3">
      <t>カクニン</t>
    </rPh>
    <rPh sb="3" eb="6">
      <t>ケンサイン</t>
    </rPh>
    <phoneticPr fontId="2"/>
  </si>
  <si>
    <t>建築主、設置者又は築造主等の概要</t>
    <rPh sb="0" eb="3">
      <t>ケンチクヌシ</t>
    </rPh>
    <rPh sb="4" eb="6">
      <t>セッチ</t>
    </rPh>
    <rPh sb="6" eb="7">
      <t>シャ</t>
    </rPh>
    <rPh sb="7" eb="8">
      <t>マタ</t>
    </rPh>
    <rPh sb="9" eb="11">
      <t>チクゾウ</t>
    </rPh>
    <rPh sb="11" eb="12">
      <t>ヌシ</t>
    </rPh>
    <rPh sb="12" eb="13">
      <t>トウ</t>
    </rPh>
    <rPh sb="14" eb="16">
      <t>ガイヨウ</t>
    </rPh>
    <phoneticPr fontId="2"/>
  </si>
  <si>
    <t>【ト．作成した設計図書】</t>
    <rPh sb="3" eb="5">
      <t>サクセイ</t>
    </rPh>
    <rPh sb="7" eb="11">
      <t>セッケイトショ</t>
    </rPh>
    <phoneticPr fontId="2"/>
  </si>
  <si>
    <t>【４．工事監理者】</t>
    <rPh sb="3" eb="5">
      <t>コウジ</t>
    </rPh>
    <rPh sb="5" eb="7">
      <t>カンリ</t>
    </rPh>
    <rPh sb="7" eb="8">
      <t>シャ</t>
    </rPh>
    <phoneticPr fontId="2"/>
  </si>
  <si>
    <t>【ト．工事と照合した設計図書】</t>
    <rPh sb="3" eb="5">
      <t>コウジ</t>
    </rPh>
    <rPh sb="6" eb="8">
      <t>ショウゴウ</t>
    </rPh>
    <rPh sb="10" eb="14">
      <t>セッケイトショ</t>
    </rPh>
    <phoneticPr fontId="2"/>
  </si>
  <si>
    <t xml:space="preserve"> 除却工事施工者</t>
    <phoneticPr fontId="2"/>
  </si>
  <si>
    <t>※NKBI 記入欄</t>
    <phoneticPr fontId="2"/>
  </si>
  <si>
    <t>　　（申請書の記載以外の協力業者を報告ください。下請等も含みます。別紙の添付でも可）</t>
    <phoneticPr fontId="2"/>
  </si>
  <si>
    <t>★　確認検査機関は公正中立を図るため、機関の役員や確認検査員等と密接な関係にある方が関与する建築計画</t>
  </si>
  <si>
    <t>　注）　「（○○市）○○建設」のように記入ください。</t>
    <phoneticPr fontId="2"/>
  </si>
  <si>
    <t>　注）　該当ないときは、空欄とせず「なし」と記入ください。</t>
    <phoneticPr fontId="2"/>
  </si>
  <si>
    <t>　※１　工事請負契約事務、工事の指導監督、手続きの代理等の業務及びコンサルタント業務を含みます。</t>
    <phoneticPr fontId="2"/>
  </si>
  <si>
    <t>　　　 ただし、建築物に関する調査、鑑定業務は除きます。</t>
  </si>
  <si>
    <t>　※２　しゅんせつ工事業、造園工事業、さく井工事業等、建築物又はその敷地に係るものではない業務を除きます。</t>
    <phoneticPr fontId="2"/>
  </si>
  <si>
    <t>　※３　土地・建物売買業、不動産代理・仲介業、不動産賃貸業及び不動産管理業を含みます。</t>
    <phoneticPr fontId="2"/>
  </si>
  <si>
    <t>⇒</t>
    <phoneticPr fontId="2"/>
  </si>
  <si>
    <t>　↓</t>
    <phoneticPr fontId="2"/>
  </si>
  <si>
    <r>
      <t>【設計・工事監理業】</t>
    </r>
    <r>
      <rPr>
        <sz val="9"/>
        <color indexed="8"/>
        <rFont val="ＭＳ Ｐ明朝"/>
        <family val="1"/>
        <charset val="128"/>
      </rPr>
      <t>※１</t>
    </r>
  </si>
  <si>
    <r>
      <t>　　</t>
    </r>
    <r>
      <rPr>
        <sz val="10.5"/>
        <color indexed="8"/>
        <rFont val="ＭＳ Ｐ明朝"/>
        <family val="1"/>
        <charset val="128"/>
      </rPr>
      <t>（申請書の記載以外の協力業者を報告ください。）</t>
    </r>
  </si>
  <si>
    <r>
      <t>【建設業】</t>
    </r>
    <r>
      <rPr>
        <sz val="9"/>
        <color indexed="8"/>
        <rFont val="ＭＳ Ｐ明朝"/>
        <family val="1"/>
        <charset val="128"/>
      </rPr>
      <t>※２</t>
    </r>
  </si>
  <si>
    <r>
      <t>【不動産業】</t>
    </r>
    <r>
      <rPr>
        <sz val="9"/>
        <color indexed="8"/>
        <rFont val="ＭＳ Ｐ明朝"/>
        <family val="1"/>
        <charset val="128"/>
      </rPr>
      <t>※３</t>
    </r>
  </si>
  <si>
    <t>株式会社 北関東建築検査機構</t>
    <rPh sb="0" eb="4">
      <t>カブシキガイシャ</t>
    </rPh>
    <rPh sb="5" eb="6">
      <t>キタ</t>
    </rPh>
    <rPh sb="6" eb="8">
      <t>カントウ</t>
    </rPh>
    <rPh sb="8" eb="10">
      <t>ケンチク</t>
    </rPh>
    <rPh sb="10" eb="12">
      <t>ケンサ</t>
    </rPh>
    <rPh sb="12" eb="14">
      <t>キコウ</t>
    </rPh>
    <phoneticPr fontId="2"/>
  </si>
  <si>
    <t>【ｲ．特定工程】</t>
    <rPh sb="3" eb="5">
      <t>トクテイ</t>
    </rPh>
    <rPh sb="5" eb="7">
      <t>コウテイ</t>
    </rPh>
    <phoneticPr fontId="2"/>
  </si>
  <si>
    <t>【ﾊ．検査対象床面積】</t>
    <rPh sb="3" eb="5">
      <t>ケンサ</t>
    </rPh>
    <rPh sb="5" eb="7">
      <t>タイショウ</t>
    </rPh>
    <rPh sb="7" eb="10">
      <t>ユカメンセキ</t>
    </rPh>
    <phoneticPr fontId="2"/>
  </si>
  <si>
    <t>【ﾛ．中間検査合格証交付者】</t>
    <rPh sb="3" eb="7">
      <t>チュウカンケンサ</t>
    </rPh>
    <rPh sb="7" eb="10">
      <t>ゴウカクショウ</t>
    </rPh>
    <rPh sb="10" eb="12">
      <t>コウフ</t>
    </rPh>
    <rPh sb="12" eb="13">
      <t>シャ</t>
    </rPh>
    <phoneticPr fontId="2"/>
  </si>
  <si>
    <t>【ﾊ．中間検査合格証番号】</t>
    <rPh sb="3" eb="7">
      <t>チュウカンケンサ</t>
    </rPh>
    <rPh sb="7" eb="10">
      <t>ゴウカクショウ</t>
    </rPh>
    <rPh sb="10" eb="12">
      <t>バンゴウ</t>
    </rPh>
    <phoneticPr fontId="2"/>
  </si>
  <si>
    <t>【ﾆ．交付年月日】</t>
    <rPh sb="3" eb="5">
      <t>コウフ</t>
    </rPh>
    <rPh sb="5" eb="8">
      <t>ネンガッピ</t>
    </rPh>
    <phoneticPr fontId="2"/>
  </si>
  <si>
    <t>【ﾛ．特定工程工事終了予定年月日】</t>
    <rPh sb="3" eb="5">
      <t>トクテイ</t>
    </rPh>
    <rPh sb="5" eb="7">
      <t>コウテイ</t>
    </rPh>
    <rPh sb="7" eb="9">
      <t>コウジ</t>
    </rPh>
    <rPh sb="9" eb="11">
      <t>シュウリョウ</t>
    </rPh>
    <rPh sb="11" eb="13">
      <t>ヨテイ</t>
    </rPh>
    <rPh sb="13" eb="16">
      <t>ネンガッピ</t>
    </rPh>
    <phoneticPr fontId="2"/>
  </si>
  <si>
    <t>【ｲ．変更された設計図書の種類】</t>
    <rPh sb="3" eb="5">
      <t>ヘンコウ</t>
    </rPh>
    <rPh sb="8" eb="10">
      <t>セッケイ</t>
    </rPh>
    <rPh sb="10" eb="12">
      <t>トショ</t>
    </rPh>
    <rPh sb="13" eb="15">
      <t>シュルイ</t>
    </rPh>
    <phoneticPr fontId="2"/>
  </si>
  <si>
    <t>【ﾛ．変更の概要】</t>
    <rPh sb="3" eb="5">
      <t>ヘンコウ</t>
    </rPh>
    <rPh sb="6" eb="8">
      <t>ガイヨウ</t>
    </rPh>
    <phoneticPr fontId="2"/>
  </si>
  <si>
    <t>【１．建築場所、設置場所又は築造場所】</t>
    <rPh sb="8" eb="10">
      <t>セッチ</t>
    </rPh>
    <rPh sb="10" eb="12">
      <t>バショ</t>
    </rPh>
    <rPh sb="12" eb="13">
      <t>マタ</t>
    </rPh>
    <rPh sb="14" eb="16">
      <t>チクゾウ</t>
    </rPh>
    <rPh sb="16" eb="18">
      <t>バショ</t>
    </rPh>
    <phoneticPr fontId="2"/>
  </si>
  <si>
    <t>【ｲ．地名地番】</t>
    <rPh sb="3" eb="5">
      <t>チメイ</t>
    </rPh>
    <rPh sb="5" eb="7">
      <t>チバン</t>
    </rPh>
    <phoneticPr fontId="2"/>
  </si>
  <si>
    <t>【ﾛ．工事種別】</t>
    <rPh sb="3" eb="5">
      <t>コウジ</t>
    </rPh>
    <rPh sb="5" eb="7">
      <t>シュベツ</t>
    </rPh>
    <phoneticPr fontId="2"/>
  </si>
  <si>
    <t>【ﾊ．建築基準法第68条の20第２項の検査の特例に係る認証番号】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t>
    </rPh>
    <rPh sb="27" eb="29">
      <t>ニンショウ</t>
    </rPh>
    <rPh sb="29" eb="31">
      <t>バンゴウ</t>
    </rPh>
    <phoneticPr fontId="2"/>
  </si>
  <si>
    <t>第十九号様式（第四条、第四条の四の二関係）</t>
    <rPh sb="0" eb="1">
      <t>ダイ</t>
    </rPh>
    <rPh sb="1" eb="3">
      <t>１９</t>
    </rPh>
    <rPh sb="3" eb="4">
      <t>ゴウ</t>
    </rPh>
    <rPh sb="4" eb="6">
      <t>ヨウシキ</t>
    </rPh>
    <rPh sb="7" eb="8">
      <t>ダイ</t>
    </rPh>
    <rPh sb="8" eb="9">
      <t>４</t>
    </rPh>
    <rPh sb="9" eb="10">
      <t>ジョウ</t>
    </rPh>
    <rPh sb="11" eb="12">
      <t>ダイ</t>
    </rPh>
    <rPh sb="12" eb="13">
      <t>４</t>
    </rPh>
    <rPh sb="13" eb="14">
      <t>ジョウ</t>
    </rPh>
    <rPh sb="15" eb="16">
      <t>４</t>
    </rPh>
    <rPh sb="17" eb="18">
      <t>２</t>
    </rPh>
    <rPh sb="18" eb="20">
      <t>カンケイ</t>
    </rPh>
    <phoneticPr fontId="2"/>
  </si>
  <si>
    <t>第二十六号様式（第四条の八、第四条の十一の二関係）</t>
    <rPh sb="0" eb="1">
      <t>ダイ</t>
    </rPh>
    <rPh sb="1" eb="4">
      <t>２６</t>
    </rPh>
    <rPh sb="4" eb="5">
      <t>ゴウ</t>
    </rPh>
    <rPh sb="5" eb="7">
      <t>ヨウシキ</t>
    </rPh>
    <rPh sb="8" eb="9">
      <t>ダイ</t>
    </rPh>
    <rPh sb="9" eb="10">
      <t>４</t>
    </rPh>
    <rPh sb="10" eb="11">
      <t>ジョウ</t>
    </rPh>
    <rPh sb="12" eb="13">
      <t>８</t>
    </rPh>
    <rPh sb="14" eb="15">
      <t>ダイ</t>
    </rPh>
    <rPh sb="15" eb="16">
      <t>４</t>
    </rPh>
    <rPh sb="16" eb="17">
      <t>ジョウ</t>
    </rPh>
    <rPh sb="18" eb="20">
      <t>１１</t>
    </rPh>
    <rPh sb="21" eb="22">
      <t>２</t>
    </rPh>
    <rPh sb="22" eb="24">
      <t>カンケイ</t>
    </rPh>
    <phoneticPr fontId="2"/>
  </si>
  <si>
    <t>完 了 検 査 申 請 書</t>
    <rPh sb="0" eb="1">
      <t>カン</t>
    </rPh>
    <rPh sb="2" eb="3">
      <t>リョウ</t>
    </rPh>
    <phoneticPr fontId="2"/>
  </si>
  <si>
    <t>工作物（法第88条第２項）</t>
    <rPh sb="0" eb="3">
      <t>コウサクブツ</t>
    </rPh>
    <rPh sb="4" eb="5">
      <t>ホウ</t>
    </rPh>
    <rPh sb="5" eb="6">
      <t>ダイ</t>
    </rPh>
    <rPh sb="8" eb="9">
      <t>ジョウ</t>
    </rPh>
    <rPh sb="9" eb="10">
      <t>ダイ</t>
    </rPh>
    <rPh sb="11" eb="12">
      <t>コウ</t>
    </rPh>
    <phoneticPr fontId="2"/>
  </si>
  <si>
    <t>工作物（法第88条第１項）</t>
    <rPh sb="0" eb="3">
      <t>コウサクブツ</t>
    </rPh>
    <rPh sb="4" eb="5">
      <t>ホウ</t>
    </rPh>
    <rPh sb="5" eb="6">
      <t>ダイ</t>
    </rPh>
    <rPh sb="8" eb="9">
      <t>ジョウ</t>
    </rPh>
    <rPh sb="9" eb="10">
      <t>ダイ</t>
    </rPh>
    <rPh sb="11" eb="12">
      <t>コウ</t>
    </rPh>
    <phoneticPr fontId="2"/>
  </si>
  <si>
    <t>※検査済証欄</t>
    <rPh sb="1" eb="3">
      <t>ケンサ</t>
    </rPh>
    <rPh sb="3" eb="4">
      <t>ズミ</t>
    </rPh>
    <rPh sb="4" eb="5">
      <t>ショウ</t>
    </rPh>
    <rPh sb="5" eb="6">
      <t>ラン</t>
    </rPh>
    <phoneticPr fontId="2"/>
  </si>
  <si>
    <t>　（代表となる建築設備の工事監理に関し意見を聴いた者）</t>
    <rPh sb="2" eb="4">
      <t>ダイヒョウ</t>
    </rPh>
    <rPh sb="7" eb="9">
      <t>ケンチク</t>
    </rPh>
    <rPh sb="9" eb="11">
      <t>セツビ</t>
    </rPh>
    <rPh sb="12" eb="14">
      <t>コウジ</t>
    </rPh>
    <rPh sb="14" eb="16">
      <t>カンリ</t>
    </rPh>
    <rPh sb="17" eb="18">
      <t>カン</t>
    </rPh>
    <rPh sb="19" eb="21">
      <t>イケン</t>
    </rPh>
    <rPh sb="22" eb="23">
      <t>キ</t>
    </rPh>
    <rPh sb="25" eb="26">
      <t>モノ</t>
    </rPh>
    <phoneticPr fontId="2"/>
  </si>
  <si>
    <t>　（その他の建築設備の工事監理に関し意見を聴いた者）</t>
    <rPh sb="4" eb="5">
      <t>タ</t>
    </rPh>
    <rPh sb="6" eb="8">
      <t>ケンチク</t>
    </rPh>
    <rPh sb="8" eb="10">
      <t>セツビ</t>
    </rPh>
    <rPh sb="11" eb="13">
      <t>コウジ</t>
    </rPh>
    <rPh sb="13" eb="15">
      <t>カンリ</t>
    </rPh>
    <rPh sb="16" eb="17">
      <t>カン</t>
    </rPh>
    <rPh sb="18" eb="20">
      <t>イケン</t>
    </rPh>
    <rPh sb="21" eb="22">
      <t>キ</t>
    </rPh>
    <rPh sb="24" eb="25">
      <t>モノ</t>
    </rPh>
    <phoneticPr fontId="2"/>
  </si>
  <si>
    <t>【２．工事種別】</t>
    <rPh sb="3" eb="5">
      <t>コウジ</t>
    </rPh>
    <rPh sb="5" eb="7">
      <t>シュベツ</t>
    </rPh>
    <phoneticPr fontId="2"/>
  </si>
  <si>
    <t>【３．確認済証番号】</t>
    <phoneticPr fontId="2"/>
  </si>
  <si>
    <t>【４．確認済証交付年月日】</t>
    <phoneticPr fontId="2"/>
  </si>
  <si>
    <t>【８．検査対象床面積】</t>
    <rPh sb="3" eb="5">
      <t>ケンサ</t>
    </rPh>
    <rPh sb="5" eb="7">
      <t>タイショウ</t>
    </rPh>
    <rPh sb="7" eb="10">
      <t>ユカメンセキ</t>
    </rPh>
    <phoneticPr fontId="2"/>
  </si>
  <si>
    <t>【９．検査経過】</t>
    <rPh sb="3" eb="5">
      <t>ケンサ</t>
    </rPh>
    <rPh sb="5" eb="7">
      <t>ケイカ</t>
    </rPh>
    <phoneticPr fontId="2"/>
  </si>
  <si>
    <t>建築士事務所名</t>
    <rPh sb="0" eb="3">
      <t>ケンチクシ</t>
    </rPh>
    <rPh sb="3" eb="5">
      <t>ジム</t>
    </rPh>
    <rPh sb="5" eb="6">
      <t>ショ</t>
    </rPh>
    <rPh sb="6" eb="7">
      <t>メイ</t>
    </rPh>
    <phoneticPr fontId="2"/>
  </si>
  <si>
    <t>道路種別</t>
    <rPh sb="0" eb="2">
      <t>ドウロ</t>
    </rPh>
    <rPh sb="2" eb="4">
      <t>シュベツ</t>
    </rPh>
    <phoneticPr fontId="2"/>
  </si>
  <si>
    <t>道路番号</t>
    <rPh sb="0" eb="2">
      <t>ドウロ</t>
    </rPh>
    <rPh sb="2" eb="4">
      <t>バンゴウ</t>
    </rPh>
    <phoneticPr fontId="2"/>
  </si>
  <si>
    <t>道路幅員</t>
    <rPh sb="0" eb="2">
      <t>ドウロ</t>
    </rPh>
    <rPh sb="2" eb="4">
      <t>フクイン</t>
    </rPh>
    <phoneticPr fontId="2"/>
  </si>
  <si>
    <t>１．敷地に接する道路について</t>
    <rPh sb="2" eb="4">
      <t>シキチ</t>
    </rPh>
    <rPh sb="5" eb="6">
      <t>セッ</t>
    </rPh>
    <rPh sb="8" eb="10">
      <t>ドウロ</t>
    </rPh>
    <phoneticPr fontId="2"/>
  </si>
  <si>
    <t>４号（事業予定） ： 指定</t>
    <rPh sb="1" eb="2">
      <t>ゴウ</t>
    </rPh>
    <rPh sb="3" eb="5">
      <t>ジギョウ</t>
    </rPh>
    <rPh sb="5" eb="7">
      <t>ヨテイ</t>
    </rPh>
    <rPh sb="11" eb="13">
      <t>シテイ</t>
    </rPh>
    <phoneticPr fontId="2"/>
  </si>
  <si>
    <t>５号（位置指定） ： 指定</t>
    <rPh sb="1" eb="2">
      <t>ゴウ</t>
    </rPh>
    <rPh sb="3" eb="5">
      <t>イチ</t>
    </rPh>
    <rPh sb="5" eb="7">
      <t>シテイ</t>
    </rPh>
    <rPh sb="11" eb="13">
      <t>シテイ</t>
    </rPh>
    <phoneticPr fontId="2"/>
  </si>
  <si>
    <t>４２条２項 ：</t>
    <rPh sb="2" eb="3">
      <t>ジョウ</t>
    </rPh>
    <rPh sb="4" eb="5">
      <t>コウ</t>
    </rPh>
    <phoneticPr fontId="2"/>
  </si>
  <si>
    <t>建築場所</t>
    <rPh sb="0" eb="2">
      <t>ケンチク</t>
    </rPh>
    <rPh sb="2" eb="4">
      <t>バショ</t>
    </rPh>
    <phoneticPr fontId="2"/>
  </si>
  <si>
    <t>建 築 主</t>
    <rPh sb="0" eb="1">
      <t>ケン</t>
    </rPh>
    <rPh sb="2" eb="3">
      <t>チク</t>
    </rPh>
    <rPh sb="4" eb="5">
      <t>ヌシ</t>
    </rPh>
    <phoneticPr fontId="2"/>
  </si>
  <si>
    <t>調 査 日</t>
    <rPh sb="0" eb="1">
      <t>チョウ</t>
    </rPh>
    <rPh sb="2" eb="3">
      <t>サ</t>
    </rPh>
    <rPh sb="4" eb="5">
      <t>ニチ</t>
    </rPh>
    <phoneticPr fontId="2"/>
  </si>
  <si>
    <t>調 査 者</t>
    <rPh sb="0" eb="1">
      <t>チョウ</t>
    </rPh>
    <rPh sb="2" eb="3">
      <t>サ</t>
    </rPh>
    <rPh sb="4" eb="5">
      <t>シャ</t>
    </rPh>
    <phoneticPr fontId="2"/>
  </si>
  <si>
    <t>事 務 所</t>
    <rPh sb="0" eb="1">
      <t>コト</t>
    </rPh>
    <rPh sb="2" eb="3">
      <t>ム</t>
    </rPh>
    <rPh sb="4" eb="5">
      <t>ショ</t>
    </rPh>
    <phoneticPr fontId="2"/>
  </si>
  <si>
    <t>道路名称</t>
    <rPh sb="0" eb="2">
      <t>ドウロ</t>
    </rPh>
    <rPh sb="2" eb="4">
      <t>メイショウ</t>
    </rPh>
    <phoneticPr fontId="2"/>
  </si>
  <si>
    <t>査定状況</t>
    <rPh sb="0" eb="2">
      <t>サテイ</t>
    </rPh>
    <rPh sb="2" eb="4">
      <t>ジョウキョウ</t>
    </rPh>
    <phoneticPr fontId="2"/>
  </si>
  <si>
    <t>　有</t>
    <rPh sb="1" eb="2">
      <t>アリ</t>
    </rPh>
    <phoneticPr fontId="2"/>
  </si>
  <si>
    <t>　無</t>
    <rPh sb="1" eb="2">
      <t>ム</t>
    </rPh>
    <phoneticPr fontId="2"/>
  </si>
  <si>
    <t>　確定</t>
    <rPh sb="1" eb="3">
      <t>カクテイ</t>
    </rPh>
    <phoneticPr fontId="2"/>
  </si>
  <si>
    <t>　現況</t>
    <rPh sb="1" eb="3">
      <t>ゲンキョウ</t>
    </rPh>
    <phoneticPr fontId="2"/>
  </si>
  <si>
    <t>調査部署</t>
    <rPh sb="0" eb="2">
      <t>チョウサ</t>
    </rPh>
    <rPh sb="2" eb="4">
      <t>ブショ</t>
    </rPh>
    <phoneticPr fontId="2"/>
  </si>
  <si>
    <t>管理（道路課など）</t>
    <rPh sb="0" eb="2">
      <t>カンリ</t>
    </rPh>
    <rPh sb="3" eb="5">
      <t>ドウロ</t>
    </rPh>
    <rPh sb="5" eb="6">
      <t>カ</t>
    </rPh>
    <phoneticPr fontId="2"/>
  </si>
  <si>
    <t>指定（建築指導課など）</t>
    <rPh sb="0" eb="2">
      <t>シテイ</t>
    </rPh>
    <rPh sb="3" eb="5">
      <t>ケンチク</t>
    </rPh>
    <rPh sb="5" eb="8">
      <t>シドウカ</t>
    </rPh>
    <phoneticPr fontId="2"/>
  </si>
  <si>
    <t>　この現地調査表は、(株)北関東建築検査機構確認検査業務規程第１７条第１項第５号の規定に基づく提出図書です。</t>
    <rPh sb="3" eb="5">
      <t>ゲンチ</t>
    </rPh>
    <rPh sb="5" eb="7">
      <t>チョウサ</t>
    </rPh>
    <rPh sb="7" eb="8">
      <t>ヒョウ</t>
    </rPh>
    <rPh sb="11" eb="12">
      <t>カブ</t>
    </rPh>
    <rPh sb="13" eb="14">
      <t>キタ</t>
    </rPh>
    <rPh sb="14" eb="16">
      <t>カントウ</t>
    </rPh>
    <rPh sb="16" eb="18">
      <t>ケンチク</t>
    </rPh>
    <rPh sb="18" eb="20">
      <t>ケンサ</t>
    </rPh>
    <rPh sb="20" eb="22">
      <t>キコウ</t>
    </rPh>
    <rPh sb="22" eb="24">
      <t>カクニン</t>
    </rPh>
    <rPh sb="24" eb="26">
      <t>ケンサ</t>
    </rPh>
    <rPh sb="26" eb="28">
      <t>ギョウム</t>
    </rPh>
    <rPh sb="28" eb="30">
      <t>キテイ</t>
    </rPh>
    <rPh sb="30" eb="31">
      <t>ダイ</t>
    </rPh>
    <rPh sb="33" eb="34">
      <t>ジョウ</t>
    </rPh>
    <rPh sb="34" eb="35">
      <t>ダイ</t>
    </rPh>
    <rPh sb="36" eb="37">
      <t>コウ</t>
    </rPh>
    <rPh sb="37" eb="38">
      <t>ダイ</t>
    </rPh>
    <rPh sb="39" eb="40">
      <t>ゴウ</t>
    </rPh>
    <rPh sb="41" eb="43">
      <t>キテイ</t>
    </rPh>
    <rPh sb="44" eb="45">
      <t>モト</t>
    </rPh>
    <rPh sb="47" eb="49">
      <t>テイシュツ</t>
    </rPh>
    <rPh sb="49" eb="51">
      <t>トショ</t>
    </rPh>
    <phoneticPr fontId="2"/>
  </si>
  <si>
    <t>事前に調査をして確認申請の際に添付して下さい。</t>
    <rPh sb="0" eb="2">
      <t>ジゼン</t>
    </rPh>
    <rPh sb="3" eb="5">
      <t>チョウサ</t>
    </rPh>
    <rPh sb="8" eb="10">
      <t>カクニン</t>
    </rPh>
    <rPh sb="10" eb="12">
      <t>シンセイ</t>
    </rPh>
    <rPh sb="13" eb="14">
      <t>サイ</t>
    </rPh>
    <rPh sb="15" eb="17">
      <t>テンプ</t>
    </rPh>
    <rPh sb="19" eb="20">
      <t>シタ</t>
    </rPh>
    <phoneticPr fontId="2"/>
  </si>
  <si>
    <t>その他　道路について知らせておくべきこと　</t>
    <rPh sb="2" eb="3">
      <t>タ</t>
    </rPh>
    <rPh sb="4" eb="6">
      <t>ドウロ</t>
    </rPh>
    <rPh sb="10" eb="11">
      <t>シ</t>
    </rPh>
    <phoneticPr fontId="2"/>
  </si>
  <si>
    <t>協議事項</t>
    <rPh sb="0" eb="2">
      <t>キョウギ</t>
    </rPh>
    <rPh sb="2" eb="4">
      <t>ジコウ</t>
    </rPh>
    <phoneticPr fontId="2"/>
  </si>
  <si>
    <t>担当部署</t>
    <rPh sb="0" eb="2">
      <t>タントウ</t>
    </rPh>
    <rPh sb="2" eb="4">
      <t>ブショ</t>
    </rPh>
    <phoneticPr fontId="2"/>
  </si>
  <si>
    <t>部署</t>
    <rPh sb="0" eb="2">
      <t>ブショ</t>
    </rPh>
    <phoneticPr fontId="2"/>
  </si>
  <si>
    <t>担当者</t>
    <rPh sb="0" eb="3">
      <t>タントウシャ</t>
    </rPh>
    <phoneticPr fontId="2"/>
  </si>
  <si>
    <t>詳　　　　細</t>
    <rPh sb="0" eb="1">
      <t>ショウ</t>
    </rPh>
    <rPh sb="5" eb="6">
      <t>ホソ</t>
    </rPh>
    <phoneticPr fontId="2"/>
  </si>
  <si>
    <t>①　敷地に接する道路全てについて必要事項を記載し、該当する□を■に塗りつぶしてください。</t>
    <rPh sb="2" eb="4">
      <t>シキチ</t>
    </rPh>
    <rPh sb="5" eb="6">
      <t>セッ</t>
    </rPh>
    <rPh sb="8" eb="10">
      <t>ドウロ</t>
    </rPh>
    <rPh sb="10" eb="11">
      <t>スベ</t>
    </rPh>
    <rPh sb="16" eb="18">
      <t>ヒツヨウ</t>
    </rPh>
    <rPh sb="18" eb="20">
      <t>ジコウ</t>
    </rPh>
    <rPh sb="21" eb="23">
      <t>キサイ</t>
    </rPh>
    <rPh sb="25" eb="27">
      <t>ガイトウ</t>
    </rPh>
    <rPh sb="33" eb="34">
      <t>ヌ</t>
    </rPh>
    <phoneticPr fontId="2"/>
  </si>
  <si>
    <t>内　　容</t>
    <rPh sb="0" eb="1">
      <t>ナイ</t>
    </rPh>
    <rPh sb="3" eb="4">
      <t>カタチ</t>
    </rPh>
    <phoneticPr fontId="2"/>
  </si>
  <si>
    <t>結　　果</t>
    <rPh sb="0" eb="1">
      <t>ユウ</t>
    </rPh>
    <rPh sb="3" eb="4">
      <t>カ</t>
    </rPh>
    <phoneticPr fontId="2"/>
  </si>
  <si>
    <t>大臣</t>
  </si>
  <si>
    <t>　　</t>
  </si>
  <si>
    <t>（第三面）</t>
    <rPh sb="1" eb="2">
      <t>ダイ</t>
    </rPh>
    <rPh sb="2" eb="4">
      <t>３メン</t>
    </rPh>
    <phoneticPr fontId="2"/>
  </si>
  <si>
    <t>①　市街化調整区域で、許可が無い場合又は許可の内容が確認申請と異なる場合（地番、敷地、面積等）で、</t>
    <rPh sb="2" eb="5">
      <t>シガイカ</t>
    </rPh>
    <rPh sb="5" eb="7">
      <t>チョウセイ</t>
    </rPh>
    <rPh sb="7" eb="9">
      <t>クイキ</t>
    </rPh>
    <rPh sb="11" eb="13">
      <t>キョカ</t>
    </rPh>
    <rPh sb="14" eb="15">
      <t>ナ</t>
    </rPh>
    <rPh sb="16" eb="18">
      <t>バアイ</t>
    </rPh>
    <rPh sb="18" eb="19">
      <t>マタ</t>
    </rPh>
    <rPh sb="20" eb="22">
      <t>キョカ</t>
    </rPh>
    <rPh sb="23" eb="25">
      <t>ナイヨウ</t>
    </rPh>
    <rPh sb="26" eb="28">
      <t>カクニン</t>
    </rPh>
    <rPh sb="28" eb="30">
      <t>シンセイ</t>
    </rPh>
    <rPh sb="31" eb="32">
      <t>コト</t>
    </rPh>
    <rPh sb="34" eb="36">
      <t>バアイ</t>
    </rPh>
    <rPh sb="37" eb="39">
      <t>チバン</t>
    </rPh>
    <rPh sb="40" eb="42">
      <t>シキチ</t>
    </rPh>
    <rPh sb="43" eb="45">
      <t>メンセキ</t>
    </rPh>
    <rPh sb="45" eb="46">
      <t>トウ</t>
    </rPh>
    <phoneticPr fontId="2"/>
  </si>
  <si>
    <t>　開発担当行政庁と協議・確認等を行った場合は、その協議内容を下欄に記入して下さい。</t>
    <rPh sb="5" eb="8">
      <t>ギョウセイチョウ</t>
    </rPh>
    <rPh sb="9" eb="11">
      <t>キョウギ</t>
    </rPh>
    <rPh sb="12" eb="14">
      <t>カクニン</t>
    </rPh>
    <rPh sb="14" eb="15">
      <t>トウ</t>
    </rPh>
    <rPh sb="16" eb="17">
      <t>オコナ</t>
    </rPh>
    <rPh sb="19" eb="21">
      <t>バアイ</t>
    </rPh>
    <rPh sb="25" eb="27">
      <t>キョウギ</t>
    </rPh>
    <rPh sb="27" eb="29">
      <t>ナイヨウ</t>
    </rPh>
    <rPh sb="30" eb="31">
      <t>シタ</t>
    </rPh>
    <rPh sb="31" eb="32">
      <t>ラン</t>
    </rPh>
    <rPh sb="33" eb="35">
      <t>キニュウ</t>
    </rPh>
    <rPh sb="37" eb="38">
      <t>シタ</t>
    </rPh>
    <phoneticPr fontId="2"/>
  </si>
  <si>
    <t>４．その他、必要事項</t>
    <rPh sb="4" eb="5">
      <t>タ</t>
    </rPh>
    <rPh sb="6" eb="8">
      <t>ヒツヨウ</t>
    </rPh>
    <rPh sb="8" eb="10">
      <t>ジコウ</t>
    </rPh>
    <phoneticPr fontId="2"/>
  </si>
  <si>
    <t>２．その他の法令、条例等について</t>
    <rPh sb="4" eb="5">
      <t>タ</t>
    </rPh>
    <rPh sb="6" eb="8">
      <t>ホウレイ</t>
    </rPh>
    <rPh sb="9" eb="12">
      <t>ジョウレイトウ</t>
    </rPh>
    <phoneticPr fontId="2"/>
  </si>
  <si>
    <t>提出先</t>
    <rPh sb="0" eb="2">
      <t>テイシュツ</t>
    </rPh>
    <rPh sb="2" eb="3">
      <t>サキ</t>
    </rPh>
    <phoneticPr fontId="2"/>
  </si>
  <si>
    <t>経過</t>
    <rPh sb="0" eb="2">
      <t>ケイカ</t>
    </rPh>
    <phoneticPr fontId="2"/>
  </si>
  <si>
    <t>内容</t>
    <rPh sb="0" eb="2">
      <t>ナイヨウ</t>
    </rPh>
    <phoneticPr fontId="2"/>
  </si>
  <si>
    <t>法令等</t>
    <rPh sb="0" eb="3">
      <t>ホウレイトウ</t>
    </rPh>
    <phoneticPr fontId="2"/>
  </si>
  <si>
    <t>②　確認申請と並行して行っている手続き等についてお知らせください。</t>
    <rPh sb="2" eb="4">
      <t>カクニン</t>
    </rPh>
    <rPh sb="4" eb="6">
      <t>シンセイ</t>
    </rPh>
    <rPh sb="7" eb="9">
      <t>ヘイコウ</t>
    </rPh>
    <rPh sb="11" eb="12">
      <t>オコナ</t>
    </rPh>
    <rPh sb="16" eb="18">
      <t>テツヅ</t>
    </rPh>
    <rPh sb="19" eb="20">
      <t>トウ</t>
    </rPh>
    <rPh sb="25" eb="26">
      <t>シ</t>
    </rPh>
    <phoneticPr fontId="2"/>
  </si>
  <si>
    <t>②　その他上記調査事項について市町村又は特定行政庁と協議・確認等を行った場合は、下欄に協議内容等</t>
    <rPh sb="4" eb="5">
      <t>タ</t>
    </rPh>
    <rPh sb="5" eb="7">
      <t>ジョウキ</t>
    </rPh>
    <rPh sb="7" eb="9">
      <t>チョウサ</t>
    </rPh>
    <rPh sb="9" eb="11">
      <t>ジコウ</t>
    </rPh>
    <rPh sb="15" eb="18">
      <t>シチョウソン</t>
    </rPh>
    <rPh sb="18" eb="19">
      <t>マタ</t>
    </rPh>
    <rPh sb="20" eb="22">
      <t>トクテイ</t>
    </rPh>
    <rPh sb="22" eb="24">
      <t>ギョウセイ</t>
    </rPh>
    <rPh sb="24" eb="25">
      <t>チョウ</t>
    </rPh>
    <rPh sb="26" eb="28">
      <t>キョウギ</t>
    </rPh>
    <rPh sb="29" eb="31">
      <t>カクニン</t>
    </rPh>
    <rPh sb="31" eb="32">
      <t>トウ</t>
    </rPh>
    <rPh sb="33" eb="34">
      <t>オコナ</t>
    </rPh>
    <rPh sb="36" eb="38">
      <t>バアイ</t>
    </rPh>
    <rPh sb="40" eb="41">
      <t>シタ</t>
    </rPh>
    <rPh sb="41" eb="42">
      <t>ラン</t>
    </rPh>
    <rPh sb="43" eb="45">
      <t>キョウギ</t>
    </rPh>
    <rPh sb="45" eb="48">
      <t>ナイヨウトウ</t>
    </rPh>
    <phoneticPr fontId="2"/>
  </si>
  <si>
    <t>　を記入して下さい。</t>
    <rPh sb="2" eb="4">
      <t>キニュウ</t>
    </rPh>
    <rPh sb="6" eb="7">
      <t>シタ</t>
    </rPh>
    <phoneticPr fontId="2"/>
  </si>
  <si>
    <t>土砂災害特別警戒区域</t>
    <rPh sb="0" eb="2">
      <t>ドシャ</t>
    </rPh>
    <rPh sb="2" eb="4">
      <t>サイガイ</t>
    </rPh>
    <rPh sb="4" eb="6">
      <t>トクベツ</t>
    </rPh>
    <rPh sb="6" eb="8">
      <t>ケイカイ</t>
    </rPh>
    <rPh sb="8" eb="10">
      <t>クイキ</t>
    </rPh>
    <phoneticPr fontId="2"/>
  </si>
  <si>
    <t>宅地造成工事規制区域</t>
    <rPh sb="0" eb="2">
      <t>タクチ</t>
    </rPh>
    <rPh sb="2" eb="4">
      <t>ゾウセイ</t>
    </rPh>
    <rPh sb="4" eb="6">
      <t>コウジ</t>
    </rPh>
    <rPh sb="6" eb="8">
      <t>キセイ</t>
    </rPh>
    <rPh sb="8" eb="10">
      <t>クイキ</t>
    </rPh>
    <phoneticPr fontId="2"/>
  </si>
  <si>
    <t>流通業務地区</t>
    <rPh sb="0" eb="2">
      <t>リュウツウ</t>
    </rPh>
    <rPh sb="2" eb="4">
      <t>ギョウム</t>
    </rPh>
    <rPh sb="4" eb="6">
      <t>チク</t>
    </rPh>
    <phoneticPr fontId="2"/>
  </si>
  <si>
    <t>航空機騒音障害防止特別地区</t>
    <rPh sb="0" eb="3">
      <t>コウクウキ</t>
    </rPh>
    <rPh sb="3" eb="5">
      <t>ソウオン</t>
    </rPh>
    <rPh sb="5" eb="7">
      <t>ショウガイ</t>
    </rPh>
    <rPh sb="7" eb="9">
      <t>ボウシ</t>
    </rPh>
    <rPh sb="9" eb="11">
      <t>トクベツ</t>
    </rPh>
    <rPh sb="11" eb="13">
      <t>チク</t>
    </rPh>
    <phoneticPr fontId="2"/>
  </si>
  <si>
    <t>急傾斜地崩壊危険区域</t>
    <rPh sb="0" eb="1">
      <t>キュウ</t>
    </rPh>
    <rPh sb="1" eb="4">
      <t>ケイシャチ</t>
    </rPh>
    <rPh sb="4" eb="6">
      <t>ホウカイ</t>
    </rPh>
    <rPh sb="6" eb="8">
      <t>キケン</t>
    </rPh>
    <rPh sb="8" eb="10">
      <t>クイキ</t>
    </rPh>
    <phoneticPr fontId="2"/>
  </si>
  <si>
    <t>農地</t>
    <rPh sb="0" eb="2">
      <t>ノウチ</t>
    </rPh>
    <phoneticPr fontId="2"/>
  </si>
  <si>
    <t>港湾区域</t>
    <rPh sb="0" eb="2">
      <t>コウワン</t>
    </rPh>
    <rPh sb="2" eb="4">
      <t>クイキ</t>
    </rPh>
    <phoneticPr fontId="2"/>
  </si>
  <si>
    <t>駐車場整備地区</t>
    <rPh sb="0" eb="3">
      <t>チュウシャジョウ</t>
    </rPh>
    <rPh sb="3" eb="5">
      <t>セイビ</t>
    </rPh>
    <rPh sb="5" eb="7">
      <t>チク</t>
    </rPh>
    <phoneticPr fontId="2"/>
  </si>
  <si>
    <t>河川区域、河川保全区域</t>
    <rPh sb="0" eb="2">
      <t>カセン</t>
    </rPh>
    <rPh sb="2" eb="4">
      <t>クイキ</t>
    </rPh>
    <rPh sb="5" eb="7">
      <t>カセン</t>
    </rPh>
    <rPh sb="7" eb="9">
      <t>ホゼン</t>
    </rPh>
    <rPh sb="9" eb="11">
      <t>クイキ</t>
    </rPh>
    <phoneticPr fontId="2"/>
  </si>
  <si>
    <t>①　申請地に適用される都市計画法、建築基準法以外の法令・区域についてマークしてください。</t>
    <rPh sb="2" eb="4">
      <t>シンセイ</t>
    </rPh>
    <rPh sb="4" eb="5">
      <t>チ</t>
    </rPh>
    <rPh sb="6" eb="8">
      <t>テキヨウ</t>
    </rPh>
    <rPh sb="11" eb="13">
      <t>トシ</t>
    </rPh>
    <rPh sb="13" eb="16">
      <t>ケイカクホウ</t>
    </rPh>
    <rPh sb="17" eb="19">
      <t>ケンチク</t>
    </rPh>
    <rPh sb="19" eb="22">
      <t>キジュンホウ</t>
    </rPh>
    <rPh sb="22" eb="24">
      <t>イガイ</t>
    </rPh>
    <rPh sb="25" eb="27">
      <t>ホウレイ</t>
    </rPh>
    <rPh sb="28" eb="30">
      <t>クイキ</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</si>
  <si>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</si>
  <si>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　日付はあらかじめ入力できません。</t>
    <rPh sb="2" eb="4">
      <t>ヒヅケ</t>
    </rPh>
    <rPh sb="10" eb="12">
      <t>ニュウリョク</t>
    </rPh>
    <phoneticPr fontId="2"/>
  </si>
  <si>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2"/>
  </si>
  <si>
    <t>※　この書式に限定するものではありません。</t>
    <rPh sb="4" eb="6">
      <t>ショシキ</t>
    </rPh>
    <rPh sb="7" eb="9">
      <t>ゲンテイ</t>
    </rPh>
    <phoneticPr fontId="2"/>
  </si>
  <si>
    <t>　　貴事務所独自の様式を用いても差し支えありません。</t>
    <rPh sb="2" eb="6">
      <t>キジムショ</t>
    </rPh>
    <rPh sb="6" eb="8">
      <t>ドクジ</t>
    </rPh>
    <rPh sb="9" eb="11">
      <t>ヨウシキ</t>
    </rPh>
    <rPh sb="12" eb="13">
      <t>モチ</t>
    </rPh>
    <rPh sb="16" eb="17">
      <t>サ</t>
    </rPh>
    <rPh sb="18" eb="19">
      <t>ツカ</t>
    </rPh>
    <phoneticPr fontId="2"/>
  </si>
  <si>
    <t>※　委任を受ける項目を選択してください。</t>
    <rPh sb="2" eb="4">
      <t>イニン</t>
    </rPh>
    <rPh sb="5" eb="6">
      <t>ウ</t>
    </rPh>
    <rPh sb="8" eb="10">
      <t>コウモク</t>
    </rPh>
    <rPh sb="11" eb="13">
      <t>センタク</t>
    </rPh>
    <phoneticPr fontId="2"/>
  </si>
  <si>
    <t>　　確認申請時に検査の委任も受けておくと</t>
    <rPh sb="2" eb="4">
      <t>カクニン</t>
    </rPh>
    <rPh sb="4" eb="7">
      <t>シンセイジ</t>
    </rPh>
    <rPh sb="8" eb="10">
      <t>ケンサ</t>
    </rPh>
    <rPh sb="11" eb="13">
      <t>イニン</t>
    </rPh>
    <rPh sb="14" eb="15">
      <t>ウ</t>
    </rPh>
    <phoneticPr fontId="2"/>
  </si>
  <si>
    <t>　　追加で委任状を提出する必要がありません。</t>
    <rPh sb="2" eb="4">
      <t>ツイカ</t>
    </rPh>
    <rPh sb="5" eb="8">
      <t>イニンジョウ</t>
    </rPh>
    <rPh sb="9" eb="11">
      <t>テイシュツ</t>
    </rPh>
    <rPh sb="13" eb="15">
      <t>ヒツヨウ</t>
    </rPh>
    <phoneticPr fontId="2"/>
  </si>
  <si>
    <t>※　申請日はあらかじめ入力できません。</t>
    <rPh sb="2" eb="4">
      <t>シンセイ</t>
    </rPh>
    <rPh sb="4" eb="5">
      <t>ビ</t>
    </rPh>
    <rPh sb="11" eb="13">
      <t>ニュウリョク</t>
    </rPh>
    <phoneticPr fontId="2"/>
  </si>
  <si>
    <t>　　本申請時に手書きしてください。</t>
    <rPh sb="2" eb="3">
      <t>ホン</t>
    </rPh>
    <rPh sb="3" eb="6">
      <t>シンセイジ</t>
    </rPh>
    <rPh sb="7" eb="9">
      <t>テガ</t>
    </rPh>
    <phoneticPr fontId="2"/>
  </si>
  <si>
    <t>※　申請地の県名を選択してください。</t>
    <rPh sb="2" eb="4">
      <t>シンセイ</t>
    </rPh>
    <rPh sb="4" eb="5">
      <t>チ</t>
    </rPh>
    <rPh sb="6" eb="8">
      <t>ケンメイ</t>
    </rPh>
    <rPh sb="9" eb="11">
      <t>センタク</t>
    </rPh>
    <phoneticPr fontId="2"/>
  </si>
  <si>
    <t>※　施行者が未決定の場合は</t>
    <rPh sb="2" eb="4">
      <t>セコウ</t>
    </rPh>
    <rPh sb="4" eb="5">
      <t>シャ</t>
    </rPh>
    <rPh sb="6" eb="9">
      <t>ミケッテイ</t>
    </rPh>
    <rPh sb="10" eb="12">
      <t>バアイ</t>
    </rPh>
    <phoneticPr fontId="2"/>
  </si>
  <si>
    <t>　　氏名欄に「未定」とのみ記入してください。</t>
    <rPh sb="2" eb="4">
      <t>シメイ</t>
    </rPh>
    <rPh sb="4" eb="5">
      <t>ラン</t>
    </rPh>
    <rPh sb="7" eb="9">
      <t>ミテイ</t>
    </rPh>
    <rPh sb="13" eb="15">
      <t>キニュウ</t>
    </rPh>
    <phoneticPr fontId="2"/>
  </si>
  <si>
    <t>　　工事届には、自動で設計者が表示されます。</t>
    <rPh sb="2" eb="4">
      <t>コウジ</t>
    </rPh>
    <rPh sb="4" eb="5">
      <t>トドケ</t>
    </rPh>
    <rPh sb="8" eb="10">
      <t>ジドウ</t>
    </rPh>
    <rPh sb="11" eb="14">
      <t>セッケイシャ</t>
    </rPh>
    <rPh sb="15" eb="17">
      <t>ヒョウジ</t>
    </rPh>
    <phoneticPr fontId="2"/>
  </si>
  <si>
    <t>※　どの部分にもリンクしていません。</t>
    <rPh sb="4" eb="6">
      <t>ブブン</t>
    </rPh>
    <phoneticPr fontId="2"/>
  </si>
  <si>
    <t>　　該当する場合は、入力してください。</t>
    <rPh sb="2" eb="4">
      <t>ガイトウ</t>
    </rPh>
    <rPh sb="6" eb="8">
      <t>バアイ</t>
    </rPh>
    <rPh sb="10" eb="12">
      <t>ニュウリョク</t>
    </rPh>
    <phoneticPr fontId="2"/>
  </si>
  <si>
    <t>※　該当する項目の先頭をクリックし「＊」を選択してください。</t>
    <rPh sb="2" eb="4">
      <t>ガイトウ</t>
    </rPh>
    <rPh sb="6" eb="8">
      <t>コウモク</t>
    </rPh>
    <rPh sb="9" eb="11">
      <t>セントウ</t>
    </rPh>
    <rPh sb="21" eb="23">
      <t>センタク</t>
    </rPh>
    <phoneticPr fontId="2"/>
  </si>
  <si>
    <t>※　会社の場合、資本金の入力漏れ多し、注意</t>
    <rPh sb="2" eb="4">
      <t>カイシャ</t>
    </rPh>
    <rPh sb="5" eb="7">
      <t>バアイ</t>
    </rPh>
    <rPh sb="8" eb="11">
      <t>シホンキン</t>
    </rPh>
    <rPh sb="12" eb="14">
      <t>ニュウリョク</t>
    </rPh>
    <rPh sb="14" eb="15">
      <t>モ</t>
    </rPh>
    <rPh sb="16" eb="17">
      <t>オオ</t>
    </rPh>
    <rPh sb="19" eb="21">
      <t>チュウイ</t>
    </rPh>
    <phoneticPr fontId="2"/>
  </si>
  <si>
    <t>※　工事費の入力漏れ多し、注意</t>
    <rPh sb="2" eb="5">
      <t>コウジヒ</t>
    </rPh>
    <rPh sb="6" eb="8">
      <t>ニュウリョク</t>
    </rPh>
    <rPh sb="8" eb="9">
      <t>モ</t>
    </rPh>
    <rPh sb="10" eb="11">
      <t>オオ</t>
    </rPh>
    <rPh sb="13" eb="15">
      <t>チュウイ</t>
    </rPh>
    <phoneticPr fontId="2"/>
  </si>
  <si>
    <t>愛知県</t>
    <rPh sb="0" eb="3">
      <t>アイチケン</t>
    </rPh>
    <phoneticPr fontId="2"/>
  </si>
  <si>
    <t>構造設計一級建築士交付</t>
    <rPh sb="0" eb="2">
      <t>コウゾウ</t>
    </rPh>
    <rPh sb="2" eb="4">
      <t>セッケイ</t>
    </rPh>
    <rPh sb="4" eb="6">
      <t>１キュウ</t>
    </rPh>
    <rPh sb="6" eb="9">
      <t>ケンチクシ</t>
    </rPh>
    <rPh sb="9" eb="11">
      <t>コウフ</t>
    </rPh>
    <phoneticPr fontId="2"/>
  </si>
  <si>
    <t>設備設計一級建築士交付</t>
    <rPh sb="0" eb="2">
      <t>セツビ</t>
    </rPh>
    <rPh sb="2" eb="4">
      <t>セッケイ</t>
    </rPh>
    <rPh sb="4" eb="6">
      <t>１キュウ</t>
    </rPh>
    <rPh sb="6" eb="9">
      <t>ケンチクシ</t>
    </rPh>
    <rPh sb="9" eb="11">
      <t>コウフ</t>
    </rPh>
    <phoneticPr fontId="2"/>
  </si>
  <si>
    <t>（</t>
    <phoneticPr fontId="2"/>
  </si>
  <si>
    <t>）</t>
    <phoneticPr fontId="2"/>
  </si>
  <si>
    <t>大臣</t>
    <rPh sb="0" eb="2">
      <t>ダイジン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</si>
  <si>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</si>
  <si>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</si>
  <si>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</si>
  <si>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</si>
  <si>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</si>
  <si>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</si>
  <si>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</si>
  <si>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</si>
  <si>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</si>
  <si>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</si>
  <si>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</si>
  <si>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</si>
  <si>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</si>
  <si>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</si>
  <si>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</si>
  <si>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</si>
  <si>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</si>
  <si>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</si>
  <si>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</si>
  <si>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</si>
  <si>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</si>
  <si>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</si>
  <si>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</si>
  <si>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</si>
  <si>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</si>
  <si>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</si>
  <si>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</si>
  <si>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</si>
  <si>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</si>
  <si>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</si>
  <si>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</si>
  <si>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</si>
  <si>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</si>
  <si>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</si>
  <si>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</si>
  <si>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</si>
  <si>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</si>
  <si>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</si>
  <si>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</si>
  <si>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</si>
  <si>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</si>
  <si>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</si>
  <si>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</si>
  <si>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</si>
  <si>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</si>
  <si>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</si>
  <si>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北海道知事</t>
    <rPh sb="0" eb="3">
      <t>ホッカイドウ</t>
    </rPh>
    <rPh sb="3" eb="5">
      <t>チジ</t>
    </rPh>
    <phoneticPr fontId="2"/>
  </si>
  <si>
    <t>青森県知事</t>
    <rPh sb="0" eb="3">
      <t>アオモリケン</t>
    </rPh>
    <rPh sb="3" eb="5">
      <t>チジ</t>
    </rPh>
    <phoneticPr fontId="2"/>
  </si>
  <si>
    <t>岩手県知事</t>
    <rPh sb="0" eb="3">
      <t>イワテケン</t>
    </rPh>
    <rPh sb="3" eb="5">
      <t>チジ</t>
    </rPh>
    <phoneticPr fontId="2"/>
  </si>
  <si>
    <t>宮城県知事</t>
    <rPh sb="0" eb="3">
      <t>ミヤギケン</t>
    </rPh>
    <rPh sb="3" eb="5">
      <t>チジ</t>
    </rPh>
    <phoneticPr fontId="2"/>
  </si>
  <si>
    <t>秋田県知事</t>
    <rPh sb="0" eb="3">
      <t>アキタケン</t>
    </rPh>
    <rPh sb="3" eb="5">
      <t>チジ</t>
    </rPh>
    <phoneticPr fontId="2"/>
  </si>
  <si>
    <t>山形県知事</t>
    <rPh sb="0" eb="3">
      <t>ヤマガタケン</t>
    </rPh>
    <rPh sb="3" eb="5">
      <t>チジ</t>
    </rPh>
    <phoneticPr fontId="2"/>
  </si>
  <si>
    <t>福島県知事</t>
    <rPh sb="0" eb="3">
      <t>フクシマケン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</si>
  <si>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</si>
  <si>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</si>
  <si>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</si>
  <si>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</si>
  <si>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</si>
  <si>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</si>
  <si>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</si>
  <si>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新潟県知事</t>
    <rPh sb="0" eb="3">
      <t>ニイガタケン</t>
    </rPh>
    <rPh sb="3" eb="5">
      <t>チジ</t>
    </rPh>
    <phoneticPr fontId="2"/>
  </si>
  <si>
    <t>富山県知事</t>
    <rPh sb="0" eb="3">
      <t>トヤマケン</t>
    </rPh>
    <rPh sb="3" eb="5">
      <t>チジ</t>
    </rPh>
    <phoneticPr fontId="2"/>
  </si>
  <si>
    <t>石川県知事</t>
    <rPh sb="0" eb="3">
      <t>イシカワケン</t>
    </rPh>
    <rPh sb="3" eb="5">
      <t>チジ</t>
    </rPh>
    <phoneticPr fontId="2"/>
  </si>
  <si>
    <t>福井県知事</t>
    <rPh sb="0" eb="3">
      <t>フクイケン</t>
    </rPh>
    <rPh sb="3" eb="5">
      <t>チジ</t>
    </rPh>
    <phoneticPr fontId="2"/>
  </si>
  <si>
    <t>山梨県知事</t>
    <rPh sb="0" eb="3">
      <t>ヤマナシケン</t>
    </rPh>
    <rPh sb="3" eb="5">
      <t>チジ</t>
    </rPh>
    <phoneticPr fontId="2"/>
  </si>
  <si>
    <t>長野県知事</t>
    <rPh sb="0" eb="3">
      <t>ナガノケン</t>
    </rPh>
    <rPh sb="3" eb="5">
      <t>チジ</t>
    </rPh>
    <phoneticPr fontId="2"/>
  </si>
  <si>
    <t>岐阜県知事</t>
    <rPh sb="0" eb="3">
      <t>ギフケン</t>
    </rPh>
    <rPh sb="3" eb="5">
      <t>チジ</t>
    </rPh>
    <phoneticPr fontId="2"/>
  </si>
  <si>
    <t>静岡県知事</t>
    <rPh sb="0" eb="3">
      <t>シズオカケン</t>
    </rPh>
    <rPh sb="3" eb="5">
      <t>チジ</t>
    </rPh>
    <phoneticPr fontId="2"/>
  </si>
  <si>
    <t>愛知県知事</t>
    <rPh sb="0" eb="3">
      <t>アイチケン</t>
    </rPh>
    <rPh sb="3" eb="5">
      <t>チジ</t>
    </rPh>
    <phoneticPr fontId="2"/>
  </si>
  <si>
    <t>三重県知事</t>
    <rPh sb="0" eb="3">
      <t>ミエケン</t>
    </rPh>
    <rPh sb="3" eb="5">
      <t>チジ</t>
    </rPh>
    <phoneticPr fontId="2"/>
  </si>
  <si>
    <t>滋賀県知事</t>
    <rPh sb="0" eb="3">
      <t>シガケン</t>
    </rPh>
    <rPh sb="3" eb="5">
      <t>チジ</t>
    </rPh>
    <phoneticPr fontId="2"/>
  </si>
  <si>
    <t>京都府知事</t>
    <rPh sb="0" eb="3">
      <t>キョウトフ</t>
    </rPh>
    <rPh sb="3" eb="5">
      <t>チジ</t>
    </rPh>
    <phoneticPr fontId="2"/>
  </si>
  <si>
    <t>大阪府知事</t>
    <rPh sb="0" eb="3">
      <t>オオサカフ</t>
    </rPh>
    <rPh sb="3" eb="5">
      <t>チジ</t>
    </rPh>
    <phoneticPr fontId="2"/>
  </si>
  <si>
    <t>兵庫県知事</t>
    <rPh sb="0" eb="3">
      <t>ヒョウゴケン</t>
    </rPh>
    <rPh sb="3" eb="5">
      <t>チジ</t>
    </rPh>
    <phoneticPr fontId="2"/>
  </si>
  <si>
    <t>奈良県知事</t>
    <rPh sb="0" eb="3">
      <t>ナラケン</t>
    </rPh>
    <rPh sb="3" eb="5">
      <t>チジ</t>
    </rPh>
    <phoneticPr fontId="2"/>
  </si>
  <si>
    <t>和歌山県知事</t>
    <rPh sb="0" eb="4">
      <t>ワカヤマケン</t>
    </rPh>
    <rPh sb="4" eb="6">
      <t>チジ</t>
    </rPh>
    <phoneticPr fontId="2"/>
  </si>
  <si>
    <t>鳥取県知事</t>
    <rPh sb="0" eb="3">
      <t>トットリケン</t>
    </rPh>
    <rPh sb="3" eb="5">
      <t>チジ</t>
    </rPh>
    <phoneticPr fontId="2"/>
  </si>
  <si>
    <t>島根県知事</t>
    <rPh sb="0" eb="3">
      <t>シマネケン</t>
    </rPh>
    <rPh sb="3" eb="5">
      <t>チジ</t>
    </rPh>
    <phoneticPr fontId="2"/>
  </si>
  <si>
    <t>岡山県知事</t>
    <rPh sb="0" eb="3">
      <t>オカヤマケン</t>
    </rPh>
    <rPh sb="3" eb="5">
      <t>チジ</t>
    </rPh>
    <phoneticPr fontId="2"/>
  </si>
  <si>
    <t>広島県知事</t>
    <rPh sb="0" eb="3">
      <t>ヒロシマケン</t>
    </rPh>
    <rPh sb="3" eb="5">
      <t>チジ</t>
    </rPh>
    <phoneticPr fontId="2"/>
  </si>
  <si>
    <t>山口県知事</t>
    <rPh sb="0" eb="3">
      <t>ヤマグチケン</t>
    </rPh>
    <rPh sb="3" eb="5">
      <t>チジ</t>
    </rPh>
    <phoneticPr fontId="2"/>
  </si>
  <si>
    <t>徳島県知事</t>
    <rPh sb="0" eb="3">
      <t>トクシマケン</t>
    </rPh>
    <rPh sb="3" eb="5">
      <t>チジ</t>
    </rPh>
    <phoneticPr fontId="2"/>
  </si>
  <si>
    <t>香川県知事</t>
    <rPh sb="0" eb="3">
      <t>カガワケン</t>
    </rPh>
    <rPh sb="3" eb="5">
      <t>チジ</t>
    </rPh>
    <phoneticPr fontId="2"/>
  </si>
  <si>
    <t>愛媛県知事</t>
    <rPh sb="0" eb="3">
      <t>エヒメケン</t>
    </rPh>
    <rPh sb="3" eb="5">
      <t>チジ</t>
    </rPh>
    <phoneticPr fontId="2"/>
  </si>
  <si>
    <t>高知県知事</t>
    <rPh sb="0" eb="3">
      <t>コウチケン</t>
    </rPh>
    <rPh sb="3" eb="5">
      <t>チジ</t>
    </rPh>
    <phoneticPr fontId="2"/>
  </si>
  <si>
    <t>福岡県知事</t>
    <rPh sb="0" eb="3">
      <t>フクオカケン</t>
    </rPh>
    <rPh sb="3" eb="5">
      <t>チジ</t>
    </rPh>
    <phoneticPr fontId="2"/>
  </si>
  <si>
    <t>佐賀県知事</t>
    <rPh sb="0" eb="3">
      <t>サガケン</t>
    </rPh>
    <rPh sb="3" eb="5">
      <t>チジ</t>
    </rPh>
    <phoneticPr fontId="2"/>
  </si>
  <si>
    <t>長崎県知事</t>
    <rPh sb="0" eb="3">
      <t>ナガサキケン</t>
    </rPh>
    <rPh sb="3" eb="5">
      <t>チジ</t>
    </rPh>
    <phoneticPr fontId="2"/>
  </si>
  <si>
    <t>熊本県知事</t>
    <rPh sb="0" eb="3">
      <t>クマモトケン</t>
    </rPh>
    <rPh sb="3" eb="5">
      <t>チジ</t>
    </rPh>
    <phoneticPr fontId="2"/>
  </si>
  <si>
    <t>大分県知事</t>
    <rPh sb="0" eb="3">
      <t>オオイタケン</t>
    </rPh>
    <rPh sb="3" eb="5">
      <t>チジ</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</si>
  <si>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</si>
  <si>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</si>
  <si>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</si>
  <si>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</si>
  <si>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</si>
  <si>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</si>
  <si>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</si>
  <si>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</si>
  <si>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</si>
  <si>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</si>
  <si>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</si>
  <si>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</si>
  <si>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　</t>
    <phoneticPr fontId="2"/>
  </si>
  <si>
    <t>申請に係る建築物</t>
    <phoneticPr fontId="2"/>
  </si>
  <si>
    <t>他の建築物</t>
    <phoneticPr fontId="2"/>
  </si>
  <si>
    <t>ｍ</t>
    <phoneticPr fontId="2"/>
  </si>
  <si>
    <t>（</t>
    <phoneticPr fontId="2"/>
  </si>
  <si>
    <t>）</t>
    <phoneticPr fontId="2"/>
  </si>
  <si>
    <t>から</t>
    <phoneticPr fontId="2"/>
  </si>
  <si>
    <t>まで</t>
    <phoneticPr fontId="2"/>
  </si>
  <si>
    <t xml:space="preserve"> </t>
    <phoneticPr fontId="2"/>
  </si>
  <si>
    <t xml:space="preserve">【4.工事種別】  </t>
    <phoneticPr fontId="2"/>
  </si>
  <si>
    <t>(1) 新築</t>
    <phoneticPr fontId="2"/>
  </si>
  <si>
    <t>(2) 増築</t>
    <phoneticPr fontId="2"/>
  </si>
  <si>
    <t>(3) 改築</t>
    <phoneticPr fontId="2"/>
  </si>
  <si>
    <t>(4) 移転</t>
    <phoneticPr fontId="2"/>
  </si>
  <si>
    <t xml:space="preserve">【5.主要用途】  </t>
    <phoneticPr fontId="2"/>
  </si>
  <si>
    <t>(1)居住専用建築物</t>
    <phoneticPr fontId="2"/>
  </si>
  <si>
    <t>)</t>
    <phoneticPr fontId="2"/>
  </si>
  <si>
    <t>(</t>
    <phoneticPr fontId="2"/>
  </si>
  <si>
    <t>(2)居住産業併用建築物</t>
    <phoneticPr fontId="2"/>
  </si>
  <si>
    <t>(3)産業専用建築物</t>
    <phoneticPr fontId="2"/>
  </si>
  <si>
    <t>【6.一の建築物ごとの内容】</t>
    <phoneticPr fontId="2"/>
  </si>
  <si>
    <t>【ｲ.番号】</t>
    <phoneticPr fontId="2"/>
  </si>
  <si>
    <t>【ﾛ.用途】</t>
    <phoneticPr fontId="2"/>
  </si>
  <si>
    <t>(3)工場、作業場</t>
    <phoneticPr fontId="2"/>
  </si>
  <si>
    <t>(4)倉庫</t>
    <phoneticPr fontId="2"/>
  </si>
  <si>
    <t>(5)学校</t>
    <phoneticPr fontId="2"/>
  </si>
  <si>
    <t>(6)病院、診療所</t>
    <phoneticPr fontId="2"/>
  </si>
  <si>
    <t>(9)その他</t>
    <phoneticPr fontId="2"/>
  </si>
  <si>
    <t>(1)木造</t>
    <phoneticPr fontId="2"/>
  </si>
  <si>
    <t>(2)鉄骨鉄筋ｺﾝｸﾘｰﾄ造</t>
    <phoneticPr fontId="2"/>
  </si>
  <si>
    <t>(3)鉄筋ｺﾝｸﾘｰﾄ造</t>
    <phoneticPr fontId="2"/>
  </si>
  <si>
    <t>(4)鉄骨造</t>
    <phoneticPr fontId="2"/>
  </si>
  <si>
    <t>(5)ｺﾝｸﾘｰﾄﾌﾞﾛｯｸ造</t>
    <phoneticPr fontId="2"/>
  </si>
  <si>
    <t xml:space="preserve">(6)その他           </t>
    <phoneticPr fontId="2"/>
  </si>
  <si>
    <t>【ﾆ.工事部分の床面積</t>
    <phoneticPr fontId="2"/>
  </si>
  <si>
    <t>　　の合計】</t>
    <phoneticPr fontId="2"/>
  </si>
  <si>
    <t>㎡</t>
    <phoneticPr fontId="2"/>
  </si>
  <si>
    <t>【ﾎ.建築工事費予定額】</t>
    <phoneticPr fontId="2"/>
  </si>
  <si>
    <t xml:space="preserve">【ﾍ.地上の階数】      </t>
    <phoneticPr fontId="2"/>
  </si>
  <si>
    <t xml:space="preserve">【ﾄ.地下の階数】      </t>
    <phoneticPr fontId="2"/>
  </si>
  <si>
    <t xml:space="preserve">【7.新築工事の場合における敷地面積】 </t>
    <phoneticPr fontId="2"/>
  </si>
  <si>
    <t>)</t>
    <phoneticPr fontId="2"/>
  </si>
  <si>
    <t>(</t>
    <phoneticPr fontId="2"/>
  </si>
  <si>
    <t>㎡</t>
    <phoneticPr fontId="2"/>
  </si>
  <si>
    <t xml:space="preserve">   床面積の合計】</t>
    <phoneticPr fontId="2"/>
  </si>
  <si>
    <t>(1)持家</t>
    <phoneticPr fontId="2"/>
  </si>
  <si>
    <t>(2)貸家</t>
    <phoneticPr fontId="2"/>
  </si>
  <si>
    <t>(3)給与住宅</t>
    <phoneticPr fontId="2"/>
  </si>
  <si>
    <t>【7.建築物の床面積の合計】</t>
    <phoneticPr fontId="2"/>
  </si>
  <si>
    <t>【8.建築物の評価額】</t>
    <phoneticPr fontId="2"/>
  </si>
  <si>
    <t>(備考)</t>
    <rPh sb="1" eb="3">
      <t>ビコウ</t>
    </rPh>
    <phoneticPr fontId="2"/>
  </si>
  <si>
    <t>【５．確認済証交付者】</t>
    <phoneticPr fontId="2"/>
  </si>
  <si>
    <t>【６．工事着手年月日】</t>
    <phoneticPr fontId="2"/>
  </si>
  <si>
    <t>【７．工事完了予定年月日】</t>
    <phoneticPr fontId="2"/>
  </si>
  <si>
    <t>【８．特定工程】</t>
    <phoneticPr fontId="2"/>
  </si>
  <si>
    <t>【９．今回申請以前の中間検査】</t>
    <phoneticPr fontId="2"/>
  </si>
  <si>
    <t>【10．今回申請以降の中間検査】</t>
    <phoneticPr fontId="2"/>
  </si>
  <si>
    <t>【11．確認以降の軽微な変更の概要】</t>
    <phoneticPr fontId="2"/>
  </si>
  <si>
    <t>【12．備考】</t>
    <phoneticPr fontId="2"/>
  </si>
  <si>
    <t>【10．確認以降の軽微な変更の概要】</t>
    <phoneticPr fontId="2"/>
  </si>
  <si>
    <t>【11．備考】</t>
    <phoneticPr fontId="2"/>
  </si>
  <si>
    <t>立会者の緊急連絡先(当日)  TEL</t>
    <rPh sb="0" eb="2">
      <t>タチア</t>
    </rPh>
    <rPh sb="2" eb="3">
      <t>シャ</t>
    </rPh>
    <rPh sb="4" eb="6">
      <t>キンキュウ</t>
    </rPh>
    <rPh sb="6" eb="9">
      <t>レンラクサキ</t>
    </rPh>
    <rPh sb="10" eb="12">
      <t>トウジツ</t>
    </rPh>
    <phoneticPr fontId="2"/>
  </si>
  <si>
    <t>※　確認済証に表示します。</t>
    <rPh sb="2" eb="4">
      <t>カクニン</t>
    </rPh>
    <rPh sb="4" eb="5">
      <t>ズミ</t>
    </rPh>
    <rPh sb="5" eb="6">
      <t>ショウ</t>
    </rPh>
    <rPh sb="7" eb="9">
      <t>ヒョウジ</t>
    </rPh>
    <phoneticPr fontId="2"/>
  </si>
  <si>
    <t>　　本件を表す的確な名称を入力してください。</t>
    <rPh sb="2" eb="4">
      <t>ホンケン</t>
    </rPh>
    <rPh sb="5" eb="6">
      <t>アラワ</t>
    </rPh>
    <rPh sb="7" eb="9">
      <t>テキカク</t>
    </rPh>
    <rPh sb="10" eb="12">
      <t>メイショウ</t>
    </rPh>
    <rPh sb="13" eb="15">
      <t>ニュウリョク</t>
    </rPh>
    <phoneticPr fontId="2"/>
  </si>
  <si>
    <t>※　住居表示実施地区のみ記入ください。</t>
    <rPh sb="2" eb="4">
      <t>ジュウキョ</t>
    </rPh>
    <rPh sb="4" eb="6">
      <t>ヒョウジ</t>
    </rPh>
    <rPh sb="6" eb="8">
      <t>ジッシ</t>
    </rPh>
    <rPh sb="8" eb="10">
      <t>チク</t>
    </rPh>
    <rPh sb="12" eb="14">
      <t>キニュウ</t>
    </rPh>
    <phoneticPr fontId="2"/>
  </si>
  <si>
    <t>※　住民票に記載されているとおりに入力してください。</t>
    <rPh sb="2" eb="5">
      <t>ジュウミンヒョウ</t>
    </rPh>
    <rPh sb="6" eb="8">
      <t>キサイ</t>
    </rPh>
    <rPh sb="17" eb="19">
      <t>ニュウリョク</t>
    </rPh>
    <phoneticPr fontId="2"/>
  </si>
  <si>
    <t>08010</t>
    <phoneticPr fontId="2"/>
  </si>
  <si>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</si>
  <si>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</si>
  <si>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</si>
  <si>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</si>
  <si>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</si>
  <si>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</si>
  <si>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</si>
  <si>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</si>
  <si>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</si>
  <si>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</si>
  <si>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</si>
  <si>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</si>
  <si>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</si>
  <si>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</si>
  <si>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</si>
  <si>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</si>
  <si>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</si>
  <si>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</si>
  <si>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</si>
  <si>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</si>
  <si>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</si>
  <si>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</si>
  <si>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</si>
  <si>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</si>
  <si>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</si>
  <si>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</si>
  <si>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</si>
  <si>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</si>
  <si>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</si>
  <si>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</si>
  <si>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</si>
  <si>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</si>
  <si>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</si>
  <si>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</si>
  <si>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</si>
  <si>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</si>
  <si>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</si>
  <si>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</si>
  <si>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</si>
  <si>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</si>
  <si>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</si>
  <si>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</si>
  <si>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</si>
  <si>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</si>
  <si>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</si>
  <si>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</si>
  <si>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</si>
  <si>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</si>
  <si>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</si>
  <si>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</si>
  <si>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</si>
  <si>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</si>
  <si>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</si>
  <si>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</si>
  <si>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</si>
  <si>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</si>
  <si>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</si>
  <si>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</si>
  <si>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</si>
  <si>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</si>
  <si>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</si>
  <si>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</si>
  <si>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</si>
  <si>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</si>
  <si>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</si>
  <si>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</si>
  <si>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</si>
  <si>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</si>
  <si>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</si>
  <si>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</si>
  <si>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</si>
  <si>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</si>
  <si>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</si>
  <si>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</si>
  <si>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</si>
  <si>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</si>
  <si>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</si>
  <si>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</si>
  <si>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</si>
  <si>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</si>
  <si>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</si>
  <si>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</si>
  <si>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</si>
  <si>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</si>
  <si>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</si>
  <si>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</si>
  <si>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</si>
  <si>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</si>
  <si>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</si>
  <si>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</si>
  <si>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</si>
  <si>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</si>
  <si>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</si>
  <si>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</si>
  <si>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</si>
  <si>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</si>
  <si>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</si>
  <si>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</si>
  <si>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</si>
  <si>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</si>
  <si>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</si>
  <si>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</si>
  <si>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</si>
  <si>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</si>
  <si>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</si>
  <si>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</si>
  <si>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</si>
  <si>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その他</t>
  </si>
  <si>
    <t>01</t>
    <phoneticPr fontId="2"/>
  </si>
  <si>
    <t>02</t>
  </si>
  <si>
    <t>居住専用住宅付属建築物（物置、車庫等）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</si>
  <si>
    <t>03</t>
  </si>
  <si>
    <t>04</t>
  </si>
  <si>
    <t>05</t>
  </si>
  <si>
    <t>他に分類されない居住専用建築物</t>
    <rPh sb="0" eb="1">
      <t>タ</t>
    </rPh>
    <rPh sb="2" eb="4">
      <t>ブンルイ</t>
    </rPh>
    <rPh sb="8" eb="10">
      <t>キョジュウ</t>
    </rPh>
    <rPh sb="10" eb="12">
      <t>センヨウ</t>
    </rPh>
    <rPh sb="12" eb="15">
      <t>ケンチクブツ</t>
    </rPh>
    <phoneticPr fontId="2"/>
  </si>
  <si>
    <t>11</t>
    <phoneticPr fontId="2"/>
  </si>
  <si>
    <t>農業、林業、漁業、水産養殖業</t>
    <rPh sb="0" eb="2">
      <t>ノウギョウ</t>
    </rPh>
    <rPh sb="3" eb="5">
      <t>リンギョウ</t>
    </rPh>
    <rPh sb="6" eb="8">
      <t>ギョギョウ</t>
    </rPh>
    <rPh sb="9" eb="11">
      <t>スイサン</t>
    </rPh>
    <rPh sb="11" eb="14">
      <t>ヨウショクギョウ</t>
    </rPh>
    <phoneticPr fontId="2"/>
  </si>
  <si>
    <t>12</t>
  </si>
  <si>
    <t>13</t>
  </si>
  <si>
    <t>建設業</t>
    <rPh sb="0" eb="3">
      <t>ケンセツギョウ</t>
    </rPh>
    <phoneticPr fontId="2"/>
  </si>
  <si>
    <t>14</t>
  </si>
  <si>
    <t>15</t>
  </si>
  <si>
    <t>化学工業、石油製品・石炭製品製造業</t>
    <phoneticPr fontId="2"/>
  </si>
  <si>
    <t>16</t>
  </si>
  <si>
    <t>鉄鋼業、非鉄金属製造業、金属製品製造業</t>
    <phoneticPr fontId="2"/>
  </si>
  <si>
    <t>17</t>
  </si>
  <si>
    <t>18</t>
  </si>
  <si>
    <t>ゴム製品製造業、なめし革・同製品・毛皮製造業、その他の製造業</t>
    <phoneticPr fontId="2"/>
  </si>
  <si>
    <t>19</t>
  </si>
  <si>
    <t>電気業</t>
    <phoneticPr fontId="2"/>
  </si>
  <si>
    <t>20</t>
  </si>
  <si>
    <t>ガス業</t>
    <phoneticPr fontId="2"/>
  </si>
  <si>
    <t>21</t>
  </si>
  <si>
    <t>熱供給業</t>
    <phoneticPr fontId="2"/>
  </si>
  <si>
    <t>22</t>
  </si>
  <si>
    <t>水道業</t>
    <phoneticPr fontId="2"/>
  </si>
  <si>
    <t>23</t>
  </si>
  <si>
    <t>24</t>
  </si>
  <si>
    <t>放送業、情報サービス業、インターネット附随サービス業</t>
    <phoneticPr fontId="2"/>
  </si>
  <si>
    <t>25</t>
  </si>
  <si>
    <t>26</t>
  </si>
  <si>
    <t>27</t>
  </si>
  <si>
    <t>鉄道業、道路旅客運送業、道路貨物運送業、水運業、航空運輸業、倉庫業、運輸に附帯するサービス業</t>
    <phoneticPr fontId="2"/>
  </si>
  <si>
    <t>28</t>
  </si>
  <si>
    <t>卸売・小売業</t>
    <phoneticPr fontId="2"/>
  </si>
  <si>
    <t>29</t>
  </si>
  <si>
    <t>30</t>
  </si>
  <si>
    <t>不動産取引業、不動産賃貸業・管理業（駐車場業を除く。）</t>
    <phoneticPr fontId="2"/>
  </si>
  <si>
    <t>31</t>
  </si>
  <si>
    <t>32</t>
  </si>
  <si>
    <t>33</t>
  </si>
  <si>
    <t>34</t>
  </si>
  <si>
    <t>35</t>
  </si>
  <si>
    <t>36</t>
  </si>
  <si>
    <t>学校教育</t>
    <phoneticPr fontId="2"/>
  </si>
  <si>
    <t>37</t>
  </si>
  <si>
    <t>38</t>
  </si>
  <si>
    <t>39</t>
  </si>
  <si>
    <t>40</t>
  </si>
  <si>
    <t>41</t>
  </si>
  <si>
    <t>学術・開発研究機関、政治・経済・文化団体</t>
    <phoneticPr fontId="2"/>
  </si>
  <si>
    <t>42</t>
  </si>
  <si>
    <t>43</t>
  </si>
  <si>
    <t>娯楽業</t>
    <phoneticPr fontId="2"/>
  </si>
  <si>
    <t>44</t>
  </si>
  <si>
    <t>宗教</t>
    <phoneticPr fontId="2"/>
  </si>
  <si>
    <t>45</t>
  </si>
  <si>
    <t>46</t>
  </si>
  <si>
    <t>国家公務、地方公務</t>
    <phoneticPr fontId="2"/>
  </si>
  <si>
    <t>99</t>
    <phoneticPr fontId="2"/>
  </si>
  <si>
    <t>他に分類されないもの</t>
    <phoneticPr fontId="2"/>
  </si>
  <si>
    <t>※　区分番号を下のリストで選択し、用途は具体的に入力してください。</t>
    <rPh sb="2" eb="4">
      <t>クブン</t>
    </rPh>
    <rPh sb="4" eb="6">
      <t>バンゴウ</t>
    </rPh>
    <rPh sb="7" eb="8">
      <t>シタ</t>
    </rPh>
    <rPh sb="13" eb="15">
      <t>センタク</t>
    </rPh>
    <rPh sb="17" eb="19">
      <t>ヨウト</t>
    </rPh>
    <rPh sb="20" eb="23">
      <t>グタイテキ</t>
    </rPh>
    <rPh sb="24" eb="26">
      <t>ニュウリョク</t>
    </rPh>
    <phoneticPr fontId="2"/>
  </si>
  <si>
    <t>※　都市計画などで定められている区域の種類を</t>
    <rPh sb="2" eb="4">
      <t>トシ</t>
    </rPh>
    <rPh sb="4" eb="6">
      <t>ケイカク</t>
    </rPh>
    <rPh sb="9" eb="10">
      <t>サダ</t>
    </rPh>
    <rPh sb="16" eb="18">
      <t>クイキ</t>
    </rPh>
    <rPh sb="19" eb="21">
      <t>シュルイ</t>
    </rPh>
    <phoneticPr fontId="2"/>
  </si>
  <si>
    <t>　　追記してください。</t>
    <rPh sb="2" eb="4">
      <t>ツイキ</t>
    </rPh>
    <phoneticPr fontId="2"/>
  </si>
  <si>
    <t>※　用途地域が複数にまたがるときは、</t>
    <rPh sb="2" eb="4">
      <t>ヨウト</t>
    </rPh>
    <rPh sb="4" eb="6">
      <t>チイキ</t>
    </rPh>
    <rPh sb="7" eb="9">
      <t>フクスウ</t>
    </rPh>
    <phoneticPr fontId="2"/>
  </si>
  <si>
    <t>　　用途・構造・床面積・最高の高さを入力してください。</t>
    <rPh sb="2" eb="4">
      <t>ヨウト</t>
    </rPh>
    <rPh sb="5" eb="7">
      <t>コウゾウ</t>
    </rPh>
    <rPh sb="8" eb="11">
      <t>ユカメンセキ</t>
    </rPh>
    <rPh sb="12" eb="14">
      <t>サイコウ</t>
    </rPh>
    <rPh sb="15" eb="16">
      <t>タカ</t>
    </rPh>
    <rPh sb="18" eb="20">
      <t>ニュウリョク</t>
    </rPh>
    <phoneticPr fontId="2"/>
  </si>
  <si>
    <t>※　１０㎡以下の建物がある場合には、この欄に</t>
    <rPh sb="5" eb="7">
      <t>イカ</t>
    </rPh>
    <rPh sb="8" eb="10">
      <t>タテモノ</t>
    </rPh>
    <rPh sb="13" eb="15">
      <t>バアイ</t>
    </rPh>
    <rPh sb="20" eb="21">
      <t>ラン</t>
    </rPh>
    <phoneticPr fontId="2"/>
  </si>
  <si>
    <t>※　ご連絡に必要です。　Ｆａｘ番号入力してください。</t>
    <rPh sb="3" eb="5">
      <t>レンラク</t>
    </rPh>
    <rPh sb="6" eb="8">
      <t>ヒツヨウ</t>
    </rPh>
    <rPh sb="15" eb="17">
      <t>バンゴウ</t>
    </rPh>
    <rPh sb="17" eb="19">
      <t>ニュウリョク</t>
    </rPh>
    <phoneticPr fontId="2"/>
  </si>
  <si>
    <t>　　ありますので注意して下さい！</t>
    <rPh sb="8" eb="10">
      <t>チュウイ</t>
    </rPh>
    <rPh sb="12" eb="13">
      <t>クダ</t>
    </rPh>
    <phoneticPr fontId="2"/>
  </si>
  <si>
    <t>※　申請書と自動リンクしている部分としていない部分が</t>
    <rPh sb="2" eb="5">
      <t>シンセイショ</t>
    </rPh>
    <rPh sb="6" eb="8">
      <t>ジドウ</t>
    </rPh>
    <rPh sb="15" eb="17">
      <t>ブブン</t>
    </rPh>
    <rPh sb="23" eb="25">
      <t>ブブン</t>
    </rPh>
    <phoneticPr fontId="2"/>
  </si>
  <si>
    <t>※　生活している主体がまだ存在するときは、戸数の計上しません。</t>
    <rPh sb="2" eb="4">
      <t>セイカツ</t>
    </rPh>
    <rPh sb="8" eb="10">
      <t>シュタイ</t>
    </rPh>
    <rPh sb="13" eb="15">
      <t>ソンザイ</t>
    </rPh>
    <rPh sb="21" eb="23">
      <t>コスウ</t>
    </rPh>
    <rPh sb="24" eb="26">
      <t>ケイジョウ</t>
    </rPh>
    <phoneticPr fontId="2"/>
  </si>
  <si>
    <t>※　不動産登記情報を参考にしてください。</t>
    <rPh sb="2" eb="5">
      <t>フドウサン</t>
    </rPh>
    <rPh sb="5" eb="7">
      <t>トウキ</t>
    </rPh>
    <rPh sb="7" eb="9">
      <t>ジョウホウ</t>
    </rPh>
    <rPh sb="10" eb="12">
      <t>サンコウ</t>
    </rPh>
    <phoneticPr fontId="2"/>
  </si>
  <si>
    <t>※　「ＤＥＬ」で消去できない場合は、</t>
    <rPh sb="8" eb="10">
      <t>ショウキョ</t>
    </rPh>
    <rPh sb="14" eb="16">
      <t>バアイ</t>
    </rPh>
    <phoneticPr fontId="2"/>
  </si>
  <si>
    <t>　　「ＢＡＣＫ ＳＰＡＣＥ」　を使用してください。</t>
    <rPh sb="16" eb="18">
      <t>シヨウ</t>
    </rPh>
    <phoneticPr fontId="2"/>
  </si>
  <si>
    <t>関連個所に自動的に入力されるように構成しています。</t>
    <rPh sb="0" eb="2">
      <t>カンレン</t>
    </rPh>
    <rPh sb="2" eb="4">
      <t>カショ</t>
    </rPh>
    <rPh sb="5" eb="8">
      <t>ジドウテキ</t>
    </rPh>
    <rPh sb="9" eb="11">
      <t>ニュウリョク</t>
    </rPh>
    <rPh sb="17" eb="19">
      <t>コウセイ</t>
    </rPh>
    <phoneticPr fontId="2"/>
  </si>
  <si>
    <t>このブックは、確認申請書の書式を入力すると、他の様式の</t>
    <rPh sb="7" eb="9">
      <t>カクニン</t>
    </rPh>
    <rPh sb="9" eb="12">
      <t>シンセイショ</t>
    </rPh>
    <rPh sb="13" eb="15">
      <t>ショシキ</t>
    </rPh>
    <rPh sb="16" eb="18">
      <t>ニュウリョク</t>
    </rPh>
    <rPh sb="22" eb="23">
      <t>タ</t>
    </rPh>
    <rPh sb="24" eb="26">
      <t>ヨウシキ</t>
    </rPh>
    <phoneticPr fontId="2"/>
  </si>
  <si>
    <t>関数やレイアウトを保つため、シートに保護がかけてあります。</t>
    <rPh sb="0" eb="2">
      <t>カンスウ</t>
    </rPh>
    <rPh sb="9" eb="10">
      <t>タモ</t>
    </rPh>
    <rPh sb="18" eb="20">
      <t>ホゴ</t>
    </rPh>
    <phoneticPr fontId="2"/>
  </si>
  <si>
    <t>「ＢＡＣＫ　ＳＰＡＣＥ」キーを使用してください。</t>
    <rPh sb="15" eb="17">
      <t>シヨウ</t>
    </rPh>
    <phoneticPr fontId="2"/>
  </si>
  <si>
    <t>入力ミスなどで、その部分を消去したいときは「ＤＥＬ」　または</t>
    <rPh sb="0" eb="2">
      <t>ニュウリョク</t>
    </rPh>
    <rPh sb="10" eb="12">
      <t>ブブン</t>
    </rPh>
    <rPh sb="13" eb="15">
      <t>ショウキョ</t>
    </rPh>
    <phoneticPr fontId="2"/>
  </si>
  <si>
    <t>Ⓒ　NKBI情報管理室</t>
    <rPh sb="6" eb="8">
      <t>ジョウホウ</t>
    </rPh>
    <rPh sb="8" eb="11">
      <t>カンリシツ</t>
    </rPh>
    <phoneticPr fontId="2"/>
  </si>
  <si>
    <t>℡</t>
    <phoneticPr fontId="2"/>
  </si>
  <si>
    <t>-</t>
    <phoneticPr fontId="2"/>
  </si>
  <si>
    <t>fax</t>
    <phoneticPr fontId="2"/>
  </si>
  <si>
    <t>□</t>
    <phoneticPr fontId="2"/>
  </si>
  <si>
    <t>２号（</t>
    <rPh sb="1" eb="2">
      <t>ゴウ</t>
    </rPh>
    <phoneticPr fontId="2"/>
  </si>
  <si>
    <t>都計法</t>
    <phoneticPr fontId="2"/>
  </si>
  <si>
    <t>□</t>
    <phoneticPr fontId="2"/>
  </si>
  <si>
    <t>　（</t>
    <phoneticPr fontId="2"/>
  </si>
  <si>
    <t>m</t>
    <phoneticPr fontId="2"/>
  </si>
  <si>
    <t>)</t>
    <phoneticPr fontId="2"/>
  </si>
  <si>
    <t>□</t>
    <phoneticPr fontId="2"/>
  </si>
  <si>
    <t>その他(</t>
    <rPh sb="2" eb="3">
      <t>タ</t>
    </rPh>
    <phoneticPr fontId="2"/>
  </si>
  <si>
    <t>）</t>
    <phoneticPr fontId="2"/>
  </si>
  <si>
    <t>（</t>
    <phoneticPr fontId="2"/>
  </si>
  <si>
    <t>）</t>
    <phoneticPr fontId="2"/>
  </si>
  <si>
    <t>担当（</t>
    <rPh sb="0" eb="2">
      <t>タントウ</t>
    </rPh>
    <phoneticPr fontId="2"/>
  </si>
  <si>
    <t>都計法</t>
    <phoneticPr fontId="2"/>
  </si>
  <si>
    <t>区画整理法</t>
    <phoneticPr fontId="2"/>
  </si>
  <si>
    <t>旧宅法</t>
    <phoneticPr fontId="2"/>
  </si>
  <si>
    <t>その他(</t>
    <phoneticPr fontId="2"/>
  </si>
  <si>
    <t>３．今回の申請地での建築行為について行政庁と打ち合わせした事項</t>
    <rPh sb="2" eb="4">
      <t>コンカイ</t>
    </rPh>
    <rPh sb="5" eb="7">
      <t>シンセイ</t>
    </rPh>
    <rPh sb="7" eb="8">
      <t>チ</t>
    </rPh>
    <rPh sb="10" eb="12">
      <t>ケンチク</t>
    </rPh>
    <rPh sb="12" eb="14">
      <t>コウイ</t>
    </rPh>
    <rPh sb="18" eb="21">
      <t>ギョウセイチョウ</t>
    </rPh>
    <rPh sb="22" eb="23">
      <t>ウ</t>
    </rPh>
    <rPh sb="24" eb="25">
      <t>ア</t>
    </rPh>
    <rPh sb="29" eb="31">
      <t>ジコウ</t>
    </rPh>
    <phoneticPr fontId="2"/>
  </si>
  <si>
    <t>区画整理法</t>
    <phoneticPr fontId="2"/>
  </si>
  <si>
    <t>旧宅法</t>
    <phoneticPr fontId="2"/>
  </si>
  <si>
    <t>その他(</t>
    <phoneticPr fontId="2"/>
  </si>
  <si>
    <t>)</t>
    <phoneticPr fontId="2"/>
  </si>
  <si>
    <t>第NKBI建-</t>
    <rPh sb="0" eb="1">
      <t>ダイ</t>
    </rPh>
    <rPh sb="5" eb="6">
      <t>ケン</t>
    </rPh>
    <phoneticPr fontId="2"/>
  </si>
  <si>
    <t>※　10㎡以下の建物は数に含めません。</t>
    <rPh sb="5" eb="7">
      <t>イカ</t>
    </rPh>
    <rPh sb="8" eb="10">
      <t>タテモノ</t>
    </rPh>
    <rPh sb="11" eb="12">
      <t>カズ</t>
    </rPh>
    <rPh sb="13" eb="14">
      <t>フク</t>
    </rPh>
    <phoneticPr fontId="2"/>
  </si>
  <si>
    <t>第ＮＫＢＩ建－</t>
    <rPh sb="0" eb="1">
      <t>ダイ</t>
    </rPh>
    <rPh sb="5" eb="6">
      <t>ケン</t>
    </rPh>
    <phoneticPr fontId="2"/>
  </si>
  <si>
    <t>※　リストから選択してください。</t>
    <rPh sb="7" eb="9">
      <t>センタク</t>
    </rPh>
    <phoneticPr fontId="2"/>
  </si>
  <si>
    <t>　　 10㎡以下でも、10欄、11欄の面積には計上してください。</t>
    <rPh sb="6" eb="8">
      <t>イカ</t>
    </rPh>
    <rPh sb="13" eb="14">
      <t>ラン</t>
    </rPh>
    <rPh sb="17" eb="18">
      <t>ラン</t>
    </rPh>
    <rPh sb="19" eb="21">
      <t>メンセキ</t>
    </rPh>
    <rPh sb="23" eb="25">
      <t>ケイジョウ</t>
    </rPh>
    <phoneticPr fontId="2"/>
  </si>
  <si>
    <t>あらかじめ入力できないようにしてあります。</t>
  </si>
  <si>
    <t>※　申請日は印刷後に手書きしてください。(本申請の日付）</t>
    <rPh sb="2" eb="4">
      <t>シンセイ</t>
    </rPh>
    <rPh sb="4" eb="5">
      <t>ビ</t>
    </rPh>
    <rPh sb="6" eb="8">
      <t>インサツ</t>
    </rPh>
    <rPh sb="8" eb="9">
      <t>ゴ</t>
    </rPh>
    <rPh sb="10" eb="12">
      <t>テガ</t>
    </rPh>
    <rPh sb="21" eb="22">
      <t>ホン</t>
    </rPh>
    <rPh sb="22" eb="24">
      <t>シンセイ</t>
    </rPh>
    <rPh sb="25" eb="27">
      <t>ヒヅケ</t>
    </rPh>
    <phoneticPr fontId="2"/>
  </si>
  <si>
    <t>←　第２面から連動します。</t>
    <rPh sb="2" eb="3">
      <t>ダイ</t>
    </rPh>
    <rPh sb="4" eb="5">
      <t>メン</t>
    </rPh>
    <rPh sb="7" eb="9">
      <t>レンドウ</t>
    </rPh>
    <phoneticPr fontId="2"/>
  </si>
  <si>
    <t>（</t>
    <phoneticPr fontId="2"/>
  </si>
  <si>
    <t>）</t>
    <phoneticPr fontId="2"/>
  </si>
  <si>
    <t>㎡</t>
    <phoneticPr fontId="2"/>
  </si>
  <si>
    <t>％</t>
    <phoneticPr fontId="2"/>
  </si>
  <si>
    <t>※　このシートに該当ないときは、印刷無用です。</t>
    <rPh sb="8" eb="10">
      <t>ガイトウ</t>
    </rPh>
    <rPh sb="16" eb="18">
      <t>インサツ</t>
    </rPh>
    <rPh sb="18" eb="20">
      <t>ムヨウ</t>
    </rPh>
    <phoneticPr fontId="2"/>
  </si>
  <si>
    <t>⇐　構造の入力漏れ多し　注意</t>
    <rPh sb="2" eb="4">
      <t>コウゾウ</t>
    </rPh>
    <rPh sb="5" eb="7">
      <t>ニュウリョク</t>
    </rPh>
    <rPh sb="7" eb="8">
      <t>モ</t>
    </rPh>
    <rPh sb="9" eb="10">
      <t>オオ</t>
    </rPh>
    <rPh sb="12" eb="14">
      <t>チュウイ</t>
    </rPh>
    <phoneticPr fontId="2"/>
  </si>
  <si>
    <t>※　委任状の訂正は、代理人印ではできませんので注意！</t>
    <rPh sb="2" eb="5">
      <t>イニンジョウ</t>
    </rPh>
    <rPh sb="6" eb="8">
      <t>テイセイ</t>
    </rPh>
    <rPh sb="10" eb="13">
      <t>ダイリニン</t>
    </rPh>
    <rPh sb="13" eb="14">
      <t>イン</t>
    </rPh>
    <rPh sb="23" eb="25">
      <t>チュウイ</t>
    </rPh>
    <phoneticPr fontId="2"/>
  </si>
  <si>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
  </si>
  <si>
    <t>文字の訂正は</t>
    <rPh sb="0" eb="2">
      <t>モジ</t>
    </rPh>
    <rPh sb="3" eb="5">
      <t>テイセイ</t>
    </rPh>
    <phoneticPr fontId="2"/>
  </si>
  <si>
    <t>「○字削除　○字加入　㊞」</t>
    <rPh sb="2" eb="3">
      <t>ジ</t>
    </rPh>
    <rPh sb="3" eb="5">
      <t>サクジョ</t>
    </rPh>
    <rPh sb="7" eb="8">
      <t>ジ</t>
    </rPh>
    <rPh sb="8" eb="10">
      <t>カニュウ</t>
    </rPh>
    <phoneticPr fontId="2"/>
  </si>
  <si>
    <t>字数が同じなら　「○字訂正　㊞」　　　のようにします。</t>
    <rPh sb="0" eb="2">
      <t>ジスウ</t>
    </rPh>
    <rPh sb="3" eb="4">
      <t>オナ</t>
    </rPh>
    <rPh sb="10" eb="11">
      <t>ジ</t>
    </rPh>
    <rPh sb="11" eb="13">
      <t>テイセイ</t>
    </rPh>
    <phoneticPr fontId="2"/>
  </si>
  <si>
    <t>上記の設計者のうち、</t>
    <rPh sb="0" eb="2">
      <t>ジョウキ</t>
    </rPh>
    <rPh sb="3" eb="5">
      <t>セッケイ</t>
    </rPh>
    <rPh sb="5" eb="6">
      <t>シャ</t>
    </rPh>
    <phoneticPr fontId="2"/>
  </si>
  <si>
    <t>　（構造設計一級建築士又は設備設計一級建築士である旨の表示をした者）</t>
    <rPh sb="2" eb="4">
      <t>コウゾウ</t>
    </rPh>
    <rPh sb="4" eb="6">
      <t>セッケイ</t>
    </rPh>
    <rPh sb="6" eb="8">
      <t>１キュウ</t>
    </rPh>
    <rPh sb="8" eb="11">
      <t>ケンチクシ</t>
    </rPh>
    <rPh sb="11" eb="12">
      <t>マタ</t>
    </rPh>
    <rPh sb="13" eb="15">
      <t>セツビ</t>
    </rPh>
    <rPh sb="15" eb="17">
      <t>セッケイ</t>
    </rPh>
    <rPh sb="17" eb="19">
      <t>１キュウ</t>
    </rPh>
    <rPh sb="19" eb="22">
      <t>ケンチクシ</t>
    </rPh>
    <rPh sb="25" eb="26">
      <t>ムネ</t>
    </rPh>
    <rPh sb="27" eb="29">
      <t>ヒョウジ</t>
    </rPh>
    <rPh sb="32" eb="33">
      <t>シャ</t>
    </rPh>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</si>
  <si>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</si>
  <si>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</si>
  <si>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</si>
  <si>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</si>
  <si>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【６．天井】</t>
    <rPh sb="3" eb="5">
      <t>テンジョウ</t>
    </rPh>
    <phoneticPr fontId="2"/>
  </si>
  <si>
    <t>【ｲ．居室の天井の高さ】</t>
    <rPh sb="3" eb="5">
      <t>キョシツ</t>
    </rPh>
    <rPh sb="6" eb="8">
      <t>テンジョウ</t>
    </rPh>
    <rPh sb="9" eb="10">
      <t>タカ</t>
    </rPh>
    <phoneticPr fontId="2"/>
  </si>
  <si>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2"/>
  </si>
  <si>
    <t>※　容積率は、住居系地域にあっては道路幅員×0.4</t>
    <rPh sb="2" eb="4">
      <t>ヨウセキ</t>
    </rPh>
    <rPh sb="4" eb="5">
      <t>リツ</t>
    </rPh>
    <rPh sb="7" eb="9">
      <t>ジュウキョ</t>
    </rPh>
    <rPh sb="9" eb="10">
      <t>ケイ</t>
    </rPh>
    <rPh sb="10" eb="12">
      <t>チイキ</t>
    </rPh>
    <rPh sb="17" eb="19">
      <t>ドウロ</t>
    </rPh>
    <rPh sb="19" eb="21">
      <t>フクイン</t>
    </rPh>
    <phoneticPr fontId="2"/>
  </si>
  <si>
    <t>都市計画指定容積率のうち厳しい方の値を採用します。</t>
  </si>
  <si>
    <t>その他の地域にあっては道路幅員×0.6の値と</t>
    <rPh sb="2" eb="3">
      <t>タ</t>
    </rPh>
    <rPh sb="4" eb="6">
      <t>チイキ</t>
    </rPh>
    <rPh sb="11" eb="13">
      <t>ドウロ</t>
    </rPh>
    <rPh sb="13" eb="15">
      <t>フクイン</t>
    </rPh>
    <rPh sb="20" eb="21">
      <t>アタイ</t>
    </rPh>
    <phoneticPr fontId="2"/>
  </si>
  <si>
    <t>（都市計画で別の算定を定める地域もあるので注意）</t>
    <rPh sb="1" eb="3">
      <t>トシ</t>
    </rPh>
    <rPh sb="3" eb="5">
      <t>ケイカク</t>
    </rPh>
    <rPh sb="6" eb="7">
      <t>ベツ</t>
    </rPh>
    <rPh sb="8" eb="10">
      <t>サンテイ</t>
    </rPh>
    <rPh sb="11" eb="12">
      <t>サダ</t>
    </rPh>
    <rPh sb="14" eb="16">
      <t>チイキ</t>
    </rPh>
    <rPh sb="21" eb="23">
      <t>チュウイ</t>
    </rPh>
    <phoneticPr fontId="2"/>
  </si>
  <si>
    <t>【１．建築主、設置者又は築造主】</t>
    <rPh sb="3" eb="6">
      <t>ケンチクヌシ</t>
    </rPh>
    <rPh sb="7" eb="10">
      <t>セッチシャ</t>
    </rPh>
    <rPh sb="10" eb="11">
      <t>マタ</t>
    </rPh>
    <rPh sb="12" eb="14">
      <t>チクゾウ</t>
    </rPh>
    <rPh sb="14" eb="15">
      <t>ヌシ</t>
    </rPh>
    <phoneticPr fontId="2"/>
  </si>
  <si>
    <t>【ﾄ．意見を聞いた設計図書】</t>
    <rPh sb="3" eb="5">
      <t>イケン</t>
    </rPh>
    <rPh sb="6" eb="7">
      <t>キ</t>
    </rPh>
    <rPh sb="9" eb="11">
      <t>セッケイ</t>
    </rPh>
    <rPh sb="11" eb="13">
      <t>トショ</t>
    </rPh>
    <phoneticPr fontId="2"/>
  </si>
  <si>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2"/>
  </si>
  <si>
    <t>株式会社北関東建築検査機構</t>
    <rPh sb="0" eb="4">
      <t>カブシキガイシャ</t>
    </rPh>
    <rPh sb="4" eb="7">
      <t>キタカントウ</t>
    </rPh>
    <rPh sb="7" eb="9">
      <t>ケンチク</t>
    </rPh>
    <rPh sb="9" eb="11">
      <t>ケンサ</t>
    </rPh>
    <rPh sb="11" eb="13">
      <t>キコウ</t>
    </rPh>
    <phoneticPr fontId="2"/>
  </si>
  <si>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</si>
  <si>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phoneticPr fontId="2"/>
  </si>
  <si>
    <t>確認を行った部位・材料の種類等</t>
    <rPh sb="0" eb="2">
      <t>カクニン</t>
    </rPh>
    <rPh sb="3" eb="4">
      <t>オコナ</t>
    </rPh>
    <rPh sb="6" eb="8">
      <t>ブイ</t>
    </rPh>
    <rPh sb="9" eb="11">
      <t>ザイリョウ</t>
    </rPh>
    <rPh sb="12" eb="14">
      <t>シュルイ</t>
    </rPh>
    <rPh sb="14" eb="15">
      <t>トウ</t>
    </rPh>
    <phoneticPr fontId="2"/>
  </si>
  <si>
    <t>この階の合計＝</t>
    <rPh sb="2" eb="3">
      <t>カイ</t>
    </rPh>
    <rPh sb="4" eb="6">
      <t>ゴウケイ</t>
    </rPh>
    <phoneticPr fontId="2"/>
  </si>
  <si>
    <t>※　第４面と一致させる</t>
    <rPh sb="2" eb="3">
      <t>ダイ</t>
    </rPh>
    <rPh sb="4" eb="5">
      <t>メン</t>
    </rPh>
    <rPh sb="6" eb="8">
      <t>イッチ</t>
    </rPh>
    <phoneticPr fontId="2"/>
  </si>
  <si>
    <t>確認申請手続</t>
    <rPh sb="0" eb="2">
      <t>カクニン</t>
    </rPh>
    <rPh sb="2" eb="4">
      <t>シンセイ</t>
    </rPh>
    <rPh sb="4" eb="6">
      <t>テツヅ</t>
    </rPh>
    <phoneticPr fontId="2"/>
  </si>
  <si>
    <t>確認済証受取</t>
    <rPh sb="2" eb="3">
      <t>ズミ</t>
    </rPh>
    <rPh sb="3" eb="4">
      <t>ショウ</t>
    </rPh>
    <rPh sb="4" eb="6">
      <t>ウケトリ</t>
    </rPh>
    <phoneticPr fontId="2"/>
  </si>
  <si>
    <t>　建築基準法第６条第１項又は第６条の２第１項の規定による確認を申請します。この申請書及び添付</t>
    <rPh sb="1" eb="3">
      <t>ケンチク</t>
    </rPh>
    <rPh sb="3" eb="6">
      <t>キジュンホウ</t>
    </rPh>
    <rPh sb="12" eb="13">
      <t>マタ</t>
    </rPh>
    <rPh sb="14" eb="15">
      <t>ダイ</t>
    </rPh>
    <rPh sb="16" eb="17">
      <t>ジョウ</t>
    </rPh>
    <rPh sb="19" eb="20">
      <t>ダイ</t>
    </rPh>
    <rPh sb="21" eb="22">
      <t>コウ</t>
    </rPh>
    <rPh sb="23" eb="25">
      <t>キテイ</t>
    </rPh>
    <rPh sb="28" eb="30">
      <t>カクニン</t>
    </rPh>
    <rPh sb="31" eb="33">
      <t>シンセイ</t>
    </rPh>
    <rPh sb="39" eb="41">
      <t>シンセイ</t>
    </rPh>
    <rPh sb="41" eb="42">
      <t>ショ</t>
    </rPh>
    <rPh sb="42" eb="43">
      <t>オヨ</t>
    </rPh>
    <rPh sb="44" eb="46">
      <t>テンプ</t>
    </rPh>
    <phoneticPr fontId="2"/>
  </si>
  <si>
    <t>　申請にあたっては、株式会社北関東建築検査機構の業務約款を遵守します。</t>
    <rPh sb="10" eb="14">
      <t>カブシキガイシャ</t>
    </rPh>
    <rPh sb="14" eb="15">
      <t>キタ</t>
    </rPh>
    <rPh sb="15" eb="17">
      <t>カントウ</t>
    </rPh>
    <rPh sb="17" eb="19">
      <t>ケンチク</t>
    </rPh>
    <rPh sb="19" eb="21">
      <t>ケンサ</t>
    </rPh>
    <rPh sb="21" eb="23">
      <t>キコウ</t>
    </rPh>
    <rPh sb="24" eb="26">
      <t>ギョウム</t>
    </rPh>
    <rPh sb="26" eb="28">
      <t>ヤッカン</t>
    </rPh>
    <rPh sb="29" eb="31">
      <t>ジュンシュ</t>
    </rPh>
    <phoneticPr fontId="2"/>
  </si>
  <si>
    <t>図書に記載の事項は、事実に相違ありません。　</t>
    <rPh sb="10" eb="12">
      <t>ジジツ</t>
    </rPh>
    <rPh sb="13" eb="15">
      <t>ソウイ</t>
    </rPh>
    <phoneticPr fontId="2"/>
  </si>
  <si>
    <t>鉱業、採石業、砂利採取業</t>
    <rPh sb="0" eb="2">
      <t>コウギョウ</t>
    </rPh>
    <rPh sb="3" eb="5">
      <t>サイセキ</t>
    </rPh>
    <rPh sb="5" eb="6">
      <t>ギョウ</t>
    </rPh>
    <rPh sb="7" eb="9">
      <t>ジャリ</t>
    </rPh>
    <rPh sb="9" eb="12">
      <t>サイシュギョウ</t>
    </rPh>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</si>
  <si>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</si>
  <si>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汎用機械器具製造業、生産用機械器具製造業、業務用機械器具製造業、電子部品・デバイス・電子回路製造業、電気機械器具製造業、情報通信機械器具製造業、輸送用機械器具製造業</t>
    <rPh sb="0" eb="2">
      <t>ハンヨウ</t>
    </rPh>
    <rPh sb="10" eb="13">
      <t>セイサンヨウ</t>
    </rPh>
    <rPh sb="13" eb="15">
      <t>キカイ</t>
    </rPh>
    <rPh sb="15" eb="17">
      <t>キグ</t>
    </rPh>
    <rPh sb="21" eb="24">
      <t>ギョウムヨウ</t>
    </rPh>
    <rPh sb="24" eb="26">
      <t>キカイ</t>
    </rPh>
    <rPh sb="26" eb="28">
      <t>キグ</t>
    </rPh>
    <rPh sb="28" eb="31">
      <t>セイゾウギョウ</t>
    </rPh>
    <rPh sb="42" eb="44">
      <t>デンシ</t>
    </rPh>
    <rPh sb="44" eb="46">
      <t>カイロ</t>
    </rPh>
    <rPh sb="50" eb="52">
      <t>デンキ</t>
    </rPh>
    <rPh sb="52" eb="54">
      <t>キカイ</t>
    </rPh>
    <rPh sb="54" eb="56">
      <t>キグ</t>
    </rPh>
    <rPh sb="56" eb="59">
      <t>セイゾウギョウ</t>
    </rPh>
    <rPh sb="60" eb="62">
      <t>ジョウホウ</t>
    </rPh>
    <rPh sb="62" eb="64">
      <t>ツウシン</t>
    </rPh>
    <rPh sb="64" eb="66">
      <t>キカイ</t>
    </rPh>
    <rPh sb="66" eb="68">
      <t>キグ</t>
    </rPh>
    <rPh sb="68" eb="71">
      <t>セイゾウギョウ</t>
    </rPh>
    <phoneticPr fontId="2"/>
  </si>
  <si>
    <t>通信業</t>
    <phoneticPr fontId="2"/>
  </si>
  <si>
    <t>映像・音声・文字情報制作業（新聞業及び出版業を除く。）</t>
    <rPh sb="10" eb="12">
      <t>セイサク</t>
    </rPh>
    <phoneticPr fontId="2"/>
  </si>
  <si>
    <t>映像・音声・文字情報制作業（新聞業及び出版業に限る。）</t>
    <rPh sb="10" eb="12">
      <t>セイサク</t>
    </rPh>
    <rPh sb="23" eb="24">
      <t>カギ</t>
    </rPh>
    <phoneticPr fontId="2"/>
  </si>
  <si>
    <t>金融業、保険業</t>
    <rPh sb="2" eb="3">
      <t>ギョウ</t>
    </rPh>
    <phoneticPr fontId="2"/>
  </si>
  <si>
    <t>不動産賃貸業・管理業（駐車場業に限る。）</t>
    <rPh sb="16" eb="17">
      <t>カギ</t>
    </rPh>
    <phoneticPr fontId="2"/>
  </si>
  <si>
    <t>宿泊業</t>
    <rPh sb="0" eb="2">
      <t>シュクハク</t>
    </rPh>
    <rPh sb="2" eb="3">
      <t>ギョウ</t>
    </rPh>
    <phoneticPr fontId="2"/>
  </si>
  <si>
    <t>飲食店、持ち帰り・配達飲食サービス業</t>
    <rPh sb="4" eb="5">
      <t>モ</t>
    </rPh>
    <rPh sb="6" eb="7">
      <t>カエ</t>
    </rPh>
    <rPh sb="9" eb="11">
      <t>ハイタツ</t>
    </rPh>
    <rPh sb="11" eb="13">
      <t>インショク</t>
    </rPh>
    <rPh sb="17" eb="18">
      <t>ギョウ</t>
    </rPh>
    <phoneticPr fontId="2"/>
  </si>
  <si>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2"/>
  </si>
  <si>
    <t>その他の教育、学習支援業（学習塾及び教養・技能教授業に限る。）</t>
    <rPh sb="2" eb="3">
      <t>タ</t>
    </rPh>
    <rPh sb="4" eb="6">
      <t>キョウイク</t>
    </rPh>
    <rPh sb="7" eb="9">
      <t>ガクシュウ</t>
    </rPh>
    <rPh sb="9" eb="11">
      <t>シエン</t>
    </rPh>
    <rPh sb="11" eb="12">
      <t>ギョウ</t>
    </rPh>
    <rPh sb="13" eb="16">
      <t>ガクシュウジュク</t>
    </rPh>
    <rPh sb="16" eb="17">
      <t>オヨ</t>
    </rPh>
    <rPh sb="18" eb="20">
      <t>キョウヨウ</t>
    </rPh>
    <rPh sb="21" eb="23">
      <t>ギノウ</t>
    </rPh>
    <rPh sb="23" eb="25">
      <t>キョウジュ</t>
    </rPh>
    <rPh sb="25" eb="26">
      <t>ギョウ</t>
    </rPh>
    <rPh sb="27" eb="28">
      <t>カギ</t>
    </rPh>
    <phoneticPr fontId="2"/>
  </si>
  <si>
    <t>その他の教育、学習支援業（記号35及び記号36に該当するものを除く。）</t>
    <rPh sb="2" eb="3">
      <t>タ</t>
    </rPh>
    <rPh sb="4" eb="6">
      <t>キョウイク</t>
    </rPh>
    <rPh sb="7" eb="9">
      <t>ガクシュウ</t>
    </rPh>
    <rPh sb="9" eb="11">
      <t>シエン</t>
    </rPh>
    <rPh sb="11" eb="12">
      <t>ギョウ</t>
    </rPh>
    <rPh sb="13" eb="15">
      <t>キゴウ</t>
    </rPh>
    <rPh sb="17" eb="18">
      <t>オヨ</t>
    </rPh>
    <rPh sb="19" eb="21">
      <t>キゴウ</t>
    </rPh>
    <rPh sb="24" eb="26">
      <t>ガイトウ</t>
    </rPh>
    <rPh sb="31" eb="32">
      <t>ノゾ</t>
    </rPh>
    <phoneticPr fontId="2"/>
  </si>
  <si>
    <t>医療業、保健衛生</t>
    <rPh sb="0" eb="2">
      <t>イリョウ</t>
    </rPh>
    <rPh sb="2" eb="3">
      <t>ギョウ</t>
    </rPh>
    <rPh sb="4" eb="6">
      <t>ホケン</t>
    </rPh>
    <rPh sb="6" eb="8">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</si>
  <si>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</si>
  <si>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郵便業（信書便事業を含む。）、郵便局</t>
    <rPh sb="2" eb="3">
      <t>ギョウ</t>
    </rPh>
    <rPh sb="4" eb="6">
      <t>シンショ</t>
    </rPh>
    <rPh sb="6" eb="7">
      <t>ビン</t>
    </rPh>
    <rPh sb="7" eb="9">
      <t>ジギョウ</t>
    </rPh>
    <rPh sb="10" eb="11">
      <t>フク</t>
    </rPh>
    <rPh sb="15" eb="17">
      <t>ユウビン</t>
    </rPh>
    <phoneticPr fontId="2"/>
  </si>
  <si>
    <t>その他の生活関連サービス業（旅行業に限る。）</t>
    <rPh sb="2" eb="3">
      <t>タ</t>
    </rPh>
    <rPh sb="4" eb="6">
      <t>セイカツ</t>
    </rPh>
    <rPh sb="6" eb="8">
      <t>カンレン</t>
    </rPh>
    <rPh sb="12" eb="13">
      <t>ギョウ</t>
    </rPh>
    <rPh sb="18" eb="19">
      <t>カギ</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</si>
  <si>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rPh sb="0" eb="2">
      <t>ブッピン</t>
    </rPh>
    <rPh sb="2" eb="5">
      <t>チンタイギョウ</t>
    </rPh>
    <rPh sb="6" eb="8">
      <t>センモン</t>
    </rPh>
    <rPh sb="12" eb="13">
      <t>ギョウ</t>
    </rPh>
    <rPh sb="14" eb="16">
      <t>コウコク</t>
    </rPh>
    <rPh sb="16" eb="17">
      <t>ギョウ</t>
    </rPh>
    <rPh sb="18" eb="20">
      <t>ギジュツ</t>
    </rPh>
    <rPh sb="24" eb="25">
      <t>ギョウ</t>
    </rPh>
    <rPh sb="26" eb="28">
      <t>センタク</t>
    </rPh>
    <rPh sb="29" eb="31">
      <t>リヨウ</t>
    </rPh>
    <rPh sb="32" eb="34">
      <t>ビヨウ</t>
    </rPh>
    <rPh sb="35" eb="37">
      <t>ヨクジョウ</t>
    </rPh>
    <rPh sb="37" eb="38">
      <t>ギョウ</t>
    </rPh>
    <rPh sb="43" eb="45">
      <t>セイカツ</t>
    </rPh>
    <rPh sb="45" eb="47">
      <t>カンレン</t>
    </rPh>
    <rPh sb="53" eb="56">
      <t>リョコウギョウ</t>
    </rPh>
    <rPh sb="57" eb="58">
      <t>ノゾ</t>
    </rPh>
    <rPh sb="62" eb="64">
      <t>キョウドウ</t>
    </rPh>
    <rPh sb="64" eb="66">
      <t>クミアイ</t>
    </rPh>
    <rPh sb="71" eb="72">
      <t>ギョウ</t>
    </rPh>
    <rPh sb="73" eb="74">
      <t>タ</t>
    </rPh>
    <rPh sb="75" eb="77">
      <t>ブンルイ</t>
    </rPh>
    <rPh sb="85" eb="87">
      <t>キゴウ</t>
    </rPh>
    <rPh sb="89" eb="90">
      <t>オヨ</t>
    </rPh>
    <rPh sb="91" eb="93">
      <t>キゴウ</t>
    </rPh>
    <rPh sb="96" eb="98">
      <t>ガイトウ</t>
    </rPh>
    <rPh sb="103" eb="104">
      <t>ノゾ</t>
    </rPh>
    <phoneticPr fontId="2"/>
  </si>
  <si>
    <t>居住専用住宅（付属建築物を除く。）</t>
    <rPh sb="0" eb="2">
      <t>キョジュウ</t>
    </rPh>
    <rPh sb="2" eb="4">
      <t>センヨウ</t>
    </rPh>
    <rPh sb="4" eb="6">
      <t>ジュウタク</t>
    </rPh>
    <rPh sb="7" eb="9">
      <t>フゾク</t>
    </rPh>
    <rPh sb="9" eb="12">
      <t>ケンチクブツ</t>
    </rPh>
    <rPh sb="13" eb="14">
      <t>ノゾ</t>
    </rPh>
    <phoneticPr fontId="2"/>
  </si>
  <si>
    <t>寮、寄宿舎、合宿所（付属建築物を除く。）</t>
    <rPh sb="0" eb="1">
      <t>リョウ</t>
    </rPh>
    <rPh sb="2" eb="5">
      <t>キシュクシャ</t>
    </rPh>
    <rPh sb="6" eb="8">
      <t>ガッシュク</t>
    </rPh>
    <rPh sb="8" eb="9">
      <t>ジョ</t>
    </rPh>
    <rPh sb="10" eb="12">
      <t>フゾク</t>
    </rPh>
    <rPh sb="12" eb="15">
      <t>ケンチクブツ</t>
    </rPh>
    <rPh sb="16" eb="17">
      <t>ノゾ</t>
    </rPh>
    <phoneticPr fontId="2"/>
  </si>
  <si>
    <t>寮、寄宿舎、合宿所付属建築物（物置、車庫等）</t>
    <rPh sb="9" eb="11">
      <t>フゾク</t>
    </rPh>
    <rPh sb="11" eb="14">
      <t>ケンチクブツ</t>
    </rPh>
    <rPh sb="15" eb="17">
      <t>モノオキ</t>
    </rPh>
    <rPh sb="18" eb="20">
      <t>シャコ</t>
    </rPh>
    <rPh sb="20" eb="21">
      <t>トウ</t>
    </rPh>
    <phoneticPr fontId="2"/>
  </si>
  <si>
    <t>図書館その他これに類するもの</t>
    <phoneticPr fontId="2"/>
  </si>
  <si>
    <t>博物館その他これに類するもの</t>
    <phoneticPr fontId="2"/>
  </si>
  <si>
    <t>保育所その他これに類するもの</t>
    <phoneticPr fontId="2"/>
  </si>
  <si>
    <t>児童福祉施設等（前3項に掲げるものを除く。）</t>
    <rPh sb="8" eb="9">
      <t>ゼン</t>
    </rPh>
    <rPh sb="10" eb="11">
      <t>コウ</t>
    </rPh>
    <rPh sb="12" eb="13">
      <t>カカ</t>
    </rPh>
    <rPh sb="18" eb="19">
      <t>ノゾ</t>
    </rPh>
    <phoneticPr fontId="2"/>
  </si>
  <si>
    <t>公衆浴場（個室付浴場業に係る公衆浴場を除く。）</t>
    <phoneticPr fontId="2"/>
  </si>
  <si>
    <t>08280</t>
    <phoneticPr fontId="2"/>
  </si>
  <si>
    <t>08290</t>
    <phoneticPr fontId="2"/>
  </si>
  <si>
    <t>公衆電話所</t>
    <rPh sb="0" eb="2">
      <t>コウシュウ</t>
    </rPh>
    <rPh sb="2" eb="4">
      <t>デンワ</t>
    </rPh>
    <rPh sb="4" eb="5">
      <t>ショ</t>
    </rPh>
    <phoneticPr fontId="2"/>
  </si>
  <si>
    <t>建築基準法施行令第130条の4第5号に基づき国土交通大臣が指定する施設</t>
    <rPh sb="22" eb="24">
      <t>コクド</t>
    </rPh>
    <rPh sb="24" eb="26">
      <t>コウツウ</t>
    </rPh>
    <phoneticPr fontId="2"/>
  </si>
  <si>
    <t>工場（自動車修理工場を除く。）</t>
    <phoneticPr fontId="2"/>
  </si>
  <si>
    <t>体育館又はスポーツの練習場（前項に掲げるものを除く。）</t>
    <rPh sb="14" eb="16">
      <t>ゼンコウ</t>
    </rPh>
    <rPh sb="17" eb="18">
      <t>カカ</t>
    </rPh>
    <rPh sb="23" eb="24">
      <t>ノゾ</t>
    </rPh>
    <phoneticPr fontId="2"/>
  </si>
  <si>
    <t>物品販売業を営む店舗以外の店舗（前２項に掲げるものを除く。）</t>
    <rPh sb="16" eb="17">
      <t>マエ</t>
    </rPh>
    <rPh sb="18" eb="19">
      <t>コウ</t>
    </rPh>
    <rPh sb="20" eb="21">
      <t>カカ</t>
    </rPh>
    <rPh sb="26" eb="27">
      <t>ノゾ</t>
    </rPh>
    <phoneticPr fontId="2"/>
  </si>
  <si>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5" eb="6">
      <t>ギョウ</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</si>
  <si>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rPh sb="137" eb="138">
      <t>マタ</t>
    </rPh>
    <phoneticPr fontId="2"/>
  </si>
  <si>
    <t>※　自動計算します。</t>
    <rPh sb="2" eb="4">
      <t>ジドウ</t>
    </rPh>
    <rPh sb="4" eb="6">
      <t>ケイサン</t>
    </rPh>
    <phoneticPr fontId="2"/>
  </si>
  <si>
    <t>（入力すると色が消えます。）</t>
    <rPh sb="1" eb="3">
      <t>ニュウリョク</t>
    </rPh>
    <rPh sb="6" eb="7">
      <t>イロ</t>
    </rPh>
    <rPh sb="8" eb="9">
      <t>キ</t>
    </rPh>
    <phoneticPr fontId="2"/>
  </si>
  <si>
    <t>(入力すると色が消えます。）</t>
    <rPh sb="1" eb="3">
      <t>ニュウリョク</t>
    </rPh>
    <rPh sb="6" eb="7">
      <t>イロ</t>
    </rPh>
    <rPh sb="8" eb="9">
      <t>キ</t>
    </rPh>
    <phoneticPr fontId="2"/>
  </si>
  <si>
    <t>　(入力すると色が消えます。)</t>
    <rPh sb="2" eb="4">
      <t>ニュウリョク</t>
    </rPh>
    <rPh sb="7" eb="8">
      <t>イロ</t>
    </rPh>
    <rPh sb="9" eb="10">
      <t>キ</t>
    </rPh>
    <phoneticPr fontId="2"/>
  </si>
  <si>
    <t>【ﾆ．建築基準法第53条第1項の規定による建築物の建蔽率】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2"/>
  </si>
  <si>
    <t>【ﾊ．ｴﾚﾍﾞｰﾀｰの昇降路の部分】</t>
    <rPh sb="11" eb="13">
      <t>ショウコウ</t>
    </rPh>
    <rPh sb="13" eb="14">
      <t>ロ</t>
    </rPh>
    <rPh sb="15" eb="17">
      <t>ブブン</t>
    </rPh>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</si>
  <si>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</si>
  <si>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</si>
  <si>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</si>
  <si>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</si>
  <si>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</si>
  <si>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【ﾛ．建蔽率】</t>
    <rPh sb="3" eb="6">
      <t>ケンペイリツ</t>
    </rPh>
    <phoneticPr fontId="2"/>
  </si>
  <si>
    <t>第 NKBI建-</t>
    <rPh sb="0" eb="1">
      <t>ダイ</t>
    </rPh>
    <rPh sb="6" eb="7">
      <t>ケン</t>
    </rPh>
    <phoneticPr fontId="2"/>
  </si>
  <si>
    <t>第三号様式（第一条の三、第三条、第三条の三、第三条の四、</t>
    <rPh sb="0" eb="1">
      <t>ダイ</t>
    </rPh>
    <rPh sb="1" eb="2">
      <t>３</t>
    </rPh>
    <rPh sb="2" eb="3">
      <t>ゴウ</t>
    </rPh>
    <rPh sb="3" eb="5">
      <t>ヨウシキ</t>
    </rPh>
    <rPh sb="6" eb="7">
      <t>ダイ</t>
    </rPh>
    <rPh sb="7" eb="9">
      <t>１ジョウ</t>
    </rPh>
    <rPh sb="10" eb="11">
      <t>３</t>
    </rPh>
    <rPh sb="12" eb="13">
      <t>ダイ</t>
    </rPh>
    <rPh sb="13" eb="15">
      <t>３ジョウ</t>
    </rPh>
    <rPh sb="16" eb="17">
      <t>ダイ</t>
    </rPh>
    <rPh sb="17" eb="18">
      <t>３</t>
    </rPh>
    <rPh sb="18" eb="19">
      <t>ジョウ</t>
    </rPh>
    <rPh sb="20" eb="21">
      <t>３</t>
    </rPh>
    <rPh sb="22" eb="23">
      <t>ダイ</t>
    </rPh>
    <rPh sb="23" eb="25">
      <t>３ジョウ</t>
    </rPh>
    <rPh sb="26" eb="27">
      <t>４</t>
    </rPh>
    <phoneticPr fontId="2"/>
  </si>
  <si>
    <t>※　下のセルで選択してください。選択したものに「＊」自動で付されます。</t>
    <rPh sb="2" eb="3">
      <t>シタ</t>
    </rPh>
    <rPh sb="7" eb="9">
      <t>センタク</t>
    </rPh>
    <rPh sb="16" eb="18">
      <t>センタク</t>
    </rPh>
    <rPh sb="26" eb="28">
      <t>ジドウ</t>
    </rPh>
    <rPh sb="29" eb="30">
      <t>フ</t>
    </rPh>
    <phoneticPr fontId="2"/>
  </si>
  <si>
    <t>※　2～6は該当する項目の先頭をクリックし「＊」を選択してください。</t>
    <rPh sb="6" eb="8">
      <t>ガイトウ</t>
    </rPh>
    <rPh sb="10" eb="12">
      <t>コウモク</t>
    </rPh>
    <rPh sb="13" eb="15">
      <t>セントウ</t>
    </rPh>
    <rPh sb="25" eb="27">
      <t>センタク</t>
    </rPh>
    <phoneticPr fontId="2"/>
  </si>
  <si>
    <t>※　1は上のセルを選択すると自動で先頭に「＊」が付されます。</t>
    <rPh sb="4" eb="5">
      <t>ウエ</t>
    </rPh>
    <rPh sb="9" eb="11">
      <t>センタク</t>
    </rPh>
    <rPh sb="14" eb="16">
      <t>ジドウ</t>
    </rPh>
    <rPh sb="17" eb="19">
      <t>セントウ</t>
    </rPh>
    <rPh sb="24" eb="25">
      <t>フ</t>
    </rPh>
    <phoneticPr fontId="2"/>
  </si>
  <si>
    <t>(3) 独立行政法人住宅金融支援機構</t>
    <rPh sb="4" eb="6">
      <t>ドクリツ</t>
    </rPh>
    <rPh sb="6" eb="8">
      <t>ギョウセイ</t>
    </rPh>
    <rPh sb="8" eb="10">
      <t>ホウジン</t>
    </rPh>
    <rPh sb="14" eb="16">
      <t>シエン</t>
    </rPh>
    <rPh sb="16" eb="18">
      <t>キコウ</t>
    </rPh>
    <phoneticPr fontId="2"/>
  </si>
  <si>
    <t>第二号様式（第一条の三、第三条、第三条の三関係）</t>
    <rPh sb="0" eb="1">
      <t>ダイ</t>
    </rPh>
    <rPh sb="1" eb="2">
      <t>２</t>
    </rPh>
    <rPh sb="2" eb="3">
      <t>ゴウ</t>
    </rPh>
    <rPh sb="3" eb="5">
      <t>ヨウシキ</t>
    </rPh>
    <rPh sb="6" eb="7">
      <t>ダイ</t>
    </rPh>
    <rPh sb="7" eb="9">
      <t>１ジョウ</t>
    </rPh>
    <rPh sb="10" eb="11">
      <t>３</t>
    </rPh>
    <rPh sb="16" eb="17">
      <t>ダイ</t>
    </rPh>
    <rPh sb="17" eb="19">
      <t>３ジョウ</t>
    </rPh>
    <rPh sb="20" eb="21">
      <t>３</t>
    </rPh>
    <rPh sb="21" eb="23">
      <t>カンケイ</t>
    </rPh>
    <phoneticPr fontId="2"/>
  </si>
  <si>
    <t>【７．構造計算適合性判定の申請】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</si>
  <si>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</si>
  <si>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</si>
  <si>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</si>
  <si>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t>
    <phoneticPr fontId="2"/>
  </si>
  <si>
    <t>）</t>
    <phoneticPr fontId="2"/>
  </si>
  <si>
    <t>【ﾛ．建築基準法第6条の4第1項の規定による確認の特例の適用の有無】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2"/>
  </si>
  <si>
    <t>電気</t>
    <rPh sb="0" eb="2">
      <t>デンキ</t>
    </rPh>
    <phoneticPr fontId="2"/>
  </si>
  <si>
    <t>給水</t>
    <rPh sb="0" eb="2">
      <t>キュウスイ</t>
    </rPh>
    <phoneticPr fontId="2"/>
  </si>
  <si>
    <t>排水</t>
    <rPh sb="0" eb="2">
      <t>ハイスイ</t>
    </rPh>
    <phoneticPr fontId="2"/>
  </si>
  <si>
    <t>換気</t>
    <rPh sb="0" eb="2">
      <t>カンキ</t>
    </rPh>
    <phoneticPr fontId="2"/>
  </si>
  <si>
    <t>暖房</t>
    <rPh sb="0" eb="2">
      <t>ダンボウ</t>
    </rPh>
    <phoneticPr fontId="2"/>
  </si>
  <si>
    <t>冷房</t>
    <rPh sb="0" eb="2">
      <t>レイボウ</t>
    </rPh>
    <phoneticPr fontId="2"/>
  </si>
  <si>
    <t>排煙</t>
    <rPh sb="0" eb="2">
      <t>ハイエン</t>
    </rPh>
    <phoneticPr fontId="2"/>
  </si>
  <si>
    <t>煙突</t>
    <rPh sb="0" eb="2">
      <t>エントツ</t>
    </rPh>
    <phoneticPr fontId="2"/>
  </si>
  <si>
    <t>昇降機</t>
    <rPh sb="0" eb="3">
      <t>ショウコウキ</t>
    </rPh>
    <phoneticPr fontId="2"/>
  </si>
  <si>
    <t>避雷針</t>
    <rPh sb="0" eb="3">
      <t>ヒライシン</t>
    </rPh>
    <phoneticPr fontId="2"/>
  </si>
  <si>
    <t>※　上階から記入してください。</t>
    <rPh sb="2" eb="4">
      <t>ジョウカイ</t>
    </rPh>
    <rPh sb="6" eb="8">
      <t>キニュウ</t>
    </rPh>
    <phoneticPr fontId="2"/>
  </si>
  <si>
    <t>（例）</t>
    <rPh sb="1" eb="2">
      <t>レイ</t>
    </rPh>
    <phoneticPr fontId="2"/>
  </si>
  <si>
    <t>３階</t>
    <rPh sb="1" eb="2">
      <t>カイ</t>
    </rPh>
    <phoneticPr fontId="2"/>
  </si>
  <si>
    <t>２階</t>
    <rPh sb="1" eb="2">
      <t>カイ</t>
    </rPh>
    <phoneticPr fontId="2"/>
  </si>
  <si>
    <t>１階</t>
    <rPh sb="1" eb="2">
      <t>カイ</t>
    </rPh>
    <phoneticPr fontId="2"/>
  </si>
  <si>
    <t>※　床高さ450未満の時は、その防湿方法を（　　）添え書きしてください。</t>
    <rPh sb="2" eb="3">
      <t>ユカ</t>
    </rPh>
    <rPh sb="3" eb="4">
      <t>タカ</t>
    </rPh>
    <rPh sb="8" eb="10">
      <t>ミマン</t>
    </rPh>
    <rPh sb="11" eb="12">
      <t>トキ</t>
    </rPh>
    <rPh sb="16" eb="18">
      <t>ボウシツ</t>
    </rPh>
    <rPh sb="18" eb="20">
      <t>ホウホウ</t>
    </rPh>
    <rPh sb="25" eb="26">
      <t>ソ</t>
    </rPh>
    <rPh sb="27" eb="28">
      <t>ガ</t>
    </rPh>
    <phoneticPr fontId="2"/>
  </si>
  <si>
    <t>※　同上</t>
    <rPh sb="2" eb="4">
      <t>ドウジョウ</t>
    </rPh>
    <phoneticPr fontId="2"/>
  </si>
  <si>
    <t>（第六面）</t>
    <rPh sb="1" eb="2">
      <t>ダイ</t>
    </rPh>
    <rPh sb="2" eb="3">
      <t>６</t>
    </rPh>
    <rPh sb="3" eb="4">
      <t>メン</t>
    </rPh>
    <phoneticPr fontId="2"/>
  </si>
  <si>
    <t>建築物独立部分別概要</t>
    <rPh sb="0" eb="3">
      <t>ケンチクブツ</t>
    </rPh>
    <rPh sb="3" eb="5">
      <t>ドクリツ</t>
    </rPh>
    <rPh sb="5" eb="7">
      <t>ブブン</t>
    </rPh>
    <rPh sb="7" eb="8">
      <t>ベツ</t>
    </rPh>
    <rPh sb="8" eb="10">
      <t>ガイヨウ</t>
    </rPh>
    <phoneticPr fontId="2"/>
  </si>
  <si>
    <t>【２．延べ面積】</t>
    <rPh sb="3" eb="4">
      <t>ノ</t>
    </rPh>
    <rPh sb="5" eb="7">
      <t>メンセキ</t>
    </rPh>
    <phoneticPr fontId="2"/>
  </si>
  <si>
    <t>【３．建築物の高さ等】</t>
    <rPh sb="3" eb="6">
      <t>ケンチクブツ</t>
    </rPh>
    <rPh sb="7" eb="8">
      <t>タカ</t>
    </rPh>
    <rPh sb="9" eb="10">
      <t>トウ</t>
    </rPh>
    <phoneticPr fontId="2"/>
  </si>
  <si>
    <t>【ﾊ．階数】</t>
    <rPh sb="3" eb="5">
      <t>カイスウ</t>
    </rPh>
    <phoneticPr fontId="2"/>
  </si>
  <si>
    <t>【ニ．構造】</t>
    <rPh sb="3" eb="5">
      <t>コウゾウ</t>
    </rPh>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</si>
  <si>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</si>
  <si>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特定構造計算基準</t>
    <rPh sb="0" eb="2">
      <t>トクテイ</t>
    </rPh>
    <rPh sb="2" eb="4">
      <t>コウゾウ</t>
    </rPh>
    <rPh sb="4" eb="6">
      <t>ケイサン</t>
    </rPh>
    <rPh sb="6" eb="8">
      <t>キジュン</t>
    </rPh>
    <phoneticPr fontId="2"/>
  </si>
  <si>
    <t>特定増改築構造計算基準</t>
  </si>
  <si>
    <t>㎡</t>
    <phoneticPr fontId="2"/>
  </si>
  <si>
    <t>【５．構造計算の区分】</t>
    <rPh sb="3" eb="5">
      <t>コウゾウ</t>
    </rPh>
    <rPh sb="5" eb="7">
      <t>ケイサン</t>
    </rPh>
    <rPh sb="8" eb="10">
      <t>クブン</t>
    </rPh>
    <phoneticPr fontId="2"/>
  </si>
  <si>
    <t>建築基準法施行令第81条第１項各号に掲げる基準に従った構造計算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</si>
  <si>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</si>
  <si>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</si>
  <si>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建築基準法施行令第81条第２項第2号イに掲げる構造計算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</si>
  <si>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</si>
  <si>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【６．構造計算に用いたプログラム】</t>
    <rPh sb="3" eb="5">
      <t>コウゾウ</t>
    </rPh>
    <rPh sb="5" eb="7">
      <t>ケイサン</t>
    </rPh>
    <rPh sb="8" eb="9">
      <t>モチ</t>
    </rPh>
    <phoneticPr fontId="2"/>
  </si>
  <si>
    <t>【ｲ．名称】</t>
    <rPh sb="3" eb="5">
      <t>メイショウ</t>
    </rPh>
    <phoneticPr fontId="2"/>
  </si>
  <si>
    <t>【ﾛ．区分】</t>
    <rPh sb="3" eb="5">
      <t>クブン</t>
    </rPh>
    <phoneticPr fontId="2"/>
  </si>
  <si>
    <t>建築基準法施行令第20条第１項第2号イ又は第3号イの認定を受けたプログラム</t>
    <rPh sb="0" eb="2">
      <t>ケンチク</t>
    </rPh>
    <rPh sb="2" eb="5">
      <t>キジュンホウ</t>
    </rPh>
    <rPh sb="5" eb="8">
      <t>セコウレイ</t>
    </rPh>
    <rPh sb="8" eb="9">
      <t>ダイ</t>
    </rPh>
    <rPh sb="11" eb="12">
      <t>ジョウ</t>
    </rPh>
    <rPh sb="12" eb="13">
      <t>ダイ</t>
    </rPh>
    <rPh sb="14" eb="15">
      <t>コウ</t>
    </rPh>
    <rPh sb="15" eb="16">
      <t>ダイ</t>
    </rPh>
    <rPh sb="17" eb="18">
      <t>ゴウ</t>
    </rPh>
    <rPh sb="19" eb="20">
      <t>マタ</t>
    </rPh>
    <rPh sb="21" eb="22">
      <t>ダイ</t>
    </rPh>
    <rPh sb="23" eb="24">
      <t>ゴウ</t>
    </rPh>
    <rPh sb="26" eb="28">
      <t>ニンテイ</t>
    </rPh>
    <rPh sb="29" eb="30">
      <t>ウ</t>
    </rPh>
    <phoneticPr fontId="2"/>
  </si>
  <si>
    <t>大臣認定番号</t>
    <rPh sb="0" eb="2">
      <t>ダイジン</t>
    </rPh>
    <rPh sb="2" eb="4">
      <t>ニンテイ</t>
    </rPh>
    <rPh sb="4" eb="6">
      <t>バンゴウ</t>
    </rPh>
    <phoneticPr fontId="2"/>
  </si>
  <si>
    <t>(</t>
    <phoneticPr fontId="2"/>
  </si>
  <si>
    <t>その他のプログラム</t>
    <rPh sb="2" eb="3">
      <t>タ</t>
    </rPh>
    <phoneticPr fontId="2"/>
  </si>
  <si>
    <t>【７．建築基準法施行令第137条の2各号に定める基準の区分】</t>
    <rPh sb="3" eb="5">
      <t>ケンチク</t>
    </rPh>
    <rPh sb="5" eb="8">
      <t>キジュンホウ</t>
    </rPh>
    <rPh sb="8" eb="11">
      <t>セコウレイ</t>
    </rPh>
    <rPh sb="11" eb="12">
      <t>ダイ</t>
    </rPh>
    <rPh sb="15" eb="16">
      <t>ジョウ</t>
    </rPh>
    <rPh sb="18" eb="20">
      <t>カクゴウ</t>
    </rPh>
    <rPh sb="21" eb="22">
      <t>サダ</t>
    </rPh>
    <rPh sb="24" eb="26">
      <t>キジュン</t>
    </rPh>
    <rPh sb="27" eb="29">
      <t>クブン</t>
    </rPh>
    <phoneticPr fontId="2"/>
  </si>
  <si>
    <t>【８．備考】</t>
    <rPh sb="3" eb="5">
      <t>ビコウ</t>
    </rPh>
    <phoneticPr fontId="2"/>
  </si>
  <si>
    <t>第１号イ - (1)</t>
    <rPh sb="0" eb="1">
      <t>ダイ</t>
    </rPh>
    <rPh sb="2" eb="3">
      <t>ゴウ</t>
    </rPh>
    <phoneticPr fontId="2"/>
  </si>
  <si>
    <t>※　建築物の２以上の部分がＥＸＰ．Ｊやその他の相互に応力を伝えない</t>
    <rPh sb="2" eb="5">
      <t>ケンチクブツ</t>
    </rPh>
    <rPh sb="7" eb="9">
      <t>イジョウ</t>
    </rPh>
    <rPh sb="10" eb="12">
      <t>ブブン</t>
    </rPh>
    <rPh sb="21" eb="22">
      <t>タ</t>
    </rPh>
    <rPh sb="23" eb="25">
      <t>ソウゴ</t>
    </rPh>
    <rPh sb="26" eb="28">
      <t>オウリョク</t>
    </rPh>
    <rPh sb="29" eb="30">
      <t>ツタ</t>
    </rPh>
    <phoneticPr fontId="2"/>
  </si>
  <si>
    <t>構造方法のみで接している場合においては、当該部分ごとに作成してください。</t>
    <rPh sb="0" eb="2">
      <t>コウゾウ</t>
    </rPh>
    <rPh sb="2" eb="4">
      <t>ホウホウ</t>
    </rPh>
    <rPh sb="7" eb="8">
      <t>セッ</t>
    </rPh>
    <rPh sb="12" eb="14">
      <t>バアイ</t>
    </rPh>
    <rPh sb="20" eb="22">
      <t>トウガイ</t>
    </rPh>
    <rPh sb="22" eb="24">
      <t>ブブン</t>
    </rPh>
    <rPh sb="27" eb="29">
      <t>サクセイ</t>
    </rPh>
    <phoneticPr fontId="2"/>
  </si>
  <si>
    <t>※　混構造の時は、Ｗ16セルも選択してください。</t>
    <rPh sb="2" eb="3">
      <t>コン</t>
    </rPh>
    <rPh sb="3" eb="5">
      <t>コウゾウ</t>
    </rPh>
    <rPh sb="6" eb="7">
      <t>トキ</t>
    </rPh>
    <rPh sb="15" eb="17">
      <t>センタク</t>
    </rPh>
    <phoneticPr fontId="2"/>
  </si>
  <si>
    <t>第１号イ - (2)</t>
    <rPh sb="0" eb="1">
      <t>ダイ</t>
    </rPh>
    <rPh sb="2" eb="3">
      <t>ゴウ</t>
    </rPh>
    <phoneticPr fontId="2"/>
  </si>
  <si>
    <t>第１号イ - (3)</t>
    <rPh sb="0" eb="1">
      <t>ダイ</t>
    </rPh>
    <rPh sb="2" eb="3">
      <t>ゴウ</t>
    </rPh>
    <phoneticPr fontId="2"/>
  </si>
  <si>
    <t>第１号ロ - (1)</t>
    <rPh sb="0" eb="1">
      <t>ダイ</t>
    </rPh>
    <rPh sb="2" eb="3">
      <t>ゴウ</t>
    </rPh>
    <phoneticPr fontId="2"/>
  </si>
  <si>
    <t>第１号ロ - (2)</t>
    <rPh sb="0" eb="1">
      <t>ダイ</t>
    </rPh>
    <rPh sb="2" eb="3">
      <t>ゴウ</t>
    </rPh>
    <phoneticPr fontId="2"/>
  </si>
  <si>
    <t>第１号ロ - (3)</t>
    <rPh sb="0" eb="1">
      <t>ダイ</t>
    </rPh>
    <rPh sb="2" eb="3">
      <t>ゴウ</t>
    </rPh>
    <phoneticPr fontId="2"/>
  </si>
  <si>
    <t>第2号イ</t>
    <rPh sb="0" eb="1">
      <t>ダイ</t>
    </rPh>
    <rPh sb="2" eb="3">
      <t>ゴウ</t>
    </rPh>
    <phoneticPr fontId="2"/>
  </si>
  <si>
    <t>第2号ロ</t>
    <rPh sb="0" eb="1">
      <t>ダイ</t>
    </rPh>
    <rPh sb="2" eb="3">
      <t>ゴウ</t>
    </rPh>
    <phoneticPr fontId="2"/>
  </si>
  <si>
    <t>第2号ハ</t>
    <rPh sb="0" eb="1">
      <t>ダイ</t>
    </rPh>
    <rPh sb="2" eb="3">
      <t>ゴウ</t>
    </rPh>
    <phoneticPr fontId="2"/>
  </si>
  <si>
    <t>第3号イ - (1)</t>
    <rPh sb="0" eb="1">
      <t>ダイ</t>
    </rPh>
    <rPh sb="2" eb="3">
      <t>ゴウ</t>
    </rPh>
    <phoneticPr fontId="2"/>
  </si>
  <si>
    <t>第3号イ - (2)</t>
    <rPh sb="0" eb="1">
      <t>ダイ</t>
    </rPh>
    <rPh sb="2" eb="3">
      <t>ゴウ</t>
    </rPh>
    <phoneticPr fontId="2"/>
  </si>
  <si>
    <t>第3号ロ</t>
    <rPh sb="0" eb="1">
      <t>ダイ</t>
    </rPh>
    <rPh sb="2" eb="3">
      <t>ゴウ</t>
    </rPh>
    <phoneticPr fontId="2"/>
  </si>
  <si>
    <t>※　確認申請に添付した内容と変更があったときは、提出してください。</t>
    <rPh sb="2" eb="4">
      <t>カクニン</t>
    </rPh>
    <rPh sb="4" eb="6">
      <t>シンセイ</t>
    </rPh>
    <rPh sb="7" eb="9">
      <t>テンプ</t>
    </rPh>
    <rPh sb="11" eb="13">
      <t>ナイヨウ</t>
    </rPh>
    <rPh sb="14" eb="16">
      <t>ヘンコウ</t>
    </rPh>
    <rPh sb="24" eb="26">
      <t>テイシュツ</t>
    </rPh>
    <phoneticPr fontId="2"/>
  </si>
  <si>
    <t>※　申請した、又は申請予定の判定機関名</t>
    <rPh sb="2" eb="4">
      <t>シンセイ</t>
    </rPh>
    <rPh sb="7" eb="8">
      <t>マタ</t>
    </rPh>
    <rPh sb="9" eb="11">
      <t>シンセイ</t>
    </rPh>
    <rPh sb="11" eb="13">
      <t>ヨテイ</t>
    </rPh>
    <rPh sb="14" eb="16">
      <t>ハンテイ</t>
    </rPh>
    <rPh sb="16" eb="18">
      <t>キカン</t>
    </rPh>
    <rPh sb="18" eb="19">
      <t>メイ</t>
    </rPh>
    <phoneticPr fontId="2"/>
  </si>
  <si>
    <t>及び所在地（市町村名までで充分）を記入してください。</t>
    <rPh sb="9" eb="10">
      <t>メイ</t>
    </rPh>
    <rPh sb="13" eb="15">
      <t>ジュウブン</t>
    </rPh>
    <phoneticPr fontId="2"/>
  </si>
  <si>
    <t>※　ﾍ．は、災害用のものです。</t>
    <rPh sb="6" eb="9">
      <t>サイガイヨウ</t>
    </rPh>
    <phoneticPr fontId="2"/>
  </si>
  <si>
    <t>※　ﾛ．の面積は、地階のｴﾚﾍﾞｰﾀの昇降路、共同住宅の共用廊下、階段室の面積を除きます。</t>
    <rPh sb="5" eb="7">
      <t>メンセキ</t>
    </rPh>
    <rPh sb="9" eb="11">
      <t>チカイ</t>
    </rPh>
    <rPh sb="19" eb="21">
      <t>ショウコウ</t>
    </rPh>
    <rPh sb="21" eb="22">
      <t>ロ</t>
    </rPh>
    <rPh sb="23" eb="25">
      <t>キョウドウ</t>
    </rPh>
    <rPh sb="25" eb="27">
      <t>ジュウタク</t>
    </rPh>
    <rPh sb="28" eb="30">
      <t>キョウヨウ</t>
    </rPh>
    <rPh sb="30" eb="32">
      <t>ロウカ</t>
    </rPh>
    <rPh sb="33" eb="35">
      <t>カイダン</t>
    </rPh>
    <rPh sb="35" eb="36">
      <t>シツ</t>
    </rPh>
    <rPh sb="37" eb="39">
      <t>メンセキ</t>
    </rPh>
    <rPh sb="40" eb="41">
      <t>ノゾ</t>
    </rPh>
    <phoneticPr fontId="2"/>
  </si>
  <si>
    <t>※　ﾊ．の面積は、各階のｴﾚﾍﾞｰﾀの昇降路の合計面積です。</t>
    <rPh sb="5" eb="7">
      <t>メンセキ</t>
    </rPh>
    <rPh sb="9" eb="11">
      <t>カクカイ</t>
    </rPh>
    <rPh sb="19" eb="21">
      <t>ショウコウ</t>
    </rPh>
    <rPh sb="21" eb="22">
      <t>ロ</t>
    </rPh>
    <rPh sb="23" eb="25">
      <t>ゴウケイ</t>
    </rPh>
    <rPh sb="25" eb="27">
      <t>メンセキ</t>
    </rPh>
    <phoneticPr fontId="2"/>
  </si>
  <si>
    <t>敷地内の主たる建築物の構造を記します。</t>
    <rPh sb="0" eb="2">
      <t>シキチ</t>
    </rPh>
    <rPh sb="2" eb="3">
      <t>ナイ</t>
    </rPh>
    <rPh sb="4" eb="5">
      <t>シュ</t>
    </rPh>
    <rPh sb="7" eb="10">
      <t>ケンチクブツ</t>
    </rPh>
    <rPh sb="11" eb="13">
      <t>コウゾウ</t>
    </rPh>
    <rPh sb="14" eb="15">
      <t>キ</t>
    </rPh>
    <phoneticPr fontId="2"/>
  </si>
  <si>
    <t>※　確認済証や検査済証の経歴は、18欄に記述してください。</t>
    <rPh sb="2" eb="4">
      <t>カクニン</t>
    </rPh>
    <rPh sb="4" eb="5">
      <t>ズミ</t>
    </rPh>
    <rPh sb="5" eb="6">
      <t>ショウ</t>
    </rPh>
    <rPh sb="7" eb="9">
      <t>ケンサ</t>
    </rPh>
    <rPh sb="9" eb="10">
      <t>ズミ</t>
    </rPh>
    <rPh sb="10" eb="11">
      <t>ショウ</t>
    </rPh>
    <rPh sb="12" eb="14">
      <t>ケイレキ</t>
    </rPh>
    <rPh sb="18" eb="19">
      <t>ラン</t>
    </rPh>
    <rPh sb="20" eb="22">
      <t>キジュツ</t>
    </rPh>
    <phoneticPr fontId="2"/>
  </si>
  <si>
    <t>消火</t>
    <rPh sb="0" eb="2">
      <t>ショウカ</t>
    </rPh>
    <phoneticPr fontId="2"/>
  </si>
  <si>
    <t>浄化槽</t>
    <rPh sb="0" eb="3">
      <t>ジョウカソウ</t>
    </rPh>
    <phoneticPr fontId="2"/>
  </si>
  <si>
    <t>※　構造を選択してください。混構造の時は、V20セルも選択。</t>
    <rPh sb="2" eb="4">
      <t>コウゾウ</t>
    </rPh>
    <rPh sb="5" eb="7">
      <t>センタク</t>
    </rPh>
    <rPh sb="14" eb="15">
      <t>コン</t>
    </rPh>
    <rPh sb="15" eb="17">
      <t>コウゾウ</t>
    </rPh>
    <rPh sb="18" eb="19">
      <t>トキ</t>
    </rPh>
    <rPh sb="27" eb="29">
      <t>センタク</t>
    </rPh>
    <phoneticPr fontId="2"/>
  </si>
  <si>
    <t>※　仕様を選択してください。</t>
    <rPh sb="2" eb="4">
      <t>シヨウ</t>
    </rPh>
    <rPh sb="5" eb="7">
      <t>センタク</t>
    </rPh>
    <phoneticPr fontId="2"/>
  </si>
  <si>
    <t>※　設置する建築設備を選択（該当するものを■）してください。</t>
    <rPh sb="2" eb="4">
      <t>セッチ</t>
    </rPh>
    <rPh sb="6" eb="8">
      <t>ケンチク</t>
    </rPh>
    <rPh sb="8" eb="10">
      <t>セツビ</t>
    </rPh>
    <rPh sb="11" eb="13">
      <t>センタク</t>
    </rPh>
    <rPh sb="14" eb="16">
      <t>ガイトウ</t>
    </rPh>
    <phoneticPr fontId="2"/>
  </si>
  <si>
    <t>※　種別を選択してください。</t>
    <rPh sb="2" eb="4">
      <t>シュベツ</t>
    </rPh>
    <rPh sb="5" eb="7">
      <t>センタク</t>
    </rPh>
    <phoneticPr fontId="2"/>
  </si>
  <si>
    <t>)</t>
    <phoneticPr fontId="2"/>
  </si>
  <si>
    <t>※　確認済証交付予定日後になるように、余裕をもって定めてください。</t>
    <rPh sb="2" eb="4">
      <t>カクニン</t>
    </rPh>
    <rPh sb="4" eb="5">
      <t>ズミ</t>
    </rPh>
    <rPh sb="5" eb="6">
      <t>ショウ</t>
    </rPh>
    <rPh sb="6" eb="8">
      <t>コウフ</t>
    </rPh>
    <rPh sb="8" eb="11">
      <t>ヨテイビ</t>
    </rPh>
    <rPh sb="11" eb="12">
      <t>ゴ</t>
    </rPh>
    <rPh sb="19" eb="21">
      <t>ヨユウ</t>
    </rPh>
    <rPh sb="25" eb="26">
      <t>サダ</t>
    </rPh>
    <phoneticPr fontId="2"/>
  </si>
  <si>
    <t>【ｲ．建築基準法第6条の3第1項ただし書又は法第18条第4項ただし書の</t>
    <rPh sb="3" eb="5">
      <t>ケンチク</t>
    </rPh>
    <rPh sb="5" eb="8">
      <t>キジュンホウ</t>
    </rPh>
    <rPh sb="8" eb="9">
      <t>ダイ</t>
    </rPh>
    <rPh sb="10" eb="11">
      <t>ジョウ</t>
    </rPh>
    <rPh sb="13" eb="14">
      <t>ダイ</t>
    </rPh>
    <rPh sb="15" eb="16">
      <t>コウ</t>
    </rPh>
    <rPh sb="19" eb="20">
      <t>ガ</t>
    </rPh>
    <rPh sb="20" eb="21">
      <t>マタ</t>
    </rPh>
    <rPh sb="22" eb="23">
      <t>ホウ</t>
    </rPh>
    <rPh sb="23" eb="24">
      <t>ダイ</t>
    </rPh>
    <rPh sb="26" eb="27">
      <t>ジョウ</t>
    </rPh>
    <rPh sb="27" eb="28">
      <t>ダイ</t>
    </rPh>
    <rPh sb="29" eb="30">
      <t>コウ</t>
    </rPh>
    <rPh sb="33" eb="34">
      <t>ガ</t>
    </rPh>
    <phoneticPr fontId="2"/>
  </si>
  <si>
    <t>【昇降機の製造、供給及び流通業】</t>
    <rPh sb="1" eb="4">
      <t>ショウコウキ</t>
    </rPh>
    <phoneticPr fontId="2"/>
  </si>
  <si>
    <t>NKBI－第10号様式</t>
    <phoneticPr fontId="2"/>
  </si>
  <si>
    <t>代表取締役　　田口 和宏　様</t>
    <rPh sb="0" eb="2">
      <t>ダイヒョウ</t>
    </rPh>
    <rPh sb="2" eb="5">
      <t>トリシマリヤク</t>
    </rPh>
    <rPh sb="7" eb="9">
      <t>タグチ</t>
    </rPh>
    <rPh sb="10" eb="12">
      <t>カズヒロ</t>
    </rPh>
    <rPh sb="13" eb="14">
      <t>サマ</t>
    </rPh>
    <phoneticPr fontId="2"/>
  </si>
  <si>
    <t xml:space="preserve"> 第 建</t>
    <rPh sb="1" eb="2">
      <t>ダイ</t>
    </rPh>
    <rPh sb="3" eb="4">
      <t>ケン</t>
    </rPh>
    <phoneticPr fontId="2"/>
  </si>
  <si>
    <t xml:space="preserve">号 </t>
    <rPh sb="0" eb="1">
      <t>ゴウ</t>
    </rPh>
    <phoneticPr fontId="2"/>
  </si>
  <si>
    <t xml:space="preserve"> 第 NKBI建-</t>
    <rPh sb="1" eb="2">
      <t>ダイ</t>
    </rPh>
    <rPh sb="7" eb="8">
      <t>ケン</t>
    </rPh>
    <phoneticPr fontId="2"/>
  </si>
  <si>
    <t>第建</t>
    <rPh sb="0" eb="1">
      <t>ダイ</t>
    </rPh>
    <rPh sb="1" eb="2">
      <t>ケン</t>
    </rPh>
    <phoneticPr fontId="2"/>
  </si>
  <si>
    <t>号</t>
    <rPh sb="0" eb="1">
      <t>ゴウ</t>
    </rPh>
    <phoneticPr fontId="30"/>
  </si>
  <si>
    <t>（</t>
    <phoneticPr fontId="2"/>
  </si>
  <si>
    <t>）</t>
    <phoneticPr fontId="2"/>
  </si>
  <si>
    <t>（</t>
    <phoneticPr fontId="2"/>
  </si>
  <si>
    <t>ｍ</t>
    <phoneticPr fontId="2"/>
  </si>
  <si>
    <t>ガス</t>
    <phoneticPr fontId="2"/>
  </si>
  <si>
    <t>　</t>
    <phoneticPr fontId="2"/>
  </si>
  <si>
    <t>※　【ｲ.】Root-2 で構造計算をしたものを構造計算適合性判定機関でなく</t>
    <rPh sb="14" eb="16">
      <t>コウゾウ</t>
    </rPh>
    <rPh sb="16" eb="18">
      <t>ケイサン</t>
    </rPh>
    <rPh sb="24" eb="26">
      <t>コウゾウ</t>
    </rPh>
    <rPh sb="26" eb="28">
      <t>ケイサン</t>
    </rPh>
    <rPh sb="28" eb="31">
      <t>テキゴウセイ</t>
    </rPh>
    <rPh sb="31" eb="33">
      <t>ハンテイ</t>
    </rPh>
    <rPh sb="33" eb="35">
      <t>キカン</t>
    </rPh>
    <phoneticPr fontId="2"/>
  </si>
  <si>
    <t>　　　規定による審査の特例の適用の有無】</t>
    <phoneticPr fontId="2"/>
  </si>
  <si>
    <t>構造審査のできる確認検査機関に申請をする場合の特例のことです。</t>
    <rPh sb="8" eb="10">
      <t>カクニン</t>
    </rPh>
    <rPh sb="10" eb="12">
      <t>ケンサ</t>
    </rPh>
    <phoneticPr fontId="2"/>
  </si>
  <si>
    <t>【ﾊ．建築基準法施行令第10条各号に掲げる建築物の区分】</t>
    <rPh sb="3" eb="5">
      <t>ケンチク</t>
    </rPh>
    <rPh sb="5" eb="8">
      <t>キジュンホウ</t>
    </rPh>
    <rPh sb="8" eb="11">
      <t>シコウレイ</t>
    </rPh>
    <rPh sb="11" eb="12">
      <t>ダイ</t>
    </rPh>
    <rPh sb="14" eb="15">
      <t>ジョウ</t>
    </rPh>
    <rPh sb="15" eb="17">
      <t>カクゴウ</t>
    </rPh>
    <rPh sb="18" eb="19">
      <t>カカ</t>
    </rPh>
    <rPh sb="21" eb="24">
      <t>ケンチクブツ</t>
    </rPh>
    <rPh sb="25" eb="27">
      <t>クブン</t>
    </rPh>
    <phoneticPr fontId="2"/>
  </si>
  <si>
    <t>【ﾎ．適合する一連の規定の区分】</t>
    <rPh sb="3" eb="5">
      <t>テキゴウ</t>
    </rPh>
    <rPh sb="7" eb="9">
      <t>イチレン</t>
    </rPh>
    <rPh sb="10" eb="12">
      <t>キテイ</t>
    </rPh>
    <rPh sb="13" eb="15">
      <t>クブン</t>
    </rPh>
    <phoneticPr fontId="2"/>
  </si>
  <si>
    <t>建築基準法施行令第136条の2の11第1号イ</t>
    <rPh sb="0" eb="2">
      <t>ケンチク</t>
    </rPh>
    <rPh sb="2" eb="5">
      <t>キジュンホウ</t>
    </rPh>
    <rPh sb="5" eb="8">
      <t>シコウレイ</t>
    </rPh>
    <rPh sb="8" eb="9">
      <t>ダイ</t>
    </rPh>
    <rPh sb="12" eb="13">
      <t>ジョウ</t>
    </rPh>
    <rPh sb="18" eb="19">
      <t>ダイ</t>
    </rPh>
    <rPh sb="20" eb="21">
      <t>ゴウ</t>
    </rPh>
    <phoneticPr fontId="2"/>
  </si>
  <si>
    <t>建築基準法施行令第136条の2の11第1号ロ</t>
    <rPh sb="0" eb="2">
      <t>ケンチク</t>
    </rPh>
    <rPh sb="2" eb="5">
      <t>キジュンホウ</t>
    </rPh>
    <rPh sb="5" eb="8">
      <t>シコウレイ</t>
    </rPh>
    <rPh sb="8" eb="9">
      <t>ダイ</t>
    </rPh>
    <rPh sb="12" eb="13">
      <t>ジョウ</t>
    </rPh>
    <rPh sb="18" eb="19">
      <t>ダイ</t>
    </rPh>
    <rPh sb="20" eb="21">
      <t>ゴウ</t>
    </rPh>
    <phoneticPr fontId="2"/>
  </si>
  <si>
    <t>（</t>
    <phoneticPr fontId="2"/>
  </si>
  <si>
    <t>）</t>
    <phoneticPr fontId="2"/>
  </si>
  <si>
    <t>）</t>
    <phoneticPr fontId="2"/>
  </si>
  <si>
    <t>（</t>
    <phoneticPr fontId="2"/>
  </si>
  <si>
    <t>㎡</t>
    <phoneticPr fontId="2"/>
  </si>
  <si>
    <t>mm</t>
    <phoneticPr fontId="2"/>
  </si>
  <si>
    <t>【ニ．認定型式の認定番号】</t>
    <rPh sb="5" eb="7">
      <t>カタシキ</t>
    </rPh>
    <rPh sb="8" eb="10">
      <t>ニンテイ</t>
    </rPh>
    <rPh sb="10" eb="12">
      <t>バンゴウ</t>
    </rPh>
    <phoneticPr fontId="2"/>
  </si>
  <si>
    <t>【ﾍ．認証型式部材等の認証番号】</t>
    <rPh sb="3" eb="5">
      <t>ニンショウ</t>
    </rPh>
    <rPh sb="5" eb="7">
      <t>カタシキ</t>
    </rPh>
    <rPh sb="6" eb="7">
      <t>テイケイ</t>
    </rPh>
    <rPh sb="7" eb="9">
      <t>ブザイ</t>
    </rPh>
    <rPh sb="9" eb="10">
      <t>トウ</t>
    </rPh>
    <rPh sb="11" eb="13">
      <t>ニンショウ</t>
    </rPh>
    <rPh sb="13" eb="15">
      <t>バンゴウ</t>
    </rPh>
    <phoneticPr fontId="2"/>
  </si>
  <si>
    <t>地上(</t>
    <rPh sb="0" eb="2">
      <t>チジョウ</t>
    </rPh>
    <phoneticPr fontId="2"/>
  </si>
  <si>
    <t>階)</t>
    <rPh sb="0" eb="1">
      <t>カイ</t>
    </rPh>
    <phoneticPr fontId="2"/>
  </si>
  <si>
    <t>地下(</t>
    <rPh sb="0" eb="2">
      <t>チカ</t>
    </rPh>
    <phoneticPr fontId="2"/>
  </si>
  <si>
    <t>建築計画概要書（第二面）</t>
    <rPh sb="0" eb="2">
      <t>ケンチク</t>
    </rPh>
    <rPh sb="2" eb="4">
      <t>ケイカク</t>
    </rPh>
    <rPh sb="4" eb="7">
      <t>ガイヨウショ</t>
    </rPh>
    <rPh sb="8" eb="9">
      <t>ダイ</t>
    </rPh>
    <rPh sb="9" eb="10">
      <t>２</t>
    </rPh>
    <rPh sb="10" eb="11">
      <t>メン</t>
    </rPh>
    <phoneticPr fontId="2"/>
  </si>
  <si>
    <t xml:space="preserve">(2)鉱業、採石業、砂利採取業、建設業  </t>
    <rPh sb="6" eb="8">
      <t>サイセキ</t>
    </rPh>
    <rPh sb="8" eb="9">
      <t>ギョウ</t>
    </rPh>
    <rPh sb="10" eb="12">
      <t>ジャリ</t>
    </rPh>
    <rPh sb="12" eb="14">
      <t>サイシュ</t>
    </rPh>
    <rPh sb="14" eb="15">
      <t>ギョウ</t>
    </rPh>
    <phoneticPr fontId="2"/>
  </si>
  <si>
    <t xml:space="preserve">(8)金融業、保険業  </t>
    <rPh sb="5" eb="6">
      <t>ギョウ</t>
    </rPh>
    <phoneticPr fontId="2"/>
  </si>
  <si>
    <t>(10)宿泊業、飲食ｻｰﾋﾞｽ業</t>
    <rPh sb="8" eb="10">
      <t>インショク</t>
    </rPh>
    <rPh sb="15" eb="16">
      <t>ギョウ</t>
    </rPh>
    <phoneticPr fontId="2"/>
  </si>
  <si>
    <t>【ﾊ.工事部分の構造】</t>
    <phoneticPr fontId="2"/>
  </si>
  <si>
    <t>（</t>
    <phoneticPr fontId="2"/>
  </si>
  <si>
    <t>(7)卸売・小売業</t>
    <phoneticPr fontId="2"/>
  </si>
  <si>
    <t>建築計画概要書（第一面）その２</t>
    <rPh sb="0" eb="2">
      <t>ケンチク</t>
    </rPh>
    <rPh sb="2" eb="4">
      <t>ケイカク</t>
    </rPh>
    <rPh sb="4" eb="7">
      <t>ガイヨウショ</t>
    </rPh>
    <rPh sb="8" eb="9">
      <t>ダイ</t>
    </rPh>
    <rPh sb="9" eb="10">
      <t>１</t>
    </rPh>
    <rPh sb="10" eb="11">
      <t>メン</t>
    </rPh>
    <phoneticPr fontId="2"/>
  </si>
  <si>
    <t>【ﾛ．住居表示】</t>
    <rPh sb="3" eb="5">
      <t>ジュウキョ</t>
    </rPh>
    <rPh sb="5" eb="7">
      <t>ヒョウジ</t>
    </rPh>
    <phoneticPr fontId="2"/>
  </si>
  <si>
    <t>敷地の形状、高さ、衛生及び安全</t>
    <rPh sb="0" eb="2">
      <t>シキチ</t>
    </rPh>
    <rPh sb="3" eb="5">
      <t>ケイジョウ</t>
    </rPh>
    <rPh sb="6" eb="7">
      <t>タカ</t>
    </rPh>
    <phoneticPr fontId="2"/>
  </si>
  <si>
    <t>建築設備に用いる材料の種類及びその照合した内容並びに当該建築設備の構造及び施工状況（区画貫通部の処理状況を含む。）</t>
    <rPh sb="0" eb="2">
      <t>ケンチク</t>
    </rPh>
    <rPh sb="2" eb="4">
      <t>セツビ</t>
    </rPh>
    <rPh sb="5" eb="6">
      <t>モチ</t>
    </rPh>
    <rPh sb="8" eb="9">
      <t>ザイ</t>
    </rPh>
    <rPh sb="13" eb="14">
      <t>オヨ</t>
    </rPh>
    <rPh sb="23" eb="24">
      <t>ナラ</t>
    </rPh>
    <rPh sb="26" eb="28">
      <t>トウガイ</t>
    </rPh>
    <rPh sb="28" eb="30">
      <t>ケンチク</t>
    </rPh>
    <rPh sb="30" eb="32">
      <t>セツビ</t>
    </rPh>
    <rPh sb="38" eb="39">
      <t>コウ</t>
    </rPh>
    <phoneticPr fontId="2"/>
  </si>
  <si>
    <t>検 査 時 刻 の ご 連 絡</t>
    <rPh sb="0" eb="1">
      <t>ケン</t>
    </rPh>
    <rPh sb="2" eb="3">
      <t>サ</t>
    </rPh>
    <rPh sb="4" eb="5">
      <t>ジ</t>
    </rPh>
    <rPh sb="6" eb="7">
      <t>コク</t>
    </rPh>
    <rPh sb="12" eb="13">
      <t>レン</t>
    </rPh>
    <rPh sb="14" eb="15">
      <t>ラク</t>
    </rPh>
    <phoneticPr fontId="32"/>
  </si>
  <si>
    <t>（連絡先）</t>
    <rPh sb="1" eb="4">
      <t>レンラクサキ</t>
    </rPh>
    <phoneticPr fontId="32"/>
  </si>
  <si>
    <t>様</t>
    <rPh sb="0" eb="1">
      <t>サマ</t>
    </rPh>
    <phoneticPr fontId="32"/>
  </si>
  <si>
    <t>(FAX)</t>
    <phoneticPr fontId="32"/>
  </si>
  <si>
    <t>㈱北関東建築検査機構</t>
    <rPh sb="1" eb="2">
      <t>キタ</t>
    </rPh>
    <rPh sb="2" eb="4">
      <t>カントウ</t>
    </rPh>
    <rPh sb="4" eb="6">
      <t>ケンチク</t>
    </rPh>
    <rPh sb="6" eb="8">
      <t>ケンサ</t>
    </rPh>
    <rPh sb="8" eb="10">
      <t>キコウ</t>
    </rPh>
    <phoneticPr fontId="32"/>
  </si>
  <si>
    <t>TEL</t>
    <phoneticPr fontId="32"/>
  </si>
  <si>
    <t>FAX</t>
    <phoneticPr fontId="32"/>
  </si>
  <si>
    <t>先にお申し込みのあった検査を下記のとおり行いますので、ご連絡申し上げます。</t>
    <rPh sb="0" eb="1">
      <t>サキ</t>
    </rPh>
    <rPh sb="3" eb="4">
      <t>モウ</t>
    </rPh>
    <rPh sb="5" eb="6">
      <t>コ</t>
    </rPh>
    <rPh sb="11" eb="13">
      <t>ケンサ</t>
    </rPh>
    <rPh sb="14" eb="16">
      <t>カキ</t>
    </rPh>
    <rPh sb="20" eb="21">
      <t>オコナ</t>
    </rPh>
    <rPh sb="28" eb="30">
      <t>レンラク</t>
    </rPh>
    <rPh sb="30" eb="31">
      <t>モウ</t>
    </rPh>
    <rPh sb="32" eb="33">
      <t>ア</t>
    </rPh>
    <phoneticPr fontId="32"/>
  </si>
  <si>
    <t>建築主</t>
    <rPh sb="0" eb="2">
      <t>ケンチク</t>
    </rPh>
    <rPh sb="2" eb="3">
      <t>ヌシ</t>
    </rPh>
    <phoneticPr fontId="32"/>
  </si>
  <si>
    <t>建築地</t>
    <rPh sb="0" eb="2">
      <t>ケンチク</t>
    </rPh>
    <rPh sb="2" eb="3">
      <t>チ</t>
    </rPh>
    <phoneticPr fontId="32"/>
  </si>
  <si>
    <t>検査種別</t>
    <rPh sb="0" eb="2">
      <t>ケンサ</t>
    </rPh>
    <rPh sb="2" eb="4">
      <t>シュベツ</t>
    </rPh>
    <phoneticPr fontId="32"/>
  </si>
  <si>
    <t>完了</t>
    <rPh sb="0" eb="2">
      <t>カンリョウ</t>
    </rPh>
    <phoneticPr fontId="32"/>
  </si>
  <si>
    <t>中間</t>
    <rPh sb="0" eb="2">
      <t>チュウカン</t>
    </rPh>
    <phoneticPr fontId="32"/>
  </si>
  <si>
    <t>配筋</t>
    <rPh sb="0" eb="2">
      <t>ハイキン</t>
    </rPh>
    <phoneticPr fontId="32"/>
  </si>
  <si>
    <t>躯体</t>
    <rPh sb="0" eb="2">
      <t>クタイ</t>
    </rPh>
    <phoneticPr fontId="32"/>
  </si>
  <si>
    <t>検査日</t>
    <rPh sb="0" eb="2">
      <t>ケンサ</t>
    </rPh>
    <rPh sb="2" eb="3">
      <t>ビ</t>
    </rPh>
    <phoneticPr fontId="32"/>
  </si>
  <si>
    <t>月</t>
    <rPh sb="0" eb="1">
      <t>ガツ</t>
    </rPh>
    <phoneticPr fontId="32"/>
  </si>
  <si>
    <t>日</t>
    <rPh sb="0" eb="1">
      <t>ニチ</t>
    </rPh>
    <phoneticPr fontId="32"/>
  </si>
  <si>
    <t>（　　　　　）</t>
    <phoneticPr fontId="32"/>
  </si>
  <si>
    <t>開始時刻</t>
    <rPh sb="0" eb="2">
      <t>カイシ</t>
    </rPh>
    <rPh sb="2" eb="4">
      <t>ジコク</t>
    </rPh>
    <phoneticPr fontId="32"/>
  </si>
  <si>
    <t>午前</t>
    <rPh sb="0" eb="2">
      <t>ゴゼン</t>
    </rPh>
    <phoneticPr fontId="32"/>
  </si>
  <si>
    <t>時</t>
    <rPh sb="0" eb="1">
      <t>ジ</t>
    </rPh>
    <phoneticPr fontId="32"/>
  </si>
  <si>
    <t>分</t>
    <rPh sb="0" eb="1">
      <t>フン</t>
    </rPh>
    <phoneticPr fontId="32"/>
  </si>
  <si>
    <t>から</t>
    <phoneticPr fontId="32"/>
  </si>
  <si>
    <t>午後</t>
    <rPh sb="0" eb="2">
      <t>ゴゴ</t>
    </rPh>
    <phoneticPr fontId="32"/>
  </si>
  <si>
    <t>担当検査員</t>
    <rPh sb="0" eb="2">
      <t>タントウ</t>
    </rPh>
    <rPh sb="2" eb="5">
      <t>ケンサイン</t>
    </rPh>
    <phoneticPr fontId="32"/>
  </si>
  <si>
    <t>TEL</t>
    <phoneticPr fontId="32"/>
  </si>
  <si>
    <t>※　検査申込時にご提出のなかった次のものを、検査当日現地で検査員にお渡しください。</t>
    <rPh sb="2" eb="4">
      <t>ケンサ</t>
    </rPh>
    <rPh sb="4" eb="6">
      <t>モウシコミ</t>
    </rPh>
    <rPh sb="6" eb="7">
      <t>ジ</t>
    </rPh>
    <rPh sb="9" eb="11">
      <t>テイシュツ</t>
    </rPh>
    <rPh sb="16" eb="17">
      <t>ツギ</t>
    </rPh>
    <rPh sb="22" eb="24">
      <t>ケンサ</t>
    </rPh>
    <rPh sb="24" eb="26">
      <t>トウジツ</t>
    </rPh>
    <rPh sb="26" eb="28">
      <t>ゲンチ</t>
    </rPh>
    <rPh sb="29" eb="32">
      <t>ケンサイン</t>
    </rPh>
    <rPh sb="34" eb="35">
      <t>ワタ</t>
    </rPh>
    <phoneticPr fontId="32"/>
  </si>
  <si>
    <t>□</t>
    <phoneticPr fontId="32"/>
  </si>
  <si>
    <t>検査申請書　第　　　　　面</t>
    <rPh sb="0" eb="2">
      <t>ケンサ</t>
    </rPh>
    <rPh sb="2" eb="5">
      <t>シンセイショ</t>
    </rPh>
    <rPh sb="6" eb="7">
      <t>ダイ</t>
    </rPh>
    <rPh sb="12" eb="13">
      <t>メン</t>
    </rPh>
    <phoneticPr fontId="32"/>
  </si>
  <si>
    <t>委任状</t>
    <rPh sb="0" eb="3">
      <t>イニンジョウ</t>
    </rPh>
    <phoneticPr fontId="32"/>
  </si>
  <si>
    <t>工事写真　（　基礎配筋　　軸組　）</t>
    <rPh sb="0" eb="2">
      <t>コウジ</t>
    </rPh>
    <rPh sb="2" eb="4">
      <t>シャシン</t>
    </rPh>
    <rPh sb="7" eb="9">
      <t>キソ</t>
    </rPh>
    <rPh sb="9" eb="11">
      <t>ハイキン</t>
    </rPh>
    <rPh sb="13" eb="15">
      <t>ジクグミ</t>
    </rPh>
    <phoneticPr fontId="32"/>
  </si>
  <si>
    <t>瑕疵担保保険の躯体検査合格証</t>
    <rPh sb="0" eb="2">
      <t>カシ</t>
    </rPh>
    <rPh sb="2" eb="4">
      <t>タンポ</t>
    </rPh>
    <rPh sb="4" eb="6">
      <t>ホケン</t>
    </rPh>
    <rPh sb="7" eb="9">
      <t>クタイ</t>
    </rPh>
    <rPh sb="9" eb="11">
      <t>ケンサ</t>
    </rPh>
    <rPh sb="11" eb="13">
      <t>ゴウカク</t>
    </rPh>
    <rPh sb="13" eb="14">
      <t>ショウ</t>
    </rPh>
    <phoneticPr fontId="32"/>
  </si>
  <si>
    <t>茨城（つくば市）</t>
    <rPh sb="0" eb="2">
      <t>イバラキ</t>
    </rPh>
    <rPh sb="6" eb="7">
      <t>シ</t>
    </rPh>
    <phoneticPr fontId="2"/>
  </si>
  <si>
    <t>群馬（前橋市）</t>
    <rPh sb="0" eb="2">
      <t>グンマ</t>
    </rPh>
    <rPh sb="3" eb="5">
      <t>マエバシ</t>
    </rPh>
    <rPh sb="5" eb="6">
      <t>シ</t>
    </rPh>
    <phoneticPr fontId="2"/>
  </si>
  <si>
    <t>栃木（小山市）</t>
    <rPh sb="0" eb="2">
      <t>トチギ</t>
    </rPh>
    <rPh sb="3" eb="6">
      <t>オヤマシ</t>
    </rPh>
    <phoneticPr fontId="2"/>
  </si>
  <si>
    <t>※　ご連絡先を入力して下さい。</t>
    <rPh sb="3" eb="6">
      <t>レンラクサキ</t>
    </rPh>
    <rPh sb="7" eb="9">
      <t>ニュウリョク</t>
    </rPh>
    <rPh sb="11" eb="12">
      <t>クダ</t>
    </rPh>
    <phoneticPr fontId="2"/>
  </si>
  <si>
    <t>群馬事業所</t>
    <rPh sb="0" eb="2">
      <t>グンマ</t>
    </rPh>
    <rPh sb="2" eb="5">
      <t>ジギョウショ</t>
    </rPh>
    <phoneticPr fontId="2"/>
  </si>
  <si>
    <t>茨城事業所</t>
    <rPh sb="0" eb="2">
      <t>イバラキ</t>
    </rPh>
    <rPh sb="2" eb="5">
      <t>ジギョウショ</t>
    </rPh>
    <phoneticPr fontId="2"/>
  </si>
  <si>
    <t>栃木事業所</t>
    <rPh sb="0" eb="2">
      <t>トチギ</t>
    </rPh>
    <rPh sb="2" eb="5">
      <t>ジギョウショ</t>
    </rPh>
    <phoneticPr fontId="2"/>
  </si>
  <si>
    <t>027-212-7575</t>
    <phoneticPr fontId="2"/>
  </si>
  <si>
    <t>027-212-7576</t>
    <phoneticPr fontId="2"/>
  </si>
  <si>
    <t>0285-37-9211</t>
    <phoneticPr fontId="2"/>
  </si>
  <si>
    <t>0285-37-9212</t>
    <phoneticPr fontId="2"/>
  </si>
  <si>
    <t>※　提出する事業所を選択して下さい。</t>
    <rPh sb="2" eb="4">
      <t>テイシュツ</t>
    </rPh>
    <rPh sb="6" eb="9">
      <t>ジギョウショ</t>
    </rPh>
    <rPh sb="10" eb="12">
      <t>センタク</t>
    </rPh>
    <rPh sb="14" eb="15">
      <t>クダ</t>
    </rPh>
    <phoneticPr fontId="2"/>
  </si>
  <si>
    <t>　　ご指定先に概ね前々日の夕刻　FAXにてご通知申し上げます。</t>
    <rPh sb="3" eb="5">
      <t>シテイ</t>
    </rPh>
    <rPh sb="5" eb="6">
      <t>サキ</t>
    </rPh>
    <rPh sb="7" eb="8">
      <t>オオム</t>
    </rPh>
    <rPh sb="9" eb="12">
      <t>ゼンゼンジツ</t>
    </rPh>
    <rPh sb="13" eb="15">
      <t>ユウコク</t>
    </rPh>
    <rPh sb="22" eb="24">
      <t>ツウチ</t>
    </rPh>
    <rPh sb="24" eb="25">
      <t>モウ</t>
    </rPh>
    <rPh sb="26" eb="27">
      <t>ア</t>
    </rPh>
    <phoneticPr fontId="2"/>
  </si>
  <si>
    <t>2項道路は元幅員</t>
    <rPh sb="1" eb="2">
      <t>コウ</t>
    </rPh>
    <rPh sb="2" eb="4">
      <t>ドウロ</t>
    </rPh>
    <rPh sb="5" eb="6">
      <t>モト</t>
    </rPh>
    <rPh sb="6" eb="8">
      <t>フクイン</t>
    </rPh>
    <phoneticPr fontId="2"/>
  </si>
  <si>
    <t>代表取締役　田口和宏　様</t>
    <rPh sb="6" eb="8">
      <t>タグチ</t>
    </rPh>
    <rPh sb="8" eb="10">
      <t>カズヒロ</t>
    </rPh>
    <rPh sb="11" eb="12">
      <t>サマ</t>
    </rPh>
    <phoneticPr fontId="2"/>
  </si>
  <si>
    <t>(</t>
    <phoneticPr fontId="2"/>
  </si>
  <si>
    <t>申込者</t>
    <rPh sb="0" eb="2">
      <t>モウシコミ</t>
    </rPh>
    <rPh sb="2" eb="3">
      <t>シャ</t>
    </rPh>
    <phoneticPr fontId="2"/>
  </si>
  <si>
    <t>住　所</t>
    <rPh sb="0" eb="1">
      <t>ジュウ</t>
    </rPh>
    <rPh sb="2" eb="3">
      <t>ショ</t>
    </rPh>
    <phoneticPr fontId="2"/>
  </si>
  <si>
    <t>事務所</t>
    <rPh sb="0" eb="2">
      <t>ジム</t>
    </rPh>
    <rPh sb="2" eb="3">
      <t>ショ</t>
    </rPh>
    <phoneticPr fontId="2"/>
  </si>
  <si>
    <t>氏　名</t>
    <rPh sb="0" eb="1">
      <t>シ</t>
    </rPh>
    <rPh sb="2" eb="3">
      <t>メイ</t>
    </rPh>
    <phoneticPr fontId="2"/>
  </si>
  <si>
    <t>TEL</t>
    <phoneticPr fontId="2"/>
  </si>
  <si>
    <t>FAX</t>
    <phoneticPr fontId="2"/>
  </si>
  <si>
    <t>貴機関に確認申請をするにあたり、次の点に疑義がありますので、ご教示ください。</t>
    <rPh sb="0" eb="1">
      <t>キ</t>
    </rPh>
    <rPh sb="1" eb="3">
      <t>キカン</t>
    </rPh>
    <rPh sb="4" eb="6">
      <t>カクニン</t>
    </rPh>
    <rPh sb="6" eb="8">
      <t>シンセイ</t>
    </rPh>
    <rPh sb="16" eb="17">
      <t>ツギ</t>
    </rPh>
    <rPh sb="18" eb="19">
      <t>テン</t>
    </rPh>
    <rPh sb="20" eb="22">
      <t>ギギ</t>
    </rPh>
    <rPh sb="31" eb="33">
      <t>キョウジ</t>
    </rPh>
    <phoneticPr fontId="2"/>
  </si>
  <si>
    <t>建築主</t>
    <rPh sb="0" eb="1">
      <t>ケン</t>
    </rPh>
    <rPh sb="1" eb="2">
      <t>チク</t>
    </rPh>
    <rPh sb="2" eb="3">
      <t>ヌシ</t>
    </rPh>
    <phoneticPr fontId="2"/>
  </si>
  <si>
    <t>様</t>
    <rPh sb="0" eb="1">
      <t>サマ</t>
    </rPh>
    <phoneticPr fontId="2"/>
  </si>
  <si>
    <t>建築場所</t>
    <rPh sb="0" eb="1">
      <t>ケン</t>
    </rPh>
    <rPh sb="1" eb="2">
      <t>チク</t>
    </rPh>
    <rPh sb="2" eb="3">
      <t>バ</t>
    </rPh>
    <rPh sb="3" eb="4">
      <t>ショ</t>
    </rPh>
    <phoneticPr fontId="2"/>
  </si>
  <si>
    <t>建築物の用途</t>
    <rPh sb="0" eb="3">
      <t>ケンチクブツ</t>
    </rPh>
    <rPh sb="4" eb="6">
      <t>ヨウト</t>
    </rPh>
    <phoneticPr fontId="2"/>
  </si>
  <si>
    <t>質疑事項</t>
    <rPh sb="0" eb="1">
      <t>シツ</t>
    </rPh>
    <rPh sb="1" eb="2">
      <t>ギ</t>
    </rPh>
    <rPh sb="2" eb="3">
      <t>コト</t>
    </rPh>
    <rPh sb="3" eb="4">
      <t>コウ</t>
    </rPh>
    <phoneticPr fontId="2"/>
  </si>
  <si>
    <t>確認申請書等の記載の仕方について</t>
    <rPh sb="0" eb="2">
      <t>カクニン</t>
    </rPh>
    <rPh sb="2" eb="5">
      <t>シンセイショ</t>
    </rPh>
    <rPh sb="5" eb="6">
      <t>トウ</t>
    </rPh>
    <rPh sb="7" eb="9">
      <t>キサイ</t>
    </rPh>
    <rPh sb="10" eb="12">
      <t>シカタ</t>
    </rPh>
    <phoneticPr fontId="2"/>
  </si>
  <si>
    <t>※　通常の事前相談では、すべて選択して下さい。</t>
    <rPh sb="2" eb="4">
      <t>ツウジョウ</t>
    </rPh>
    <rPh sb="5" eb="7">
      <t>ジゼン</t>
    </rPh>
    <rPh sb="7" eb="9">
      <t>ソウダン</t>
    </rPh>
    <rPh sb="15" eb="17">
      <t>センタク</t>
    </rPh>
    <rPh sb="19" eb="20">
      <t>クダ</t>
    </rPh>
    <phoneticPr fontId="2"/>
  </si>
  <si>
    <t>（複数選択可）</t>
    <rPh sb="1" eb="3">
      <t>フクスウ</t>
    </rPh>
    <rPh sb="3" eb="5">
      <t>センタク</t>
    </rPh>
    <rPh sb="5" eb="6">
      <t>カ</t>
    </rPh>
    <phoneticPr fontId="2"/>
  </si>
  <si>
    <t>添付図書の調整、表現の方法</t>
    <rPh sb="0" eb="2">
      <t>テンプ</t>
    </rPh>
    <rPh sb="2" eb="4">
      <t>トショ</t>
    </rPh>
    <rPh sb="5" eb="7">
      <t>チョウセイ</t>
    </rPh>
    <rPh sb="8" eb="10">
      <t>ヒョウゲン</t>
    </rPh>
    <rPh sb="11" eb="13">
      <t>ホウホウ</t>
    </rPh>
    <phoneticPr fontId="2"/>
  </si>
  <si>
    <t>建築基準法および関連法に対する適合性について</t>
    <rPh sb="0" eb="2">
      <t>ケンチク</t>
    </rPh>
    <rPh sb="2" eb="5">
      <t>キジュンホウ</t>
    </rPh>
    <rPh sb="8" eb="11">
      <t>カンレンホウ</t>
    </rPh>
    <rPh sb="12" eb="13">
      <t>タイ</t>
    </rPh>
    <rPh sb="15" eb="18">
      <t>テキゴウセイ</t>
    </rPh>
    <phoneticPr fontId="2"/>
  </si>
  <si>
    <t>預ける図書</t>
    <rPh sb="0" eb="1">
      <t>アズ</t>
    </rPh>
    <rPh sb="3" eb="5">
      <t>トショ</t>
    </rPh>
    <phoneticPr fontId="2"/>
  </si>
  <si>
    <t>確認申請書（添付図書一式）</t>
    <rPh sb="0" eb="2">
      <t>カクニン</t>
    </rPh>
    <rPh sb="2" eb="5">
      <t>シンセイショ</t>
    </rPh>
    <rPh sb="6" eb="8">
      <t>テンプ</t>
    </rPh>
    <rPh sb="8" eb="10">
      <t>トショ</t>
    </rPh>
    <rPh sb="10" eb="12">
      <t>イッシキ</t>
    </rPh>
    <phoneticPr fontId="2"/>
  </si>
  <si>
    <t>部</t>
    <rPh sb="0" eb="1">
      <t>ブ</t>
    </rPh>
    <phoneticPr fontId="2"/>
  </si>
  <si>
    <t>公図の写し</t>
    <rPh sb="0" eb="2">
      <t>コウズ</t>
    </rPh>
    <rPh sb="3" eb="4">
      <t>ウツ</t>
    </rPh>
    <phoneticPr fontId="2"/>
  </si>
  <si>
    <t>※　その他の例</t>
    <rPh sb="4" eb="5">
      <t>タ</t>
    </rPh>
    <rPh sb="6" eb="7">
      <t>レイ</t>
    </rPh>
    <phoneticPr fontId="2"/>
  </si>
  <si>
    <t>（必須事項ではありませんが、正確な判定が迅速にできます。）</t>
    <rPh sb="1" eb="3">
      <t>ヒッス</t>
    </rPh>
    <rPh sb="3" eb="5">
      <t>ジコウ</t>
    </rPh>
    <rPh sb="14" eb="16">
      <t>セイカク</t>
    </rPh>
    <rPh sb="17" eb="19">
      <t>ハンテイ</t>
    </rPh>
    <rPh sb="20" eb="22">
      <t>ジンソク</t>
    </rPh>
    <phoneticPr fontId="2"/>
  </si>
  <si>
    <t>建築工事届</t>
    <rPh sb="0" eb="2">
      <t>ケンチク</t>
    </rPh>
    <rPh sb="2" eb="4">
      <t>コウジ</t>
    </rPh>
    <rPh sb="4" eb="5">
      <t>トドケ</t>
    </rPh>
    <phoneticPr fontId="2"/>
  </si>
  <si>
    <t>現地調査書（NKBI書式）</t>
    <rPh sb="0" eb="2">
      <t>ゲンチ</t>
    </rPh>
    <rPh sb="2" eb="4">
      <t>チョウサ</t>
    </rPh>
    <rPh sb="4" eb="5">
      <t>ショ</t>
    </rPh>
    <rPh sb="10" eb="12">
      <t>ショシキ</t>
    </rPh>
    <phoneticPr fontId="2"/>
  </si>
  <si>
    <t>建築主住民票</t>
    <phoneticPr fontId="2"/>
  </si>
  <si>
    <t>制限業種調査書（NKBI書式）</t>
    <rPh sb="0" eb="2">
      <t>セイゲン</t>
    </rPh>
    <rPh sb="2" eb="4">
      <t>ギョウシュ</t>
    </rPh>
    <rPh sb="4" eb="7">
      <t>チョウサショ</t>
    </rPh>
    <rPh sb="12" eb="14">
      <t>ショシキ</t>
    </rPh>
    <phoneticPr fontId="2"/>
  </si>
  <si>
    <t>土地登記事項証明書（要約書）</t>
    <rPh sb="4" eb="6">
      <t>ジコウ</t>
    </rPh>
    <rPh sb="6" eb="9">
      <t>ショウメイショ</t>
    </rPh>
    <phoneticPr fontId="2"/>
  </si>
  <si>
    <t>浄化槽仕様書</t>
    <rPh sb="0" eb="3">
      <t>ジョウカソウ</t>
    </rPh>
    <rPh sb="3" eb="6">
      <t>シヨウショ</t>
    </rPh>
    <phoneticPr fontId="2"/>
  </si>
  <si>
    <t>過去の確認済証、検査済証</t>
    <rPh sb="0" eb="2">
      <t>カコ</t>
    </rPh>
    <rPh sb="3" eb="5">
      <t>カクニン</t>
    </rPh>
    <rPh sb="5" eb="6">
      <t>ズミ</t>
    </rPh>
    <rPh sb="6" eb="7">
      <t>ショウ</t>
    </rPh>
    <rPh sb="8" eb="10">
      <t>ケンサ</t>
    </rPh>
    <rPh sb="10" eb="11">
      <t>ズミ</t>
    </rPh>
    <rPh sb="11" eb="12">
      <t>ショウ</t>
    </rPh>
    <phoneticPr fontId="2"/>
  </si>
  <si>
    <t>現地写真</t>
    <phoneticPr fontId="2"/>
  </si>
  <si>
    <t>構造計算書</t>
    <rPh sb="0" eb="2">
      <t>コウゾウ</t>
    </rPh>
    <rPh sb="2" eb="5">
      <t>ケイサンショ</t>
    </rPh>
    <phoneticPr fontId="2"/>
  </si>
  <si>
    <t>過去の許認可証</t>
    <rPh sb="0" eb="2">
      <t>カコ</t>
    </rPh>
    <rPh sb="3" eb="6">
      <t>キョニンカ</t>
    </rPh>
    <rPh sb="6" eb="7">
      <t>ショウ</t>
    </rPh>
    <phoneticPr fontId="2"/>
  </si>
  <si>
    <t>設計者様の調査資料の写し</t>
    <rPh sb="0" eb="2">
      <t>セッケイ</t>
    </rPh>
    <rPh sb="2" eb="3">
      <t>シャ</t>
    </rPh>
    <rPh sb="3" eb="4">
      <t>サマ</t>
    </rPh>
    <rPh sb="5" eb="7">
      <t>チョウサ</t>
    </rPh>
    <rPh sb="7" eb="9">
      <t>シリョウ</t>
    </rPh>
    <rPh sb="10" eb="11">
      <t>ウツ</t>
    </rPh>
    <phoneticPr fontId="2"/>
  </si>
  <si>
    <t>関連法規の許可書</t>
    <rPh sb="0" eb="2">
      <t>カンレン</t>
    </rPh>
    <rPh sb="2" eb="4">
      <t>ホウキ</t>
    </rPh>
    <rPh sb="5" eb="8">
      <t>キョカショ</t>
    </rPh>
    <phoneticPr fontId="2"/>
  </si>
  <si>
    <t>領収書宛先</t>
    <rPh sb="0" eb="3">
      <t>リョウシュウショ</t>
    </rPh>
    <rPh sb="3" eb="5">
      <t>アテサキ</t>
    </rPh>
    <phoneticPr fontId="2"/>
  </si>
  <si>
    <t>建築主</t>
    <rPh sb="0" eb="2">
      <t>ケンチク</t>
    </rPh>
    <rPh sb="2" eb="3">
      <t>ヌシ</t>
    </rPh>
    <phoneticPr fontId="2"/>
  </si>
  <si>
    <t>設計者</t>
    <rPh sb="0" eb="3">
      <t>セッケイシャ</t>
    </rPh>
    <phoneticPr fontId="2"/>
  </si>
  <si>
    <t>代理者</t>
    <rPh sb="0" eb="2">
      <t>ダイリ</t>
    </rPh>
    <rPh sb="2" eb="3">
      <t>シャ</t>
    </rPh>
    <phoneticPr fontId="2"/>
  </si>
  <si>
    <t>施工者</t>
    <rPh sb="0" eb="2">
      <t>セコウ</t>
    </rPh>
    <rPh sb="2" eb="3">
      <t>シャ</t>
    </rPh>
    <phoneticPr fontId="2"/>
  </si>
  <si>
    <t>※　本申請の際に領収書をスムーズに発行できるよう</t>
    <rPh sb="2" eb="3">
      <t>ホン</t>
    </rPh>
    <rPh sb="3" eb="5">
      <t>シンセイ</t>
    </rPh>
    <rPh sb="6" eb="7">
      <t>サイ</t>
    </rPh>
    <rPh sb="8" eb="11">
      <t>リョウシュウショ</t>
    </rPh>
    <rPh sb="17" eb="19">
      <t>ハッコウ</t>
    </rPh>
    <phoneticPr fontId="2"/>
  </si>
  <si>
    <t>（</t>
    <phoneticPr fontId="2"/>
  </si>
  <si>
    <t>）</t>
    <phoneticPr fontId="2"/>
  </si>
  <si>
    <t>　　　あらかじめ、お知らせください。</t>
    <rPh sb="10" eb="11">
      <t>シ</t>
    </rPh>
    <phoneticPr fontId="2"/>
  </si>
  <si>
    <t>（注意）</t>
    <rPh sb="1" eb="3">
      <t>チュウイ</t>
    </rPh>
    <phoneticPr fontId="2"/>
  </si>
  <si>
    <t>・この事前相談の図書は、確認申請と同等の精度で作成してください。</t>
    <rPh sb="3" eb="5">
      <t>ジゼン</t>
    </rPh>
    <rPh sb="5" eb="7">
      <t>ソウダン</t>
    </rPh>
    <rPh sb="8" eb="10">
      <t>トショ</t>
    </rPh>
    <rPh sb="12" eb="14">
      <t>カクニン</t>
    </rPh>
    <rPh sb="14" eb="16">
      <t>シンセイ</t>
    </rPh>
    <rPh sb="17" eb="19">
      <t>ドウトウ</t>
    </rPh>
    <rPh sb="20" eb="22">
      <t>セイド</t>
    </rPh>
    <rPh sb="23" eb="25">
      <t>サクセイ</t>
    </rPh>
    <phoneticPr fontId="2"/>
  </si>
  <si>
    <t>・設計図書はA3版を標準とし、A2版のものは４つ折り袋詰めにて提出ください。</t>
    <rPh sb="1" eb="3">
      <t>セッケイ</t>
    </rPh>
    <rPh sb="3" eb="5">
      <t>トショ</t>
    </rPh>
    <rPh sb="8" eb="9">
      <t>バン</t>
    </rPh>
    <rPh sb="10" eb="12">
      <t>ヒョウジュン</t>
    </rPh>
    <rPh sb="17" eb="18">
      <t>バン</t>
    </rPh>
    <rPh sb="24" eb="25">
      <t>オ</t>
    </rPh>
    <rPh sb="26" eb="27">
      <t>フクロ</t>
    </rPh>
    <rPh sb="27" eb="28">
      <t>ヅ</t>
    </rPh>
    <rPh sb="31" eb="33">
      <t>テイシュツ</t>
    </rPh>
    <phoneticPr fontId="2"/>
  </si>
  <si>
    <t>・ご提供の情報にのみ基づく回答ですので、別の条件がある場合は結論が変わることがあります。</t>
    <rPh sb="2" eb="4">
      <t>テイキョウ</t>
    </rPh>
    <rPh sb="5" eb="7">
      <t>ジョウホウ</t>
    </rPh>
    <rPh sb="10" eb="11">
      <t>モト</t>
    </rPh>
    <rPh sb="13" eb="15">
      <t>カイトウ</t>
    </rPh>
    <rPh sb="20" eb="21">
      <t>ベツ</t>
    </rPh>
    <rPh sb="22" eb="24">
      <t>ジョウケン</t>
    </rPh>
    <rPh sb="27" eb="29">
      <t>バアイ</t>
    </rPh>
    <rPh sb="30" eb="32">
      <t>ケツロン</t>
    </rPh>
    <rPh sb="33" eb="34">
      <t>カ</t>
    </rPh>
    <phoneticPr fontId="2"/>
  </si>
  <si>
    <t>・確認申請の際は、事前相談に提出いただいた図書をご返却しますので、申請正本として使用してください。</t>
    <rPh sb="1" eb="3">
      <t>カクニン</t>
    </rPh>
    <rPh sb="3" eb="5">
      <t>シンセイ</t>
    </rPh>
    <rPh sb="6" eb="7">
      <t>サイ</t>
    </rPh>
    <rPh sb="9" eb="11">
      <t>ジゼン</t>
    </rPh>
    <rPh sb="11" eb="13">
      <t>ソウダン</t>
    </rPh>
    <rPh sb="14" eb="16">
      <t>テイシュツ</t>
    </rPh>
    <rPh sb="21" eb="23">
      <t>トショ</t>
    </rPh>
    <rPh sb="25" eb="27">
      <t>ヘンキャク</t>
    </rPh>
    <rPh sb="33" eb="35">
      <t>シンセイ</t>
    </rPh>
    <rPh sb="35" eb="37">
      <t>セイホン</t>
    </rPh>
    <rPh sb="40" eb="42">
      <t>シヨウ</t>
    </rPh>
    <phoneticPr fontId="2"/>
  </si>
  <si>
    <t>※　受付</t>
    <rPh sb="2" eb="4">
      <t>ウケツケ</t>
    </rPh>
    <phoneticPr fontId="2"/>
  </si>
  <si>
    <t>〇　確認申請手数料（本申請時の参考にして下さい。）</t>
  </si>
  <si>
    <t>単位は（円）</t>
    <rPh sb="0" eb="2">
      <t>タンイ</t>
    </rPh>
    <rPh sb="4" eb="5">
      <t>エン</t>
    </rPh>
    <phoneticPr fontId="2"/>
  </si>
  <si>
    <t>床面積の合計</t>
    <rPh sb="0" eb="3">
      <t>ユカメンセキ</t>
    </rPh>
    <rPh sb="4" eb="6">
      <t>ゴウケイ</t>
    </rPh>
    <phoneticPr fontId="2"/>
  </si>
  <si>
    <t>数量</t>
    <rPh sb="0" eb="2">
      <t>スウリョウ</t>
    </rPh>
    <phoneticPr fontId="2"/>
  </si>
  <si>
    <t>加　減</t>
    <rPh sb="0" eb="1">
      <t>カ</t>
    </rPh>
    <rPh sb="2" eb="3">
      <t>ゲン</t>
    </rPh>
    <phoneticPr fontId="2"/>
  </si>
  <si>
    <t xml:space="preserve">      　  &lt; A ≦    100㎡</t>
    <phoneticPr fontId="2"/>
  </si>
  <si>
    <t>消防同意(小)</t>
    <rPh sb="0" eb="2">
      <t>ショウボウ</t>
    </rPh>
    <rPh sb="2" eb="4">
      <t>ドウイ</t>
    </rPh>
    <rPh sb="5" eb="6">
      <t>ショウ</t>
    </rPh>
    <phoneticPr fontId="2"/>
  </si>
  <si>
    <t xml:space="preserve">  100㎡ &lt; A ≦    200㎡</t>
    <phoneticPr fontId="2"/>
  </si>
  <si>
    <t>消防同意(大)</t>
    <rPh sb="0" eb="2">
      <t>ショウボウ</t>
    </rPh>
    <rPh sb="2" eb="4">
      <t>ドウイ</t>
    </rPh>
    <rPh sb="5" eb="6">
      <t>ダイ</t>
    </rPh>
    <phoneticPr fontId="2"/>
  </si>
  <si>
    <t xml:space="preserve">  200㎡ &lt; A ≦    500㎡</t>
    <phoneticPr fontId="2"/>
  </si>
  <si>
    <t>天 空 率</t>
    <rPh sb="0" eb="1">
      <t>アマ</t>
    </rPh>
    <rPh sb="2" eb="3">
      <t>ソラ</t>
    </rPh>
    <rPh sb="4" eb="5">
      <t>リツ</t>
    </rPh>
    <phoneticPr fontId="2"/>
  </si>
  <si>
    <t xml:space="preserve">  500㎡ &lt; A ≦  1,000㎡</t>
    <phoneticPr fontId="2"/>
  </si>
  <si>
    <t>避難検証</t>
    <rPh sb="0" eb="2">
      <t>ヒナン</t>
    </rPh>
    <rPh sb="2" eb="4">
      <t>ケンショウ</t>
    </rPh>
    <phoneticPr fontId="2"/>
  </si>
  <si>
    <t>1,000㎡ &lt; A ≦  2,000㎡</t>
    <phoneticPr fontId="2"/>
  </si>
  <si>
    <t>型式認定</t>
    <rPh sb="0" eb="2">
      <t>カタシキ</t>
    </rPh>
    <rPh sb="2" eb="4">
      <t>ニンテイ</t>
    </rPh>
    <phoneticPr fontId="2"/>
  </si>
  <si>
    <t>2,000㎡ &lt; A ≦  4,000㎡</t>
    <phoneticPr fontId="2"/>
  </si>
  <si>
    <t>4,000㎡ &lt; A ≦  6,000㎡</t>
    <phoneticPr fontId="2"/>
  </si>
  <si>
    <t>物件No.</t>
    <rPh sb="0" eb="2">
      <t>ブッケン</t>
    </rPh>
    <phoneticPr fontId="2"/>
  </si>
  <si>
    <t>6,000㎡ &lt; A ≦  8,000㎡</t>
    <phoneticPr fontId="2"/>
  </si>
  <si>
    <t>8,000㎡ &lt; A ≦ 10,000㎡</t>
    <phoneticPr fontId="2"/>
  </si>
  <si>
    <t>￥</t>
    <phoneticPr fontId="2"/>
  </si>
  <si>
    <t>事前相談回答書</t>
    <rPh sb="0" eb="2">
      <t>ジゼン</t>
    </rPh>
    <rPh sb="2" eb="4">
      <t>ソウダン</t>
    </rPh>
    <rPh sb="4" eb="6">
      <t>カイトウ</t>
    </rPh>
    <rPh sb="6" eb="7">
      <t>ショ</t>
    </rPh>
    <phoneticPr fontId="2"/>
  </si>
  <si>
    <t>株式会社北関東建築検査機構</t>
    <rPh sb="0" eb="4">
      <t>カブ</t>
    </rPh>
    <rPh sb="4" eb="5">
      <t>キタ</t>
    </rPh>
    <rPh sb="5" eb="7">
      <t>カントウ</t>
    </rPh>
    <rPh sb="7" eb="9">
      <t>ケンチク</t>
    </rPh>
    <rPh sb="9" eb="11">
      <t>ケンサ</t>
    </rPh>
    <rPh sb="11" eb="13">
      <t>キコウ</t>
    </rPh>
    <phoneticPr fontId="2"/>
  </si>
  <si>
    <t>e-mail　information@nkb-kikou.com</t>
    <phoneticPr fontId="2"/>
  </si>
  <si>
    <t>物　件</t>
    <rPh sb="0" eb="1">
      <t>モノ</t>
    </rPh>
    <rPh sb="2" eb="3">
      <t>ケン</t>
    </rPh>
    <phoneticPr fontId="2"/>
  </si>
  <si>
    <t>No.</t>
    <phoneticPr fontId="2"/>
  </si>
  <si>
    <t>送付先</t>
    <rPh sb="0" eb="2">
      <t>ソウフ</t>
    </rPh>
    <rPh sb="2" eb="3">
      <t>サキ</t>
    </rPh>
    <phoneticPr fontId="2"/>
  </si>
  <si>
    <t>貴社名</t>
    <rPh sb="0" eb="2">
      <t>キシャ</t>
    </rPh>
    <rPh sb="2" eb="3">
      <t>メイ</t>
    </rPh>
    <phoneticPr fontId="2"/>
  </si>
  <si>
    <t>御中</t>
    <rPh sb="0" eb="2">
      <t>オンチュウ</t>
    </rPh>
    <phoneticPr fontId="2"/>
  </si>
  <si>
    <t>申請地</t>
    <rPh sb="0" eb="2">
      <t>シンセイ</t>
    </rPh>
    <rPh sb="2" eb="3">
      <t>チ</t>
    </rPh>
    <phoneticPr fontId="2"/>
  </si>
  <si>
    <t>ご担当</t>
    <rPh sb="1" eb="3">
      <t>タントウ</t>
    </rPh>
    <phoneticPr fontId="2"/>
  </si>
  <si>
    <t>用　途</t>
    <rPh sb="0" eb="1">
      <t>ヨウ</t>
    </rPh>
    <rPh sb="2" eb="3">
      <t>ト</t>
    </rPh>
    <phoneticPr fontId="2"/>
  </si>
  <si>
    <t>補正事項はありません。事前相談提出図書のとおり申請してください。</t>
    <rPh sb="0" eb="2">
      <t>ホセイ</t>
    </rPh>
    <rPh sb="2" eb="4">
      <t>ジコウ</t>
    </rPh>
    <rPh sb="11" eb="13">
      <t>ジゼン</t>
    </rPh>
    <rPh sb="13" eb="15">
      <t>ソウダン</t>
    </rPh>
    <rPh sb="15" eb="17">
      <t>テイシュツ</t>
    </rPh>
    <rPh sb="17" eb="19">
      <t>トショ</t>
    </rPh>
    <rPh sb="23" eb="25">
      <t>シンセイ</t>
    </rPh>
    <phoneticPr fontId="2"/>
  </si>
  <si>
    <t>調査担当者</t>
    <rPh sb="0" eb="2">
      <t>チョウサ</t>
    </rPh>
    <rPh sb="2" eb="5">
      <t>タントウシャ</t>
    </rPh>
    <phoneticPr fontId="2"/>
  </si>
  <si>
    <t>以下の内容について、補正したもので申請図書を作成して下さい。</t>
    <rPh sb="0" eb="2">
      <t>イカ</t>
    </rPh>
    <rPh sb="3" eb="5">
      <t>ナイヨウ</t>
    </rPh>
    <rPh sb="10" eb="12">
      <t>ホセイ</t>
    </rPh>
    <rPh sb="17" eb="19">
      <t>シンセイ</t>
    </rPh>
    <rPh sb="19" eb="21">
      <t>トショ</t>
    </rPh>
    <rPh sb="22" eb="24">
      <t>サクセイ</t>
    </rPh>
    <rPh sb="26" eb="27">
      <t>クダ</t>
    </rPh>
    <phoneticPr fontId="2"/>
  </si>
  <si>
    <t>※訂正押印でなく、図書の差し替えで対応して下さい。</t>
    <rPh sb="1" eb="3">
      <t>テイセイ</t>
    </rPh>
    <rPh sb="3" eb="5">
      <t>オウイン</t>
    </rPh>
    <rPh sb="9" eb="11">
      <t>トショ</t>
    </rPh>
    <rPh sb="12" eb="13">
      <t>サ</t>
    </rPh>
    <rPh sb="14" eb="15">
      <t>カ</t>
    </rPh>
    <rPh sb="17" eb="19">
      <t>タイオウ</t>
    </rPh>
    <rPh sb="21" eb="22">
      <t>クダ</t>
    </rPh>
    <phoneticPr fontId="2"/>
  </si>
  <si>
    <t>※補正する際、他の図書と関連している部分についても確認・補正して下さい。</t>
    <rPh sb="1" eb="3">
      <t>ホセイ</t>
    </rPh>
    <rPh sb="5" eb="6">
      <t>サイ</t>
    </rPh>
    <rPh sb="7" eb="8">
      <t>タ</t>
    </rPh>
    <rPh sb="9" eb="11">
      <t>トショ</t>
    </rPh>
    <rPh sb="12" eb="14">
      <t>カンレン</t>
    </rPh>
    <rPh sb="18" eb="20">
      <t>ブブン</t>
    </rPh>
    <rPh sb="25" eb="27">
      <t>カクニン</t>
    </rPh>
    <rPh sb="28" eb="30">
      <t>ホセイ</t>
    </rPh>
    <rPh sb="32" eb="33">
      <t>クダ</t>
    </rPh>
    <phoneticPr fontId="2"/>
  </si>
  <si>
    <t>再調査が必要です。予め補正書類を担当者へ送付して下さい。</t>
    <rPh sb="0" eb="3">
      <t>サイチョウサ</t>
    </rPh>
    <rPh sb="4" eb="6">
      <t>ヒツヨウ</t>
    </rPh>
    <rPh sb="9" eb="10">
      <t>アラカジ</t>
    </rPh>
    <rPh sb="11" eb="13">
      <t>ホセイ</t>
    </rPh>
    <rPh sb="13" eb="15">
      <t>ショルイ</t>
    </rPh>
    <rPh sb="16" eb="18">
      <t>タントウ</t>
    </rPh>
    <rPh sb="18" eb="19">
      <t>シャ</t>
    </rPh>
    <rPh sb="20" eb="22">
      <t>ソウフ</t>
    </rPh>
    <rPh sb="24" eb="25">
      <t>クダ</t>
    </rPh>
    <phoneticPr fontId="2"/>
  </si>
  <si>
    <t>補助者</t>
    <rPh sb="0" eb="3">
      <t>ホジョシャ</t>
    </rPh>
    <phoneticPr fontId="2"/>
  </si>
  <si>
    <t>消防同意が必要です。確認申請引受後に管轄の消防署に同意を依頼します。</t>
    <rPh sb="0" eb="2">
      <t>ショウボウ</t>
    </rPh>
    <rPh sb="2" eb="4">
      <t>ドウイ</t>
    </rPh>
    <rPh sb="5" eb="7">
      <t>ヒツヨウ</t>
    </rPh>
    <rPh sb="10" eb="12">
      <t>カクニン</t>
    </rPh>
    <rPh sb="12" eb="14">
      <t>シンセイ</t>
    </rPh>
    <rPh sb="14" eb="16">
      <t>ヒキウケ</t>
    </rPh>
    <rPh sb="16" eb="17">
      <t>ゴ</t>
    </rPh>
    <rPh sb="18" eb="20">
      <t>カンカツ</t>
    </rPh>
    <rPh sb="21" eb="24">
      <t>ショウボウショ</t>
    </rPh>
    <rPh sb="25" eb="27">
      <t>ドウイ</t>
    </rPh>
    <rPh sb="28" eb="30">
      <t>イライ</t>
    </rPh>
    <phoneticPr fontId="2"/>
  </si>
  <si>
    <t>※　手数料のお知らせ</t>
    <rPh sb="2" eb="5">
      <t>テスウリョウ</t>
    </rPh>
    <rPh sb="7" eb="8">
      <t>シ</t>
    </rPh>
    <phoneticPr fontId="2"/>
  </si>
  <si>
    <t>円　ご用意ください。</t>
    <rPh sb="0" eb="1">
      <t>エン</t>
    </rPh>
    <rPh sb="3" eb="5">
      <t>ヨウイ</t>
    </rPh>
    <phoneticPr fontId="2"/>
  </si>
  <si>
    <t>No</t>
    <phoneticPr fontId="2"/>
  </si>
  <si>
    <t>ﾁｪｯｸ</t>
    <phoneticPr fontId="2"/>
  </si>
  <si>
    <t>適用部分</t>
    <phoneticPr fontId="2"/>
  </si>
  <si>
    <t>内　　　容</t>
    <rPh sb="0" eb="1">
      <t>ウチ</t>
    </rPh>
    <rPh sb="4" eb="5">
      <t>カタチ</t>
    </rPh>
    <phoneticPr fontId="2"/>
  </si>
  <si>
    <t>結果（NKBIﾁｪｯｸ欄）</t>
  </si>
  <si>
    <t>補正チェック</t>
    <rPh sb="0" eb="2">
      <t>ホセイ</t>
    </rPh>
    <phoneticPr fontId="2"/>
  </si>
  <si>
    <t>（継続用紙）</t>
    <rPh sb="1" eb="3">
      <t>ケイゾク</t>
    </rPh>
    <rPh sb="3" eb="5">
      <t>ヨウシ</t>
    </rPh>
    <phoneticPr fontId="2"/>
  </si>
  <si>
    <t>扱い　）</t>
    <rPh sb="0" eb="1">
      <t>アツカ</t>
    </rPh>
    <phoneticPr fontId="2"/>
  </si>
  <si>
    <t>〒371-0804</t>
    <phoneticPr fontId="2"/>
  </si>
  <si>
    <t>〒323-0031</t>
    <phoneticPr fontId="2"/>
  </si>
  <si>
    <t>TEL 027-212-7575</t>
    <phoneticPr fontId="2"/>
  </si>
  <si>
    <t>TEL 0285-37-9211</t>
    <phoneticPr fontId="2"/>
  </si>
  <si>
    <t>FAX 027-212-7576</t>
    <phoneticPr fontId="2"/>
  </si>
  <si>
    <t>FAX 0285-37-9212</t>
    <phoneticPr fontId="2"/>
  </si>
  <si>
    <t>※　提出する事業所の番号を選択して下さい。</t>
    <rPh sb="2" eb="4">
      <t>テイシュツ</t>
    </rPh>
    <rPh sb="6" eb="9">
      <t>ジギョウショ</t>
    </rPh>
    <rPh sb="10" eb="12">
      <t>バンゴウ</t>
    </rPh>
    <rPh sb="13" eb="15">
      <t>センタク</t>
    </rPh>
    <rPh sb="17" eb="18">
      <t>クダ</t>
    </rPh>
    <phoneticPr fontId="2"/>
  </si>
  <si>
    <t>※　水色のセルは必須入力です。</t>
    <rPh sb="2" eb="4">
      <t>ミズイロ</t>
    </rPh>
    <rPh sb="8" eb="10">
      <t>ヒッス</t>
    </rPh>
    <rPh sb="10" eb="12">
      <t>ニュウリョク</t>
    </rPh>
    <phoneticPr fontId="2"/>
  </si>
  <si>
    <t>入力すると色が消えます。</t>
    <rPh sb="0" eb="2">
      <t>ニュウリョク</t>
    </rPh>
    <rPh sb="5" eb="6">
      <t>イロ</t>
    </rPh>
    <rPh sb="7" eb="8">
      <t>キ</t>
    </rPh>
    <phoneticPr fontId="2"/>
  </si>
  <si>
    <t>※　「前橋市」　「本町」　程度で十分です。</t>
    <rPh sb="3" eb="6">
      <t>マエバシシ</t>
    </rPh>
    <rPh sb="9" eb="11">
      <t>ホンマチ</t>
    </rPh>
    <rPh sb="13" eb="15">
      <t>テイド</t>
    </rPh>
    <rPh sb="16" eb="18">
      <t>ジュウブン</t>
    </rPh>
    <phoneticPr fontId="2"/>
  </si>
  <si>
    <t>事前相談申込書</t>
    <rPh sb="0" eb="2">
      <t>ジゼン</t>
    </rPh>
    <rPh sb="2" eb="4">
      <t>ソウダン</t>
    </rPh>
    <rPh sb="4" eb="7">
      <t>モウシコミショ</t>
    </rPh>
    <phoneticPr fontId="2"/>
  </si>
  <si>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</si>
  <si>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</si>
  <si>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</si>
  <si>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</si>
  <si>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t>
    <phoneticPr fontId="2"/>
  </si>
  <si>
    <t>構造計算を要しない建築物は、１欄の棟番号のみ記入し、他は記入省略できます。</t>
    <rPh sb="0" eb="2">
      <t>コウゾウ</t>
    </rPh>
    <rPh sb="2" eb="4">
      <t>ケイサン</t>
    </rPh>
    <rPh sb="5" eb="6">
      <t>ヨウ</t>
    </rPh>
    <rPh sb="9" eb="12">
      <t>ケンチクブツ</t>
    </rPh>
    <rPh sb="15" eb="16">
      <t>ラン</t>
    </rPh>
    <rPh sb="17" eb="18">
      <t>ムネ</t>
    </rPh>
    <rPh sb="18" eb="20">
      <t>バンゴウ</t>
    </rPh>
    <rPh sb="22" eb="24">
      <t>キニュウ</t>
    </rPh>
    <rPh sb="26" eb="27">
      <t>タ</t>
    </rPh>
    <rPh sb="28" eb="30">
      <t>キニュウ</t>
    </rPh>
    <rPh sb="30" eb="32">
      <t>ショウリャク</t>
    </rPh>
    <phoneticPr fontId="2"/>
  </si>
  <si>
    <t>※　当日の検査立会者様にご連絡することがあります。</t>
    <rPh sb="2" eb="4">
      <t>トウジツ</t>
    </rPh>
    <rPh sb="5" eb="7">
      <t>ケンサ</t>
    </rPh>
    <rPh sb="7" eb="9">
      <t>タチアイ</t>
    </rPh>
    <rPh sb="9" eb="11">
      <t>シャサマ</t>
    </rPh>
    <rPh sb="13" eb="15">
      <t>レンラク</t>
    </rPh>
    <phoneticPr fontId="2"/>
  </si>
  <si>
    <t>（差し支えなければ、携帯電話番号をご記入ください。）</t>
    <rPh sb="1" eb="2">
      <t>サ</t>
    </rPh>
    <rPh sb="3" eb="4">
      <t>ツカ</t>
    </rPh>
    <rPh sb="10" eb="12">
      <t>ケイタイ</t>
    </rPh>
    <rPh sb="12" eb="14">
      <t>デンワ</t>
    </rPh>
    <rPh sb="14" eb="16">
      <t>バンゴウ</t>
    </rPh>
    <rPh sb="18" eb="20">
      <t>キニュウ</t>
    </rPh>
    <phoneticPr fontId="2"/>
  </si>
  <si>
    <t>※　水色セルは必須項目です。（入力すると色が消えます。）</t>
    <rPh sb="2" eb="4">
      <t>ミズイロ</t>
    </rPh>
    <rPh sb="7" eb="9">
      <t>ヒッス</t>
    </rPh>
    <rPh sb="9" eb="11">
      <t>コウモク</t>
    </rPh>
    <rPh sb="15" eb="17">
      <t>ニュウリョク</t>
    </rPh>
    <rPh sb="20" eb="21">
      <t>イロ</t>
    </rPh>
    <rPh sb="22" eb="23">
      <t>キ</t>
    </rPh>
    <phoneticPr fontId="2"/>
  </si>
  <si>
    <t>2 、 3</t>
    <phoneticPr fontId="2"/>
  </si>
  <si>
    <t>2 、 4</t>
    <phoneticPr fontId="2"/>
  </si>
  <si>
    <t>ご利用方法</t>
    <rPh sb="1" eb="3">
      <t>リヨウ</t>
    </rPh>
    <rPh sb="3" eb="5">
      <t>ホウホウ</t>
    </rPh>
    <phoneticPr fontId="2"/>
  </si>
  <si>
    <t>一般</t>
    <rPh sb="0" eb="2">
      <t>イッパン</t>
    </rPh>
    <phoneticPr fontId="2"/>
  </si>
  <si>
    <t>申請書のレイアウトを保つために、各シートには保護がかかっています。</t>
    <rPh sb="0" eb="2">
      <t>シンセイ</t>
    </rPh>
    <rPh sb="2" eb="3">
      <t>ショ</t>
    </rPh>
    <rPh sb="10" eb="11">
      <t>タモ</t>
    </rPh>
    <rPh sb="16" eb="17">
      <t>カク</t>
    </rPh>
    <rPh sb="22" eb="24">
      <t>ホゴ</t>
    </rPh>
    <phoneticPr fontId="2"/>
  </si>
  <si>
    <t>誤って入力した場合、消去するには「DEL」キーまたは「BACK SPACE」キーを使用してください。</t>
    <rPh sb="0" eb="1">
      <t>アヤマ</t>
    </rPh>
    <rPh sb="3" eb="5">
      <t>ニュウリョク</t>
    </rPh>
    <rPh sb="7" eb="9">
      <t>バアイ</t>
    </rPh>
    <rPh sb="10" eb="12">
      <t>ショウキョ</t>
    </rPh>
    <rPh sb="41" eb="43">
      <t>シヨウ</t>
    </rPh>
    <phoneticPr fontId="2"/>
  </si>
  <si>
    <t>確認申請</t>
    <rPh sb="0" eb="2">
      <t>カクニン</t>
    </rPh>
    <rPh sb="2" eb="4">
      <t>シンセイ</t>
    </rPh>
    <phoneticPr fontId="2"/>
  </si>
  <si>
    <t>確認申請書は、確１面～確６面のそれぞれのシートに入力して下さい。</t>
    <rPh sb="0" eb="2">
      <t>カクニン</t>
    </rPh>
    <rPh sb="2" eb="5">
      <t>シンセイショ</t>
    </rPh>
    <rPh sb="7" eb="8">
      <t>カク</t>
    </rPh>
    <rPh sb="9" eb="10">
      <t>メン</t>
    </rPh>
    <rPh sb="11" eb="12">
      <t>カク</t>
    </rPh>
    <rPh sb="13" eb="14">
      <t>メン</t>
    </rPh>
    <rPh sb="24" eb="26">
      <t>ニュウリョク</t>
    </rPh>
    <rPh sb="28" eb="29">
      <t>クダ</t>
    </rPh>
    <phoneticPr fontId="2"/>
  </si>
  <si>
    <t>工事届は、工１面～工４面のそれぞれのシートに入力して下さい。</t>
    <rPh sb="0" eb="2">
      <t>コウジ</t>
    </rPh>
    <rPh sb="2" eb="3">
      <t>トドケ</t>
    </rPh>
    <rPh sb="5" eb="6">
      <t>コウ</t>
    </rPh>
    <rPh sb="7" eb="8">
      <t>メン</t>
    </rPh>
    <rPh sb="9" eb="10">
      <t>コウ</t>
    </rPh>
    <rPh sb="11" eb="12">
      <t>メン</t>
    </rPh>
    <rPh sb="22" eb="24">
      <t>ニュウリョク</t>
    </rPh>
    <rPh sb="26" eb="27">
      <t>クダ</t>
    </rPh>
    <phoneticPr fontId="2"/>
  </si>
  <si>
    <t>建築計画概要書の第１面～第２面は、全て自動で作成されます。</t>
    <rPh sb="0" eb="2">
      <t>ケンチク</t>
    </rPh>
    <rPh sb="2" eb="4">
      <t>ケイカク</t>
    </rPh>
    <rPh sb="4" eb="7">
      <t>ガイヨウショ</t>
    </rPh>
    <rPh sb="8" eb="9">
      <t>ダイ</t>
    </rPh>
    <rPh sb="10" eb="11">
      <t>メン</t>
    </rPh>
    <rPh sb="12" eb="13">
      <t>ダイ</t>
    </rPh>
    <rPh sb="14" eb="15">
      <t>メン</t>
    </rPh>
    <rPh sb="17" eb="18">
      <t>スベ</t>
    </rPh>
    <rPh sb="19" eb="21">
      <t>ジドウ</t>
    </rPh>
    <rPh sb="22" eb="24">
      <t>サクセイ</t>
    </rPh>
    <phoneticPr fontId="2"/>
  </si>
  <si>
    <t>水色セルは、必須入力部分です。入力すると着色が消えます。</t>
    <rPh sb="0" eb="2">
      <t>ミズイロ</t>
    </rPh>
    <rPh sb="6" eb="8">
      <t>ヒッス</t>
    </rPh>
    <rPh sb="8" eb="10">
      <t>ニュウリョク</t>
    </rPh>
    <rPh sb="10" eb="12">
      <t>ブブン</t>
    </rPh>
    <rPh sb="15" eb="17">
      <t>ニュウリョク</t>
    </rPh>
    <rPh sb="20" eb="22">
      <t>チャクショク</t>
    </rPh>
    <rPh sb="23" eb="24">
      <t>キ</t>
    </rPh>
    <phoneticPr fontId="2"/>
  </si>
  <si>
    <t>入力ができるセル（主に結合セル）、できないセルがあります。</t>
    <rPh sb="0" eb="2">
      <t>ニュウリョク</t>
    </rPh>
    <rPh sb="9" eb="10">
      <t>シュ</t>
    </rPh>
    <rPh sb="11" eb="13">
      <t>ケツゴウ</t>
    </rPh>
    <phoneticPr fontId="2"/>
  </si>
  <si>
    <t>合計値の計算、容積率・建蔽率の計算は、自動で計算します。</t>
    <rPh sb="0" eb="3">
      <t>ゴウケイチ</t>
    </rPh>
    <rPh sb="4" eb="6">
      <t>ケイサン</t>
    </rPh>
    <rPh sb="7" eb="9">
      <t>ヨウセキ</t>
    </rPh>
    <rPh sb="9" eb="10">
      <t>リツ</t>
    </rPh>
    <rPh sb="11" eb="14">
      <t>ケンペイリツ</t>
    </rPh>
    <rPh sb="15" eb="17">
      <t>ケイサン</t>
    </rPh>
    <rPh sb="19" eb="21">
      <t>ジドウ</t>
    </rPh>
    <rPh sb="22" eb="24">
      <t>ケイサン</t>
    </rPh>
    <phoneticPr fontId="2"/>
  </si>
  <si>
    <t>工事届で、確認申請と連動する部分は自動で作成されますが、個別入力部分もありますので注意してください。</t>
    <rPh sb="0" eb="2">
      <t>コウジ</t>
    </rPh>
    <rPh sb="2" eb="3">
      <t>トドケ</t>
    </rPh>
    <rPh sb="5" eb="7">
      <t>カクニン</t>
    </rPh>
    <rPh sb="7" eb="9">
      <t>シンセイ</t>
    </rPh>
    <rPh sb="10" eb="12">
      <t>レンドウ</t>
    </rPh>
    <rPh sb="14" eb="16">
      <t>ブブン</t>
    </rPh>
    <rPh sb="17" eb="19">
      <t>ジドウ</t>
    </rPh>
    <rPh sb="20" eb="22">
      <t>サクセイ</t>
    </rPh>
    <rPh sb="28" eb="30">
      <t>コベツ</t>
    </rPh>
    <rPh sb="30" eb="32">
      <t>ニュウリョク</t>
    </rPh>
    <rPh sb="32" eb="34">
      <t>ブブン</t>
    </rPh>
    <rPh sb="41" eb="43">
      <t>チュウイ</t>
    </rPh>
    <phoneticPr fontId="2"/>
  </si>
  <si>
    <t>印刷する上の注意</t>
    <rPh sb="0" eb="2">
      <t>インサツ</t>
    </rPh>
    <rPh sb="4" eb="5">
      <t>ウエ</t>
    </rPh>
    <rPh sb="6" eb="8">
      <t>チュウイ</t>
    </rPh>
    <phoneticPr fontId="2"/>
  </si>
  <si>
    <t>本シートは、印刷プレビューモードに初期設定しています。</t>
    <rPh sb="0" eb="1">
      <t>ホン</t>
    </rPh>
    <rPh sb="6" eb="8">
      <t>インサツ</t>
    </rPh>
    <rPh sb="17" eb="19">
      <t>ショキ</t>
    </rPh>
    <rPh sb="19" eb="21">
      <t>セッテイ</t>
    </rPh>
    <phoneticPr fontId="2"/>
  </si>
  <si>
    <t>青線内が印刷される部分で、横破線が改ページする部分です。</t>
    <rPh sb="0" eb="1">
      <t>アオ</t>
    </rPh>
    <rPh sb="1" eb="2">
      <t>セン</t>
    </rPh>
    <rPh sb="2" eb="3">
      <t>ナイ</t>
    </rPh>
    <rPh sb="4" eb="6">
      <t>インサツ</t>
    </rPh>
    <rPh sb="9" eb="11">
      <t>ブブン</t>
    </rPh>
    <rPh sb="13" eb="14">
      <t>ヨコ</t>
    </rPh>
    <rPh sb="14" eb="16">
      <t>ハセン</t>
    </rPh>
    <rPh sb="17" eb="18">
      <t>カイ</t>
    </rPh>
    <rPh sb="23" eb="25">
      <t>ブブン</t>
    </rPh>
    <phoneticPr fontId="2"/>
  </si>
  <si>
    <t>改ページの範囲がずれてしまうと、印刷されるレイアウトが崩れますので、外枠にあるガイドラインに従って</t>
    <rPh sb="0" eb="1">
      <t>カイ</t>
    </rPh>
    <rPh sb="5" eb="7">
      <t>ハンイ</t>
    </rPh>
    <rPh sb="16" eb="18">
      <t>インサツ</t>
    </rPh>
    <rPh sb="27" eb="28">
      <t>クズ</t>
    </rPh>
    <rPh sb="34" eb="36">
      <t>ソトワク</t>
    </rPh>
    <rPh sb="46" eb="47">
      <t>シタガ</t>
    </rPh>
    <phoneticPr fontId="2"/>
  </si>
  <si>
    <t>元のとおりに修正してください。</t>
    <rPh sb="0" eb="1">
      <t>モト</t>
    </rPh>
    <rPh sb="6" eb="8">
      <t>シュウセイ</t>
    </rPh>
    <phoneticPr fontId="2"/>
  </si>
  <si>
    <t>①</t>
    <phoneticPr fontId="2"/>
  </si>
  <si>
    <t>②</t>
    <phoneticPr fontId="2"/>
  </si>
  <si>
    <t>③</t>
    <phoneticPr fontId="2"/>
  </si>
  <si>
    <t>委任状</t>
    <rPh sb="0" eb="3">
      <t>イニンジョウ</t>
    </rPh>
    <phoneticPr fontId="2"/>
  </si>
  <si>
    <t>④</t>
    <phoneticPr fontId="2"/>
  </si>
  <si>
    <t>現地調査書</t>
    <rPh sb="0" eb="2">
      <t>ゲンチ</t>
    </rPh>
    <rPh sb="2" eb="4">
      <t>チョウサ</t>
    </rPh>
    <rPh sb="4" eb="5">
      <t>ショ</t>
    </rPh>
    <phoneticPr fontId="2"/>
  </si>
  <si>
    <t>⑤</t>
    <phoneticPr fontId="2"/>
  </si>
  <si>
    <t>制限業種調査書</t>
    <rPh sb="0" eb="2">
      <t>セイゲン</t>
    </rPh>
    <rPh sb="2" eb="4">
      <t>ギョウシュ</t>
    </rPh>
    <rPh sb="4" eb="7">
      <t>チョウサショ</t>
    </rPh>
    <phoneticPr fontId="2"/>
  </si>
  <si>
    <t>⑥</t>
    <phoneticPr fontId="2"/>
  </si>
  <si>
    <t>⑦</t>
    <phoneticPr fontId="2"/>
  </si>
  <si>
    <t>申請で印刷する書類</t>
    <rPh sb="0" eb="2">
      <t>シンセイ</t>
    </rPh>
    <rPh sb="3" eb="5">
      <t>インサツ</t>
    </rPh>
    <rPh sb="7" eb="9">
      <t>ショルイ</t>
    </rPh>
    <phoneticPr fontId="2"/>
  </si>
  <si>
    <t>（確認申請時に検査委任まで受けている場合は、省略できます。）</t>
  </si>
  <si>
    <t>（確認申請時に提出した内容と変更がない場合は、省略できます。）</t>
    <rPh sb="7" eb="9">
      <t>テイシュツ</t>
    </rPh>
    <rPh sb="11" eb="13">
      <t>ナイヨウ</t>
    </rPh>
    <rPh sb="14" eb="16">
      <t>ヘンコウ</t>
    </rPh>
    <rPh sb="19" eb="21">
      <t>バアイ</t>
    </rPh>
    <phoneticPr fontId="2"/>
  </si>
  <si>
    <t>申請書の入力方法</t>
    <rPh sb="0" eb="2">
      <t>シンセイ</t>
    </rPh>
    <rPh sb="2" eb="3">
      <t>ショ</t>
    </rPh>
    <rPh sb="4" eb="6">
      <t>ニュウリョク</t>
    </rPh>
    <rPh sb="6" eb="8">
      <t>ホウホウ</t>
    </rPh>
    <phoneticPr fontId="2"/>
  </si>
  <si>
    <t>中間検査申請書の主要入力部分は、確認申請書と連動しています。</t>
    <rPh sb="0" eb="2">
      <t>チュウカン</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</si>
  <si>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完了検査申請書の主要入力部分は、確認申請書と連動しています。</t>
    <rPh sb="0" eb="2">
      <t>カンリョウ</t>
    </rPh>
    <rPh sb="2" eb="4">
      <t>ケンサ</t>
    </rPh>
    <rPh sb="4" eb="7">
      <t>シンセイショ</t>
    </rPh>
    <rPh sb="8" eb="10">
      <t>シュヨウ</t>
    </rPh>
    <rPh sb="10" eb="12">
      <t>ニュウリョク</t>
    </rPh>
    <rPh sb="12" eb="14">
      <t>ブブン</t>
    </rPh>
    <rPh sb="16" eb="18">
      <t>カクニン</t>
    </rPh>
    <rPh sb="18" eb="21">
      <t>シンセイショ</t>
    </rPh>
    <rPh sb="22" eb="24">
      <t>レンドウ</t>
    </rPh>
    <phoneticPr fontId="2"/>
  </si>
  <si>
    <t>事前申込書　（事前相談申込書　事前相談回答書　同継続用紙）</t>
    <rPh sb="0" eb="2">
      <t>ジゼン</t>
    </rPh>
    <rPh sb="2" eb="4">
      <t>モウシコミ</t>
    </rPh>
    <rPh sb="4" eb="5">
      <t>ショ</t>
    </rPh>
    <rPh sb="7" eb="9">
      <t>ジゼン</t>
    </rPh>
    <rPh sb="9" eb="11">
      <t>ソウダン</t>
    </rPh>
    <rPh sb="11" eb="14">
      <t>モウシコミショ</t>
    </rPh>
    <rPh sb="15" eb="17">
      <t>ジゼン</t>
    </rPh>
    <rPh sb="17" eb="19">
      <t>ソウダン</t>
    </rPh>
    <rPh sb="19" eb="22">
      <t>カイトウショ</t>
    </rPh>
    <rPh sb="23" eb="24">
      <t>ドウ</t>
    </rPh>
    <rPh sb="24" eb="26">
      <t>ケイゾク</t>
    </rPh>
    <rPh sb="26" eb="28">
      <t>ヨウシ</t>
    </rPh>
    <phoneticPr fontId="2"/>
  </si>
  <si>
    <t>確認申請書　（第１面～第６面）</t>
    <rPh sb="0" eb="2">
      <t>カクニン</t>
    </rPh>
    <rPh sb="2" eb="4">
      <t>シンセイ</t>
    </rPh>
    <rPh sb="4" eb="5">
      <t>ショ</t>
    </rPh>
    <rPh sb="7" eb="8">
      <t>ダイ</t>
    </rPh>
    <rPh sb="9" eb="10">
      <t>メン</t>
    </rPh>
    <rPh sb="11" eb="12">
      <t>ダイ</t>
    </rPh>
    <rPh sb="13" eb="14">
      <t>メン</t>
    </rPh>
    <phoneticPr fontId="2"/>
  </si>
  <si>
    <t>建築計画概要書　（第１面～第３面）</t>
    <rPh sb="0" eb="2">
      <t>ケンチク</t>
    </rPh>
    <rPh sb="2" eb="4">
      <t>ケイカク</t>
    </rPh>
    <rPh sb="4" eb="7">
      <t>ガイヨウショ</t>
    </rPh>
    <rPh sb="9" eb="10">
      <t>ダイ</t>
    </rPh>
    <rPh sb="11" eb="12">
      <t>メン</t>
    </rPh>
    <rPh sb="13" eb="14">
      <t>ダイ</t>
    </rPh>
    <rPh sb="15" eb="16">
      <t>メン</t>
    </rPh>
    <phoneticPr fontId="2"/>
  </si>
  <si>
    <t>工事届　（第１面～第４面）</t>
    <rPh sb="0" eb="2">
      <t>コウジ</t>
    </rPh>
    <rPh sb="2" eb="3">
      <t>トドケ</t>
    </rPh>
    <rPh sb="5" eb="6">
      <t>ダイ</t>
    </rPh>
    <rPh sb="7" eb="8">
      <t>メン</t>
    </rPh>
    <rPh sb="9" eb="10">
      <t>ダイ</t>
    </rPh>
    <rPh sb="11" eb="12">
      <t>メン</t>
    </rPh>
    <phoneticPr fontId="2"/>
  </si>
  <si>
    <t>中間検査申請書　（第１面～第４面）</t>
    <rPh sb="0" eb="2">
      <t>チュウカン</t>
    </rPh>
    <rPh sb="2" eb="4">
      <t>ケンサ</t>
    </rPh>
    <rPh sb="4" eb="7">
      <t>シンセイショ</t>
    </rPh>
    <rPh sb="9" eb="10">
      <t>ダイ</t>
    </rPh>
    <rPh sb="11" eb="12">
      <t>メン</t>
    </rPh>
    <rPh sb="13" eb="14">
      <t>ダイ</t>
    </rPh>
    <rPh sb="15" eb="16">
      <t>メン</t>
    </rPh>
    <phoneticPr fontId="2"/>
  </si>
  <si>
    <t>完了検査申請書　（第１面～第４面）</t>
    <rPh sb="0" eb="2">
      <t>カンリョウ</t>
    </rPh>
    <rPh sb="2" eb="4">
      <t>ケンサ</t>
    </rPh>
    <rPh sb="4" eb="7">
      <t>シンセイショ</t>
    </rPh>
    <rPh sb="9" eb="10">
      <t>ダイ</t>
    </rPh>
    <rPh sb="11" eb="12">
      <t>メン</t>
    </rPh>
    <rPh sb="13" eb="14">
      <t>ダイ</t>
    </rPh>
    <rPh sb="15" eb="16">
      <t>メン</t>
    </rPh>
    <phoneticPr fontId="2"/>
  </si>
  <si>
    <t>中間検査</t>
    <rPh sb="0" eb="2">
      <t>チュウカン</t>
    </rPh>
    <rPh sb="2" eb="4">
      <t>ケンサ</t>
    </rPh>
    <phoneticPr fontId="2"/>
  </si>
  <si>
    <t>完了検査</t>
    <rPh sb="0" eb="2">
      <t>カンリョウ</t>
    </rPh>
    <rPh sb="2" eb="4">
      <t>ケンサ</t>
    </rPh>
    <phoneticPr fontId="2"/>
  </si>
  <si>
    <t>検査時刻連絡票</t>
    <rPh sb="0" eb="2">
      <t>ケンサ</t>
    </rPh>
    <rPh sb="2" eb="4">
      <t>ジコク</t>
    </rPh>
    <rPh sb="4" eb="6">
      <t>レンラク</t>
    </rPh>
    <rPh sb="6" eb="7">
      <t>ヒョウ</t>
    </rPh>
    <phoneticPr fontId="2"/>
  </si>
  <si>
    <t>群馬県前橋市六供町1025番地</t>
    <rPh sb="0" eb="3">
      <t>グンマケン</t>
    </rPh>
    <rPh sb="3" eb="6">
      <t>マエバシシ</t>
    </rPh>
    <rPh sb="6" eb="9">
      <t>ロックマチ</t>
    </rPh>
    <rPh sb="13" eb="14">
      <t>バン</t>
    </rPh>
    <rPh sb="14" eb="15">
      <t>チ</t>
    </rPh>
    <phoneticPr fontId="2"/>
  </si>
  <si>
    <t>栃木県小山市八幡町2丁目9番地28</t>
    <rPh sb="0" eb="3">
      <t>トチギケン</t>
    </rPh>
    <rPh sb="3" eb="6">
      <t>オヤマシ</t>
    </rPh>
    <rPh sb="6" eb="9">
      <t>ヤハタチョウ</t>
    </rPh>
    <rPh sb="10" eb="12">
      <t>チョウメ</t>
    </rPh>
    <rPh sb="13" eb="15">
      <t>バンチ</t>
    </rPh>
    <phoneticPr fontId="2"/>
  </si>
  <si>
    <t>ゆえに、自由に改変はできませんので、ご了承ください。</t>
    <rPh sb="4" eb="6">
      <t>ジユウ</t>
    </rPh>
    <rPh sb="7" eb="9">
      <t>カイヘン</t>
    </rPh>
    <rPh sb="19" eb="21">
      <t>リョウショウ</t>
    </rPh>
    <phoneticPr fontId="2"/>
  </si>
  <si>
    <t>　　選択肢にないものは、H41セルに直接入力。</t>
    <rPh sb="2" eb="5">
      <t>センタクシ</t>
    </rPh>
    <rPh sb="18" eb="20">
      <t>チョクセツ</t>
    </rPh>
    <rPh sb="20" eb="22">
      <t>ニュウリョク</t>
    </rPh>
    <phoneticPr fontId="2"/>
  </si>
  <si>
    <t>RK-</t>
    <phoneticPr fontId="2"/>
  </si>
  <si>
    <t>UM-</t>
    <phoneticPr fontId="2"/>
  </si>
  <si>
    <t>YH-</t>
    <phoneticPr fontId="2"/>
  </si>
  <si>
    <t>　（その他の建築設備の設計に関して意見を聴いた者）</t>
    <rPh sb="4" eb="5">
      <t>タ</t>
    </rPh>
    <rPh sb="6" eb="8">
      <t>ケンチク</t>
    </rPh>
    <rPh sb="8" eb="10">
      <t>セツビ</t>
    </rPh>
    <rPh sb="11" eb="13">
      <t>セッケイ</t>
    </rPh>
    <rPh sb="14" eb="15">
      <t>カン</t>
    </rPh>
    <rPh sb="17" eb="19">
      <t>イケン</t>
    </rPh>
    <rPh sb="20" eb="21">
      <t>キ</t>
    </rPh>
    <rPh sb="23" eb="24">
      <t>モノ</t>
    </rPh>
    <phoneticPr fontId="2"/>
  </si>
  <si>
    <t>【ﾛ．地階の住宅又は老人ﾎｰﾑ等の部分】</t>
    <rPh sb="3" eb="5">
      <t>チカイ</t>
    </rPh>
    <rPh sb="6" eb="8">
      <t>ジュウタク</t>
    </rPh>
    <rPh sb="8" eb="9">
      <t>マタ</t>
    </rPh>
    <rPh sb="10" eb="12">
      <t>ロウジン</t>
    </rPh>
    <rPh sb="15" eb="16">
      <t>トウ</t>
    </rPh>
    <rPh sb="17" eb="19">
      <t>ブブン</t>
    </rPh>
    <phoneticPr fontId="2"/>
  </si>
  <si>
    <t>【ﾆ．共同住宅又は老人ﾎｰﾑ等の共用の廊下等の部分】</t>
    <rPh sb="3" eb="5">
      <t>キョウドウ</t>
    </rPh>
    <rPh sb="5" eb="7">
      <t>ジュウタク</t>
    </rPh>
    <rPh sb="7" eb="8">
      <t>マタ</t>
    </rPh>
    <rPh sb="9" eb="11">
      <t>ロウジン</t>
    </rPh>
    <rPh sb="14" eb="15">
      <t>トウ</t>
    </rPh>
    <rPh sb="16" eb="18">
      <t>キョウヨウ</t>
    </rPh>
    <phoneticPr fontId="2"/>
  </si>
  <si>
    <t>【ﾇ．宅配ﾎﾞｯｸｽの設置部分】</t>
    <rPh sb="3" eb="5">
      <t>タクハイ</t>
    </rPh>
    <rPh sb="11" eb="13">
      <t>セッチ</t>
    </rPh>
    <rPh sb="14" eb="15">
      <t>ブブン</t>
    </rPh>
    <phoneticPr fontId="2"/>
  </si>
  <si>
    <t>【ﾙ．住宅の部分】</t>
    <rPh sb="3" eb="5">
      <t>ジュウタク</t>
    </rPh>
    <rPh sb="6" eb="8">
      <t>ブブン</t>
    </rPh>
    <phoneticPr fontId="2"/>
  </si>
  <si>
    <t>【ﾜ．延べ面積】</t>
    <rPh sb="3" eb="4">
      <t>ノ</t>
    </rPh>
    <rPh sb="5" eb="7">
      <t>メンセキ</t>
    </rPh>
    <phoneticPr fontId="2"/>
  </si>
  <si>
    <t>【ｶ．容積率】</t>
    <rPh sb="3" eb="5">
      <t>ヨウセキ</t>
    </rPh>
    <rPh sb="5" eb="6">
      <t>リツ</t>
    </rPh>
    <phoneticPr fontId="2"/>
  </si>
  <si>
    <t>【ｦ．老人ﾎｰﾑ等の部分】</t>
    <rPh sb="3" eb="5">
      <t>ロウジン</t>
    </rPh>
    <rPh sb="8" eb="9">
      <t>トウ</t>
    </rPh>
    <rPh sb="10" eb="12">
      <t>ブブン</t>
    </rPh>
    <phoneticPr fontId="2"/>
  </si>
  <si>
    <t>年　　　　月　　　　日</t>
    <rPh sb="0" eb="1">
      <t>ネン</t>
    </rPh>
    <rPh sb="5" eb="6">
      <t>ガツ</t>
    </rPh>
    <rPh sb="10" eb="11">
      <t>ニチ</t>
    </rPh>
    <phoneticPr fontId="2"/>
  </si>
  <si>
    <t>※　元号は選択式です。</t>
    <rPh sb="2" eb="4">
      <t>ゲンゴウ</t>
    </rPh>
    <rPh sb="5" eb="7">
      <t>センタク</t>
    </rPh>
    <rPh sb="7" eb="8">
      <t>シキ</t>
    </rPh>
    <phoneticPr fontId="2"/>
  </si>
  <si>
    <t>住宅用火災警報器</t>
    <rPh sb="0" eb="3">
      <t>ジュウタクヨウ</t>
    </rPh>
    <rPh sb="3" eb="5">
      <t>カサイ</t>
    </rPh>
    <rPh sb="5" eb="8">
      <t>ケイホウキ</t>
    </rPh>
    <phoneticPr fontId="2"/>
  </si>
  <si>
    <t>平成</t>
  </si>
  <si>
    <t>捨　印</t>
    <rPh sb="0" eb="1">
      <t>シャ</t>
    </rPh>
    <rPh sb="2" eb="3">
      <t>イン</t>
    </rPh>
    <phoneticPr fontId="2"/>
  </si>
  <si>
    <t>令和</t>
  </si>
  <si>
    <t>元年の読替え</t>
    <rPh sb="0" eb="2">
      <t>ガンネン</t>
    </rPh>
    <rPh sb="3" eb="5">
      <t>ヨミカ</t>
    </rPh>
    <phoneticPr fontId="2"/>
  </si>
  <si>
    <t xml:space="preserve">令和　　　年　　　月　　　日 </t>
    <rPh sb="0" eb="1">
      <t>レイ</t>
    </rPh>
    <rPh sb="1" eb="2">
      <t>ワ</t>
    </rPh>
    <rPh sb="5" eb="6">
      <t>ネン</t>
    </rPh>
    <rPh sb="9" eb="10">
      <t>ガツ</t>
    </rPh>
    <rPh sb="13" eb="14">
      <t>ヒ</t>
    </rPh>
    <phoneticPr fontId="2"/>
  </si>
  <si>
    <t>令和 　　年 　　月 　　日</t>
    <rPh sb="0" eb="1">
      <t>レイ</t>
    </rPh>
    <rPh sb="1" eb="2">
      <t>ワ</t>
    </rPh>
    <rPh sb="5" eb="6">
      <t>トシ</t>
    </rPh>
    <rPh sb="9" eb="10">
      <t>ガツ</t>
    </rPh>
    <rPh sb="13" eb="14">
      <t>ニチ</t>
    </rPh>
    <phoneticPr fontId="2"/>
  </si>
  <si>
    <t>基本(４号)</t>
    <rPh sb="0" eb="2">
      <t>キホン</t>
    </rPh>
    <rPh sb="4" eb="5">
      <t>ゴウ</t>
    </rPh>
    <phoneticPr fontId="2"/>
  </si>
  <si>
    <t>基本(左以外)</t>
    <rPh sb="0" eb="2">
      <t>キホン</t>
    </rPh>
    <rPh sb="3" eb="4">
      <t>ヒダリ</t>
    </rPh>
    <rPh sb="4" eb="6">
      <t>イガイ</t>
    </rPh>
    <phoneticPr fontId="2"/>
  </si>
  <si>
    <t>構造計算≦500</t>
    <rPh sb="0" eb="2">
      <t>コウゾウ</t>
    </rPh>
    <rPh sb="2" eb="4">
      <t>ケイサン</t>
    </rPh>
    <phoneticPr fontId="2"/>
  </si>
  <si>
    <t>構造計算≦1000</t>
    <rPh sb="0" eb="2">
      <t>コウゾウ</t>
    </rPh>
    <rPh sb="2" eb="4">
      <t>ケイサン</t>
    </rPh>
    <phoneticPr fontId="2"/>
  </si>
  <si>
    <t>構造計算≦2000</t>
    <rPh sb="0" eb="2">
      <t>コウゾウ</t>
    </rPh>
    <rPh sb="2" eb="4">
      <t>ケイサン</t>
    </rPh>
    <phoneticPr fontId="2"/>
  </si>
  <si>
    <t>構造計算≦10000</t>
    <rPh sb="0" eb="2">
      <t>コウゾウ</t>
    </rPh>
    <rPh sb="2" eb="4">
      <t>ケイサン</t>
    </rPh>
    <phoneticPr fontId="2"/>
  </si>
  <si>
    <t>※　確認申請書から連動します。</t>
    <rPh sb="2" eb="4">
      <t>カクニン</t>
    </rPh>
    <rPh sb="4" eb="6">
      <t>シンセイ</t>
    </rPh>
    <rPh sb="6" eb="7">
      <t>ショ</t>
    </rPh>
    <rPh sb="9" eb="11">
      <t>レンドウ</t>
    </rPh>
    <phoneticPr fontId="2"/>
  </si>
  <si>
    <t>※ 旧法43条1項ただし書き許可は、43条2項の欄に記載してください。</t>
    <rPh sb="2" eb="4">
      <t>キュウホウ</t>
    </rPh>
    <rPh sb="6" eb="7">
      <t>ジョウ</t>
    </rPh>
    <rPh sb="8" eb="9">
      <t>コウ</t>
    </rPh>
    <rPh sb="12" eb="13">
      <t>ガ</t>
    </rPh>
    <rPh sb="14" eb="16">
      <t>キョカ</t>
    </rPh>
    <rPh sb="20" eb="21">
      <t>ジョウ</t>
    </rPh>
    <rPh sb="22" eb="23">
      <t>コウ</t>
    </rPh>
    <rPh sb="24" eb="25">
      <t>ラン</t>
    </rPh>
    <rPh sb="26" eb="28">
      <t>キサイ</t>
    </rPh>
    <phoneticPr fontId="2"/>
  </si>
  <si>
    <t>４３条２項認定または許可 ：</t>
    <rPh sb="2" eb="3">
      <t>ジョウ</t>
    </rPh>
    <rPh sb="4" eb="5">
      <t>コウ</t>
    </rPh>
    <rPh sb="5" eb="7">
      <t>ニンテイ</t>
    </rPh>
    <rPh sb="10" eb="12">
      <t>キョカ</t>
    </rPh>
    <phoneticPr fontId="2"/>
  </si>
  <si>
    <t>※　建築主の押印は、不要となりました。</t>
    <rPh sb="2" eb="4">
      <t>ケンチク</t>
    </rPh>
    <rPh sb="4" eb="5">
      <t>ヌシ</t>
    </rPh>
    <rPh sb="6" eb="8">
      <t>オウイン</t>
    </rPh>
    <rPh sb="10" eb="12">
      <t>フヨウ</t>
    </rPh>
    <phoneticPr fontId="2"/>
  </si>
  <si>
    <t>【５．主要構造部】</t>
    <rPh sb="3" eb="5">
      <t>シュヨウ</t>
    </rPh>
    <rPh sb="5" eb="7">
      <t>コウゾウ</t>
    </rPh>
    <rPh sb="7" eb="8">
      <t>ブ</t>
    </rPh>
    <phoneticPr fontId="2"/>
  </si>
  <si>
    <t>耐火構造</t>
    <rPh sb="0" eb="2">
      <t>タイカ</t>
    </rPh>
    <rPh sb="2" eb="4">
      <t>コウゾウ</t>
    </rPh>
    <phoneticPr fontId="2"/>
  </si>
  <si>
    <t>建築基準法施行令第108条の3第1項第1号イ及びロに掲げる基準に適合する構造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</si>
  <si>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準耐火構造</t>
    <rPh sb="0" eb="1">
      <t>ジュン</t>
    </rPh>
    <rPh sb="1" eb="3">
      <t>タイカ</t>
    </rPh>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</si>
  <si>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</si>
  <si>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</si>
  <si>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建築基準法施行令第109条の5第1号に掲げる基準に適合する構造</t>
    <rPh sb="0" eb="2">
      <t>ケンチク</t>
    </rPh>
    <rPh sb="2" eb="5">
      <t>キジュンホウ</t>
    </rPh>
    <rPh sb="5" eb="8">
      <t>シコウレイ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</si>
  <si>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建築基準法施行令第110条第1号に掲げる基準に適合する構造</t>
    <rPh sb="0" eb="2">
      <t>ケンチク</t>
    </rPh>
    <rPh sb="2" eb="5">
      <t>キジュンホウ</t>
    </rPh>
    <rPh sb="5" eb="8">
      <t>シコウレイ</t>
    </rPh>
    <rPh sb="8" eb="9">
      <t>ダイ</t>
    </rPh>
    <rPh sb="12" eb="13">
      <t>ジョウ</t>
    </rPh>
    <rPh sb="13" eb="14">
      <t>ダイ</t>
    </rPh>
    <rPh sb="15" eb="16">
      <t>ゴウ</t>
    </rPh>
    <rPh sb="17" eb="18">
      <t>カカ</t>
    </rPh>
    <rPh sb="20" eb="22">
      <t>キジュン</t>
    </rPh>
    <rPh sb="23" eb="25">
      <t>テキゴウ</t>
    </rPh>
    <rPh sb="27" eb="29">
      <t>コウゾウ</t>
    </rPh>
    <phoneticPr fontId="2"/>
  </si>
  <si>
    <t>【６．建築基準法第21条及び第27条の規定の適用】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</si>
  <si>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</si>
  <si>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</si>
  <si>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【８．階数】</t>
    <rPh sb="3" eb="5">
      <t>カイスウ</t>
    </rPh>
    <phoneticPr fontId="2"/>
  </si>
  <si>
    <t>【９．高さ】</t>
    <rPh sb="3" eb="4">
      <t>タカ</t>
    </rPh>
    <phoneticPr fontId="2"/>
  </si>
  <si>
    <t>【１０．建築設備の種類】</t>
    <rPh sb="4" eb="6">
      <t>ケンチク</t>
    </rPh>
    <rPh sb="6" eb="8">
      <t>セツビ</t>
    </rPh>
    <rPh sb="9" eb="11">
      <t>シュルイ</t>
    </rPh>
    <phoneticPr fontId="2"/>
  </si>
  <si>
    <t>【１１．確認の特例】</t>
    <rPh sb="4" eb="6">
      <t>カクニン</t>
    </rPh>
    <rPh sb="7" eb="9">
      <t>トクレイ</t>
    </rPh>
    <phoneticPr fontId="2"/>
  </si>
  <si>
    <t>【１２．床面積】</t>
    <rPh sb="4" eb="7">
      <t>ユカメンセキ</t>
    </rPh>
    <phoneticPr fontId="2"/>
  </si>
  <si>
    <t>【１３．屋根】</t>
    <rPh sb="4" eb="6">
      <t>ヤネ</t>
    </rPh>
    <phoneticPr fontId="2"/>
  </si>
  <si>
    <t>【１４．外壁】</t>
    <rPh sb="4" eb="6">
      <t>ガイヘキ</t>
    </rPh>
    <phoneticPr fontId="2"/>
  </si>
  <si>
    <t>【１５．軒裏】</t>
    <rPh sb="4" eb="5">
      <t>ノキ</t>
    </rPh>
    <rPh sb="5" eb="6">
      <t>ウラ</t>
    </rPh>
    <phoneticPr fontId="2"/>
  </si>
  <si>
    <t>【１６．居室の床の高さ】</t>
    <rPh sb="4" eb="6">
      <t>キョシツ</t>
    </rPh>
    <rPh sb="7" eb="8">
      <t>ユカ</t>
    </rPh>
    <rPh sb="9" eb="10">
      <t>タカ</t>
    </rPh>
    <phoneticPr fontId="2"/>
  </si>
  <si>
    <t>【１７．便所の種類】</t>
    <rPh sb="4" eb="6">
      <t>ベンジョ</t>
    </rPh>
    <rPh sb="7" eb="9">
      <t>シュルイ</t>
    </rPh>
    <phoneticPr fontId="2"/>
  </si>
  <si>
    <t>〒308-0802</t>
    <phoneticPr fontId="2"/>
  </si>
  <si>
    <t>茨城県筑西市横島229番地5</t>
    <rPh sb="0" eb="3">
      <t>イバラキケン</t>
    </rPh>
    <rPh sb="3" eb="6">
      <t>チクセイシ</t>
    </rPh>
    <rPh sb="6" eb="8">
      <t>ヨコシマ</t>
    </rPh>
    <rPh sb="11" eb="13">
      <t>バンチ</t>
    </rPh>
    <phoneticPr fontId="2"/>
  </si>
  <si>
    <t>TEL 0296-49-8070</t>
    <phoneticPr fontId="2"/>
  </si>
  <si>
    <t>FAX 0296-49-8071</t>
    <phoneticPr fontId="2"/>
  </si>
  <si>
    <t>茨城（筑西市）</t>
    <rPh sb="0" eb="2">
      <t>イバラキ</t>
    </rPh>
    <rPh sb="3" eb="6">
      <t>チクセイシ</t>
    </rPh>
    <phoneticPr fontId="2"/>
  </si>
  <si>
    <t>08132</t>
    <phoneticPr fontId="2"/>
  </si>
  <si>
    <t>郵便の業務の用に供する施設</t>
    <rPh sb="0" eb="2">
      <t>ユウビン</t>
    </rPh>
    <rPh sb="3" eb="5">
      <t>ギョウム</t>
    </rPh>
    <rPh sb="6" eb="7">
      <t>ヨウ</t>
    </rPh>
    <rPh sb="8" eb="9">
      <t>キョウ</t>
    </rPh>
    <rPh sb="11" eb="13">
      <t>シセツ</t>
    </rPh>
    <phoneticPr fontId="2"/>
  </si>
  <si>
    <t>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t>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1" eb="62">
      <t>ナラ</t>
    </rPh>
    <rPh sb="64" eb="66">
      <t>デンエン</t>
    </rPh>
    <rPh sb="66" eb="68">
      <t>ジュウキョ</t>
    </rPh>
    <rPh sb="68" eb="70">
      <t>チイキ</t>
    </rPh>
    <rPh sb="70" eb="71">
      <t>オヨ</t>
    </rPh>
    <rPh sb="74" eb="76">
      <t>シュウヘン</t>
    </rPh>
    <rPh sb="77" eb="79">
      <t>チイキ</t>
    </rPh>
    <rPh sb="80" eb="82">
      <t>セイサン</t>
    </rPh>
    <rPh sb="85" eb="88">
      <t>ノウサクブツ</t>
    </rPh>
    <rPh sb="89" eb="91">
      <t>ハンバイ</t>
    </rPh>
    <rPh sb="92" eb="93">
      <t>シュ</t>
    </rPh>
    <rPh sb="95" eb="97">
      <t>モクテキ</t>
    </rPh>
    <rPh sb="103" eb="104">
      <t>ノゾ</t>
    </rPh>
    <phoneticPr fontId="2"/>
  </si>
  <si>
    <t>飲食店（次項に掲げるもの並びに田園住居地域及びその周辺の地域で生産された農作物を材料とする料理の提供を主たる目的とするものを除く。）</t>
    <rPh sb="4" eb="5">
      <t>ツギ</t>
    </rPh>
    <rPh sb="7" eb="8">
      <t>カカ</t>
    </rPh>
    <rPh sb="12" eb="13">
      <t>ナラ</t>
    </rPh>
    <rPh sb="15" eb="17">
      <t>デンエン</t>
    </rPh>
    <rPh sb="17" eb="19">
      <t>ジュウキョ</t>
    </rPh>
    <rPh sb="19" eb="21">
      <t>チイキ</t>
    </rPh>
    <rPh sb="21" eb="22">
      <t>オヨ</t>
    </rPh>
    <rPh sb="25" eb="27">
      <t>シュウヘン</t>
    </rPh>
    <rPh sb="28" eb="30">
      <t>チイキ</t>
    </rPh>
    <rPh sb="31" eb="33">
      <t>セイサン</t>
    </rPh>
    <rPh sb="36" eb="39">
      <t>ノウサクモツ</t>
    </rPh>
    <rPh sb="40" eb="42">
      <t>ザイリョウ</t>
    </rPh>
    <rPh sb="45" eb="47">
      <t>リョウリ</t>
    </rPh>
    <rPh sb="48" eb="50">
      <t>テイキョウ</t>
    </rPh>
    <rPh sb="51" eb="52">
      <t>シュ</t>
    </rPh>
    <rPh sb="54" eb="56">
      <t>モクテキ</t>
    </rPh>
    <rPh sb="62" eb="63">
      <t>ノゾ</t>
    </rPh>
    <phoneticPr fontId="2"/>
  </si>
  <si>
    <t>08630</t>
    <phoneticPr fontId="2"/>
  </si>
  <si>
    <t>08640</t>
    <phoneticPr fontId="2"/>
  </si>
  <si>
    <t>08650</t>
    <phoneticPr fontId="2"/>
  </si>
  <si>
    <t>農作物の生産、出荷、処理又は貯蔵に供するもの</t>
    <rPh sb="0" eb="3">
      <t>ノウサクブツ</t>
    </rPh>
    <rPh sb="4" eb="6">
      <t>セイサン</t>
    </rPh>
    <rPh sb="7" eb="9">
      <t>シュッカ</t>
    </rPh>
    <rPh sb="10" eb="12">
      <t>ショリ</t>
    </rPh>
    <rPh sb="12" eb="13">
      <t>マタ</t>
    </rPh>
    <rPh sb="14" eb="16">
      <t>チョゾウ</t>
    </rPh>
    <rPh sb="17" eb="18">
      <t>キョウ</t>
    </rPh>
    <phoneticPr fontId="2"/>
  </si>
  <si>
    <t>農業の生産資材の貯蔵に供するもの</t>
    <rPh sb="0" eb="2">
      <t>ノウギョウ</t>
    </rPh>
    <rPh sb="3" eb="5">
      <t>セイサン</t>
    </rPh>
    <rPh sb="5" eb="7">
      <t>シザイ</t>
    </rPh>
    <rPh sb="8" eb="10">
      <t>チョゾウ</t>
    </rPh>
    <rPh sb="11" eb="12">
      <t>キョウ</t>
    </rPh>
    <phoneticPr fontId="2"/>
  </si>
  <si>
    <t>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t>
    <rPh sb="0" eb="2">
      <t>デンエン</t>
    </rPh>
    <rPh sb="2" eb="4">
      <t>ジュウキョ</t>
    </rPh>
    <rPh sb="4" eb="6">
      <t>チイキ</t>
    </rPh>
    <rPh sb="6" eb="7">
      <t>オヨ</t>
    </rPh>
    <rPh sb="10" eb="12">
      <t>シュウヘン</t>
    </rPh>
    <rPh sb="13" eb="15">
      <t>チイキ</t>
    </rPh>
    <rPh sb="16" eb="18">
      <t>セイサン</t>
    </rPh>
    <rPh sb="21" eb="24">
      <t>ノウサクブツ</t>
    </rPh>
    <rPh sb="25" eb="27">
      <t>ハンバイ</t>
    </rPh>
    <rPh sb="28" eb="29">
      <t>シュ</t>
    </rPh>
    <rPh sb="31" eb="33">
      <t>モクテキ</t>
    </rPh>
    <rPh sb="36" eb="38">
      <t>テンポ</t>
    </rPh>
    <rPh sb="39" eb="41">
      <t>トウガイ</t>
    </rPh>
    <rPh sb="41" eb="44">
      <t>ノウサクブツ</t>
    </rPh>
    <rPh sb="45" eb="47">
      <t>ザイリョウ</t>
    </rPh>
    <rPh sb="50" eb="52">
      <t>リョウリ</t>
    </rPh>
    <rPh sb="53" eb="55">
      <t>テイキョウ</t>
    </rPh>
    <rPh sb="56" eb="57">
      <t>シュ</t>
    </rPh>
    <rPh sb="59" eb="61">
      <t>モクテキ</t>
    </rPh>
    <rPh sb="64" eb="67">
      <t>インショクテン</t>
    </rPh>
    <rPh sb="67" eb="68">
      <t>マタ</t>
    </rPh>
    <rPh sb="69" eb="71">
      <t>ジカ</t>
    </rPh>
    <rPh sb="71" eb="73">
      <t>ハンバイ</t>
    </rPh>
    <rPh sb="77" eb="79">
      <t>ショクヒン</t>
    </rPh>
    <rPh sb="79" eb="82">
      <t>セイゾウギョウ</t>
    </rPh>
    <rPh sb="83" eb="84">
      <t>イトナ</t>
    </rPh>
    <rPh sb="87" eb="88">
      <t>ヤ</t>
    </rPh>
    <rPh sb="89" eb="91">
      <t>コメヤ</t>
    </rPh>
    <rPh sb="92" eb="95">
      <t>トウフヤ</t>
    </rPh>
    <rPh sb="96" eb="98">
      <t>カシ</t>
    </rPh>
    <rPh sb="98" eb="99">
      <t>ヤ</t>
    </rPh>
    <rPh sb="101" eb="102">
      <t>タ</t>
    </rPh>
    <rPh sb="107" eb="108">
      <t>ルイ</t>
    </rPh>
    <rPh sb="113" eb="115">
      <t>トウガイ</t>
    </rPh>
    <rPh sb="115" eb="118">
      <t>ノウサンブツ</t>
    </rPh>
    <rPh sb="119" eb="122">
      <t>ゲンザイリョウ</t>
    </rPh>
    <rPh sb="125" eb="127">
      <t>ショクヒン</t>
    </rPh>
    <rPh sb="128" eb="130">
      <t>セイゾウ</t>
    </rPh>
    <rPh sb="130" eb="131">
      <t>マタ</t>
    </rPh>
    <rPh sb="132" eb="134">
      <t>カコウ</t>
    </rPh>
    <rPh sb="135" eb="137">
      <t>モクテキ</t>
    </rPh>
    <rPh sb="143" eb="144">
      <t>カギ</t>
    </rPh>
    <rPh sb="148" eb="151">
      <t>サギョウバ</t>
    </rPh>
    <rPh sb="152" eb="155">
      <t>ユカメンセキ</t>
    </rPh>
    <rPh sb="156" eb="158">
      <t>ゴウケイ</t>
    </rPh>
    <rPh sb="161" eb="163">
      <t>ヘイホウ</t>
    </rPh>
    <rPh sb="167" eb="169">
      <t>イナイ</t>
    </rPh>
    <rPh sb="173" eb="176">
      <t>ゲンドウキ</t>
    </rPh>
    <rPh sb="177" eb="179">
      <t>シヨウ</t>
    </rPh>
    <rPh sb="181" eb="183">
      <t>バアイ</t>
    </rPh>
    <rPh sb="191" eb="193">
      <t>シュツリョク</t>
    </rPh>
    <rPh sb="203" eb="205">
      <t>イカ</t>
    </rPh>
    <rPh sb="209" eb="210">
      <t>カギ</t>
    </rPh>
    <phoneticPr fontId="2"/>
  </si>
  <si>
    <t>手数料納付</t>
    <rPh sb="0" eb="3">
      <t>テスウリョウ</t>
    </rPh>
    <rPh sb="3" eb="5">
      <t>ノウフ</t>
    </rPh>
    <phoneticPr fontId="2"/>
  </si>
  <si>
    <t>現金</t>
    <rPh sb="0" eb="2">
      <t>ゲンキン</t>
    </rPh>
    <phoneticPr fontId="2"/>
  </si>
  <si>
    <t>振込</t>
    <rPh sb="0" eb="2">
      <t>フリコミ</t>
    </rPh>
    <phoneticPr fontId="2"/>
  </si>
  <si>
    <t>その他（</t>
    <rPh sb="2" eb="3">
      <t>タ</t>
    </rPh>
    <phoneticPr fontId="2"/>
  </si>
  <si>
    <t>建築基準法第21条又は第27条の規定の適用を受けない</t>
    <rPh sb="9" eb="10">
      <t>マタ</t>
    </rPh>
    <rPh sb="22" eb="23">
      <t>ウ</t>
    </rPh>
    <phoneticPr fontId="2"/>
  </si>
  <si>
    <t>耐火建築物</t>
    <rPh sb="0" eb="2">
      <t>タイカ</t>
    </rPh>
    <rPh sb="2" eb="4">
      <t>ケンチク</t>
    </rPh>
    <rPh sb="4" eb="5">
      <t>ブツ</t>
    </rPh>
    <phoneticPr fontId="2"/>
  </si>
  <si>
    <t>【７．建築基準法第61条の規定の適用】</t>
    <rPh sb="3" eb="5">
      <t>ケンチク</t>
    </rPh>
    <rPh sb="5" eb="8">
      <t>キジュンホウ</t>
    </rPh>
    <rPh sb="8" eb="9">
      <t>ダイ</t>
    </rPh>
    <rPh sb="11" eb="12">
      <t>ジョウ</t>
    </rPh>
    <rPh sb="13" eb="15">
      <t>キテイ</t>
    </rPh>
    <rPh sb="16" eb="18">
      <t>テキヨウ</t>
    </rPh>
    <phoneticPr fontId="2"/>
  </si>
  <si>
    <t>準耐火建築物</t>
    <rPh sb="0" eb="1">
      <t>ジュン</t>
    </rPh>
    <rPh sb="1" eb="3">
      <t>タイカ</t>
    </rPh>
    <rPh sb="3" eb="5">
      <t>ケンチク</t>
    </rPh>
    <rPh sb="5" eb="6">
      <t>ブツ</t>
    </rPh>
    <phoneticPr fontId="2"/>
  </si>
  <si>
    <t>建築基準法第61条の規定の適用を受けない</t>
    <rPh sb="16" eb="17">
      <t>ウ</t>
    </rPh>
    <phoneticPr fontId="2"/>
  </si>
  <si>
    <t>※　上段＝材料を記入してください。</t>
    <rPh sb="2" eb="4">
      <t>ジョウダン</t>
    </rPh>
    <rPh sb="5" eb="7">
      <t>ザイリョウ</t>
    </rPh>
    <rPh sb="8" eb="10">
      <t>キニュウ</t>
    </rPh>
    <phoneticPr fontId="2"/>
  </si>
  <si>
    <t>　　 下段＝認定番号を（　　）書きしてください。</t>
    <phoneticPr fontId="2"/>
  </si>
  <si>
    <t>※保護が掛かっていませんので、</t>
    <rPh sb="1" eb="3">
      <t>ホゴ</t>
    </rPh>
    <rPh sb="4" eb="5">
      <t>カ</t>
    </rPh>
    <phoneticPr fontId="2"/>
  </si>
  <si>
    <t>　データを張り付けることができます。</t>
    <rPh sb="5" eb="6">
      <t>ハ</t>
    </rPh>
    <rPh sb="7" eb="8">
      <t>ツ</t>
    </rPh>
    <phoneticPr fontId="2"/>
  </si>
  <si>
    <t>【１９．その他必要な事項】</t>
    <phoneticPr fontId="2"/>
  </si>
  <si>
    <t>【１８．建築基準法第12条第3項の規定による検査を要する防火設備の有無】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</si>
  <si>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建築基準法第12条第3項の規定による検査を要する防火設備の有無</t>
  </si>
  <si>
    <t>※　この欄には、次のような事柄を記してください。</t>
    <rPh sb="4" eb="5">
      <t>ラン</t>
    </rPh>
    <rPh sb="8" eb="9">
      <t>ツギ</t>
    </rPh>
    <rPh sb="13" eb="15">
      <t>コトガラ</t>
    </rPh>
    <rPh sb="16" eb="17">
      <t>キ</t>
    </rPh>
    <phoneticPr fontId="2"/>
  </si>
  <si>
    <t>　　・直前の建築確認や検査済証の番号、年月日など</t>
    <rPh sb="3" eb="5">
      <t>チョクゼン</t>
    </rPh>
    <rPh sb="6" eb="8">
      <t>ケンチク</t>
    </rPh>
    <rPh sb="8" eb="10">
      <t>カクニン</t>
    </rPh>
    <rPh sb="11" eb="13">
      <t>ケンサ</t>
    </rPh>
    <rPh sb="13" eb="14">
      <t>ズミ</t>
    </rPh>
    <rPh sb="14" eb="15">
      <t>ショウ</t>
    </rPh>
    <rPh sb="16" eb="18">
      <t>バンゴウ</t>
    </rPh>
    <rPh sb="19" eb="22">
      <t>ネンガッピ</t>
    </rPh>
    <phoneticPr fontId="2"/>
  </si>
  <si>
    <t>　　・10㎡以下の申請建築物の概要</t>
    <rPh sb="5" eb="8">
      <t>ヘイベイイカ</t>
    </rPh>
    <rPh sb="9" eb="11">
      <t>シンセイ</t>
    </rPh>
    <rPh sb="11" eb="14">
      <t>ケンチクブツ</t>
    </rPh>
    <rPh sb="15" eb="17">
      <t>ガイヨウ</t>
    </rPh>
    <phoneticPr fontId="2"/>
  </si>
  <si>
    <t>　　 10㎡以下のものは、18欄にその概要を記述してください。</t>
    <rPh sb="6" eb="8">
      <t>イカ</t>
    </rPh>
    <rPh sb="15" eb="16">
      <t>ラン</t>
    </rPh>
    <rPh sb="19" eb="21">
      <t>ガイヨウ</t>
    </rPh>
    <rPh sb="22" eb="24">
      <t>キジュツ</t>
    </rPh>
    <phoneticPr fontId="2"/>
  </si>
  <si>
    <t>Email</t>
    <phoneticPr fontId="2"/>
  </si>
  <si>
    <t>連絡方法</t>
    <rPh sb="0" eb="2">
      <t>レンラク</t>
    </rPh>
    <rPh sb="2" eb="4">
      <t>ホウホウ</t>
    </rPh>
    <phoneticPr fontId="2"/>
  </si>
  <si>
    <t>郵便</t>
    <rPh sb="0" eb="2">
      <t>ユウビン</t>
    </rPh>
    <phoneticPr fontId="2"/>
  </si>
  <si>
    <t>※　結果のお知らせの連絡方法を選択してください。</t>
    <rPh sb="2" eb="4">
      <t>ケッカ</t>
    </rPh>
    <rPh sb="6" eb="7">
      <t>シ</t>
    </rPh>
    <rPh sb="10" eb="12">
      <t>レンラク</t>
    </rPh>
    <rPh sb="12" eb="14">
      <t>ホウホウ</t>
    </rPh>
    <rPh sb="15" eb="17">
      <t>センタク</t>
    </rPh>
    <phoneticPr fontId="2"/>
  </si>
  <si>
    <t>※　３階以上ある場合は、このシートをコピーしてご利用ください。</t>
    <rPh sb="3" eb="6">
      <t>カイイジョウ</t>
    </rPh>
    <rPh sb="8" eb="10">
      <t>バアイ</t>
    </rPh>
    <rPh sb="24" eb="26">
      <t>リヨウ</t>
    </rPh>
    <phoneticPr fontId="2"/>
  </si>
  <si>
    <t>(般-</t>
  </si>
  <si>
    <t>※　許可番号は、特定、一般の別を選択してください。</t>
    <rPh sb="2" eb="4">
      <t>キョカ</t>
    </rPh>
    <rPh sb="4" eb="6">
      <t>バンゴウ</t>
    </rPh>
    <rPh sb="8" eb="10">
      <t>トクテイ</t>
    </rPh>
    <rPh sb="11" eb="13">
      <t>イッパン</t>
    </rPh>
    <rPh sb="14" eb="15">
      <t>ベツ</t>
    </rPh>
    <rPh sb="16" eb="18">
      <t>センタク</t>
    </rPh>
    <phoneticPr fontId="2"/>
  </si>
  <si>
    <t>用　　途</t>
    <rPh sb="0" eb="1">
      <t>ヨウ</t>
    </rPh>
    <rPh sb="3" eb="4">
      <t>ト</t>
    </rPh>
    <phoneticPr fontId="2"/>
  </si>
  <si>
    <t>登　録</t>
    <rPh sb="0" eb="1">
      <t>ノボル</t>
    </rPh>
    <rPh sb="2" eb="3">
      <t>ロク</t>
    </rPh>
    <phoneticPr fontId="2"/>
  </si>
  <si>
    <t>工事届</t>
    <rPh sb="0" eb="2">
      <t>コウジ</t>
    </rPh>
    <rPh sb="2" eb="3">
      <t>トドケ</t>
    </rPh>
    <phoneticPr fontId="2"/>
  </si>
  <si>
    <t>用途地域</t>
    <rPh sb="0" eb="2">
      <t>ヨウト</t>
    </rPh>
    <rPh sb="2" eb="4">
      <t>チイキ</t>
    </rPh>
    <phoneticPr fontId="2"/>
  </si>
  <si>
    <t>地域指定なし</t>
    <rPh sb="0" eb="2">
      <t>チイキ</t>
    </rPh>
    <rPh sb="2" eb="4">
      <t>シテイ</t>
    </rPh>
    <phoneticPr fontId="2"/>
  </si>
  <si>
    <t>第一種低層住居専用地域</t>
    <rPh sb="0" eb="1">
      <t>ダイ</t>
    </rPh>
    <rPh sb="1" eb="3">
      <t>１シュ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</si>
  <si>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</si>
  <si>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3">
      <t>１シュ</t>
    </rPh>
    <rPh sb="3" eb="5">
      <t>チュウコウ</t>
    </rPh>
    <rPh sb="6" eb="8">
      <t>ジュウキョ</t>
    </rPh>
    <rPh sb="8" eb="10">
      <t>センヨウ</t>
    </rPh>
    <rPh sb="10" eb="12">
      <t>チイキ</t>
    </rPh>
    <phoneticPr fontId="2"/>
  </si>
  <si>
    <t>第二種中高層住居専用地域</t>
    <rPh sb="0" eb="1">
      <t>ダイ</t>
    </rPh>
    <rPh sb="1" eb="2">
      <t>２</t>
    </rPh>
    <rPh sb="2" eb="3">
      <t>シュ</t>
    </rPh>
    <rPh sb="3" eb="5">
      <t>チュウコウ</t>
    </rPh>
    <rPh sb="6" eb="8">
      <t>ジュウキョ</t>
    </rPh>
    <rPh sb="8" eb="10">
      <t>センヨウ</t>
    </rPh>
    <rPh sb="10" eb="12">
      <t>チイキ</t>
    </rPh>
    <phoneticPr fontId="2"/>
  </si>
  <si>
    <t>第一種住居地域</t>
    <rPh sb="0" eb="1">
      <t>ダイ</t>
    </rPh>
    <rPh sb="1" eb="3">
      <t>１シュ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</si>
  <si>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</si>
  <si>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</si>
  <si>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田園住居地域</t>
    <rPh sb="0" eb="2">
      <t>デンエン</t>
    </rPh>
    <rPh sb="2" eb="4">
      <t>ジュウキョ</t>
    </rPh>
    <rPh sb="4" eb="6">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</si>
  <si>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</si>
  <si>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</si>
  <si>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</si>
  <si>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</si>
  <si>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</si>
  <si>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　　敷地面積の大きい区域から順に左詰めで入力してください。</t>
    <rPh sb="2" eb="4">
      <t>シキチ</t>
    </rPh>
    <rPh sb="4" eb="6">
      <t>メンセキ</t>
    </rPh>
    <rPh sb="7" eb="8">
      <t>オオ</t>
    </rPh>
    <rPh sb="10" eb="12">
      <t>クイキ</t>
    </rPh>
    <rPh sb="14" eb="15">
      <t>ジュン</t>
    </rPh>
    <rPh sb="16" eb="17">
      <t>ヒダリ</t>
    </rPh>
    <rPh sb="17" eb="18">
      <t>ツ</t>
    </rPh>
    <rPh sb="20" eb="22">
      <t>ニュウリョク</t>
    </rPh>
    <phoneticPr fontId="2"/>
  </si>
  <si>
    <t>08082</t>
    <phoneticPr fontId="2"/>
  </si>
  <si>
    <t>義務教育学校</t>
    <rPh sb="0" eb="2">
      <t>ギム</t>
    </rPh>
    <rPh sb="2" eb="4">
      <t>キョウイク</t>
    </rPh>
    <rPh sb="4" eb="6">
      <t>ガッコウ</t>
    </rPh>
    <phoneticPr fontId="2"/>
  </si>
  <si>
    <t>中学校又は高等学校又は中等教育学校</t>
    <rPh sb="3" eb="4">
      <t>マタ</t>
    </rPh>
    <rPh sb="9" eb="10">
      <t>マタ</t>
    </rPh>
    <rPh sb="11" eb="13">
      <t>チュウトウ</t>
    </rPh>
    <rPh sb="13" eb="15">
      <t>キョウイク</t>
    </rPh>
    <rPh sb="15" eb="17">
      <t>ガッコウ</t>
    </rPh>
    <phoneticPr fontId="2"/>
  </si>
  <si>
    <t>特別支援学校</t>
    <rPh sb="0" eb="2">
      <t>トクベツ</t>
    </rPh>
    <rPh sb="2" eb="4">
      <t>シエン</t>
    </rPh>
    <rPh sb="4" eb="6">
      <t>ガッコウ</t>
    </rPh>
    <phoneticPr fontId="2"/>
  </si>
  <si>
    <t>幼保連携型認定こども園</t>
    <rPh sb="0" eb="2">
      <t>ヨウホ</t>
    </rPh>
    <rPh sb="2" eb="4">
      <t>レンケイ</t>
    </rPh>
    <rPh sb="4" eb="5">
      <t>カタ</t>
    </rPh>
    <rPh sb="5" eb="7">
      <t>ニンテイ</t>
    </rPh>
    <rPh sb="10" eb="11">
      <t>エン</t>
    </rPh>
    <phoneticPr fontId="2"/>
  </si>
  <si>
    <t>老人ホーム、福祉ホームその他これに類するもの</t>
    <phoneticPr fontId="2"/>
  </si>
  <si>
    <t>08990</t>
    <phoneticPr fontId="2"/>
  </si>
  <si>
    <t>このシートは削除や改編しないでください。</t>
    <rPh sb="6" eb="8">
      <t>サクジョ</t>
    </rPh>
    <rPh sb="9" eb="11">
      <t>カイヘン</t>
    </rPh>
    <phoneticPr fontId="2"/>
  </si>
  <si>
    <t>ＮＫＢＩ事業所</t>
    <rPh sb="4" eb="7">
      <t>ジギョウショ</t>
    </rPh>
    <phoneticPr fontId="2"/>
  </si>
  <si>
    <t>0296-49-8070</t>
    <phoneticPr fontId="2"/>
  </si>
  <si>
    <t>0296-49-8071</t>
    <phoneticPr fontId="2"/>
  </si>
  <si>
    <t>号</t>
    <rPh sb="0" eb="1">
      <t>ゴウ</t>
    </rPh>
    <phoneticPr fontId="2"/>
  </si>
  <si>
    <t>【２０．備考】</t>
    <rPh sb="4" eb="6">
      <t>ビコウ</t>
    </rPh>
    <phoneticPr fontId="2"/>
  </si>
  <si>
    <t>㊟工事監理をしたことを証する写真のことです。</t>
    <rPh sb="1" eb="3">
      <t>コウジ</t>
    </rPh>
    <rPh sb="3" eb="5">
      <t>カンリ</t>
    </rPh>
    <rPh sb="11" eb="12">
      <t>ショウ</t>
    </rPh>
    <rPh sb="14" eb="16">
      <t>シャシン</t>
    </rPh>
    <phoneticPr fontId="2"/>
  </si>
  <si>
    <t>※　担当検査員が予定時刻よりも前に到着した際は、検査員単独で場内に立ち入ることが</t>
    <rPh sb="2" eb="4">
      <t>タントウ</t>
    </rPh>
    <rPh sb="4" eb="7">
      <t>ケンサイン</t>
    </rPh>
    <rPh sb="8" eb="10">
      <t>ヨテイ</t>
    </rPh>
    <rPh sb="10" eb="12">
      <t>ジコク</t>
    </rPh>
    <rPh sb="15" eb="16">
      <t>マエ</t>
    </rPh>
    <rPh sb="17" eb="19">
      <t>トウチャク</t>
    </rPh>
    <rPh sb="21" eb="22">
      <t>サイ</t>
    </rPh>
    <rPh sb="24" eb="27">
      <t>ケンサイン</t>
    </rPh>
    <rPh sb="27" eb="29">
      <t>タンドク</t>
    </rPh>
    <rPh sb="30" eb="32">
      <t>ジョウナイ</t>
    </rPh>
    <rPh sb="33" eb="34">
      <t>タ</t>
    </rPh>
    <rPh sb="35" eb="36">
      <t>イ</t>
    </rPh>
    <phoneticPr fontId="32"/>
  </si>
  <si>
    <t>　　ありますので、ご了承ください。</t>
    <phoneticPr fontId="2"/>
  </si>
  <si>
    <t>※　検査現場に駐車場の確保できないときは予め指定の駐車場をお知らせください。</t>
    <rPh sb="2" eb="4">
      <t>ケンサ</t>
    </rPh>
    <rPh sb="4" eb="6">
      <t>ゲンバ</t>
    </rPh>
    <rPh sb="7" eb="10">
      <t>チュウシャジョウ</t>
    </rPh>
    <rPh sb="11" eb="13">
      <t>カクホ</t>
    </rPh>
    <rPh sb="20" eb="21">
      <t>アラカジ</t>
    </rPh>
    <rPh sb="22" eb="24">
      <t>シテイ</t>
    </rPh>
    <rPh sb="25" eb="28">
      <t>チュウシャジョウ</t>
    </rPh>
    <rPh sb="30" eb="31">
      <t>シ</t>
    </rPh>
    <phoneticPr fontId="32"/>
  </si>
  <si>
    <t>工事写真　（　基礎配筋　　　　　）</t>
    <rPh sb="0" eb="2">
      <t>コウジ</t>
    </rPh>
    <rPh sb="2" eb="4">
      <t>シャシン</t>
    </rPh>
    <rPh sb="7" eb="9">
      <t>キソ</t>
    </rPh>
    <rPh sb="9" eb="11">
      <t>ハイキン</t>
    </rPh>
    <phoneticPr fontId="32"/>
  </si>
  <si>
    <t>【７．工事完了(予定)年月日】</t>
    <rPh sb="8" eb="10">
      <t>ヨテイ</t>
    </rPh>
    <phoneticPr fontId="2"/>
  </si>
  <si>
    <t>において準用する場合を含む。）の規定により、検査を申請します。</t>
    <rPh sb="4" eb="6">
      <t>ジュンヨウ</t>
    </rPh>
    <rPh sb="8" eb="10">
      <t>バアイ</t>
    </rPh>
    <rPh sb="11" eb="12">
      <t>フク</t>
    </rPh>
    <phoneticPr fontId="2"/>
  </si>
  <si>
    <t>　建築基準法第７条第１項又は第７条の２第１項（これらの規定を同法第８７条の４又は第８８条第１項</t>
    <rPh sb="12" eb="13">
      <t>マタ</t>
    </rPh>
    <phoneticPr fontId="2"/>
  </si>
  <si>
    <t>若しくは第２項において準用する場合を含む。）の規定により、検査を申請します。</t>
    <rPh sb="11" eb="13">
      <t>ジュンヨウ</t>
    </rPh>
    <rPh sb="15" eb="17">
      <t>バアイ</t>
    </rPh>
    <rPh sb="18" eb="19">
      <t>フク</t>
    </rPh>
    <phoneticPr fontId="2"/>
  </si>
  <si>
    <t>【ﾛ．特定工程工事終了(予定)年月日】</t>
    <rPh sb="3" eb="5">
      <t>トクテイ</t>
    </rPh>
    <rPh sb="5" eb="7">
      <t>コウテイ</t>
    </rPh>
    <rPh sb="7" eb="9">
      <t>コウジ</t>
    </rPh>
    <rPh sb="9" eb="11">
      <t>シュウリョウ</t>
    </rPh>
    <rPh sb="12" eb="14">
      <t>ヨテイ</t>
    </rPh>
    <rPh sb="15" eb="18">
      <t>ネンガッピ</t>
    </rPh>
    <phoneticPr fontId="2"/>
  </si>
  <si>
    <t>【ｲ．建築基準法施行令第10条各号に掲げる建築物の区分】</t>
    <rPh sb="3" eb="5">
      <t>ケンチク</t>
    </rPh>
    <rPh sb="5" eb="8">
      <t>キジュンホウ</t>
    </rPh>
    <rPh sb="8" eb="10">
      <t>セコウ</t>
    </rPh>
    <rPh sb="10" eb="11">
      <t>レイ</t>
    </rPh>
    <rPh sb="11" eb="12">
      <t>ダイ</t>
    </rPh>
    <rPh sb="14" eb="15">
      <t>ジョウ</t>
    </rPh>
    <rPh sb="15" eb="16">
      <t>カク</t>
    </rPh>
    <rPh sb="16" eb="17">
      <t>ゴウ</t>
    </rPh>
    <rPh sb="18" eb="19">
      <t>カカ</t>
    </rPh>
    <rPh sb="21" eb="24">
      <t>ケンチクブツ</t>
    </rPh>
    <rPh sb="25" eb="27">
      <t>クブン</t>
    </rPh>
    <phoneticPr fontId="2"/>
  </si>
  <si>
    <t>建築基準法第21条第1項ただし書に該当する建築物</t>
    <rPh sb="0" eb="2">
      <t>ケンチク</t>
    </rPh>
    <rPh sb="2" eb="5">
      <t>キジュンホウ</t>
    </rPh>
    <rPh sb="5" eb="6">
      <t>ダイ</t>
    </rPh>
    <rPh sb="8" eb="9">
      <t>ジョウ</t>
    </rPh>
    <rPh sb="9" eb="10">
      <t>ダイ</t>
    </rPh>
    <rPh sb="11" eb="12">
      <t>コウ</t>
    </rPh>
    <rPh sb="15" eb="16">
      <t>ガ</t>
    </rPh>
    <rPh sb="17" eb="19">
      <t>ガイトウ</t>
    </rPh>
    <rPh sb="21" eb="24">
      <t>ケンチクブツ</t>
    </rPh>
    <phoneticPr fontId="2"/>
  </si>
  <si>
    <t>　建築基準法第７条の３第１項又は第７条の４第１項（これらの規定を同法第８７条の４又は第８８条第１項</t>
    <rPh sb="14" eb="15">
      <t>マタ</t>
    </rPh>
    <phoneticPr fontId="2"/>
  </si>
  <si>
    <t>係員氏名</t>
    <rPh sb="0" eb="2">
      <t>カカリイン</t>
    </rPh>
    <rPh sb="2" eb="4">
      <t>シメイ</t>
    </rPh>
    <phoneticPr fontId="2"/>
  </si>
  <si>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2"/>
  </si>
  <si>
    <t xml:space="preserve"> 係員氏名</t>
    <rPh sb="1" eb="3">
      <t>カカリイン</t>
    </rPh>
    <rPh sb="3" eb="5">
      <t>シメイ</t>
    </rPh>
    <phoneticPr fontId="2"/>
  </si>
  <si>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
  </si>
  <si>
    <t>※　当日、検査員による検査があることを関係者の皆様にご伝達願います。</t>
    <rPh sb="2" eb="4">
      <t>トウジツ</t>
    </rPh>
    <rPh sb="5" eb="8">
      <t>ケンサイン</t>
    </rPh>
    <rPh sb="11" eb="13">
      <t>ケンサ</t>
    </rPh>
    <rPh sb="19" eb="21">
      <t>カンケイ</t>
    </rPh>
    <rPh sb="21" eb="22">
      <t>シャ</t>
    </rPh>
    <rPh sb="23" eb="25">
      <t>ミナサマ</t>
    </rPh>
    <rPh sb="27" eb="29">
      <t>デンタツ</t>
    </rPh>
    <rPh sb="29" eb="30">
      <t>ネガ</t>
    </rPh>
    <phoneticPr fontId="32"/>
  </si>
  <si>
    <t>　　　　第三条の七、第三条の十、第六条の三、第十一条の三関係）</t>
    <rPh sb="4" eb="5">
      <t>ダイ</t>
    </rPh>
    <rPh sb="5" eb="7">
      <t>３ジョウ</t>
    </rPh>
    <rPh sb="8" eb="9">
      <t>７</t>
    </rPh>
    <rPh sb="14" eb="15">
      <t>１０</t>
    </rPh>
    <rPh sb="16" eb="17">
      <t>ダイ</t>
    </rPh>
    <rPh sb="17" eb="19">
      <t>６ジョウ</t>
    </rPh>
    <rPh sb="20" eb="21">
      <t>３</t>
    </rPh>
    <rPh sb="22" eb="23">
      <t>ダイ</t>
    </rPh>
    <rPh sb="23" eb="26">
      <t>１１ジョウ</t>
    </rPh>
    <rPh sb="27" eb="28">
      <t>３</t>
    </rPh>
    <rPh sb="28" eb="30">
      <t>カンケイ</t>
    </rPh>
    <phoneticPr fontId="2"/>
  </si>
  <si>
    <t>　　（委任状は建築主押印を略さないでください。）</t>
    <rPh sb="3" eb="6">
      <t>イニンジョウ</t>
    </rPh>
    <rPh sb="7" eb="9">
      <t>ケンチク</t>
    </rPh>
    <rPh sb="9" eb="10">
      <t>ヌシ</t>
    </rPh>
    <rPh sb="10" eb="12">
      <t>オウイン</t>
    </rPh>
    <rPh sb="13" eb="14">
      <t>リャク</t>
    </rPh>
    <phoneticPr fontId="2"/>
  </si>
  <si>
    <t>本申請書は、Excell2007バージョンで作成しています。</t>
    <rPh sb="0" eb="1">
      <t>ホン</t>
    </rPh>
    <rPh sb="1" eb="3">
      <t>シンセイ</t>
    </rPh>
    <rPh sb="3" eb="4">
      <t>ショ</t>
    </rPh>
    <rPh sb="22" eb="2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</si>
</sst>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0000"/>
    <numFmt numFmtId="177" formatCode="0.00_ "/>
    <numFmt numFmtId="178" formatCode="#,##0_ "/>
    <numFmt numFmtId="179" formatCode="#,##0.00_ "/>
    <numFmt numFmtId="180" formatCode="0_ "/>
    <numFmt numFmtId="181" formatCode="#,##0.000_ "/>
    <numFmt numFmtId="182" formatCode="0.00_);[Red]\(0.00\)"/>
    <numFmt numFmtId="183" formatCode="[$-411]ggge&quot;年&quot;m&quot;月&quot;d&quot;日&quot;;@"/>
    <numFmt numFmtId="184" formatCode="0_);[Red]\(0\)"/>
    <numFmt numFmtId="185" formatCode="0.000_);[Red]\(0.000\)"/>
    <numFmt numFmtId="186" formatCode="#,##0_);[Red]\(#,##0\)"/>
    <numFmt numFmtId="187" formatCode="yyyy/m/d;@"/>
    <numFmt numFmtId="188" formatCode="#,###&quot;㎡&quot;"/>
    <numFmt numFmtId="189" formatCode="#,##0;&quot;▲ &quot;#,##0"/>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0.5"/>
      <name val="ＭＳ Ｐ明朝"/>
      <family val="1"/>
      <charset val="128"/>
    </font>
    <font>
      <sz val="11"/>
      <name val="ＭＳ Ｐ明朝"/>
      <family val="1"/>
      <charset val="128"/>
    </font>
    <font>
      <sz val="10.5"/>
      <name val="Century"/>
      <family val="1"/>
    </font>
    <font>
      <b/>
      <sz val="11"/>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10.5"/>
      <color indexed="8"/>
      <name val="ＭＳ Ｐゴシック"/>
      <family val="3"/>
      <charset val="128"/>
    </font>
    <font>
      <b/>
      <sz val="22"/>
      <name val="ＭＳ Ｐ明朝"/>
      <family val="1"/>
      <charset val="128"/>
    </font>
    <font>
      <sz val="11"/>
      <color indexed="8"/>
      <name val="ＭＳ Ｐ明朝"/>
      <family val="1"/>
      <charset val="128"/>
    </font>
    <font>
      <b/>
      <sz val="16"/>
      <name val="ＭＳ Ｐ明朝"/>
      <family val="1"/>
      <charset val="128"/>
    </font>
    <font>
      <sz val="8"/>
      <name val="ＭＳ Ｐ明朝"/>
      <family val="1"/>
      <charset val="128"/>
    </font>
    <font>
      <sz val="22"/>
      <name val="ＭＳ Ｐ明朝"/>
      <family val="1"/>
      <charset val="128"/>
    </font>
    <font>
      <sz val="10.5"/>
      <color indexed="8"/>
      <name val="ＭＳ Ｐ明朝"/>
      <family val="1"/>
      <charset val="128"/>
    </font>
    <font>
      <b/>
      <sz val="22"/>
      <color indexed="8"/>
      <name val="ＭＳ Ｐ明朝"/>
      <family val="1"/>
      <charset val="128"/>
    </font>
    <font>
      <sz val="9"/>
      <color indexed="8"/>
      <name val="ＭＳ Ｐ明朝"/>
      <family val="1"/>
      <charset val="128"/>
    </font>
    <font>
      <sz val="20"/>
      <color indexed="8"/>
      <name val="ＭＳ Ｐ明朝"/>
      <family val="1"/>
      <charset val="128"/>
    </font>
    <font>
      <sz val="8.5"/>
      <color indexed="8"/>
      <name val="ＭＳ Ｐ明朝"/>
      <family val="1"/>
      <charset val="128"/>
    </font>
    <font>
      <sz val="10"/>
      <name val="ＭＳ Ｐゴシック"/>
      <family val="3"/>
      <charset val="128"/>
    </font>
    <font>
      <b/>
      <sz val="10.5"/>
      <name val="ＭＳ Ｐ明朝"/>
      <family val="1"/>
      <charset val="128"/>
    </font>
    <font>
      <sz val="10.5"/>
      <name val="ＭＳ 明朝"/>
      <family val="1"/>
      <charset val="128"/>
    </font>
    <font>
      <sz val="10.5"/>
      <name val="ＭＳ Ｐゴシック"/>
      <family val="3"/>
      <charset val="128"/>
    </font>
    <font>
      <b/>
      <sz val="10.5"/>
      <color indexed="10"/>
      <name val="ＭＳ Ｐゴシック"/>
      <family val="3"/>
      <charset val="128"/>
    </font>
    <font>
      <sz val="10.5"/>
      <color indexed="10"/>
      <name val="ＭＳ Ｐ明朝"/>
      <family val="1"/>
      <charset val="128"/>
    </font>
    <font>
      <sz val="10"/>
      <name val="ＭＳ 明朝"/>
      <family val="1"/>
      <charset val="128"/>
    </font>
    <font>
      <sz val="6"/>
      <name val="ＭＳ Ｐゴシック"/>
      <family val="3"/>
      <charset val="128"/>
    </font>
    <font>
      <sz val="8"/>
      <color indexed="8"/>
      <name val="ＭＳ Ｐ明朝"/>
      <family val="1"/>
      <charset val="128"/>
    </font>
    <font>
      <sz val="6"/>
      <name val="ＭＳ Ｐ明朝"/>
      <family val="1"/>
      <charset val="128"/>
    </font>
    <font>
      <sz val="14"/>
      <name val="ＭＳ Ｐ明朝"/>
      <family val="1"/>
      <charset val="128"/>
    </font>
    <font>
      <sz val="11"/>
      <color theme="1"/>
      <name val="ＭＳ Ｐゴシック"/>
      <family val="3"/>
      <charset val="128"/>
      <scheme val="minor"/>
    </font>
    <font>
      <sz val="12"/>
      <color theme="1"/>
      <name val="ＭＳ Ｐ明朝"/>
      <family val="1"/>
      <charset val="128"/>
    </font>
    <font>
      <b/>
      <sz val="10.5"/>
      <color rgb="FFFF0000"/>
      <name val="ＭＳ Ｐ明朝"/>
      <family val="1"/>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3"/>
      <color theme="1"/>
      <name val="ＭＳ Ｐ明朝"/>
      <family val="1"/>
      <charset val="128"/>
    </font>
    <font>
      <b/>
      <sz val="11"/>
      <color theme="1"/>
      <name val="ＭＳ Ｐ明朝"/>
      <family val="1"/>
      <charset val="128"/>
    </font>
    <font>
      <sz val="10.5"/>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ゴシック"/>
      <family val="3"/>
      <charset val="128"/>
    </font>
    <font>
      <sz val="11"/>
      <color rgb="FFFF0000"/>
      <name val="ＭＳ Ｐ明朝"/>
      <family val="1"/>
      <charset val="128"/>
    </font>
    <font>
      <sz val="8"/>
      <color theme="1"/>
      <name val="ＭＳ Ｐ明朝"/>
      <family val="1"/>
      <charset val="128"/>
    </font>
    <font>
      <sz val="9"/>
      <color theme="1"/>
      <name val="ＭＳ Ｐゴシック"/>
      <family val="3"/>
      <charset val="128"/>
    </font>
    <font>
      <sz val="9"/>
      <color theme="1"/>
      <name val="メイリオ"/>
      <family val="3"/>
      <charset val="128"/>
    </font>
    <font>
      <sz val="20"/>
      <color theme="1"/>
      <name val="ＭＳ Ｐゴシック"/>
      <family val="3"/>
      <charset val="128"/>
    </font>
    <font>
      <sz val="10.5"/>
      <color rgb="FFFF0000"/>
      <name val="ＭＳ Ｐ明朝"/>
      <family val="1"/>
      <charset val="128"/>
    </font>
    <font>
      <sz val="16"/>
      <color theme="1"/>
      <name val="ＭＳ Ｐ明朝"/>
      <family val="1"/>
      <charset val="128"/>
    </font>
    <font>
      <sz val="12"/>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b/>
      <sz val="11"/>
      <color rgb="FFFFFF00"/>
      <name val="ＭＳ Ｐ明朝"/>
      <family val="1"/>
      <charset val="128"/>
    </font>
    <font>
      <sz val="11"/>
      <color rgb="FFFFFF00"/>
      <name val="ＭＳ Ｐ明朝"/>
      <family val="1"/>
      <charset val="128"/>
    </font>
  </fonts>
  <fills count="11">
    <fill>
      <patternFill patternType="none"/>
    </fill>
    <fill>
      <patternFill patternType="gray125"/>
    </fill>
    <fill>
      <patternFill patternType="solid">
        <fgColor indexed="43"/>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88">
    <border>
      <left/>
      <right/>
      <top/>
      <bottom/>
      <diagonal/>
    </border>
    <border>
      <left/>
      <right/>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hair">
        <color indexed="64"/>
      </left>
      <right/>
      <top style="hair">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8"/>
      </left>
      <right style="thin">
        <color indexed="8"/>
      </right>
      <top style="thin">
        <color indexed="8"/>
      </top>
      <bottom/>
      <diagonal/>
    </border>
    <border>
      <left/>
      <right style="thin">
        <color indexed="64"/>
      </right>
      <top style="hair">
        <color indexed="64"/>
      </top>
      <bottom/>
      <diagonal/>
    </border>
    <border>
      <left/>
      <right style="thin">
        <color indexed="64"/>
      </right>
      <top/>
      <bottom style="hair">
        <color indexed="64"/>
      </bottom>
      <diagonal/>
    </border>
    <border>
      <left/>
      <right/>
      <top/>
      <bottom style="thin">
        <color indexed="8"/>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style="thick">
        <color indexed="64"/>
      </right>
      <top/>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top style="thin">
        <color indexed="64"/>
      </top>
      <bottom style="hair">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35" fillId="0" borderId="0">
      <alignment vertical="center"/>
    </xf>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47">
    <xf numFmtId="0" fontId="0" fillId="0" borderId="0" xfId="0"/>
    <xf numFmtId="0" fontId="3" fillId="0" borderId="0" xfId="0" applyFont="1"/>
    <xf numFmtId="0" fontId="3" fillId="0" borderId="0" xfId="0" applyFont="1" applyBorder="1"/>
    <xf numFmtId="0" fontId="3" fillId="0" borderId="0" xfId="0" applyFont="1" applyFill="1"/>
    <xf numFmtId="0" fontId="3" fillId="0" borderId="1" xfId="0" applyFont="1" applyFill="1" applyBorder="1"/>
    <xf numFmtId="0" fontId="3" fillId="0" borderId="0" xfId="0" applyFont="1" applyFill="1" applyBorder="1"/>
    <xf numFmtId="0" fontId="3" fillId="0" borderId="0" xfId="0" applyFont="1" applyFill="1" applyAlignment="1"/>
    <xf numFmtId="0" fontId="6" fillId="0" borderId="0" xfId="0" applyFont="1" applyFill="1"/>
    <xf numFmtId="0" fontId="12" fillId="0" borderId="0" xfId="0" applyFont="1" applyAlignment="1">
      <alignment vertical="center"/>
    </xf>
    <xf numFmtId="0" fontId="6" fillId="0" borderId="0" xfId="0" applyFont="1" applyAlignment="1">
      <alignment vertical="center"/>
    </xf>
    <xf numFmtId="0" fontId="10" fillId="0" borderId="0" xfId="0" applyFont="1"/>
    <xf numFmtId="0" fontId="1" fillId="0" borderId="0" xfId="5" applyFill="1">
      <alignment vertical="center"/>
    </xf>
    <xf numFmtId="0" fontId="8" fillId="0" borderId="0" xfId="5" applyFont="1" applyFill="1">
      <alignment vertical="center"/>
    </xf>
    <xf numFmtId="0" fontId="6" fillId="0" borderId="0" xfId="5" applyFont="1" applyFill="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vertical="center"/>
    </xf>
    <xf numFmtId="0" fontId="6" fillId="0" borderId="6" xfId="0" applyFont="1" applyFill="1" applyBorder="1" applyAlignment="1">
      <alignment vertical="center"/>
    </xf>
    <xf numFmtId="0" fontId="6" fillId="0" borderId="0" xfId="0" applyNumberFormat="1" applyFont="1" applyFill="1" applyAlignment="1">
      <alignment vertical="center"/>
    </xf>
    <xf numFmtId="0" fontId="6" fillId="0" borderId="1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11" fillId="0" borderId="10" xfId="0" applyFont="1" applyBorder="1" applyAlignment="1">
      <alignment vertical="center"/>
    </xf>
    <xf numFmtId="183" fontId="6" fillId="0" borderId="0" xfId="0" applyNumberFormat="1" applyFont="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lignment horizontal="center" vertical="center"/>
    </xf>
    <xf numFmtId="0" fontId="6" fillId="0" borderId="11" xfId="0" applyFont="1" applyFill="1" applyBorder="1" applyAlignment="1">
      <alignment vertical="center"/>
    </xf>
    <xf numFmtId="0" fontId="6" fillId="0" borderId="7"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horizontal="left" vertical="center"/>
    </xf>
    <xf numFmtId="0" fontId="6" fillId="0" borderId="9" xfId="0" applyFont="1" applyFill="1" applyBorder="1" applyAlignment="1">
      <alignment vertical="center"/>
    </xf>
    <xf numFmtId="0" fontId="6" fillId="0" borderId="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14" xfId="0" applyFont="1" applyFill="1" applyBorder="1" applyAlignment="1">
      <alignment vertical="center"/>
    </xf>
    <xf numFmtId="183" fontId="6" fillId="0" borderId="0" xfId="0" applyNumberFormat="1" applyFont="1" applyAlignment="1">
      <alignment horizontal="center" vertical="center"/>
    </xf>
    <xf numFmtId="0" fontId="11" fillId="0" borderId="0" xfId="0" applyFont="1" applyFill="1" applyBorder="1" applyAlignment="1">
      <alignment horizontal="center" vertical="center"/>
    </xf>
    <xf numFmtId="0" fontId="14" fillId="0" borderId="0" xfId="0" applyFont="1" applyBorder="1" applyAlignment="1"/>
    <xf numFmtId="0" fontId="14" fillId="0" borderId="0" xfId="0" applyFont="1" applyBorder="1" applyAlignment="1">
      <alignment vertical="center"/>
    </xf>
    <xf numFmtId="0" fontId="14" fillId="0" borderId="0" xfId="0" applyFont="1" applyBorder="1" applyAlignment="1">
      <alignment horizontal="left"/>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 xfId="0" applyFont="1" applyBorder="1" applyAlignment="1">
      <alignment vertical="center"/>
    </xf>
    <xf numFmtId="0" fontId="11" fillId="0" borderId="9" xfId="0" applyFont="1" applyBorder="1" applyAlignment="1">
      <alignment vertical="center"/>
    </xf>
    <xf numFmtId="183" fontId="6" fillId="0" borderId="1" xfId="0" applyNumberFormat="1" applyFont="1" applyFill="1" applyBorder="1" applyAlignment="1">
      <alignment vertical="center"/>
    </xf>
    <xf numFmtId="0" fontId="13" fillId="0" borderId="0" xfId="0" applyFont="1" applyFill="1" applyAlignment="1">
      <alignment horizontal="center" vertical="center"/>
    </xf>
    <xf numFmtId="0" fontId="18"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18" fillId="0" borderId="0" xfId="0" applyFont="1" applyBorder="1" applyAlignment="1">
      <alignment vertical="center"/>
    </xf>
    <xf numFmtId="0" fontId="20" fillId="0" borderId="0" xfId="0" applyFont="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2" fillId="0" borderId="17" xfId="0" applyFont="1" applyBorder="1" applyAlignment="1">
      <alignment vertical="center"/>
    </xf>
    <xf numFmtId="0" fontId="20" fillId="0" borderId="0"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16"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6" fillId="0" borderId="0" xfId="0" applyNumberFormat="1" applyFont="1" applyFill="1" applyBorder="1" applyAlignment="1">
      <alignment vertical="center"/>
    </xf>
    <xf numFmtId="0" fontId="20" fillId="0" borderId="24" xfId="0" applyFont="1" applyBorder="1" applyAlignment="1">
      <alignment horizontal="center"/>
    </xf>
    <xf numFmtId="0" fontId="9"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9" fillId="0" borderId="6" xfId="0" applyFont="1" applyFill="1" applyBorder="1" applyAlignment="1">
      <alignment vertical="center"/>
    </xf>
    <xf numFmtId="0" fontId="6" fillId="0" borderId="1" xfId="0" applyNumberFormat="1" applyFont="1" applyFill="1" applyBorder="1" applyAlignment="1">
      <alignment vertical="center" shrinkToFit="1"/>
    </xf>
    <xf numFmtId="0" fontId="6" fillId="0" borderId="0" xfId="0" applyFont="1" applyFill="1" applyBorder="1" applyAlignment="1">
      <alignment vertical="center" shrinkToFit="1"/>
    </xf>
    <xf numFmtId="0" fontId="9" fillId="0" borderId="1" xfId="0" applyFont="1" applyFill="1" applyBorder="1" applyAlignment="1">
      <alignment vertical="center"/>
    </xf>
    <xf numFmtId="183" fontId="9" fillId="0" borderId="0" xfId="0" applyNumberFormat="1" applyFont="1" applyFill="1" applyBorder="1" applyAlignment="1">
      <alignment vertical="center"/>
    </xf>
    <xf numFmtId="180" fontId="9" fillId="0" borderId="0" xfId="0" applyNumberFormat="1" applyFont="1" applyFill="1" applyBorder="1" applyAlignment="1">
      <alignment vertical="center"/>
    </xf>
    <xf numFmtId="183" fontId="6" fillId="0" borderId="0" xfId="0" applyNumberFormat="1" applyFont="1" applyFill="1" applyBorder="1" applyAlignment="1">
      <alignment vertical="center"/>
    </xf>
    <xf numFmtId="0" fontId="6" fillId="0" borderId="1" xfId="0" applyFont="1" applyFill="1" applyBorder="1" applyAlignment="1">
      <alignment horizontal="left" vertical="center"/>
    </xf>
    <xf numFmtId="183" fontId="9" fillId="0" borderId="1" xfId="0" applyNumberFormat="1"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horizontal="left" vertical="center"/>
    </xf>
    <xf numFmtId="0" fontId="6" fillId="0" borderId="7" xfId="0" applyFont="1" applyFill="1" applyBorder="1" applyAlignment="1">
      <alignment vertical="top"/>
    </xf>
    <xf numFmtId="0" fontId="6" fillId="0" borderId="0" xfId="0" applyFont="1" applyFill="1" applyBorder="1" applyAlignment="1">
      <alignment vertical="top"/>
    </xf>
    <xf numFmtId="0" fontId="6" fillId="0" borderId="11" xfId="0" applyFont="1" applyFill="1" applyBorder="1" applyAlignment="1">
      <alignment vertical="top"/>
    </xf>
    <xf numFmtId="0" fontId="6" fillId="0" borderId="9" xfId="0" applyFont="1" applyFill="1" applyBorder="1" applyAlignment="1">
      <alignment vertical="top"/>
    </xf>
    <xf numFmtId="0" fontId="9" fillId="0" borderId="1" xfId="0" applyFont="1" applyFill="1" applyBorder="1" applyAlignment="1">
      <alignment horizontal="left" vertical="center"/>
    </xf>
    <xf numFmtId="0" fontId="6" fillId="0" borderId="13" xfId="0" applyFont="1" applyFill="1" applyBorder="1" applyAlignment="1">
      <alignment horizontal="left" vertical="center"/>
    </xf>
    <xf numFmtId="0" fontId="9" fillId="0" borderId="13" xfId="0" applyFont="1" applyFill="1" applyBorder="1" applyAlignment="1">
      <alignment vertical="center"/>
    </xf>
    <xf numFmtId="0" fontId="9" fillId="0" borderId="13" xfId="0" applyFont="1" applyFill="1" applyBorder="1" applyAlignment="1">
      <alignment horizontal="right" vertical="center"/>
    </xf>
    <xf numFmtId="183" fontId="9" fillId="0" borderId="13" xfId="0" applyNumberFormat="1" applyFont="1" applyFill="1" applyBorder="1" applyAlignment="1">
      <alignment vertical="center"/>
    </xf>
    <xf numFmtId="0" fontId="6" fillId="0" borderId="25" xfId="0" applyFont="1" applyFill="1" applyBorder="1" applyAlignment="1">
      <alignment vertical="center"/>
    </xf>
    <xf numFmtId="0" fontId="6" fillId="0" borderId="12" xfId="0" applyFont="1" applyFill="1" applyBorder="1" applyAlignment="1">
      <alignment horizontal="left" vertical="center"/>
    </xf>
    <xf numFmtId="0" fontId="9" fillId="0" borderId="12" xfId="0" applyFont="1" applyFill="1" applyBorder="1" applyAlignment="1">
      <alignment vertical="center"/>
    </xf>
    <xf numFmtId="0" fontId="9" fillId="0" borderId="12" xfId="0" applyFont="1" applyFill="1" applyBorder="1" applyAlignment="1">
      <alignment horizontal="right" vertical="center"/>
    </xf>
    <xf numFmtId="0" fontId="6" fillId="0" borderId="26" xfId="0" applyFont="1" applyFill="1" applyBorder="1" applyAlignment="1">
      <alignment vertical="center"/>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0" xfId="5" applyFont="1" applyFill="1">
      <alignment vertical="center"/>
    </xf>
    <xf numFmtId="0" fontId="6" fillId="0" borderId="11" xfId="5" applyFont="1" applyFill="1" applyBorder="1">
      <alignment vertical="center"/>
    </xf>
    <xf numFmtId="0" fontId="6" fillId="0" borderId="0" xfId="5" applyFont="1" applyFill="1" applyBorder="1">
      <alignment vertical="center"/>
    </xf>
    <xf numFmtId="0" fontId="6" fillId="0" borderId="6" xfId="5" applyFont="1" applyFill="1" applyBorder="1">
      <alignment vertical="center"/>
    </xf>
    <xf numFmtId="0" fontId="6" fillId="0" borderId="7" xfId="5" applyFont="1" applyFill="1" applyBorder="1">
      <alignment vertical="center"/>
    </xf>
    <xf numFmtId="0" fontId="8" fillId="0" borderId="6" xfId="0" applyFont="1" applyFill="1" applyBorder="1" applyAlignment="1">
      <alignment vertical="center"/>
    </xf>
    <xf numFmtId="0" fontId="9" fillId="0" borderId="5" xfId="5" applyFont="1" applyFill="1" applyBorder="1">
      <alignment vertical="center"/>
    </xf>
    <xf numFmtId="0" fontId="9" fillId="0" borderId="10" xfId="5" applyFont="1" applyFill="1" applyBorder="1">
      <alignment vertical="center"/>
    </xf>
    <xf numFmtId="0" fontId="9" fillId="0" borderId="0" xfId="5" applyFont="1" applyFill="1" applyBorder="1" applyAlignment="1">
      <alignment horizontal="center" vertical="center"/>
    </xf>
    <xf numFmtId="0" fontId="6" fillId="0" borderId="0" xfId="5" applyFont="1" applyFill="1" applyBorder="1" applyAlignment="1">
      <alignment horizontal="left" vertical="top" indent="1"/>
    </xf>
    <xf numFmtId="49" fontId="6" fillId="0" borderId="0"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6" fillId="0" borderId="1" xfId="0" applyFont="1" applyFill="1" applyBorder="1" applyAlignment="1">
      <alignment vertical="top"/>
    </xf>
    <xf numFmtId="0" fontId="9" fillId="0" borderId="0" xfId="5" applyFont="1" applyFill="1">
      <alignment vertical="center"/>
    </xf>
    <xf numFmtId="0" fontId="9" fillId="0" borderId="1" xfId="0" applyFont="1" applyFill="1" applyBorder="1" applyAlignment="1">
      <alignment horizontal="center" vertical="center"/>
    </xf>
    <xf numFmtId="0" fontId="6" fillId="0" borderId="0" xfId="0" applyFont="1" applyFill="1" applyBorder="1" applyAlignment="1">
      <alignment horizontal="left" vertical="top"/>
    </xf>
    <xf numFmtId="0" fontId="23" fillId="0" borderId="0" xfId="6" applyFont="1" applyBorder="1">
      <alignment vertical="center"/>
    </xf>
    <xf numFmtId="0" fontId="6" fillId="0" borderId="0" xfId="6" applyFont="1" applyBorder="1">
      <alignment vertical="center"/>
    </xf>
    <xf numFmtId="0" fontId="6" fillId="0" borderId="5" xfId="0" applyFont="1" applyFill="1" applyBorder="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49" fontId="5" fillId="0" borderId="0" xfId="0" applyNumberFormat="1" applyFont="1" applyFill="1" applyAlignment="1">
      <alignment vertical="center"/>
    </xf>
    <xf numFmtId="0" fontId="5" fillId="0" borderId="1" xfId="0" applyFont="1" applyFill="1" applyBorder="1" applyAlignment="1">
      <alignment vertical="center"/>
    </xf>
    <xf numFmtId="0" fontId="6" fillId="0" borderId="0" xfId="0" applyFont="1" applyFill="1" applyProtection="1">
      <protection hidden="1"/>
    </xf>
    <xf numFmtId="0" fontId="6" fillId="0" borderId="0" xfId="0" applyNumberFormat="1" applyFont="1" applyFill="1" applyAlignment="1" applyProtection="1">
      <alignment vertical="center"/>
      <protection hidden="1"/>
    </xf>
    <xf numFmtId="0" fontId="6" fillId="0" borderId="0" xfId="0" applyNumberFormat="1" applyFont="1" applyFill="1" applyAlignment="1" applyProtection="1">
      <alignment horizontal="left"/>
      <protection hidden="1"/>
    </xf>
    <xf numFmtId="0" fontId="6" fillId="0" borderId="0" xfId="0" applyNumberFormat="1" applyFont="1" applyFill="1" applyAlignment="1" applyProtection="1">
      <protection hidden="1"/>
    </xf>
    <xf numFmtId="0" fontId="6" fillId="0" borderId="0" xfId="0" applyFont="1" applyProtection="1">
      <protection hidden="1"/>
    </xf>
    <xf numFmtId="0" fontId="6" fillId="0" borderId="0" xfId="0" applyFont="1" applyFill="1" applyAlignment="1" applyProtection="1">
      <alignment horizontal="left"/>
      <protection hidden="1"/>
    </xf>
    <xf numFmtId="0" fontId="6" fillId="0" borderId="0" xfId="0" applyFont="1" applyAlignment="1" applyProtection="1">
      <alignment horizontal="left"/>
      <protection hidden="1"/>
    </xf>
    <xf numFmtId="0" fontId="6" fillId="0" borderId="0" xfId="0" applyFont="1" applyFill="1" applyAlignment="1" applyProtection="1">
      <protection hidden="1"/>
    </xf>
    <xf numFmtId="0" fontId="6" fillId="0" borderId="0" xfId="0" applyFont="1" applyAlignment="1" applyProtection="1">
      <alignment vertical="center"/>
      <protection hidden="1"/>
    </xf>
    <xf numFmtId="0" fontId="18"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18"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14" fillId="0" borderId="0" xfId="0" applyNumberFormat="1" applyFont="1" applyFill="1" applyBorder="1" applyAlignment="1" applyProtection="1">
      <alignment horizontal="center"/>
      <protection hidden="1"/>
    </xf>
    <xf numFmtId="0" fontId="14" fillId="0" borderId="0" xfId="0" applyFont="1" applyBorder="1" applyAlignment="1" applyProtection="1">
      <alignment horizontal="right"/>
      <protection hidden="1"/>
    </xf>
    <xf numFmtId="0" fontId="14" fillId="0" borderId="0" xfId="0" applyFont="1" applyBorder="1" applyAlignment="1" applyProtection="1">
      <protection hidden="1"/>
    </xf>
    <xf numFmtId="0" fontId="14" fillId="0" borderId="6" xfId="0" applyFont="1" applyBorder="1" applyAlignment="1" applyProtection="1">
      <protection hidden="1"/>
    </xf>
    <xf numFmtId="0" fontId="6" fillId="0" borderId="0" xfId="0" applyNumberFormat="1" applyFont="1" applyFill="1" applyAlignment="1" applyProtection="1">
      <alignment horizontal="left" vertical="center"/>
      <protection hidden="1"/>
    </xf>
    <xf numFmtId="0" fontId="5" fillId="0" borderId="0" xfId="0" applyFont="1" applyFill="1" applyAlignment="1">
      <alignment horizontal="center" vertical="center"/>
    </xf>
    <xf numFmtId="0" fontId="5" fillId="0" borderId="6" xfId="0" applyFont="1" applyFill="1" applyBorder="1" applyAlignment="1">
      <alignment vertical="center"/>
    </xf>
    <xf numFmtId="0" fontId="5" fillId="0" borderId="0" xfId="0" applyNumberFormat="1"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pplyProtection="1">
      <alignment vertical="center"/>
      <protection locked="0"/>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NumberFormat="1" applyFont="1" applyFill="1" applyAlignment="1">
      <alignment horizontal="center" vertical="center"/>
    </xf>
    <xf numFmtId="0" fontId="24" fillId="0" borderId="0" xfId="0" applyFont="1" applyFill="1" applyAlignment="1">
      <alignment vertical="center"/>
    </xf>
    <xf numFmtId="0" fontId="5" fillId="0" borderId="0" xfId="0" applyFont="1" applyFill="1" applyBorder="1" applyAlignment="1" applyProtection="1">
      <alignment horizontal="center" vertical="center"/>
      <protection locked="0"/>
    </xf>
    <xf numFmtId="0" fontId="5" fillId="0" borderId="0" xfId="0" applyFont="1"/>
    <xf numFmtId="0" fontId="5" fillId="0" borderId="1" xfId="0" applyFont="1" applyBorder="1"/>
    <xf numFmtId="0" fontId="5" fillId="0" borderId="0" xfId="0" applyFont="1" applyFill="1"/>
    <xf numFmtId="0" fontId="5" fillId="0" borderId="1" xfId="0" applyFont="1" applyFill="1" applyBorder="1"/>
    <xf numFmtId="0" fontId="5" fillId="0" borderId="0" xfId="0" applyFont="1" applyFill="1" applyAlignment="1"/>
    <xf numFmtId="0" fontId="5" fillId="0" borderId="0" xfId="0" applyFont="1" applyAlignment="1"/>
    <xf numFmtId="0" fontId="5" fillId="0" borderId="0" xfId="0" applyFont="1" applyProtection="1">
      <protection locked="0"/>
    </xf>
    <xf numFmtId="179" fontId="26" fillId="0" borderId="0" xfId="0" applyNumberFormat="1" applyFont="1" applyFill="1" applyAlignment="1" applyProtection="1">
      <protection hidden="1"/>
    </xf>
    <xf numFmtId="178" fontId="5" fillId="0" borderId="0" xfId="0" applyNumberFormat="1" applyFont="1" applyFill="1" applyAlignment="1">
      <alignment vertical="center"/>
    </xf>
    <xf numFmtId="0" fontId="5" fillId="0" borderId="0" xfId="0" applyNumberFormat="1" applyFont="1" applyFill="1" applyAlignment="1" applyProtection="1">
      <alignment vertical="center"/>
      <protection locked="0"/>
    </xf>
    <xf numFmtId="180" fontId="5" fillId="0" borderId="0" xfId="0" applyNumberFormat="1" applyFont="1" applyFill="1" applyAlignment="1">
      <alignment vertical="center"/>
    </xf>
    <xf numFmtId="49" fontId="5" fillId="0" borderId="0" xfId="0" applyNumberFormat="1" applyFont="1" applyFill="1" applyBorder="1" applyAlignment="1">
      <alignment vertical="center"/>
    </xf>
    <xf numFmtId="0" fontId="24" fillId="0" borderId="0" xfId="0" applyFont="1" applyFill="1" applyBorder="1" applyAlignment="1">
      <alignment vertical="center"/>
    </xf>
    <xf numFmtId="0" fontId="5" fillId="0" borderId="0" xfId="0" applyFont="1" applyFill="1" applyBorder="1"/>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5" fillId="0" borderId="0" xfId="0" applyNumberFormat="1" applyFont="1" applyFill="1" applyAlignment="1" applyProtection="1">
      <alignment vertical="center"/>
      <protection hidden="1"/>
    </xf>
    <xf numFmtId="49" fontId="5" fillId="0" borderId="0" xfId="0" applyNumberFormat="1" applyFont="1" applyFill="1" applyAlignment="1" applyProtection="1">
      <alignment vertical="center"/>
      <protection hidden="1"/>
    </xf>
    <xf numFmtId="0" fontId="5" fillId="0" borderId="1" xfId="0" applyFont="1" applyFill="1" applyBorder="1" applyAlignment="1" applyProtection="1">
      <alignment vertical="center"/>
      <protection hidden="1"/>
    </xf>
    <xf numFmtId="0" fontId="5" fillId="0" borderId="0" xfId="0" applyNumberFormat="1" applyFont="1" applyFill="1" applyAlignment="1"/>
    <xf numFmtId="0" fontId="5" fillId="0" borderId="0" xfId="0" applyNumberFormat="1" applyFont="1" applyFill="1" applyAlignment="1">
      <alignment horizontal="right"/>
    </xf>
    <xf numFmtId="0" fontId="5" fillId="0" borderId="0" xfId="0" applyNumberFormat="1" applyFont="1" applyFill="1" applyAlignment="1" applyProtection="1">
      <alignment horizontal="center"/>
      <protection locked="0"/>
    </xf>
    <xf numFmtId="0" fontId="5" fillId="0" borderId="0" xfId="0" applyNumberFormat="1" applyFont="1" applyFill="1" applyAlignment="1" applyProtection="1">
      <alignment horizontal="left"/>
      <protection hidden="1"/>
    </xf>
    <xf numFmtId="0" fontId="5" fillId="0" borderId="0" xfId="0" applyNumberFormat="1" applyFont="1" applyFill="1" applyAlignment="1" applyProtection="1">
      <protection hidden="1"/>
    </xf>
    <xf numFmtId="0" fontId="5" fillId="0" borderId="0" xfId="0" applyNumberFormat="1" applyFont="1" applyFill="1" applyAlignment="1" applyProtection="1">
      <alignment horizontal="right"/>
      <protection hidden="1"/>
    </xf>
    <xf numFmtId="0" fontId="5" fillId="0" borderId="0" xfId="0" applyNumberFormat="1" applyFont="1" applyFill="1" applyAlignment="1" applyProtection="1">
      <alignment horizontal="center"/>
      <protection hidden="1"/>
    </xf>
    <xf numFmtId="0" fontId="5" fillId="0" borderId="0" xfId="0" applyFont="1" applyFill="1" applyProtection="1">
      <protection hidden="1"/>
    </xf>
    <xf numFmtId="0" fontId="5" fillId="0" borderId="0" xfId="0" applyNumberFormat="1" applyFont="1" applyFill="1" applyAlignment="1" applyProtection="1">
      <alignment horizontal="center"/>
      <protection locked="0" hidden="1"/>
    </xf>
    <xf numFmtId="49" fontId="5" fillId="0" borderId="0" xfId="0" applyNumberFormat="1" applyFont="1" applyFill="1" applyProtection="1">
      <protection hidden="1"/>
    </xf>
    <xf numFmtId="0" fontId="5" fillId="0" borderId="0" xfId="0" applyNumberFormat="1" applyFont="1" applyFill="1" applyAlignment="1">
      <alignment vertical="top" wrapText="1"/>
    </xf>
    <xf numFmtId="49" fontId="5" fillId="0" borderId="0" xfId="0" applyNumberFormat="1" applyFont="1" applyFill="1" applyAlignment="1">
      <alignment horizontal="left"/>
    </xf>
    <xf numFmtId="0" fontId="5" fillId="0" borderId="0" xfId="0" applyFont="1" applyFill="1" applyAlignment="1">
      <alignment horizontal="right"/>
    </xf>
    <xf numFmtId="49" fontId="5" fillId="0" borderId="0" xfId="0" applyNumberFormat="1" applyFont="1" applyFill="1" applyAlignment="1"/>
    <xf numFmtId="49" fontId="5" fillId="0" borderId="0" xfId="0" applyNumberFormat="1" applyFont="1" applyFill="1" applyAlignment="1">
      <alignment horizontal="right"/>
    </xf>
    <xf numFmtId="183" fontId="5" fillId="0" borderId="0" xfId="0" applyNumberFormat="1" applyFont="1" applyFill="1" applyAlignment="1"/>
    <xf numFmtId="0" fontId="5" fillId="0" borderId="0" xfId="0" applyNumberFormat="1" applyFont="1" applyFill="1" applyAlignment="1">
      <alignment horizontal="left"/>
    </xf>
    <xf numFmtId="0" fontId="5" fillId="0" borderId="0" xfId="0" applyFont="1" applyProtection="1">
      <protection hidden="1"/>
    </xf>
    <xf numFmtId="0" fontId="5" fillId="0" borderId="0" xfId="0" applyFont="1" applyFill="1" applyAlignment="1" applyProtection="1">
      <alignment horizontal="left" vertical="center"/>
      <protection hidden="1"/>
    </xf>
    <xf numFmtId="183" fontId="5" fillId="0" borderId="0" xfId="0" applyNumberFormat="1" applyFont="1" applyFill="1" applyAlignment="1" applyProtection="1">
      <alignment vertical="center"/>
      <protection hidden="1"/>
    </xf>
    <xf numFmtId="180" fontId="5" fillId="0" borderId="0" xfId="0" applyNumberFormat="1" applyFont="1" applyFill="1" applyAlignment="1" applyProtection="1">
      <alignment vertical="center"/>
      <protection hidden="1"/>
    </xf>
    <xf numFmtId="0" fontId="5" fillId="0" borderId="0" xfId="0" applyNumberFormat="1" applyFont="1" applyFill="1" applyBorder="1" applyAlignment="1">
      <alignment vertical="center" shrinkToFit="1"/>
    </xf>
    <xf numFmtId="179" fontId="5" fillId="0" borderId="0" xfId="0" applyNumberFormat="1" applyFont="1" applyFill="1" applyAlignment="1">
      <alignment horizontal="right" vertical="center"/>
    </xf>
    <xf numFmtId="178" fontId="5" fillId="0" borderId="0" xfId="0" applyNumberFormat="1" applyFont="1" applyFill="1" applyAlignment="1">
      <alignment horizontal="right" vertical="center"/>
    </xf>
    <xf numFmtId="183" fontId="23" fillId="0" borderId="12" xfId="0" applyNumberFormat="1" applyFont="1" applyFill="1" applyBorder="1" applyAlignment="1">
      <alignment vertical="center"/>
    </xf>
    <xf numFmtId="0" fontId="5" fillId="0" borderId="1" xfId="0" applyNumberFormat="1" applyFont="1" applyFill="1" applyBorder="1" applyAlignment="1">
      <alignment vertical="center"/>
    </xf>
    <xf numFmtId="0" fontId="5" fillId="0" borderId="1" xfId="0" applyNumberFormat="1" applyFont="1" applyFill="1" applyBorder="1" applyAlignment="1">
      <alignment horizontal="left" vertical="center"/>
    </xf>
    <xf numFmtId="0" fontId="5" fillId="0" borderId="6" xfId="0" applyNumberFormat="1" applyFont="1" applyFill="1" applyBorder="1" applyAlignment="1">
      <alignment vertical="center"/>
    </xf>
    <xf numFmtId="0" fontId="5" fillId="0" borderId="6"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18" fillId="0" borderId="27"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18" fillId="0" borderId="28" xfId="0" applyFont="1" applyFill="1" applyBorder="1" applyAlignment="1" applyProtection="1">
      <alignment vertical="center"/>
      <protection hidden="1"/>
    </xf>
    <xf numFmtId="0" fontId="18" fillId="0" borderId="0" xfId="0" applyFont="1" applyFill="1" applyAlignment="1" applyProtection="1">
      <alignment horizontal="center" vertical="center"/>
      <protection hidden="1"/>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4" fillId="0" borderId="0" xfId="0" applyNumberFormat="1" applyFont="1" applyFill="1" applyBorder="1" applyAlignment="1">
      <alignment vertical="center"/>
    </xf>
    <xf numFmtId="0" fontId="14" fillId="0" borderId="0" xfId="0" applyNumberFormat="1" applyFont="1" applyFill="1" applyBorder="1" applyAlignment="1">
      <alignment horizontal="center" vertical="center"/>
    </xf>
    <xf numFmtId="0" fontId="14" fillId="0" borderId="0" xfId="0" applyNumberFormat="1" applyFont="1" applyFill="1" applyBorder="1" applyAlignment="1" applyProtection="1">
      <alignment horizontal="center" vertical="center"/>
      <protection hidden="1"/>
    </xf>
    <xf numFmtId="0" fontId="14" fillId="0" borderId="0" xfId="0" applyFont="1" applyBorder="1" applyAlignment="1" applyProtection="1">
      <alignment horizontal="right" vertical="center"/>
      <protection hidden="1"/>
    </xf>
    <xf numFmtId="0" fontId="14" fillId="0" borderId="0" xfId="0" applyFont="1" applyBorder="1" applyAlignment="1" applyProtection="1">
      <alignment vertical="center"/>
      <protection hidden="1"/>
    </xf>
    <xf numFmtId="0" fontId="14" fillId="0" borderId="6" xfId="0" applyFont="1" applyBorder="1" applyAlignment="1">
      <alignment vertical="center"/>
    </xf>
    <xf numFmtId="0" fontId="14" fillId="0" borderId="6" xfId="0" applyFont="1" applyBorder="1" applyAlignment="1" applyProtection="1">
      <alignment vertical="center"/>
      <protection hidden="1"/>
    </xf>
    <xf numFmtId="0" fontId="18" fillId="0" borderId="0" xfId="0" applyFont="1" applyBorder="1" applyAlignment="1">
      <alignment vertical="center" shrinkToFit="1"/>
    </xf>
    <xf numFmtId="0" fontId="18" fillId="0" borderId="0" xfId="0" applyFont="1" applyBorder="1" applyAlignment="1">
      <alignment horizontal="right" vertical="center"/>
    </xf>
    <xf numFmtId="0" fontId="14" fillId="0" borderId="1" xfId="0" applyFont="1" applyBorder="1" applyAlignment="1">
      <alignment vertical="center"/>
    </xf>
    <xf numFmtId="49" fontId="14" fillId="0" borderId="0" xfId="0" applyNumberFormat="1" applyFont="1" applyBorder="1" applyAlignment="1">
      <alignment vertical="center"/>
    </xf>
    <xf numFmtId="0" fontId="14" fillId="0" borderId="7" xfId="0" applyFont="1" applyBorder="1" applyAlignment="1">
      <alignment vertical="center"/>
    </xf>
    <xf numFmtId="49" fontId="14" fillId="0" borderId="10" xfId="0" applyNumberFormat="1" applyFont="1" applyBorder="1" applyAlignment="1">
      <alignment vertical="center"/>
    </xf>
    <xf numFmtId="0" fontId="14" fillId="0" borderId="11" xfId="0" applyFont="1" applyBorder="1" applyAlignment="1">
      <alignment vertical="center"/>
    </xf>
    <xf numFmtId="49" fontId="14" fillId="0" borderId="8" xfId="0" applyNumberFormat="1"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1" fillId="0" borderId="29" xfId="7" applyFill="1" applyBorder="1" applyProtection="1">
      <alignment vertical="center"/>
    </xf>
    <xf numFmtId="0" fontId="1" fillId="0" borderId="0" xfId="7" quotePrefix="1" applyFill="1" applyBorder="1" applyProtection="1">
      <alignment vertical="center"/>
    </xf>
    <xf numFmtId="0" fontId="1" fillId="0" borderId="0" xfId="8" applyFont="1" applyFill="1" applyBorder="1" applyProtection="1">
      <alignment vertical="center"/>
    </xf>
    <xf numFmtId="179" fontId="5" fillId="0" borderId="0" xfId="0" applyNumberFormat="1" applyFont="1" applyFill="1" applyAlignment="1" applyProtection="1">
      <alignment vertical="center"/>
      <protection hidden="1"/>
    </xf>
    <xf numFmtId="0" fontId="5" fillId="0" borderId="6" xfId="0" applyFont="1" applyFill="1" applyBorder="1" applyAlignment="1" applyProtection="1">
      <alignment vertical="center"/>
      <protection hidden="1"/>
    </xf>
    <xf numFmtId="176" fontId="5" fillId="0" borderId="0" xfId="0" applyNumberFormat="1" applyFont="1" applyFill="1" applyAlignment="1" applyProtection="1">
      <alignment vertical="center"/>
      <protection hidden="1"/>
    </xf>
    <xf numFmtId="0" fontId="5" fillId="0" borderId="0" xfId="0" applyFont="1" applyFill="1" applyAlignment="1" applyProtection="1">
      <alignment vertical="center"/>
      <protection locked="0" hidden="1"/>
    </xf>
    <xf numFmtId="0" fontId="5" fillId="0" borderId="1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1" xfId="0" applyNumberFormat="1" applyFont="1" applyFill="1" applyBorder="1" applyAlignment="1" applyProtection="1">
      <alignment vertical="center"/>
      <protection hidden="1"/>
    </xf>
    <xf numFmtId="0" fontId="5" fillId="0" borderId="1" xfId="0" applyNumberFormat="1" applyFont="1" applyFill="1" applyBorder="1" applyAlignment="1" applyProtection="1">
      <alignment horizontal="left" vertical="center"/>
      <protection hidden="1"/>
    </xf>
    <xf numFmtId="0" fontId="5" fillId="0" borderId="6" xfId="0" applyNumberFormat="1" applyFont="1" applyFill="1" applyBorder="1" applyAlignment="1" applyProtection="1">
      <alignment vertical="center"/>
      <protection hidden="1"/>
    </xf>
    <xf numFmtId="0" fontId="5" fillId="0" borderId="6" xfId="0" applyNumberFormat="1" applyFont="1" applyFill="1" applyBorder="1" applyAlignment="1" applyProtection="1">
      <alignment horizontal="left" vertical="center"/>
      <protection hidden="1"/>
    </xf>
    <xf numFmtId="0" fontId="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horizontal="left" vertical="center"/>
      <protection hidden="1"/>
    </xf>
    <xf numFmtId="0" fontId="5" fillId="0" borderId="1" xfId="0" applyFont="1" applyBorder="1" applyProtection="1">
      <protection hidden="1"/>
    </xf>
    <xf numFmtId="0" fontId="5" fillId="0" borderId="1" xfId="0" applyFont="1" applyFill="1" applyBorder="1" applyProtection="1">
      <protection hidden="1"/>
    </xf>
    <xf numFmtId="0" fontId="5" fillId="0" borderId="0" xfId="0" applyFont="1" applyProtection="1">
      <protection locked="0" hidden="1"/>
    </xf>
    <xf numFmtId="0" fontId="18" fillId="0" borderId="0" xfId="0" applyFont="1" applyFill="1" applyBorder="1" applyAlignment="1" applyProtection="1">
      <alignment vertical="center" shrinkToFit="1"/>
      <protection hidden="1"/>
    </xf>
    <xf numFmtId="49" fontId="18" fillId="0" borderId="0" xfId="0" applyNumberFormat="1" applyFont="1" applyFill="1" applyBorder="1" applyAlignment="1" applyProtection="1">
      <alignment vertical="center" shrinkToFit="1"/>
      <protection hidden="1"/>
    </xf>
    <xf numFmtId="183" fontId="18" fillId="0" borderId="0" xfId="0" applyNumberFormat="1" applyFont="1" applyFill="1" applyAlignment="1" applyProtection="1">
      <alignment vertical="center"/>
      <protection hidden="1"/>
    </xf>
    <xf numFmtId="0" fontId="18" fillId="0" borderId="1" xfId="0" applyFont="1" applyFill="1" applyBorder="1" applyAlignment="1" applyProtection="1">
      <alignment vertical="center"/>
      <protection hidden="1"/>
    </xf>
    <xf numFmtId="49" fontId="18" fillId="0" borderId="0" xfId="0" applyNumberFormat="1" applyFont="1" applyFill="1" applyAlignment="1" applyProtection="1">
      <alignment vertical="center"/>
      <protection hidden="1"/>
    </xf>
    <xf numFmtId="183" fontId="5" fillId="0" borderId="1" xfId="0" applyNumberFormat="1" applyFont="1" applyFill="1" applyBorder="1" applyAlignment="1" applyProtection="1">
      <alignment horizontal="center" vertical="center"/>
      <protection hidden="1"/>
    </xf>
    <xf numFmtId="183" fontId="5" fillId="0" borderId="1" xfId="0" applyNumberFormat="1" applyFont="1" applyFill="1" applyBorder="1" applyAlignment="1" applyProtection="1">
      <alignment vertical="center"/>
      <protection hidden="1"/>
    </xf>
    <xf numFmtId="0" fontId="18" fillId="0" borderId="1" xfId="0" applyFont="1" applyFill="1" applyBorder="1" applyAlignment="1" applyProtection="1">
      <alignment horizontal="center" vertical="center"/>
      <protection hidden="1"/>
    </xf>
    <xf numFmtId="183" fontId="5" fillId="0" borderId="6" xfId="0" applyNumberFormat="1" applyFont="1" applyFill="1" applyBorder="1" applyAlignment="1" applyProtection="1">
      <alignment horizontal="center" vertical="center"/>
      <protection hidden="1"/>
    </xf>
    <xf numFmtId="183" fontId="5" fillId="0" borderId="6" xfId="0" applyNumberFormat="1" applyFont="1" applyFill="1" applyBorder="1" applyAlignment="1" applyProtection="1">
      <alignment vertical="center"/>
      <protection hidden="1"/>
    </xf>
    <xf numFmtId="0" fontId="18" fillId="0" borderId="6" xfId="0" applyFont="1" applyFill="1" applyBorder="1" applyAlignment="1" applyProtection="1">
      <alignment horizontal="center" vertical="center"/>
      <protection hidden="1"/>
    </xf>
    <xf numFmtId="0" fontId="18" fillId="0" borderId="6"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18" fillId="0" borderId="0" xfId="0" applyFont="1" applyFill="1" applyAlignment="1" applyProtection="1">
      <alignment horizontal="right" vertical="center"/>
      <protection hidden="1"/>
    </xf>
    <xf numFmtId="49" fontId="18" fillId="0" borderId="0" xfId="0" applyNumberFormat="1" applyFont="1" applyFill="1" applyAlignment="1" applyProtection="1">
      <alignment vertical="center" shrinkToFit="1"/>
      <protection hidden="1"/>
    </xf>
    <xf numFmtId="14" fontId="18" fillId="0" borderId="0" xfId="0" applyNumberFormat="1" applyFont="1" applyFill="1" applyAlignment="1" applyProtection="1">
      <alignment vertical="center" wrapText="1"/>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18" fillId="0" borderId="0" xfId="0" applyNumberFormat="1" applyFont="1" applyFill="1" applyAlignment="1" applyProtection="1">
      <alignment vertical="center"/>
      <protection hidden="1"/>
    </xf>
    <xf numFmtId="0" fontId="9" fillId="0" borderId="1" xfId="0" applyNumberFormat="1" applyFont="1" applyFill="1" applyBorder="1" applyAlignment="1">
      <alignment vertical="center"/>
    </xf>
    <xf numFmtId="0" fontId="9" fillId="0" borderId="11" xfId="0" applyFont="1" applyFill="1" applyBorder="1" applyAlignment="1">
      <alignment vertical="center"/>
    </xf>
    <xf numFmtId="0" fontId="9" fillId="0" borderId="11" xfId="0" applyFont="1" applyFill="1" applyBorder="1" applyAlignment="1">
      <alignment horizontal="left" vertical="center"/>
    </xf>
    <xf numFmtId="179" fontId="9" fillId="0" borderId="0" xfId="0" applyNumberFormat="1" applyFont="1" applyFill="1" applyBorder="1" applyAlignment="1">
      <alignment vertical="center"/>
    </xf>
    <xf numFmtId="0" fontId="23" fillId="0" borderId="13" xfId="0" applyFont="1" applyFill="1" applyBorder="1" applyAlignment="1">
      <alignment vertical="center"/>
    </xf>
    <xf numFmtId="0" fontId="23" fillId="0" borderId="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shrinkToFit="1"/>
    </xf>
    <xf numFmtId="0" fontId="6" fillId="0" borderId="30" xfId="0" applyFont="1" applyFill="1" applyBorder="1" applyAlignment="1">
      <alignment horizontal="center" vertical="center"/>
    </xf>
    <xf numFmtId="0" fontId="1" fillId="0" borderId="0" xfId="7" applyFill="1" applyBorder="1" applyProtection="1">
      <alignment vertical="center"/>
    </xf>
    <xf numFmtId="0" fontId="6" fillId="0" borderId="7" xfId="0" applyFont="1" applyBorder="1" applyAlignment="1">
      <alignment horizontal="left" vertical="center"/>
    </xf>
    <xf numFmtId="0" fontId="14" fillId="0" borderId="0" xfId="0" applyNumberFormat="1" applyFont="1" applyFill="1" applyBorder="1" applyAlignment="1" applyProtection="1">
      <alignment horizontal="center" shrinkToFit="1"/>
      <protection hidden="1"/>
    </xf>
    <xf numFmtId="0" fontId="14" fillId="0" borderId="0" xfId="0" applyFont="1" applyBorder="1" applyAlignment="1" applyProtection="1">
      <alignment horizontal="right" shrinkToFit="1"/>
      <protection hidden="1"/>
    </xf>
    <xf numFmtId="0" fontId="14" fillId="0" borderId="0" xfId="0" applyFont="1" applyBorder="1" applyAlignment="1" applyProtection="1">
      <alignment shrinkToFit="1"/>
      <protection hidden="1"/>
    </xf>
    <xf numFmtId="177" fontId="5" fillId="0" borderId="0" xfId="0" applyNumberFormat="1" applyFont="1" applyFill="1" applyAlignment="1" applyProtection="1">
      <alignment vertical="center"/>
      <protection hidden="1"/>
    </xf>
    <xf numFmtId="186" fontId="6" fillId="0" borderId="0" xfId="0" applyNumberFormat="1" applyFont="1" applyFill="1" applyAlignment="1">
      <alignment horizontal="right" vertical="center"/>
    </xf>
    <xf numFmtId="186" fontId="6" fillId="0" borderId="0" xfId="0" applyNumberFormat="1" applyFont="1" applyFill="1" applyAlignment="1">
      <alignment vertical="center"/>
    </xf>
    <xf numFmtId="0" fontId="5" fillId="3" borderId="0" xfId="0" applyFont="1" applyFill="1" applyAlignment="1">
      <alignment vertical="center"/>
    </xf>
    <xf numFmtId="0" fontId="26" fillId="3" borderId="0" xfId="0" applyFont="1" applyFill="1" applyAlignment="1">
      <alignment vertical="center"/>
    </xf>
    <xf numFmtId="0" fontId="3" fillId="0" borderId="0" xfId="0" applyFont="1" applyFill="1" applyBorder="1" applyAlignment="1">
      <alignment vertical="center"/>
    </xf>
    <xf numFmtId="0" fontId="20" fillId="0" borderId="24" xfId="0" applyFont="1" applyBorder="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20" fillId="0" borderId="31" xfId="0" applyFont="1" applyBorder="1" applyAlignment="1">
      <alignment horizontal="left" vertical="center"/>
    </xf>
    <xf numFmtId="0" fontId="20" fillId="0" borderId="5"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8" xfId="0" applyFont="1" applyBorder="1" applyAlignment="1">
      <alignment vertical="center"/>
    </xf>
    <xf numFmtId="0" fontId="20" fillId="0" borderId="1" xfId="0" applyFont="1" applyBorder="1" applyAlignment="1">
      <alignment vertical="center"/>
    </xf>
    <xf numFmtId="0" fontId="20" fillId="0" borderId="9" xfId="0" applyFont="1" applyBorder="1" applyAlignment="1">
      <alignment vertical="center"/>
    </xf>
    <xf numFmtId="180"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178" fontId="5" fillId="0" borderId="0" xfId="0" applyNumberFormat="1" applyFont="1" applyFill="1" applyBorder="1" applyAlignment="1">
      <alignment vertical="center"/>
    </xf>
    <xf numFmtId="186" fontId="6" fillId="0" borderId="0" xfId="0" applyNumberFormat="1" applyFont="1" applyFill="1" applyBorder="1" applyAlignment="1">
      <alignment vertical="center"/>
    </xf>
    <xf numFmtId="186" fontId="6" fillId="0" borderId="0" xfId="0" applyNumberFormat="1" applyFont="1" applyFill="1" applyBorder="1" applyAlignment="1">
      <alignment horizontal="right" vertical="center"/>
    </xf>
    <xf numFmtId="0" fontId="3" fillId="2" borderId="0" xfId="0" applyFont="1" applyFill="1" applyBorder="1" applyAlignment="1">
      <alignment horizontal="left" vertical="center"/>
    </xf>
    <xf numFmtId="179" fontId="24" fillId="0" borderId="0" xfId="0" applyNumberFormat="1" applyFont="1" applyFill="1" applyAlignment="1">
      <alignment vertical="center"/>
    </xf>
    <xf numFmtId="0" fontId="5" fillId="0" borderId="0" xfId="0" applyFont="1" applyFill="1" applyAlignment="1" applyProtection="1">
      <alignment horizontal="center" vertical="center"/>
      <protection hidden="1"/>
    </xf>
    <xf numFmtId="0" fontId="0" fillId="0" borderId="0" xfId="0" applyFill="1" applyProtection="1"/>
    <xf numFmtId="0" fontId="1" fillId="0" borderId="29" xfId="8" applyFont="1" applyFill="1" applyBorder="1" applyProtection="1">
      <alignment vertical="center"/>
    </xf>
    <xf numFmtId="187" fontId="5" fillId="0" borderId="0" xfId="0" applyNumberFormat="1" applyFont="1" applyFill="1" applyAlignment="1" applyProtection="1">
      <alignment vertical="center"/>
      <protection hidden="1"/>
    </xf>
    <xf numFmtId="0" fontId="27" fillId="0" borderId="0" xfId="0" applyFont="1" applyFill="1" applyAlignment="1" applyProtection="1">
      <alignment vertical="center"/>
      <protection hidden="1"/>
    </xf>
    <xf numFmtId="0" fontId="5" fillId="0" borderId="0" xfId="0" quotePrefix="1" applyFont="1" applyFill="1" applyAlignment="1" applyProtection="1">
      <alignment vertical="center"/>
      <protection hidden="1"/>
    </xf>
    <xf numFmtId="49" fontId="18" fillId="0" borderId="0" xfId="0" applyNumberFormat="1" applyFont="1" applyFill="1" applyBorder="1" applyAlignment="1" applyProtection="1">
      <alignment vertical="center"/>
      <protection hidden="1"/>
    </xf>
    <xf numFmtId="0" fontId="6" fillId="0" borderId="0" xfId="0" applyNumberFormat="1" applyFont="1" applyFill="1" applyAlignment="1" applyProtection="1">
      <alignment horizontal="center" vertical="center"/>
      <protection hidden="1"/>
    </xf>
    <xf numFmtId="179" fontId="6" fillId="0" borderId="0" xfId="0" applyNumberFormat="1" applyFont="1" applyFill="1" applyAlignment="1">
      <alignment vertical="center"/>
    </xf>
    <xf numFmtId="0" fontId="6" fillId="0" borderId="0" xfId="0" applyNumberFormat="1" applyFont="1" applyFill="1" applyAlignment="1" applyProtection="1">
      <alignment horizontal="left" vertical="top" wrapText="1"/>
      <protection hidden="1"/>
    </xf>
    <xf numFmtId="0" fontId="5" fillId="0" borderId="0" xfId="0" applyNumberFormat="1" applyFont="1" applyFill="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49" fontId="6" fillId="0" borderId="0" xfId="0" applyNumberFormat="1" applyFont="1" applyFill="1" applyAlignment="1" applyProtection="1">
      <alignment vertical="center"/>
      <protection hidden="1"/>
    </xf>
    <xf numFmtId="49" fontId="5" fillId="0" borderId="0" xfId="0" applyNumberFormat="1" applyFont="1" applyFill="1" applyAlignment="1">
      <alignment horizontal="right" vertical="center"/>
    </xf>
    <xf numFmtId="186" fontId="6" fillId="0" borderId="0" xfId="0" applyNumberFormat="1" applyFont="1" applyFill="1" applyAlignment="1">
      <alignment horizontal="center" vertical="center"/>
    </xf>
    <xf numFmtId="0" fontId="6" fillId="0" borderId="0" xfId="0" applyNumberFormat="1" applyFont="1" applyFill="1" applyAlignment="1" applyProtection="1">
      <alignment vertical="center"/>
      <protection locked="0"/>
    </xf>
    <xf numFmtId="0" fontId="3" fillId="0" borderId="0" xfId="0" applyFont="1" applyFill="1" applyBorder="1" applyAlignment="1">
      <alignment horizontal="left" vertical="center"/>
    </xf>
    <xf numFmtId="179" fontId="25" fillId="0" borderId="0" xfId="0" applyNumberFormat="1" applyFont="1" applyFill="1" applyAlignment="1" applyProtection="1">
      <alignment vertical="center"/>
      <protection hidden="1"/>
    </xf>
    <xf numFmtId="0" fontId="25" fillId="0" borderId="0" xfId="0" applyFont="1" applyProtection="1">
      <protection hidden="1"/>
    </xf>
    <xf numFmtId="0" fontId="28" fillId="0" borderId="0" xfId="0" applyFont="1" applyFill="1" applyAlignment="1" applyProtection="1">
      <alignment vertical="center"/>
      <protection hidden="1"/>
    </xf>
    <xf numFmtId="178" fontId="5" fillId="0" borderId="0" xfId="0" applyNumberFormat="1" applyFont="1" applyFill="1" applyAlignment="1" applyProtection="1">
      <alignment vertical="center"/>
      <protection hidden="1"/>
    </xf>
    <xf numFmtId="185" fontId="5" fillId="0" borderId="0" xfId="0" applyNumberFormat="1" applyFont="1" applyFill="1" applyAlignment="1" applyProtection="1">
      <alignment vertical="center"/>
      <protection hidden="1"/>
    </xf>
    <xf numFmtId="185" fontId="5" fillId="0" borderId="0" xfId="0" applyNumberFormat="1" applyFont="1" applyFill="1" applyAlignment="1" applyProtection="1">
      <alignment horizontal="right" vertical="center"/>
      <protection hidden="1"/>
    </xf>
    <xf numFmtId="0" fontId="6" fillId="0" borderId="0" xfId="0" applyNumberFormat="1" applyFont="1" applyFill="1" applyBorder="1" applyAlignment="1" applyProtection="1">
      <alignment horizontal="left" vertical="center"/>
      <protection hidden="1"/>
    </xf>
    <xf numFmtId="49" fontId="5" fillId="0" borderId="1" xfId="0" applyNumberFormat="1"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0" fontId="8" fillId="0" borderId="0" xfId="0" applyFont="1" applyFill="1" applyAlignment="1" applyProtection="1">
      <alignment horizontal="center"/>
      <protection hidden="1"/>
    </xf>
    <xf numFmtId="0" fontId="6" fillId="0" borderId="0" xfId="0" applyFont="1" applyFill="1" applyBorder="1" applyProtection="1">
      <protection hidden="1"/>
    </xf>
    <xf numFmtId="0" fontId="6" fillId="0" borderId="0" xfId="0" applyFont="1" applyFill="1" applyBorder="1" applyAlignment="1" applyProtection="1">
      <protection hidden="1"/>
    </xf>
    <xf numFmtId="0" fontId="1" fillId="4" borderId="0" xfId="7" quotePrefix="1" applyFill="1" applyBorder="1" applyProtection="1">
      <alignment vertical="center"/>
      <protection hidden="1"/>
    </xf>
    <xf numFmtId="0" fontId="1" fillId="0" borderId="0" xfId="8" applyFont="1" applyFill="1" applyBorder="1" applyProtection="1">
      <alignment vertical="center"/>
      <protection hidden="1"/>
    </xf>
    <xf numFmtId="0" fontId="1" fillId="0" borderId="0" xfId="7" quotePrefix="1" applyFill="1" applyBorder="1" applyProtection="1">
      <alignment vertical="center"/>
      <protection hidden="1"/>
    </xf>
    <xf numFmtId="183" fontId="18" fillId="0" borderId="0" xfId="0" applyNumberFormat="1" applyFont="1" applyFill="1" applyBorder="1" applyAlignment="1" applyProtection="1">
      <alignment vertical="center"/>
      <protection hidden="1"/>
    </xf>
    <xf numFmtId="0" fontId="14" fillId="0" borderId="0" xfId="0" applyFont="1" applyBorder="1" applyAlignment="1" applyProtection="1">
      <alignment horizontal="left"/>
      <protection hidden="1"/>
    </xf>
    <xf numFmtId="0" fontId="14" fillId="0" borderId="0" xfId="0" applyFont="1" applyBorder="1" applyAlignment="1" applyProtection="1">
      <alignment horizontal="center"/>
      <protection hidden="1"/>
    </xf>
    <xf numFmtId="0" fontId="14" fillId="0" borderId="0" xfId="0" applyFont="1" applyBorder="1" applyProtection="1">
      <protection hidden="1"/>
    </xf>
    <xf numFmtId="183" fontId="6" fillId="0" borderId="0" xfId="0" applyNumberFormat="1" applyFont="1" applyAlignment="1" applyProtection="1">
      <protection hidden="1"/>
    </xf>
    <xf numFmtId="183" fontId="6" fillId="0" borderId="0" xfId="0" applyNumberFormat="1" applyFont="1" applyAlignment="1" applyProtection="1">
      <alignment horizontal="center" vertical="center"/>
      <protection hidden="1"/>
    </xf>
    <xf numFmtId="0" fontId="14" fillId="0" borderId="0" xfId="0" applyNumberFormat="1" applyFont="1" applyFill="1" applyBorder="1" applyAlignment="1" applyProtection="1">
      <protection hidden="1"/>
    </xf>
    <xf numFmtId="0" fontId="18" fillId="0" borderId="0" xfId="0" applyFont="1" applyBorder="1" applyAlignment="1" applyProtection="1">
      <alignment horizontal="right"/>
      <protection hidden="1"/>
    </xf>
    <xf numFmtId="0" fontId="14" fillId="0" borderId="1" xfId="0" applyFont="1" applyBorder="1" applyAlignment="1" applyProtection="1">
      <protection hidden="1"/>
    </xf>
    <xf numFmtId="49" fontId="14" fillId="0" borderId="0" xfId="0" applyNumberFormat="1" applyFont="1" applyBorder="1" applyAlignment="1" applyProtection="1">
      <protection hidden="1"/>
    </xf>
    <xf numFmtId="0" fontId="14" fillId="0" borderId="0" xfId="0" applyFont="1" applyBorder="1" applyAlignment="1" applyProtection="1">
      <alignment horizontal="center" vertical="center"/>
      <protection hidden="1"/>
    </xf>
    <xf numFmtId="0" fontId="6" fillId="0" borderId="5" xfId="0" applyFont="1" applyBorder="1" applyAlignment="1" applyProtection="1">
      <alignment vertical="center"/>
      <protection hidden="1"/>
    </xf>
    <xf numFmtId="0" fontId="6" fillId="0" borderId="6" xfId="0" applyFont="1" applyBorder="1" applyAlignment="1" applyProtection="1">
      <alignment vertical="center"/>
      <protection hidden="1"/>
    </xf>
    <xf numFmtId="0" fontId="6" fillId="0" borderId="6" xfId="0" applyFont="1" applyBorder="1" applyAlignment="1" applyProtection="1">
      <protection hidden="1"/>
    </xf>
    <xf numFmtId="0" fontId="14" fillId="0" borderId="7" xfId="0" applyFont="1" applyBorder="1" applyAlignment="1" applyProtection="1">
      <protection hidden="1"/>
    </xf>
    <xf numFmtId="49" fontId="14" fillId="0" borderId="10" xfId="0" applyNumberFormat="1" applyFont="1" applyBorder="1" applyAlignment="1" applyProtection="1">
      <protection hidden="1"/>
    </xf>
    <xf numFmtId="0" fontId="6" fillId="0" borderId="0" xfId="0" applyFont="1" applyBorder="1" applyAlignment="1" applyProtection="1">
      <protection hidden="1"/>
    </xf>
    <xf numFmtId="0" fontId="14" fillId="0" borderId="11" xfId="0" applyFont="1" applyBorder="1" applyAlignment="1" applyProtection="1">
      <protection hidden="1"/>
    </xf>
    <xf numFmtId="49" fontId="14" fillId="0" borderId="8" xfId="0" applyNumberFormat="1" applyFont="1" applyBorder="1" applyAlignment="1" applyProtection="1">
      <protection hidden="1"/>
    </xf>
    <xf numFmtId="0" fontId="6" fillId="0" borderId="1" xfId="0" applyFont="1" applyBorder="1" applyAlignment="1" applyProtection="1">
      <protection hidden="1"/>
    </xf>
    <xf numFmtId="0" fontId="14" fillId="0" borderId="9" xfId="0" applyFont="1" applyBorder="1" applyAlignment="1" applyProtection="1">
      <protection hidden="1"/>
    </xf>
    <xf numFmtId="0" fontId="6" fillId="0" borderId="7" xfId="0" applyFont="1" applyBorder="1" applyAlignment="1" applyProtection="1">
      <alignment vertical="center"/>
      <protection hidden="1"/>
    </xf>
    <xf numFmtId="0" fontId="6" fillId="0" borderId="1" xfId="0" applyFont="1" applyBorder="1" applyAlignment="1" applyProtection="1">
      <alignment vertical="center"/>
      <protection hidden="1"/>
    </xf>
    <xf numFmtId="0" fontId="6" fillId="0" borderId="9" xfId="0" applyFont="1" applyBorder="1" applyAlignment="1" applyProtection="1">
      <alignment vertical="center"/>
      <protection hidden="1"/>
    </xf>
    <xf numFmtId="0" fontId="20" fillId="0" borderId="0" xfId="0" applyFont="1" applyBorder="1" applyAlignment="1" applyProtection="1">
      <protection hidden="1"/>
    </xf>
    <xf numFmtId="0" fontId="6" fillId="0" borderId="11"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6" fillId="0" borderId="6" xfId="0" applyFont="1" applyBorder="1" applyAlignment="1" applyProtection="1">
      <alignment vertical="top"/>
      <protection hidden="1"/>
    </xf>
    <xf numFmtId="0" fontId="36" fillId="0" borderId="0" xfId="0" applyFont="1" applyFill="1" applyAlignment="1" applyProtection="1">
      <alignment vertical="center"/>
      <protection hidden="1"/>
    </xf>
    <xf numFmtId="181" fontId="5" fillId="0" borderId="0" xfId="0" applyNumberFormat="1" applyFont="1" applyFill="1" applyAlignment="1" applyProtection="1">
      <alignment vertical="center"/>
      <protection hidden="1"/>
    </xf>
    <xf numFmtId="0" fontId="25" fillId="0" borderId="0" xfId="0" applyFont="1" applyFill="1" applyAlignment="1" applyProtection="1">
      <protection hidden="1"/>
    </xf>
    <xf numFmtId="0" fontId="3" fillId="0" borderId="0" xfId="0" applyFont="1" applyFill="1" applyBorder="1" applyAlignment="1" applyProtection="1">
      <alignment vertical="center"/>
      <protection hidden="1"/>
    </xf>
    <xf numFmtId="0" fontId="29" fillId="2" borderId="0" xfId="0" applyFont="1" applyFill="1" applyBorder="1" applyAlignment="1" applyProtection="1">
      <alignment vertical="center"/>
      <protection hidden="1"/>
    </xf>
    <xf numFmtId="0" fontId="1" fillId="0" borderId="0" xfId="7" applyFill="1" applyBorder="1" applyProtection="1">
      <alignment vertical="center"/>
      <protection hidden="1"/>
    </xf>
    <xf numFmtId="49" fontId="25" fillId="0" borderId="0" xfId="0" applyNumberFormat="1" applyFont="1" applyFill="1" applyAlignment="1" applyProtection="1">
      <protection hidden="1"/>
    </xf>
    <xf numFmtId="2" fontId="5" fillId="0" borderId="0" xfId="0" applyNumberFormat="1" applyFont="1" applyFill="1" applyAlignment="1" applyProtection="1">
      <alignment vertical="center"/>
      <protection hidden="1"/>
    </xf>
    <xf numFmtId="179" fontId="5" fillId="5" borderId="14" xfId="0" applyNumberFormat="1" applyFont="1" applyFill="1" applyBorder="1" applyAlignment="1" applyProtection="1">
      <alignment vertical="center"/>
      <protection hidden="1"/>
    </xf>
    <xf numFmtId="179" fontId="5" fillId="5" borderId="0" xfId="0" applyNumberFormat="1" applyFont="1" applyFill="1" applyAlignment="1" applyProtection="1">
      <alignment vertical="center"/>
      <protection hidden="1"/>
    </xf>
    <xf numFmtId="179" fontId="25" fillId="0" borderId="0" xfId="0" applyNumberFormat="1" applyFont="1" applyFill="1" applyAlignment="1" applyProtection="1">
      <protection hidden="1"/>
    </xf>
    <xf numFmtId="184"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vertical="center" shrinkToFit="1"/>
      <protection hidden="1"/>
    </xf>
    <xf numFmtId="0" fontId="0" fillId="0" borderId="0" xfId="0" applyFill="1" applyBorder="1" applyProtection="1">
      <protection hidden="1"/>
    </xf>
    <xf numFmtId="49" fontId="5" fillId="0" borderId="0"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49" fontId="5" fillId="0" borderId="0" xfId="0" applyNumberFormat="1" applyFont="1" applyFill="1" applyAlignment="1" applyProtection="1">
      <alignment horizontal="left" vertical="center"/>
      <protection hidden="1"/>
    </xf>
    <xf numFmtId="0" fontId="26" fillId="0" borderId="0" xfId="0" applyFont="1" applyFill="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5" fillId="0" borderId="1" xfId="0" applyNumberFormat="1" applyFont="1" applyFill="1" applyBorder="1" applyAlignment="1" applyProtection="1">
      <alignment vertical="center"/>
      <protection hidden="1"/>
    </xf>
    <xf numFmtId="0" fontId="8" fillId="0" borderId="0" xfId="0" applyFont="1" applyAlignment="1" applyProtection="1">
      <alignment vertical="center"/>
      <protection hidden="1"/>
    </xf>
    <xf numFmtId="183" fontId="6" fillId="0" borderId="0" xfId="0" applyNumberFormat="1" applyFont="1" applyAlignment="1" applyProtection="1">
      <alignment vertical="center"/>
      <protection hidden="1"/>
    </xf>
    <xf numFmtId="0" fontId="6" fillId="0" borderId="0" xfId="0" applyFont="1" applyAlignment="1" applyProtection="1">
      <alignment vertical="center" shrinkToFit="1"/>
      <protection hidden="1"/>
    </xf>
    <xf numFmtId="49" fontId="6"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49" fontId="6" fillId="0" borderId="0" xfId="0" applyNumberFormat="1" applyFont="1" applyFill="1" applyAlignment="1" applyProtection="1">
      <alignment vertical="center" shrinkToFit="1"/>
      <protection hidden="1"/>
    </xf>
    <xf numFmtId="49" fontId="6" fillId="0"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184" fontId="6" fillId="0" borderId="0" xfId="0" applyNumberFormat="1" applyFont="1" applyAlignment="1" applyProtection="1">
      <alignment vertical="center"/>
      <protection hidden="1"/>
    </xf>
    <xf numFmtId="184" fontId="6" fillId="0" borderId="0" xfId="0" applyNumberFormat="1" applyFont="1" applyAlignment="1" applyProtection="1">
      <alignment horizontal="left" vertical="center"/>
      <protection hidden="1"/>
    </xf>
    <xf numFmtId="0" fontId="5" fillId="0" borderId="0" xfId="0" applyFont="1" applyAlignment="1" applyProtection="1">
      <alignment vertical="center"/>
      <protection hidden="1"/>
    </xf>
    <xf numFmtId="0" fontId="5" fillId="0" borderId="5" xfId="0" applyFont="1" applyBorder="1" applyAlignment="1" applyProtection="1">
      <alignment vertical="center"/>
      <protection hidden="1"/>
    </xf>
    <xf numFmtId="0" fontId="5" fillId="0" borderId="6"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5" fillId="0" borderId="7" xfId="0" applyFont="1" applyBorder="1" applyAlignment="1" applyProtection="1">
      <alignment vertical="center"/>
      <protection hidden="1"/>
    </xf>
    <xf numFmtId="0" fontId="5" fillId="0" borderId="30" xfId="0" applyFont="1" applyBorder="1" applyAlignment="1" applyProtection="1">
      <alignment vertical="center"/>
      <protection hidden="1"/>
    </xf>
    <xf numFmtId="0" fontId="5" fillId="0" borderId="34"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Border="1" applyAlignment="1" applyProtection="1">
      <alignment vertical="center"/>
      <protection hidden="1"/>
    </xf>
    <xf numFmtId="58" fontId="5" fillId="0" borderId="0" xfId="0" applyNumberFormat="1" applyFont="1" applyFill="1" applyBorder="1" applyAlignment="1" applyProtection="1">
      <alignment vertical="center"/>
      <protection hidden="1"/>
    </xf>
    <xf numFmtId="49" fontId="5" fillId="0" borderId="0" xfId="0" applyNumberFormat="1" applyFont="1" applyFill="1" applyAlignment="1" applyProtection="1">
      <alignment horizontal="right" vertical="center"/>
      <protection hidden="1"/>
    </xf>
    <xf numFmtId="179" fontId="5" fillId="0" borderId="0" xfId="0" applyNumberFormat="1" applyFont="1" applyFill="1" applyAlignment="1" applyProtection="1">
      <alignment vertical="center"/>
    </xf>
    <xf numFmtId="0" fontId="5" fillId="0" borderId="0" xfId="0" applyNumberFormat="1" applyFont="1" applyFill="1" applyAlignment="1" applyProtection="1">
      <alignment vertical="center"/>
    </xf>
    <xf numFmtId="0" fontId="5" fillId="0" borderId="0" xfId="0" applyNumberFormat="1" applyFont="1" applyFill="1" applyAlignment="1" applyProtection="1">
      <alignment horizontal="center" vertical="center"/>
    </xf>
    <xf numFmtId="0" fontId="18" fillId="0" borderId="0" xfId="0" applyNumberFormat="1" applyFont="1" applyFill="1" applyAlignment="1" applyProtection="1">
      <alignment vertical="center"/>
    </xf>
    <xf numFmtId="0" fontId="6" fillId="0" borderId="5" xfId="2" applyFont="1" applyBorder="1" applyAlignment="1" applyProtection="1">
      <alignment vertical="center"/>
      <protection hidden="1"/>
    </xf>
    <xf numFmtId="0" fontId="6" fillId="0" borderId="6" xfId="2" applyFont="1" applyBorder="1" applyAlignment="1" applyProtection="1">
      <alignment vertical="center"/>
      <protection hidden="1"/>
    </xf>
    <xf numFmtId="0" fontId="6" fillId="0" borderId="7" xfId="2" applyFont="1" applyBorder="1" applyAlignment="1" applyProtection="1">
      <alignment vertical="center"/>
      <protection hidden="1"/>
    </xf>
    <xf numFmtId="0" fontId="6" fillId="0" borderId="5" xfId="2" applyFont="1" applyBorder="1" applyAlignment="1" applyProtection="1">
      <alignment horizontal="left" vertical="top"/>
      <protection hidden="1"/>
    </xf>
    <xf numFmtId="0" fontId="6" fillId="0" borderId="6" xfId="2" applyFont="1" applyBorder="1" applyAlignment="1" applyProtection="1">
      <alignment horizontal="left" vertical="top"/>
      <protection hidden="1"/>
    </xf>
    <xf numFmtId="0" fontId="6" fillId="0" borderId="7" xfId="2" applyFont="1" applyBorder="1" applyAlignment="1" applyProtection="1">
      <alignment horizontal="left" vertical="top"/>
      <protection hidden="1"/>
    </xf>
    <xf numFmtId="0" fontId="6" fillId="0" borderId="8" xfId="2" applyFont="1" applyBorder="1" applyAlignment="1" applyProtection="1">
      <alignment vertical="center"/>
      <protection hidden="1"/>
    </xf>
    <xf numFmtId="0" fontId="6" fillId="0" borderId="1" xfId="2" applyFont="1" applyBorder="1" applyAlignment="1" applyProtection="1">
      <alignment vertical="center"/>
      <protection hidden="1"/>
    </xf>
    <xf numFmtId="0" fontId="6" fillId="0" borderId="9" xfId="2" applyFont="1" applyBorder="1" applyAlignment="1" applyProtection="1">
      <alignment vertical="center"/>
      <protection hidden="1"/>
    </xf>
    <xf numFmtId="0" fontId="6" fillId="0" borderId="10" xfId="2" applyFont="1" applyBorder="1" applyAlignment="1" applyProtection="1">
      <alignment vertical="center"/>
      <protection hidden="1"/>
    </xf>
    <xf numFmtId="0" fontId="6" fillId="0" borderId="0" xfId="2" applyFont="1" applyBorder="1" applyAlignment="1" applyProtection="1">
      <alignment vertical="center"/>
      <protection hidden="1"/>
    </xf>
    <xf numFmtId="0" fontId="6" fillId="0" borderId="8" xfId="2" applyFont="1" applyBorder="1" applyAlignment="1" applyProtection="1">
      <alignment horizontal="left" vertical="top"/>
      <protection hidden="1"/>
    </xf>
    <xf numFmtId="0" fontId="6" fillId="0" borderId="1" xfId="2" applyFont="1" applyBorder="1" applyAlignment="1" applyProtection="1">
      <alignment horizontal="left" vertical="top"/>
      <protection hidden="1"/>
    </xf>
    <xf numFmtId="0" fontId="6" fillId="0" borderId="9" xfId="2" applyFont="1" applyBorder="1" applyAlignment="1" applyProtection="1">
      <alignment horizontal="left" vertical="top"/>
      <protection hidden="1"/>
    </xf>
    <xf numFmtId="0" fontId="11" fillId="0" borderId="5" xfId="2" applyFont="1" applyBorder="1" applyAlignment="1" applyProtection="1">
      <alignment vertical="center"/>
      <protection hidden="1"/>
    </xf>
    <xf numFmtId="0" fontId="11" fillId="0" borderId="6" xfId="2" applyFont="1" applyBorder="1" applyAlignment="1" applyProtection="1">
      <alignment vertical="center"/>
      <protection hidden="1"/>
    </xf>
    <xf numFmtId="0" fontId="11" fillId="0" borderId="7" xfId="2" applyFont="1" applyBorder="1" applyAlignment="1" applyProtection="1">
      <alignment vertical="center"/>
      <protection hidden="1"/>
    </xf>
    <xf numFmtId="0" fontId="9" fillId="0" borderId="10" xfId="2" applyFont="1" applyBorder="1" applyAlignment="1" applyProtection="1">
      <alignment vertical="center"/>
      <protection hidden="1"/>
    </xf>
    <xf numFmtId="0" fontId="9" fillId="0" borderId="0" xfId="2" applyFont="1" applyBorder="1" applyAlignment="1" applyProtection="1">
      <alignment vertical="center"/>
      <protection hidden="1"/>
    </xf>
    <xf numFmtId="0" fontId="9" fillId="0" borderId="11" xfId="2" applyFont="1" applyBorder="1" applyAlignment="1" applyProtection="1">
      <alignment vertical="center"/>
      <protection hidden="1"/>
    </xf>
    <xf numFmtId="0" fontId="6" fillId="0" borderId="11" xfId="2" applyFont="1" applyBorder="1" applyAlignment="1" applyProtection="1">
      <alignment vertical="center"/>
      <protection hidden="1"/>
    </xf>
    <xf numFmtId="0" fontId="11" fillId="0" borderId="10" xfId="2" applyFont="1" applyBorder="1" applyAlignment="1" applyProtection="1">
      <alignment vertical="center"/>
      <protection hidden="1"/>
    </xf>
    <xf numFmtId="0" fontId="11" fillId="0" borderId="0" xfId="2" applyFont="1" applyBorder="1" applyAlignment="1" applyProtection="1">
      <alignment vertical="center"/>
      <protection hidden="1"/>
    </xf>
    <xf numFmtId="0" fontId="11" fillId="0" borderId="11" xfId="2" applyFont="1" applyBorder="1" applyAlignment="1" applyProtection="1">
      <alignment vertical="center"/>
      <protection hidden="1"/>
    </xf>
    <xf numFmtId="0" fontId="9" fillId="0" borderId="8" xfId="2" applyFont="1" applyBorder="1" applyAlignment="1" applyProtection="1">
      <alignment vertical="center"/>
      <protection hidden="1"/>
    </xf>
    <xf numFmtId="0" fontId="9" fillId="0" borderId="1" xfId="2" applyFont="1" applyBorder="1" applyAlignment="1" applyProtection="1">
      <alignment vertical="center"/>
      <protection hidden="1"/>
    </xf>
    <xf numFmtId="0" fontId="9" fillId="0" borderId="9" xfId="2" applyFont="1" applyBorder="1" applyAlignment="1" applyProtection="1">
      <alignment vertical="center"/>
      <protection hidden="1"/>
    </xf>
    <xf numFmtId="0" fontId="6" fillId="0" borderId="7" xfId="2" applyFont="1" applyBorder="1" applyAlignment="1" applyProtection="1">
      <alignment horizontal="right" vertical="center"/>
      <protection hidden="1"/>
    </xf>
    <xf numFmtId="0" fontId="6" fillId="0" borderId="10" xfId="2" applyFont="1" applyBorder="1" applyAlignment="1" applyProtection="1">
      <alignment horizontal="center" vertical="center"/>
      <protection hidden="1"/>
    </xf>
    <xf numFmtId="0" fontId="6" fillId="0" borderId="11" xfId="2" applyFont="1" applyBorder="1" applyAlignment="1" applyProtection="1">
      <alignment horizontal="center" vertical="center"/>
      <protection hidden="1"/>
    </xf>
    <xf numFmtId="0" fontId="6" fillId="0" borderId="6" xfId="2" applyFont="1" applyBorder="1" applyAlignment="1" applyProtection="1">
      <alignment vertical="top"/>
      <protection hidden="1"/>
    </xf>
    <xf numFmtId="0" fontId="6" fillId="0" borderId="7" xfId="2" applyFont="1" applyBorder="1" applyAlignment="1" applyProtection="1">
      <alignment vertical="top"/>
      <protection hidden="1"/>
    </xf>
    <xf numFmtId="0" fontId="6" fillId="0" borderId="10" xfId="2" applyFont="1" applyBorder="1" applyAlignment="1" applyProtection="1">
      <alignment vertical="top"/>
      <protection hidden="1"/>
    </xf>
    <xf numFmtId="0" fontId="6" fillId="0" borderId="0" xfId="2" applyFont="1" applyBorder="1" applyAlignment="1" applyProtection="1">
      <alignment vertical="top"/>
      <protection hidden="1"/>
    </xf>
    <xf numFmtId="0" fontId="6" fillId="0" borderId="11" xfId="2" applyFont="1" applyBorder="1" applyAlignment="1" applyProtection="1">
      <alignment vertical="top"/>
      <protection hidden="1"/>
    </xf>
    <xf numFmtId="0" fontId="11" fillId="0" borderId="8" xfId="2" applyFont="1" applyBorder="1" applyAlignment="1" applyProtection="1">
      <alignment vertical="center"/>
      <protection hidden="1"/>
    </xf>
    <xf numFmtId="0" fontId="11" fillId="0" borderId="1" xfId="2" applyFont="1" applyBorder="1" applyAlignment="1" applyProtection="1">
      <alignment vertical="center"/>
      <protection hidden="1"/>
    </xf>
    <xf numFmtId="0" fontId="11" fillId="0" borderId="9" xfId="2" applyFont="1" applyBorder="1" applyAlignment="1" applyProtection="1">
      <alignment vertical="center"/>
      <protection hidden="1"/>
    </xf>
    <xf numFmtId="0" fontId="6" fillId="0" borderId="8" xfId="2" applyFont="1" applyBorder="1" applyAlignment="1" applyProtection="1">
      <alignment vertical="top"/>
      <protection hidden="1"/>
    </xf>
    <xf numFmtId="0" fontId="6" fillId="0" borderId="1" xfId="2" applyFont="1" applyBorder="1" applyAlignment="1" applyProtection="1">
      <alignment vertical="top"/>
      <protection hidden="1"/>
    </xf>
    <xf numFmtId="0" fontId="6" fillId="0" borderId="9" xfId="2" applyFont="1" applyBorder="1" applyAlignment="1" applyProtection="1">
      <alignment vertical="top"/>
      <protection hidden="1"/>
    </xf>
    <xf numFmtId="49" fontId="14" fillId="0" borderId="5" xfId="0" applyNumberFormat="1" applyFont="1" applyBorder="1" applyAlignment="1">
      <alignment vertical="center"/>
    </xf>
    <xf numFmtId="49" fontId="14" fillId="0" borderId="6" xfId="0" applyNumberFormat="1" applyFont="1" applyBorder="1" applyAlignment="1">
      <alignment vertical="center"/>
    </xf>
    <xf numFmtId="49" fontId="14" fillId="0" borderId="7" xfId="0" applyNumberFormat="1" applyFont="1" applyBorder="1" applyAlignment="1">
      <alignment vertical="center"/>
    </xf>
    <xf numFmtId="0" fontId="14" fillId="0" borderId="5" xfId="0" applyFont="1" applyBorder="1" applyAlignment="1">
      <alignment vertical="center"/>
    </xf>
    <xf numFmtId="0" fontId="5" fillId="0" borderId="5" xfId="0" applyFont="1" applyFill="1" applyBorder="1" applyAlignment="1" applyProtection="1">
      <alignment vertical="center"/>
      <protection hidden="1"/>
    </xf>
    <xf numFmtId="0" fontId="5" fillId="0" borderId="0" xfId="0" applyFont="1" applyFill="1" applyAlignment="1" applyProtection="1">
      <alignment vertical="center" shrinkToFit="1"/>
      <protection hidden="1"/>
    </xf>
    <xf numFmtId="0" fontId="5" fillId="6" borderId="0" xfId="0" applyFont="1" applyFill="1" applyBorder="1" applyAlignment="1" applyProtection="1">
      <alignment horizontal="center" vertical="center"/>
      <protection hidden="1"/>
    </xf>
    <xf numFmtId="0" fontId="5" fillId="0" borderId="8" xfId="0" applyFont="1" applyFill="1" applyBorder="1" applyAlignment="1" applyProtection="1">
      <alignment vertical="center"/>
      <protection hidden="1"/>
    </xf>
    <xf numFmtId="0" fontId="26" fillId="0" borderId="0" xfId="7" applyFont="1" applyFill="1" applyBorder="1" applyProtection="1">
      <alignment vertical="center"/>
      <protection hidden="1"/>
    </xf>
    <xf numFmtId="0" fontId="26" fillId="0" borderId="0" xfId="7" quotePrefix="1" applyFont="1" applyFill="1" applyBorder="1" applyProtection="1">
      <alignment vertical="center"/>
      <protection hidden="1"/>
    </xf>
    <xf numFmtId="180" fontId="5" fillId="0" borderId="0" xfId="0" applyNumberFormat="1" applyFont="1" applyFill="1" applyAlignment="1" applyProtection="1">
      <alignment vertical="center" shrinkToFit="1"/>
    </xf>
    <xf numFmtId="49" fontId="26" fillId="0" borderId="0" xfId="7" applyNumberFormat="1" applyFont="1" applyFill="1" applyBorder="1" applyProtection="1">
      <alignment vertical="center"/>
      <protection hidden="1"/>
    </xf>
    <xf numFmtId="179" fontId="1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5" fillId="0" borderId="0" xfId="0" applyFont="1" applyFill="1" applyBorder="1" applyAlignment="1" applyProtection="1">
      <alignment vertical="center"/>
      <protection locked="0"/>
    </xf>
    <xf numFmtId="176" fontId="5" fillId="0" borderId="0" xfId="0" applyNumberFormat="1"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6" fillId="0" borderId="36" xfId="0" applyFont="1" applyBorder="1" applyAlignment="1" applyProtection="1">
      <alignment vertical="center"/>
      <protection hidden="1"/>
    </xf>
    <xf numFmtId="0" fontId="6" fillId="0" borderId="37" xfId="0" applyFont="1" applyBorder="1" applyAlignment="1" applyProtection="1">
      <alignment vertical="center"/>
      <protection hidden="1"/>
    </xf>
    <xf numFmtId="0" fontId="5" fillId="0" borderId="36" xfId="0" applyFont="1" applyBorder="1"/>
    <xf numFmtId="0" fontId="5" fillId="0" borderId="38" xfId="0" applyFont="1" applyBorder="1"/>
    <xf numFmtId="0" fontId="5" fillId="0" borderId="35" xfId="0" applyFont="1" applyBorder="1"/>
    <xf numFmtId="0" fontId="5" fillId="0" borderId="35" xfId="0" applyFont="1" applyFill="1" applyBorder="1" applyAlignment="1" applyProtection="1">
      <alignment vertical="center"/>
      <protection hidden="1"/>
    </xf>
    <xf numFmtId="0" fontId="5" fillId="0" borderId="36" xfId="0" applyFont="1" applyFill="1" applyBorder="1" applyAlignment="1" applyProtection="1">
      <alignment vertical="center"/>
      <protection hidden="1"/>
    </xf>
    <xf numFmtId="0" fontId="5" fillId="0" borderId="37"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6" fillId="0" borderId="0" xfId="0" applyNumberFormat="1" applyFont="1" applyFill="1" applyBorder="1" applyAlignment="1" applyProtection="1">
      <alignment horizontal="left" vertical="center"/>
    </xf>
    <xf numFmtId="0" fontId="5" fillId="0" borderId="0" xfId="0" applyFont="1" applyFill="1" applyBorder="1" applyAlignment="1">
      <alignment horizontal="left" vertical="center"/>
    </xf>
    <xf numFmtId="0" fontId="6" fillId="0" borderId="35"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14" fillId="0" borderId="38" xfId="0" applyFont="1" applyBorder="1" applyAlignment="1"/>
    <xf numFmtId="0" fontId="14" fillId="0" borderId="35" xfId="0" applyFont="1" applyBorder="1" applyAlignment="1"/>
    <xf numFmtId="0" fontId="14" fillId="0" borderId="39" xfId="0" applyFont="1" applyBorder="1" applyAlignment="1"/>
    <xf numFmtId="0" fontId="14" fillId="0" borderId="38" xfId="0" applyFont="1" applyBorder="1" applyAlignment="1" applyProtection="1">
      <protection hidden="1"/>
    </xf>
    <xf numFmtId="0" fontId="14" fillId="0" borderId="35" xfId="0" applyFont="1" applyBorder="1" applyAlignment="1" applyProtection="1">
      <protection hidden="1"/>
    </xf>
    <xf numFmtId="0" fontId="14" fillId="0" borderId="39" xfId="0" applyFont="1" applyBorder="1" applyAlignment="1" applyProtection="1">
      <protection hidden="1"/>
    </xf>
    <xf numFmtId="0" fontId="5" fillId="0" borderId="12" xfId="0" applyFont="1" applyBorder="1"/>
    <xf numFmtId="0" fontId="5" fillId="0" borderId="12" xfId="0" applyFont="1" applyFill="1" applyBorder="1"/>
    <xf numFmtId="0" fontId="5" fillId="0" borderId="12" xfId="0" applyFont="1" applyFill="1" applyBorder="1" applyAlignment="1"/>
    <xf numFmtId="0" fontId="5" fillId="0" borderId="13" xfId="0" applyFont="1" applyBorder="1"/>
    <xf numFmtId="0" fontId="5" fillId="0" borderId="13" xfId="0" applyFont="1" applyFill="1" applyBorder="1"/>
    <xf numFmtId="0" fontId="5" fillId="0" borderId="13" xfId="0" applyFont="1" applyFill="1" applyBorder="1" applyAlignment="1"/>
    <xf numFmtId="0" fontId="5" fillId="0" borderId="39" xfId="0" applyFont="1" applyBorder="1"/>
    <xf numFmtId="0" fontId="5" fillId="0" borderId="0" xfId="0" applyFont="1" applyBorder="1"/>
    <xf numFmtId="0" fontId="5" fillId="0" borderId="38" xfId="0" applyFont="1" applyFill="1" applyBorder="1"/>
    <xf numFmtId="0" fontId="5" fillId="0" borderId="35" xfId="0" applyFont="1" applyFill="1" applyBorder="1"/>
    <xf numFmtId="0" fontId="5" fillId="0" borderId="39" xfId="0" applyFont="1" applyFill="1" applyBorder="1"/>
    <xf numFmtId="0" fontId="5" fillId="0" borderId="38" xfId="0" applyFont="1" applyBorder="1" applyAlignment="1" applyProtection="1">
      <alignment vertical="center"/>
      <protection hidden="1"/>
    </xf>
    <xf numFmtId="0" fontId="5" fillId="0" borderId="35" xfId="0" applyFont="1" applyBorder="1" applyAlignment="1" applyProtection="1">
      <alignment vertical="center"/>
      <protection hidden="1"/>
    </xf>
    <xf numFmtId="0" fontId="5" fillId="0" borderId="39" xfId="0" applyFont="1" applyBorder="1" applyAlignment="1" applyProtection="1">
      <alignment vertical="center"/>
      <protection hidden="1"/>
    </xf>
    <xf numFmtId="0" fontId="5" fillId="0" borderId="38" xfId="0" applyFont="1" applyFill="1" applyBorder="1" applyAlignment="1" applyProtection="1">
      <alignment vertical="center"/>
      <protection hidden="1"/>
    </xf>
    <xf numFmtId="0" fontId="5" fillId="0" borderId="39" xfId="0" applyFont="1" applyFill="1" applyBorder="1" applyAlignment="1" applyProtection="1">
      <alignment vertical="center"/>
      <protection hidden="1"/>
    </xf>
    <xf numFmtId="0" fontId="3" fillId="0" borderId="1" xfId="0" applyFont="1" applyBorder="1"/>
    <xf numFmtId="0" fontId="3" fillId="0" borderId="38" xfId="0" applyFont="1" applyBorder="1"/>
    <xf numFmtId="0" fontId="3" fillId="0" borderId="35" xfId="0" applyFont="1" applyBorder="1"/>
    <xf numFmtId="0" fontId="3" fillId="0" borderId="39" xfId="0" applyFont="1" applyBorder="1"/>
    <xf numFmtId="0" fontId="6" fillId="0" borderId="38" xfId="0" applyFont="1" applyFill="1" applyBorder="1" applyProtection="1">
      <protection hidden="1"/>
    </xf>
    <xf numFmtId="0" fontId="6" fillId="0" borderId="35" xfId="0" applyFont="1" applyFill="1" applyBorder="1" applyProtection="1">
      <protection hidden="1"/>
    </xf>
    <xf numFmtId="0" fontId="6" fillId="0" borderId="39" xfId="0" applyFont="1" applyFill="1" applyBorder="1" applyProtection="1">
      <protection hidden="1"/>
    </xf>
    <xf numFmtId="0" fontId="5" fillId="0" borderId="38" xfId="0" applyFont="1" applyFill="1" applyBorder="1" applyAlignment="1">
      <alignment vertical="center"/>
    </xf>
    <xf numFmtId="0" fontId="5" fillId="0" borderId="39" xfId="0" applyFont="1" applyFill="1" applyBorder="1" applyAlignment="1">
      <alignment vertical="center"/>
    </xf>
    <xf numFmtId="0" fontId="6" fillId="0" borderId="38" xfId="0" applyFont="1" applyBorder="1" applyAlignment="1">
      <alignment vertical="center"/>
    </xf>
    <xf numFmtId="0" fontId="10" fillId="0" borderId="35" xfId="0" applyFont="1" applyBorder="1"/>
    <xf numFmtId="0" fontId="6" fillId="0" borderId="39" xfId="0" applyFont="1" applyBorder="1" applyAlignment="1">
      <alignment vertical="center"/>
    </xf>
    <xf numFmtId="0" fontId="10" fillId="0" borderId="0" xfId="0" applyFont="1" applyBorder="1"/>
    <xf numFmtId="0" fontId="18" fillId="0" borderId="38" xfId="0" applyFont="1" applyFill="1" applyBorder="1" applyAlignment="1" applyProtection="1">
      <alignment vertical="center"/>
      <protection hidden="1"/>
    </xf>
    <xf numFmtId="0" fontId="18" fillId="0" borderId="35" xfId="0" applyFont="1" applyFill="1" applyBorder="1" applyAlignment="1" applyProtection="1">
      <alignment vertical="center"/>
      <protection hidden="1"/>
    </xf>
    <xf numFmtId="0" fontId="18" fillId="0" borderId="39" xfId="0" applyFont="1" applyFill="1" applyBorder="1" applyAlignment="1" applyProtection="1">
      <alignment vertical="center"/>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protection locked="0" hidden="1"/>
    </xf>
    <xf numFmtId="0" fontId="6" fillId="0" borderId="0" xfId="0" applyNumberFormat="1" applyFont="1" applyFill="1" applyBorder="1" applyAlignment="1" applyProtection="1">
      <alignment vertical="center"/>
      <protection hidden="1"/>
    </xf>
    <xf numFmtId="0" fontId="5" fillId="0" borderId="35" xfId="0" applyFont="1" applyFill="1" applyBorder="1" applyProtection="1">
      <protection hidden="1"/>
    </xf>
    <xf numFmtId="0" fontId="5" fillId="0" borderId="38" xfId="0" applyFont="1" applyFill="1" applyBorder="1" applyProtection="1">
      <protection hidden="1"/>
    </xf>
    <xf numFmtId="0" fontId="5" fillId="0" borderId="39" xfId="0" applyFont="1" applyFill="1" applyBorder="1" applyProtection="1">
      <protection hidden="1"/>
    </xf>
    <xf numFmtId="0" fontId="5" fillId="0" borderId="12" xfId="0" applyFont="1" applyBorder="1" applyProtection="1">
      <protection hidden="1"/>
    </xf>
    <xf numFmtId="0" fontId="5" fillId="0" borderId="12" xfId="0" applyFont="1" applyFill="1" applyBorder="1" applyProtection="1">
      <protection hidden="1"/>
    </xf>
    <xf numFmtId="0" fontId="5" fillId="0" borderId="13" xfId="0" applyFont="1" applyBorder="1" applyProtection="1">
      <protection hidden="1"/>
    </xf>
    <xf numFmtId="0" fontId="5" fillId="0" borderId="13" xfId="0" applyFont="1" applyFill="1" applyBorder="1" applyProtection="1">
      <protection hidden="1"/>
    </xf>
    <xf numFmtId="0" fontId="10" fillId="0" borderId="38" xfId="0" applyFont="1" applyBorder="1"/>
    <xf numFmtId="0" fontId="10" fillId="0" borderId="39" xfId="0" applyFont="1" applyBorder="1"/>
    <xf numFmtId="0" fontId="5" fillId="0" borderId="0" xfId="0" applyFont="1" applyBorder="1" applyAlignment="1">
      <alignment horizontal="left" vertical="center"/>
    </xf>
    <xf numFmtId="0" fontId="5" fillId="0" borderId="0" xfId="0" applyFont="1" applyBorder="1" applyAlignment="1">
      <alignment horizontal="left"/>
    </xf>
    <xf numFmtId="0" fontId="5" fillId="0" borderId="0" xfId="0" applyFont="1" applyFill="1" applyBorder="1" applyAlignment="1">
      <alignment horizontal="left"/>
    </xf>
    <xf numFmtId="49"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0" fontId="5" fillId="0" borderId="0" xfId="0" applyFont="1" applyBorder="1" applyAlignment="1" applyProtection="1">
      <alignment horizontal="left"/>
      <protection locked="0"/>
    </xf>
    <xf numFmtId="0" fontId="33" fillId="0" borderId="0" xfId="0" applyFont="1" applyBorder="1" applyAlignment="1">
      <alignment horizontal="left" vertical="center"/>
    </xf>
    <xf numFmtId="0" fontId="1" fillId="0" borderId="0" xfId="7" quotePrefix="1" applyFill="1" applyBorder="1" applyAlignment="1" applyProtection="1">
      <alignment horizontal="center" vertical="center"/>
      <protection hidden="1"/>
    </xf>
    <xf numFmtId="0" fontId="0" fillId="0" borderId="0" xfId="0" applyFill="1" applyBorder="1" applyAlignment="1" applyProtection="1">
      <alignment horizontal="center"/>
      <protection hidden="1"/>
    </xf>
    <xf numFmtId="0" fontId="1" fillId="4" borderId="0" xfId="7" applyFill="1" applyBorder="1" applyProtection="1">
      <alignment vertical="center"/>
      <protection hidden="1"/>
    </xf>
    <xf numFmtId="0" fontId="0" fillId="4" borderId="0" xfId="0" applyFill="1" applyBorder="1" applyProtection="1">
      <protection hidden="1"/>
    </xf>
    <xf numFmtId="49" fontId="5" fillId="0" borderId="1" xfId="0" applyNumberFormat="1" applyFont="1" applyFill="1" applyBorder="1" applyAlignment="1">
      <alignment vertical="center"/>
    </xf>
    <xf numFmtId="49" fontId="5" fillId="0" borderId="6" xfId="0" applyNumberFormat="1" applyFont="1" applyFill="1" applyBorder="1" applyAlignment="1">
      <alignment vertical="center"/>
    </xf>
    <xf numFmtId="0" fontId="5" fillId="0" borderId="6" xfId="0" applyFont="1" applyFill="1" applyBorder="1" applyAlignment="1" applyProtection="1">
      <alignment horizontal="right" vertical="center"/>
      <protection hidden="1"/>
    </xf>
    <xf numFmtId="0" fontId="5" fillId="0" borderId="6" xfId="0" applyFont="1" applyFill="1" applyBorder="1" applyAlignment="1">
      <alignment horizontal="right" vertical="center"/>
    </xf>
    <xf numFmtId="186" fontId="5" fillId="0" borderId="1" xfId="0" applyNumberFormat="1" applyFont="1" applyFill="1" applyBorder="1" applyAlignment="1">
      <alignment vertical="center"/>
    </xf>
    <xf numFmtId="186" fontId="5" fillId="0" borderId="6" xfId="0" applyNumberFormat="1" applyFont="1" applyFill="1" applyBorder="1" applyAlignment="1">
      <alignment vertical="center"/>
    </xf>
    <xf numFmtId="0" fontId="18" fillId="0" borderId="1" xfId="0" applyFont="1" applyFill="1" applyBorder="1" applyAlignment="1" applyProtection="1">
      <alignment horizontal="right" vertical="center"/>
      <protection hidden="1"/>
    </xf>
    <xf numFmtId="0" fontId="18" fillId="0" borderId="6" xfId="0" applyFont="1" applyFill="1" applyBorder="1" applyAlignment="1" applyProtection="1">
      <alignment horizontal="right" vertical="center"/>
      <protection hidden="1"/>
    </xf>
    <xf numFmtId="0" fontId="37" fillId="0" borderId="0" xfId="3" applyFont="1" applyAlignment="1" applyProtection="1">
      <alignment vertical="center"/>
      <protection hidden="1"/>
    </xf>
    <xf numFmtId="0" fontId="38" fillId="0" borderId="0" xfId="3" applyFont="1" applyProtection="1">
      <alignment vertical="center"/>
      <protection hidden="1"/>
    </xf>
    <xf numFmtId="0" fontId="37" fillId="0" borderId="0" xfId="3" applyFont="1" applyAlignment="1" applyProtection="1">
      <alignment horizontal="center" vertical="center"/>
      <protection hidden="1"/>
    </xf>
    <xf numFmtId="0" fontId="39" fillId="0" borderId="0" xfId="3" applyFont="1" applyAlignment="1" applyProtection="1">
      <alignment horizontal="left"/>
      <protection hidden="1"/>
    </xf>
    <xf numFmtId="0" fontId="39" fillId="0" borderId="0" xfId="3" applyFont="1" applyBorder="1" applyAlignment="1" applyProtection="1">
      <alignment horizontal="center" vertical="center"/>
      <protection hidden="1"/>
    </xf>
    <xf numFmtId="0" fontId="39" fillId="0" borderId="12" xfId="3" applyFont="1" applyBorder="1" applyAlignment="1" applyProtection="1">
      <alignment horizontal="right" vertical="center"/>
      <protection hidden="1"/>
    </xf>
    <xf numFmtId="0" fontId="35" fillId="0" borderId="0" xfId="3" applyFont="1" applyProtection="1">
      <alignment vertical="center"/>
      <protection hidden="1"/>
    </xf>
    <xf numFmtId="0" fontId="40" fillId="0" borderId="12" xfId="3" applyFont="1" applyBorder="1" applyProtection="1">
      <alignment vertical="center"/>
      <protection hidden="1"/>
    </xf>
    <xf numFmtId="0" fontId="41" fillId="0" borderId="0" xfId="3" applyFont="1" applyProtection="1">
      <alignment vertical="center"/>
      <protection hidden="1"/>
    </xf>
    <xf numFmtId="0" fontId="42" fillId="0" borderId="40" xfId="3" applyFont="1" applyBorder="1" applyAlignment="1" applyProtection="1">
      <alignment horizontal="center" vertical="center"/>
      <protection hidden="1"/>
    </xf>
    <xf numFmtId="0" fontId="38" fillId="0" borderId="0" xfId="3" applyFont="1" applyAlignment="1" applyProtection="1">
      <alignment horizontal="right" vertical="center"/>
      <protection hidden="1"/>
    </xf>
    <xf numFmtId="0" fontId="40" fillId="0" borderId="0" xfId="3" applyFont="1" applyAlignment="1" applyProtection="1">
      <alignment horizontal="center" vertical="center"/>
      <protection hidden="1"/>
    </xf>
    <xf numFmtId="0" fontId="38" fillId="0" borderId="0" xfId="3" applyFont="1" applyAlignment="1" applyProtection="1">
      <alignment horizontal="center" vertical="center"/>
      <protection hidden="1"/>
    </xf>
    <xf numFmtId="0" fontId="38" fillId="0" borderId="41" xfId="3" applyFont="1" applyBorder="1" applyAlignment="1" applyProtection="1">
      <alignment horizontal="center" vertical="center"/>
      <protection hidden="1"/>
    </xf>
    <xf numFmtId="0" fontId="38" fillId="0" borderId="42" xfId="3" applyFont="1" applyBorder="1" applyProtection="1">
      <alignment vertical="center"/>
      <protection hidden="1"/>
    </xf>
    <xf numFmtId="0" fontId="38" fillId="0" borderId="0" xfId="3" applyFont="1" applyBorder="1" applyAlignment="1" applyProtection="1">
      <alignment horizontal="distributed" vertical="center" indent="1"/>
      <protection hidden="1"/>
    </xf>
    <xf numFmtId="0" fontId="38" fillId="0" borderId="0" xfId="3" applyFont="1" applyBorder="1" applyAlignment="1" applyProtection="1">
      <alignment vertical="center"/>
      <protection hidden="1"/>
    </xf>
    <xf numFmtId="0" fontId="38" fillId="0" borderId="0" xfId="3" applyFont="1" applyBorder="1" applyProtection="1">
      <alignment vertical="center"/>
      <protection hidden="1"/>
    </xf>
    <xf numFmtId="0" fontId="38" fillId="0" borderId="6" xfId="3" applyFont="1" applyBorder="1" applyAlignment="1" applyProtection="1">
      <alignment vertical="center"/>
      <protection hidden="1"/>
    </xf>
    <xf numFmtId="0" fontId="38" fillId="0" borderId="6" xfId="3" applyFont="1" applyBorder="1" applyProtection="1">
      <alignment vertical="center"/>
      <protection hidden="1"/>
    </xf>
    <xf numFmtId="0" fontId="38" fillId="0" borderId="7" xfId="3" applyFont="1" applyBorder="1" applyProtection="1">
      <alignment vertical="center"/>
      <protection hidden="1"/>
    </xf>
    <xf numFmtId="0" fontId="38" fillId="0" borderId="43" xfId="3" applyFont="1" applyBorder="1" applyAlignment="1" applyProtection="1">
      <alignment vertical="center"/>
      <protection hidden="1"/>
    </xf>
    <xf numFmtId="0" fontId="38" fillId="0" borderId="43" xfId="3" applyFont="1" applyBorder="1" applyAlignment="1" applyProtection="1">
      <alignment horizontal="center" vertical="center"/>
      <protection hidden="1"/>
    </xf>
    <xf numFmtId="0" fontId="38" fillId="0" borderId="43" xfId="3" applyFont="1" applyBorder="1" applyAlignment="1" applyProtection="1">
      <alignment horizontal="left" vertical="center"/>
      <protection hidden="1"/>
    </xf>
    <xf numFmtId="0" fontId="38" fillId="0" borderId="43" xfId="3" applyFont="1" applyBorder="1" applyProtection="1">
      <alignment vertical="center"/>
      <protection hidden="1"/>
    </xf>
    <xf numFmtId="0" fontId="38" fillId="0" borderId="44" xfId="3" applyFont="1" applyBorder="1" applyProtection="1">
      <alignment vertical="center"/>
      <protection hidden="1"/>
    </xf>
    <xf numFmtId="0" fontId="38" fillId="0" borderId="45" xfId="3" applyFont="1" applyBorder="1" applyAlignment="1" applyProtection="1">
      <alignment vertical="center"/>
      <protection hidden="1"/>
    </xf>
    <xf numFmtId="0" fontId="38" fillId="0" borderId="13" xfId="3" applyFont="1" applyBorder="1" applyAlignment="1" applyProtection="1">
      <alignment vertical="center"/>
      <protection hidden="1"/>
    </xf>
    <xf numFmtId="0" fontId="38" fillId="0" borderId="11" xfId="3" applyFont="1" applyBorder="1" applyProtection="1">
      <alignment vertical="center"/>
      <protection hidden="1"/>
    </xf>
    <xf numFmtId="0" fontId="38" fillId="0" borderId="8" xfId="3" applyFont="1" applyBorder="1" applyAlignment="1" applyProtection="1">
      <alignment vertical="center"/>
      <protection hidden="1"/>
    </xf>
    <xf numFmtId="0" fontId="38" fillId="0" borderId="1" xfId="3" applyFont="1" applyBorder="1" applyAlignment="1" applyProtection="1">
      <alignment vertical="center"/>
      <protection hidden="1"/>
    </xf>
    <xf numFmtId="0" fontId="38" fillId="0" borderId="1" xfId="3" applyFont="1" applyBorder="1" applyProtection="1">
      <alignment vertical="center"/>
      <protection hidden="1"/>
    </xf>
    <xf numFmtId="0" fontId="38" fillId="0" borderId="9" xfId="3" applyFont="1" applyBorder="1" applyProtection="1">
      <alignment vertical="center"/>
      <protection hidden="1"/>
    </xf>
    <xf numFmtId="0" fontId="38" fillId="0" borderId="33" xfId="3" applyFont="1" applyFill="1" applyBorder="1" applyAlignment="1" applyProtection="1">
      <alignment horizontal="distributed" vertical="center" indent="1"/>
      <protection hidden="1"/>
    </xf>
    <xf numFmtId="0" fontId="38" fillId="0" borderId="33" xfId="3" applyFont="1" applyBorder="1" applyAlignment="1" applyProtection="1">
      <alignment horizontal="center" vertical="center"/>
      <protection hidden="1"/>
    </xf>
    <xf numFmtId="0" fontId="38" fillId="0" borderId="33" xfId="3" applyFont="1" applyBorder="1" applyProtection="1">
      <alignment vertical="center"/>
      <protection hidden="1"/>
    </xf>
    <xf numFmtId="0" fontId="38" fillId="0" borderId="30" xfId="3" applyFont="1" applyBorder="1" applyProtection="1">
      <alignment vertical="center"/>
      <protection hidden="1"/>
    </xf>
    <xf numFmtId="0" fontId="40" fillId="0" borderId="33" xfId="3" applyFont="1" applyBorder="1" applyAlignment="1" applyProtection="1">
      <alignment horizontal="center" vertical="center"/>
      <protection hidden="1"/>
    </xf>
    <xf numFmtId="0" fontId="38" fillId="0" borderId="33" xfId="3" applyFont="1" applyBorder="1" applyAlignment="1" applyProtection="1">
      <alignment vertical="center" shrinkToFit="1"/>
      <protection hidden="1"/>
    </xf>
    <xf numFmtId="0" fontId="38" fillId="0" borderId="34" xfId="3" applyFont="1" applyBorder="1" applyAlignment="1" applyProtection="1">
      <alignment vertical="center" shrinkToFit="1"/>
      <protection hidden="1"/>
    </xf>
    <xf numFmtId="0" fontId="43" fillId="0" borderId="0" xfId="3" applyFont="1" applyProtection="1">
      <alignment vertical="center"/>
      <protection hidden="1"/>
    </xf>
    <xf numFmtId="0" fontId="44" fillId="0" borderId="0" xfId="3" applyFont="1" applyAlignment="1" applyProtection="1">
      <alignment horizontal="right" vertical="center"/>
      <protection hidden="1"/>
    </xf>
    <xf numFmtId="0" fontId="44" fillId="0" borderId="0" xfId="3" applyFont="1" applyAlignment="1" applyProtection="1">
      <alignment horizontal="center" vertical="center"/>
      <protection hidden="1"/>
    </xf>
    <xf numFmtId="0" fontId="38" fillId="0" borderId="38" xfId="3" applyFont="1" applyBorder="1" applyProtection="1">
      <alignment vertical="center"/>
      <protection hidden="1"/>
    </xf>
    <xf numFmtId="0" fontId="38" fillId="0" borderId="39" xfId="3" applyFont="1" applyBorder="1" applyProtection="1">
      <alignment vertical="center"/>
      <protection hidden="1"/>
    </xf>
    <xf numFmtId="2" fontId="5" fillId="0" borderId="0" xfId="0" applyNumberFormat="1" applyFont="1" applyFill="1" applyBorder="1" applyAlignment="1" applyProtection="1">
      <alignment vertical="center"/>
      <protection hidden="1"/>
    </xf>
    <xf numFmtId="179" fontId="5" fillId="0" borderId="14" xfId="0" applyNumberFormat="1" applyFont="1" applyFill="1" applyBorder="1" applyAlignment="1" applyProtection="1">
      <protection hidden="1"/>
    </xf>
    <xf numFmtId="0" fontId="45" fillId="0" borderId="0" xfId="4" applyFont="1" applyAlignment="1" applyProtection="1">
      <alignment vertical="center"/>
      <protection hidden="1"/>
    </xf>
    <xf numFmtId="0" fontId="38" fillId="0" borderId="0" xfId="4" applyFont="1" applyProtection="1">
      <alignment vertical="center"/>
      <protection hidden="1"/>
    </xf>
    <xf numFmtId="0" fontId="42" fillId="0" borderId="0" xfId="4" applyFont="1" applyProtection="1">
      <alignment vertical="center"/>
      <protection hidden="1"/>
    </xf>
    <xf numFmtId="0" fontId="42" fillId="0" borderId="0" xfId="3" applyFont="1" applyProtection="1">
      <alignment vertical="center"/>
      <protection hidden="1"/>
    </xf>
    <xf numFmtId="0" fontId="38" fillId="0" borderId="0" xfId="4" applyFont="1" applyBorder="1" applyAlignment="1" applyProtection="1">
      <alignment vertical="center"/>
      <protection hidden="1"/>
    </xf>
    <xf numFmtId="0" fontId="38" fillId="0" borderId="0" xfId="4" applyFont="1" applyAlignment="1" applyProtection="1">
      <alignment vertical="center"/>
      <protection hidden="1"/>
    </xf>
    <xf numFmtId="0" fontId="46" fillId="0" borderId="0" xfId="4" applyFont="1" applyAlignment="1" applyProtection="1">
      <alignment vertical="center"/>
      <protection hidden="1"/>
    </xf>
    <xf numFmtId="0" fontId="38" fillId="0" borderId="0" xfId="4" applyFont="1" applyAlignment="1" applyProtection="1">
      <alignment horizontal="left" vertical="center"/>
      <protection hidden="1"/>
    </xf>
    <xf numFmtId="0" fontId="46" fillId="0" borderId="0" xfId="4" applyFont="1" applyAlignment="1" applyProtection="1">
      <alignment vertical="center" shrinkToFit="1"/>
      <protection hidden="1"/>
    </xf>
    <xf numFmtId="0" fontId="47" fillId="0" borderId="0" xfId="4" applyFont="1" applyProtection="1">
      <alignment vertical="center"/>
      <protection hidden="1"/>
    </xf>
    <xf numFmtId="0" fontId="38" fillId="0" borderId="0" xfId="4" applyFont="1" applyBorder="1" applyAlignment="1" applyProtection="1">
      <alignment horizontal="center" vertical="center"/>
      <protection hidden="1"/>
    </xf>
    <xf numFmtId="0" fontId="38" fillId="0" borderId="0" xfId="4" applyFont="1" applyFill="1" applyBorder="1" applyAlignment="1" applyProtection="1">
      <alignment vertical="center"/>
      <protection hidden="1"/>
    </xf>
    <xf numFmtId="0" fontId="46" fillId="0" borderId="0" xfId="4" applyFont="1" applyFill="1" applyBorder="1" applyAlignment="1" applyProtection="1">
      <alignment vertical="center"/>
      <protection hidden="1"/>
    </xf>
    <xf numFmtId="0" fontId="48" fillId="0" borderId="0" xfId="4" applyFont="1" applyFill="1" applyBorder="1" applyAlignment="1" applyProtection="1">
      <alignment horizontal="center"/>
      <protection hidden="1"/>
    </xf>
    <xf numFmtId="0" fontId="38" fillId="0" borderId="0" xfId="4" applyFont="1" applyBorder="1" applyProtection="1">
      <alignment vertical="center"/>
      <protection hidden="1"/>
    </xf>
    <xf numFmtId="0" fontId="38" fillId="0" borderId="0" xfId="4" applyFont="1" applyBorder="1" applyAlignment="1" applyProtection="1">
      <alignment vertical="top"/>
      <protection hidden="1"/>
    </xf>
    <xf numFmtId="0" fontId="38" fillId="0" borderId="0" xfId="4" applyFont="1" applyAlignment="1" applyProtection="1">
      <alignment vertical="top"/>
      <protection hidden="1"/>
    </xf>
    <xf numFmtId="0" fontId="43" fillId="0" borderId="0" xfId="4" applyFont="1" applyBorder="1" applyProtection="1">
      <alignment vertical="center"/>
      <protection hidden="1"/>
    </xf>
    <xf numFmtId="0" fontId="39" fillId="0" borderId="0" xfId="4" applyFont="1" applyBorder="1" applyAlignment="1" applyProtection="1">
      <alignment vertical="center"/>
      <protection hidden="1"/>
    </xf>
    <xf numFmtId="0" fontId="45" fillId="0" borderId="0" xfId="4" applyFont="1" applyBorder="1" applyAlignment="1" applyProtection="1">
      <alignment vertical="center"/>
      <protection hidden="1"/>
    </xf>
    <xf numFmtId="0" fontId="43" fillId="0" borderId="0" xfId="4" applyFont="1" applyBorder="1" applyAlignment="1" applyProtection="1">
      <alignment vertical="center"/>
      <protection hidden="1"/>
    </xf>
    <xf numFmtId="0" fontId="38" fillId="0" borderId="0" xfId="4" applyFont="1" applyBorder="1" applyAlignment="1" applyProtection="1">
      <alignment horizontal="left" vertical="center"/>
      <protection hidden="1"/>
    </xf>
    <xf numFmtId="0" fontId="43" fillId="0" borderId="0" xfId="4" applyFont="1" applyBorder="1" applyAlignment="1" applyProtection="1">
      <alignment horizontal="left" vertical="center"/>
      <protection hidden="1"/>
    </xf>
    <xf numFmtId="0" fontId="44" fillId="0" borderId="0" xfId="4" applyFont="1" applyBorder="1" applyAlignment="1" applyProtection="1">
      <alignment horizontal="center" vertical="center"/>
      <protection hidden="1"/>
    </xf>
    <xf numFmtId="0" fontId="39" fillId="0" borderId="0" xfId="4" applyFont="1" applyBorder="1" applyProtection="1">
      <alignment vertical="center"/>
      <protection hidden="1"/>
    </xf>
    <xf numFmtId="0" fontId="39" fillId="0" borderId="0" xfId="4" applyFont="1" applyProtection="1">
      <alignment vertical="center"/>
      <protection hidden="1"/>
    </xf>
    <xf numFmtId="0" fontId="49" fillId="0" borderId="0" xfId="4" applyFont="1" applyProtection="1">
      <alignment vertical="center"/>
      <protection hidden="1"/>
    </xf>
    <xf numFmtId="0" fontId="38" fillId="0" borderId="5" xfId="4" applyFont="1" applyBorder="1" applyProtection="1">
      <alignment vertical="center"/>
      <protection hidden="1"/>
    </xf>
    <xf numFmtId="0" fontId="40" fillId="0" borderId="6" xfId="4" applyFont="1" applyBorder="1" applyProtection="1">
      <alignment vertical="center"/>
      <protection hidden="1"/>
    </xf>
    <xf numFmtId="0" fontId="38" fillId="0" borderId="6" xfId="4" applyFont="1" applyBorder="1" applyProtection="1">
      <alignment vertical="center"/>
      <protection hidden="1"/>
    </xf>
    <xf numFmtId="0" fontId="38" fillId="0" borderId="7" xfId="4" applyFont="1" applyBorder="1" applyProtection="1">
      <alignment vertical="center"/>
      <protection hidden="1"/>
    </xf>
    <xf numFmtId="0" fontId="38" fillId="0" borderId="10" xfId="4" applyFont="1" applyBorder="1" applyProtection="1">
      <alignment vertical="center"/>
      <protection hidden="1"/>
    </xf>
    <xf numFmtId="0" fontId="49" fillId="0" borderId="0" xfId="4" applyFont="1" applyBorder="1" applyProtection="1">
      <alignment vertical="center"/>
      <protection hidden="1"/>
    </xf>
    <xf numFmtId="0" fontId="38" fillId="0" borderId="11" xfId="4" applyFont="1" applyBorder="1" applyProtection="1">
      <alignment vertical="center"/>
      <protection hidden="1"/>
    </xf>
    <xf numFmtId="0" fontId="48" fillId="0" borderId="46" xfId="4" applyFont="1" applyBorder="1" applyAlignment="1" applyProtection="1">
      <alignment horizontal="center" vertical="center"/>
      <protection hidden="1"/>
    </xf>
    <xf numFmtId="0" fontId="40" fillId="0" borderId="0" xfId="4" applyFont="1" applyFill="1" applyBorder="1" applyAlignment="1" applyProtection="1">
      <alignment horizontal="center" vertical="center"/>
      <protection hidden="1"/>
    </xf>
    <xf numFmtId="0" fontId="40" fillId="0" borderId="0" xfId="4" applyFont="1" applyBorder="1" applyProtection="1">
      <alignment vertical="center"/>
      <protection hidden="1"/>
    </xf>
    <xf numFmtId="188" fontId="38" fillId="0" borderId="10" xfId="4" applyNumberFormat="1" applyFont="1" applyBorder="1" applyAlignment="1" applyProtection="1">
      <alignment vertical="center"/>
      <protection hidden="1"/>
    </xf>
    <xf numFmtId="0" fontId="39" fillId="0" borderId="47" xfId="4" applyFont="1" applyBorder="1" applyAlignment="1" applyProtection="1">
      <alignment vertical="center"/>
      <protection hidden="1"/>
    </xf>
    <xf numFmtId="0" fontId="48" fillId="0" borderId="0" xfId="4" applyFont="1" applyFill="1" applyBorder="1" applyProtection="1">
      <alignment vertical="center"/>
      <protection hidden="1"/>
    </xf>
    <xf numFmtId="188" fontId="39" fillId="0" borderId="10" xfId="4" applyNumberFormat="1" applyFont="1" applyBorder="1" applyAlignment="1" applyProtection="1">
      <alignment vertical="center"/>
      <protection hidden="1"/>
    </xf>
    <xf numFmtId="0" fontId="39" fillId="0" borderId="48" xfId="4" applyNumberFormat="1" applyFont="1" applyBorder="1" applyAlignment="1" applyProtection="1">
      <alignment vertical="center"/>
      <protection hidden="1"/>
    </xf>
    <xf numFmtId="0" fontId="39" fillId="0" borderId="48" xfId="4" applyFont="1" applyBorder="1" applyAlignment="1" applyProtection="1">
      <alignment vertical="center"/>
      <protection hidden="1"/>
    </xf>
    <xf numFmtId="0" fontId="40" fillId="0" borderId="10" xfId="4" applyFont="1" applyBorder="1" applyProtection="1">
      <alignment vertical="center"/>
      <protection hidden="1"/>
    </xf>
    <xf numFmtId="0" fontId="38" fillId="0" borderId="0" xfId="4" applyFont="1" applyBorder="1" applyAlignment="1" applyProtection="1">
      <alignment horizontal="right" vertical="center"/>
      <protection hidden="1"/>
    </xf>
    <xf numFmtId="42" fontId="38" fillId="0" borderId="0" xfId="4" applyNumberFormat="1" applyFont="1" applyBorder="1" applyAlignment="1" applyProtection="1">
      <alignment vertical="center"/>
      <protection hidden="1"/>
    </xf>
    <xf numFmtId="0" fontId="40" fillId="0" borderId="0" xfId="4" applyFont="1" applyBorder="1" applyAlignment="1" applyProtection="1">
      <alignment horizontal="left" vertical="center" indent="1"/>
      <protection hidden="1"/>
    </xf>
    <xf numFmtId="0" fontId="40" fillId="0" borderId="45" xfId="4" applyFont="1" applyBorder="1" applyProtection="1">
      <alignment vertical="center"/>
      <protection hidden="1"/>
    </xf>
    <xf numFmtId="0" fontId="38" fillId="0" borderId="13" xfId="4" applyFont="1" applyBorder="1" applyProtection="1">
      <alignment vertical="center"/>
      <protection hidden="1"/>
    </xf>
    <xf numFmtId="0" fontId="38" fillId="0" borderId="25" xfId="4" applyFont="1" applyBorder="1" applyProtection="1">
      <alignment vertical="center"/>
      <protection hidden="1"/>
    </xf>
    <xf numFmtId="0" fontId="39" fillId="0" borderId="49" xfId="4" applyNumberFormat="1" applyFont="1" applyBorder="1" applyAlignment="1" applyProtection="1">
      <alignment vertical="center"/>
      <protection hidden="1"/>
    </xf>
    <xf numFmtId="0" fontId="39" fillId="0" borderId="49" xfId="4" applyFont="1" applyBorder="1" applyAlignment="1" applyProtection="1">
      <alignment vertical="center"/>
      <protection hidden="1"/>
    </xf>
    <xf numFmtId="0" fontId="38" fillId="0" borderId="1" xfId="4" applyFont="1" applyBorder="1" applyProtection="1">
      <alignment vertical="center"/>
      <protection hidden="1"/>
    </xf>
    <xf numFmtId="0" fontId="38" fillId="0" borderId="9" xfId="4" applyFont="1" applyBorder="1" applyProtection="1">
      <alignment vertical="center"/>
      <protection hidden="1"/>
    </xf>
    <xf numFmtId="0" fontId="39" fillId="0" borderId="6" xfId="4" applyFont="1" applyBorder="1" applyProtection="1">
      <alignment vertical="center"/>
      <protection hidden="1"/>
    </xf>
    <xf numFmtId="0" fontId="39" fillId="0" borderId="30" xfId="4" applyFont="1" applyBorder="1" applyAlignment="1" applyProtection="1">
      <alignment horizontal="center" vertical="center"/>
      <protection hidden="1"/>
    </xf>
    <xf numFmtId="0" fontId="38" fillId="0" borderId="37" xfId="4" applyFont="1" applyBorder="1" applyProtection="1">
      <alignment vertical="center"/>
      <protection hidden="1"/>
    </xf>
    <xf numFmtId="0" fontId="39" fillId="0" borderId="0" xfId="4" applyFont="1" applyFill="1" applyProtection="1">
      <alignment vertical="center"/>
      <protection hidden="1"/>
    </xf>
    <xf numFmtId="0" fontId="39" fillId="0" borderId="0" xfId="4" applyFont="1" applyFill="1" applyBorder="1" applyProtection="1">
      <alignment vertical="center"/>
      <protection hidden="1"/>
    </xf>
    <xf numFmtId="0" fontId="38" fillId="0" borderId="0" xfId="4" applyFont="1" applyFill="1" applyBorder="1" applyProtection="1">
      <alignment vertical="center"/>
      <protection hidden="1"/>
    </xf>
    <xf numFmtId="0" fontId="50" fillId="0" borderId="0" xfId="4" applyFont="1" applyFill="1" applyProtection="1">
      <alignment vertical="center"/>
      <protection hidden="1"/>
    </xf>
    <xf numFmtId="0" fontId="40" fillId="0" borderId="6" xfId="4" applyFont="1" applyFill="1" applyBorder="1" applyAlignment="1" applyProtection="1">
      <alignment horizontal="center" vertical="center"/>
      <protection hidden="1"/>
    </xf>
    <xf numFmtId="0" fontId="39" fillId="0" borderId="6" xfId="4" applyFont="1" applyFill="1" applyBorder="1" applyProtection="1">
      <alignment vertical="center"/>
      <protection hidden="1"/>
    </xf>
    <xf numFmtId="0" fontId="39" fillId="0" borderId="7" xfId="4" applyFont="1" applyFill="1" applyBorder="1" applyProtection="1">
      <alignment vertical="center"/>
      <protection hidden="1"/>
    </xf>
    <xf numFmtId="0" fontId="40" fillId="0" borderId="7" xfId="4" applyFont="1" applyFill="1" applyBorder="1" applyAlignment="1" applyProtection="1">
      <alignment horizontal="center" vertical="center"/>
      <protection hidden="1"/>
    </xf>
    <xf numFmtId="0" fontId="38" fillId="0" borderId="11" xfId="4" applyFont="1" applyFill="1" applyBorder="1" applyAlignment="1" applyProtection="1">
      <alignment horizontal="center" vertical="center" shrinkToFit="1"/>
      <protection hidden="1"/>
    </xf>
    <xf numFmtId="0" fontId="40" fillId="0" borderId="11" xfId="4" applyFont="1" applyFill="1" applyBorder="1" applyAlignment="1" applyProtection="1">
      <alignment horizontal="center" vertical="center"/>
      <protection hidden="1"/>
    </xf>
    <xf numFmtId="0" fontId="40" fillId="0" borderId="0" xfId="4" applyFont="1" applyFill="1" applyBorder="1" applyAlignment="1" applyProtection="1">
      <alignment vertical="center"/>
      <protection hidden="1"/>
    </xf>
    <xf numFmtId="0" fontId="40" fillId="0" borderId="11" xfId="4" applyFont="1" applyFill="1" applyBorder="1" applyAlignment="1" applyProtection="1">
      <alignment vertical="center" shrinkToFit="1"/>
      <protection hidden="1"/>
    </xf>
    <xf numFmtId="0" fontId="40" fillId="0" borderId="9" xfId="4" applyFont="1" applyFill="1" applyBorder="1" applyAlignment="1" applyProtection="1">
      <alignment horizontal="center" vertical="center"/>
      <protection hidden="1"/>
    </xf>
    <xf numFmtId="0" fontId="44" fillId="0" borderId="5" xfId="4" applyFont="1" applyFill="1" applyBorder="1" applyAlignment="1" applyProtection="1">
      <alignment horizontal="center" vertical="center"/>
      <protection hidden="1"/>
    </xf>
    <xf numFmtId="0" fontId="40" fillId="0" borderId="6" xfId="4" applyFont="1" applyFill="1" applyBorder="1" applyProtection="1">
      <alignment vertical="center"/>
      <protection hidden="1"/>
    </xf>
    <xf numFmtId="0" fontId="39" fillId="0" borderId="6" xfId="4" applyFont="1" applyFill="1" applyBorder="1" applyAlignment="1" applyProtection="1">
      <alignment vertical="center"/>
      <protection hidden="1"/>
    </xf>
    <xf numFmtId="0" fontId="48" fillId="0" borderId="50" xfId="4" applyFont="1" applyFill="1" applyBorder="1" applyAlignment="1" applyProtection="1">
      <alignment horizontal="left" vertical="top"/>
      <protection hidden="1"/>
    </xf>
    <xf numFmtId="0" fontId="44" fillId="0" borderId="10" xfId="4" applyFont="1" applyFill="1" applyBorder="1" applyAlignment="1" applyProtection="1">
      <alignment horizontal="center" vertical="center"/>
      <protection hidden="1"/>
    </xf>
    <xf numFmtId="0" fontId="40" fillId="0" borderId="0" xfId="4" applyFont="1" applyFill="1" applyBorder="1" applyProtection="1">
      <alignment vertical="center"/>
      <protection hidden="1"/>
    </xf>
    <xf numFmtId="0" fontId="39" fillId="0" borderId="0" xfId="4" applyFont="1" applyFill="1" applyBorder="1" applyAlignment="1" applyProtection="1">
      <alignment horizontal="center" vertical="top"/>
      <protection hidden="1"/>
    </xf>
    <xf numFmtId="0" fontId="48" fillId="0" borderId="51" xfId="4" applyFont="1" applyFill="1" applyBorder="1" applyAlignment="1" applyProtection="1">
      <alignment vertical="center"/>
      <protection hidden="1"/>
    </xf>
    <xf numFmtId="0" fontId="39" fillId="0" borderId="11" xfId="4" applyFont="1" applyFill="1" applyBorder="1" applyProtection="1">
      <alignment vertical="center"/>
      <protection hidden="1"/>
    </xf>
    <xf numFmtId="0" fontId="39" fillId="0" borderId="10" xfId="4" applyFont="1" applyFill="1" applyBorder="1" applyAlignment="1" applyProtection="1">
      <alignment horizontal="center" vertical="center"/>
      <protection hidden="1"/>
    </xf>
    <xf numFmtId="0" fontId="48" fillId="0" borderId="52" xfId="4" applyFont="1" applyFill="1" applyBorder="1" applyAlignment="1" applyProtection="1">
      <alignment vertical="center"/>
      <protection hidden="1"/>
    </xf>
    <xf numFmtId="0" fontId="39" fillId="0" borderId="53" xfId="4" applyFont="1" applyFill="1" applyBorder="1" applyProtection="1">
      <alignment vertical="center"/>
      <protection hidden="1"/>
    </xf>
    <xf numFmtId="0" fontId="39" fillId="0" borderId="54" xfId="4" applyFont="1" applyFill="1" applyBorder="1" applyProtection="1">
      <alignment vertical="center"/>
      <protection hidden="1"/>
    </xf>
    <xf numFmtId="0" fontId="48" fillId="0" borderId="50" xfId="4" applyFont="1" applyFill="1" applyBorder="1" applyAlignment="1" applyProtection="1">
      <alignment vertical="top"/>
      <protection hidden="1"/>
    </xf>
    <xf numFmtId="0" fontId="48" fillId="0" borderId="51" xfId="4" applyFont="1" applyFill="1" applyBorder="1" applyAlignment="1" applyProtection="1">
      <alignment vertical="top"/>
      <protection hidden="1"/>
    </xf>
    <xf numFmtId="0" fontId="39" fillId="0" borderId="33" xfId="4" applyFont="1" applyFill="1" applyBorder="1" applyProtection="1">
      <alignment vertical="center"/>
      <protection hidden="1"/>
    </xf>
    <xf numFmtId="0" fontId="39" fillId="0" borderId="33" xfId="4" applyFont="1" applyFill="1" applyBorder="1" applyAlignment="1" applyProtection="1">
      <alignment horizontal="center" vertical="top"/>
      <protection hidden="1"/>
    </xf>
    <xf numFmtId="0" fontId="39" fillId="0" borderId="33" xfId="4" applyFont="1" applyFill="1" applyBorder="1" applyAlignment="1" applyProtection="1">
      <alignment horizontal="left" vertical="center"/>
      <protection hidden="1"/>
    </xf>
    <xf numFmtId="0" fontId="39" fillId="0" borderId="34" xfId="4" applyFont="1" applyFill="1" applyBorder="1" applyProtection="1">
      <alignment vertical="center"/>
      <protection hidden="1"/>
    </xf>
    <xf numFmtId="0" fontId="39" fillId="0" borderId="33" xfId="4" applyFont="1" applyFill="1" applyBorder="1" applyAlignment="1" applyProtection="1">
      <alignment horizontal="center" vertical="center"/>
      <protection hidden="1"/>
    </xf>
    <xf numFmtId="0" fontId="39" fillId="0" borderId="55" xfId="4" applyFont="1" applyFill="1" applyBorder="1" applyAlignment="1" applyProtection="1">
      <alignment vertical="center"/>
      <protection hidden="1"/>
    </xf>
    <xf numFmtId="0" fontId="39" fillId="0" borderId="33" xfId="4" applyFont="1" applyFill="1" applyBorder="1" applyAlignment="1" applyProtection="1">
      <alignment vertical="center"/>
      <protection hidden="1"/>
    </xf>
    <xf numFmtId="0" fontId="39" fillId="0" borderId="56" xfId="4" applyFont="1" applyFill="1" applyBorder="1" applyAlignment="1" applyProtection="1">
      <alignment vertical="center"/>
      <protection hidden="1"/>
    </xf>
    <xf numFmtId="0" fontId="39" fillId="0" borderId="5" xfId="4" applyFont="1" applyFill="1" applyBorder="1" applyProtection="1">
      <alignment vertical="center"/>
      <protection hidden="1"/>
    </xf>
    <xf numFmtId="0" fontId="39" fillId="0" borderId="57" xfId="4" applyFont="1" applyFill="1" applyBorder="1" applyProtection="1">
      <alignment vertical="center"/>
      <protection hidden="1"/>
    </xf>
    <xf numFmtId="0" fontId="39" fillId="0" borderId="51" xfId="4" applyFont="1" applyFill="1" applyBorder="1" applyProtection="1">
      <alignment vertical="center"/>
      <protection hidden="1"/>
    </xf>
    <xf numFmtId="0" fontId="39" fillId="0" borderId="58" xfId="4" applyFont="1" applyFill="1" applyBorder="1" applyProtection="1">
      <alignment vertical="center"/>
      <protection hidden="1"/>
    </xf>
    <xf numFmtId="0" fontId="39" fillId="0" borderId="59" xfId="4" applyFont="1" applyFill="1" applyBorder="1" applyProtection="1">
      <alignment vertical="center"/>
      <protection hidden="1"/>
    </xf>
    <xf numFmtId="0" fontId="39" fillId="0" borderId="29" xfId="4" applyFont="1" applyFill="1" applyBorder="1" applyProtection="1">
      <alignment vertical="center"/>
      <protection hidden="1"/>
    </xf>
    <xf numFmtId="0" fontId="39" fillId="0" borderId="60" xfId="4" applyFont="1" applyFill="1" applyBorder="1" applyProtection="1">
      <alignment vertical="center"/>
      <protection hidden="1"/>
    </xf>
    <xf numFmtId="0" fontId="39" fillId="0" borderId="43" xfId="4" applyFont="1" applyFill="1" applyBorder="1" applyProtection="1">
      <alignment vertical="center"/>
      <protection hidden="1"/>
    </xf>
    <xf numFmtId="0" fontId="39" fillId="0" borderId="61" xfId="4" applyFont="1" applyFill="1" applyBorder="1" applyProtection="1">
      <alignment vertical="center"/>
      <protection hidden="1"/>
    </xf>
    <xf numFmtId="0" fontId="39" fillId="0" borderId="44" xfId="4" applyFont="1" applyFill="1" applyBorder="1" applyProtection="1">
      <alignment vertical="center"/>
      <protection hidden="1"/>
    </xf>
    <xf numFmtId="0" fontId="39" fillId="0" borderId="45" xfId="4" applyFont="1" applyFill="1" applyBorder="1" applyProtection="1">
      <alignment vertical="center"/>
      <protection hidden="1"/>
    </xf>
    <xf numFmtId="0" fontId="39" fillId="0" borderId="62" xfId="4" applyFont="1" applyFill="1" applyBorder="1" applyProtection="1">
      <alignment vertical="center"/>
      <protection hidden="1"/>
    </xf>
    <xf numFmtId="0" fontId="39" fillId="0" borderId="20" xfId="4" applyFont="1" applyFill="1" applyBorder="1" applyProtection="1">
      <alignment vertical="center"/>
      <protection hidden="1"/>
    </xf>
    <xf numFmtId="0" fontId="39" fillId="0" borderId="13" xfId="4" applyFont="1" applyFill="1" applyBorder="1" applyProtection="1">
      <alignment vertical="center"/>
      <protection hidden="1"/>
    </xf>
    <xf numFmtId="0" fontId="39" fillId="0" borderId="2" xfId="4" applyFont="1" applyFill="1" applyBorder="1" applyProtection="1">
      <alignment vertical="center"/>
      <protection hidden="1"/>
    </xf>
    <xf numFmtId="0" fontId="39" fillId="0" borderId="25" xfId="4" applyFont="1" applyFill="1" applyBorder="1" applyProtection="1">
      <alignment vertical="center"/>
      <protection hidden="1"/>
    </xf>
    <xf numFmtId="0" fontId="48" fillId="0" borderId="6" xfId="4" applyFont="1" applyFill="1" applyBorder="1" applyAlignment="1" applyProtection="1">
      <alignment vertical="top"/>
      <protection hidden="1"/>
    </xf>
    <xf numFmtId="0" fontId="39" fillId="0" borderId="10" xfId="4" applyFont="1" applyFill="1" applyBorder="1" applyProtection="1">
      <alignment vertical="center"/>
      <protection hidden="1"/>
    </xf>
    <xf numFmtId="0" fontId="48" fillId="0" borderId="0" xfId="4" applyFont="1" applyFill="1" applyBorder="1" applyAlignment="1" applyProtection="1">
      <alignment vertical="center"/>
      <protection hidden="1"/>
    </xf>
    <xf numFmtId="0" fontId="39" fillId="0" borderId="8" xfId="4" applyFont="1" applyFill="1" applyBorder="1" applyProtection="1">
      <alignment vertical="center"/>
      <protection hidden="1"/>
    </xf>
    <xf numFmtId="0" fontId="39" fillId="0" borderId="1" xfId="4" applyFont="1" applyFill="1" applyBorder="1" applyProtection="1">
      <alignment vertical="center"/>
      <protection hidden="1"/>
    </xf>
    <xf numFmtId="0" fontId="39" fillId="0" borderId="52" xfId="4" applyFont="1" applyFill="1" applyBorder="1" applyProtection="1">
      <alignment vertical="center"/>
      <protection hidden="1"/>
    </xf>
    <xf numFmtId="0" fontId="51" fillId="0" borderId="0" xfId="4" applyFont="1" applyFill="1" applyAlignment="1" applyProtection="1">
      <alignment horizontal="left" vertical="center" indent="1"/>
      <protection hidden="1"/>
    </xf>
    <xf numFmtId="0" fontId="38" fillId="0" borderId="0" xfId="4" applyFont="1" applyFill="1" applyAlignment="1" applyProtection="1">
      <alignment horizontal="left" vertical="center" indent="1"/>
      <protection hidden="1"/>
    </xf>
    <xf numFmtId="0" fontId="50" fillId="0" borderId="37" xfId="4" applyFont="1" applyFill="1" applyBorder="1" applyProtection="1">
      <alignment vertical="center"/>
      <protection hidden="1"/>
    </xf>
    <xf numFmtId="0" fontId="38" fillId="0" borderId="9" xfId="4" applyFont="1" applyFill="1" applyBorder="1" applyAlignment="1" applyProtection="1">
      <alignment horizontal="center" vertical="center"/>
      <protection hidden="1"/>
    </xf>
    <xf numFmtId="0" fontId="39" fillId="0" borderId="1" xfId="4" applyFont="1" applyFill="1" applyBorder="1" applyAlignment="1" applyProtection="1">
      <alignment horizontal="center" vertical="center"/>
      <protection hidden="1"/>
    </xf>
    <xf numFmtId="0" fontId="39" fillId="0" borderId="63" xfId="4" applyFont="1" applyFill="1" applyBorder="1" applyProtection="1">
      <alignment vertical="center"/>
      <protection hidden="1"/>
    </xf>
    <xf numFmtId="0" fontId="39" fillId="0" borderId="64" xfId="4" applyFont="1" applyFill="1" applyBorder="1" applyProtection="1">
      <alignment vertical="center"/>
      <protection hidden="1"/>
    </xf>
    <xf numFmtId="0" fontId="39" fillId="0" borderId="65" xfId="4" applyFont="1" applyFill="1" applyBorder="1" applyProtection="1">
      <alignment vertical="center"/>
      <protection hidden="1"/>
    </xf>
    <xf numFmtId="0" fontId="48" fillId="0" borderId="6" xfId="4" applyFont="1" applyFill="1" applyBorder="1" applyAlignment="1" applyProtection="1">
      <alignment horizontal="left" vertical="top"/>
      <protection hidden="1"/>
    </xf>
    <xf numFmtId="0" fontId="39" fillId="0" borderId="9" xfId="4" applyFont="1" applyFill="1" applyBorder="1" applyProtection="1">
      <alignment vertical="center"/>
      <protection hidden="1"/>
    </xf>
    <xf numFmtId="0" fontId="50" fillId="0" borderId="36" xfId="4" applyFont="1" applyFill="1" applyBorder="1" applyProtection="1">
      <alignment vertical="center"/>
      <protection hidden="1"/>
    </xf>
    <xf numFmtId="0" fontId="50" fillId="0" borderId="38" xfId="4" applyFont="1" applyFill="1" applyBorder="1" applyProtection="1">
      <alignment vertical="center"/>
      <protection hidden="1"/>
    </xf>
    <xf numFmtId="0" fontId="16" fillId="0" borderId="0" xfId="0" applyFont="1" applyFill="1"/>
    <xf numFmtId="0" fontId="5" fillId="0" borderId="14" xfId="0" applyFont="1" applyFill="1" applyBorder="1" applyAlignment="1" applyProtection="1">
      <alignment vertical="center"/>
      <protection hidden="1"/>
    </xf>
    <xf numFmtId="0" fontId="39" fillId="0" borderId="61" xfId="4" applyFont="1" applyBorder="1" applyAlignment="1" applyProtection="1">
      <alignment horizontal="center" vertical="center"/>
      <protection hidden="1"/>
    </xf>
    <xf numFmtId="0" fontId="39" fillId="0" borderId="59" xfId="4" applyFont="1" applyBorder="1" applyAlignment="1" applyProtection="1">
      <alignment horizontal="left" vertical="center"/>
      <protection hidden="1"/>
    </xf>
    <xf numFmtId="0" fontId="39" fillId="0" borderId="66" xfId="4" applyFont="1" applyBorder="1" applyAlignment="1" applyProtection="1">
      <alignment vertical="center"/>
      <protection hidden="1"/>
    </xf>
    <xf numFmtId="0" fontId="6" fillId="0" borderId="0" xfId="0" applyNumberFormat="1" applyFont="1" applyFill="1" applyBorder="1" applyAlignment="1">
      <alignment vertical="center" shrinkToFit="1"/>
    </xf>
    <xf numFmtId="179"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Font="1" applyFill="1" applyAlignment="1" applyProtection="1">
      <protection hidden="1"/>
    </xf>
    <xf numFmtId="0" fontId="5" fillId="0" borderId="0" xfId="0" applyFont="1" applyFill="1" applyAlignment="1" applyProtection="1">
      <alignment shrinkToFit="1"/>
      <protection hidden="1"/>
    </xf>
    <xf numFmtId="0" fontId="5" fillId="0" borderId="0" xfId="0" applyFont="1" applyFill="1" applyAlignment="1" applyProtection="1">
      <alignment horizontal="left"/>
      <protection hidden="1"/>
    </xf>
    <xf numFmtId="176" fontId="5" fillId="0" borderId="0" xfId="0" applyNumberFormat="1" applyFont="1" applyFill="1" applyAlignment="1" applyProtection="1">
      <protection hidden="1"/>
    </xf>
    <xf numFmtId="0" fontId="5" fillId="0" borderId="1" xfId="0" applyFont="1" applyFill="1" applyBorder="1" applyAlignment="1" applyProtection="1">
      <protection hidden="1"/>
    </xf>
    <xf numFmtId="0" fontId="5" fillId="0" borderId="6" xfId="0" applyFont="1" applyFill="1" applyBorder="1" applyProtection="1">
      <protection hidden="1"/>
    </xf>
    <xf numFmtId="0" fontId="5" fillId="0" borderId="6" xfId="0" applyFont="1" applyFill="1" applyBorder="1" applyAlignment="1" applyProtection="1">
      <protection hidden="1"/>
    </xf>
    <xf numFmtId="49" fontId="5" fillId="0" borderId="0" xfId="0" applyNumberFormat="1" applyFont="1" applyFill="1" applyAlignment="1" applyProtection="1">
      <alignment horizontal="center"/>
      <protection hidden="1"/>
    </xf>
    <xf numFmtId="49" fontId="5" fillId="0" borderId="0" xfId="0" applyNumberFormat="1" applyFont="1" applyFill="1" applyAlignment="1" applyProtection="1">
      <protection hidden="1"/>
    </xf>
    <xf numFmtId="0" fontId="5" fillId="0" borderId="0" xfId="0" applyFont="1" applyFill="1" applyAlignment="1" applyProtection="1">
      <alignment horizontal="left"/>
    </xf>
    <xf numFmtId="0" fontId="8" fillId="0" borderId="0" xfId="0" applyFont="1" applyFill="1" applyProtection="1">
      <protection hidden="1"/>
    </xf>
    <xf numFmtId="0" fontId="5" fillId="0" borderId="12" xfId="0" applyFont="1" applyFill="1" applyBorder="1" applyAlignment="1" applyProtection="1">
      <protection hidden="1"/>
    </xf>
    <xf numFmtId="0" fontId="5" fillId="0" borderId="13" xfId="0" applyFont="1" applyFill="1" applyBorder="1" applyAlignment="1" applyProtection="1">
      <protection hidden="1"/>
    </xf>
    <xf numFmtId="0" fontId="5" fillId="0" borderId="0" xfId="0" applyFont="1" applyAlignment="1" applyProtection="1">
      <protection hidden="1"/>
    </xf>
    <xf numFmtId="0" fontId="5" fillId="0" borderId="0" xfId="0" applyFont="1" applyFill="1" applyAlignment="1" applyProtection="1">
      <alignment vertical="center" shrinkToFit="1"/>
    </xf>
    <xf numFmtId="0" fontId="38" fillId="0" borderId="0" xfId="4" applyFont="1" applyBorder="1" applyAlignment="1" applyProtection="1">
      <alignment horizontal="center" vertical="center"/>
      <protection hidden="1"/>
    </xf>
    <xf numFmtId="0" fontId="38" fillId="0" borderId="0" xfId="4" applyFont="1" applyBorder="1" applyAlignment="1" applyProtection="1">
      <alignment horizontal="center" vertical="center"/>
      <protection hidden="1"/>
    </xf>
    <xf numFmtId="0" fontId="38" fillId="0" borderId="0" xfId="4" applyFont="1" applyBorder="1" applyAlignment="1" applyProtection="1">
      <alignment horizontal="distributed" vertical="center"/>
      <protection hidden="1"/>
    </xf>
    <xf numFmtId="0" fontId="5" fillId="0" borderId="0" xfId="0" applyNumberFormat="1" applyFont="1" applyFill="1" applyAlignment="1" applyProtection="1">
      <alignment horizontal="left" vertical="center"/>
    </xf>
    <xf numFmtId="0" fontId="48" fillId="0" borderId="34" xfId="4" applyFont="1" applyBorder="1" applyAlignment="1" applyProtection="1">
      <alignment horizontal="center" vertical="center"/>
      <protection hidden="1"/>
    </xf>
    <xf numFmtId="0" fontId="39" fillId="0" borderId="7" xfId="4" applyNumberFormat="1" applyFont="1" applyBorder="1" applyAlignment="1" applyProtection="1">
      <alignment vertical="center"/>
      <protection hidden="1"/>
    </xf>
    <xf numFmtId="0" fontId="39" fillId="0" borderId="44" xfId="4" applyNumberFormat="1" applyFont="1" applyBorder="1" applyAlignment="1" applyProtection="1">
      <alignment vertical="center"/>
      <protection hidden="1"/>
    </xf>
    <xf numFmtId="0" fontId="5" fillId="0" borderId="0"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left" vertical="center"/>
      <protection hidden="1"/>
    </xf>
    <xf numFmtId="0" fontId="5" fillId="0" borderId="0" xfId="0" applyNumberFormat="1" applyFont="1" applyFill="1" applyAlignment="1" applyProtection="1">
      <alignment vertical="center" shrinkToFit="1"/>
    </xf>
    <xf numFmtId="0" fontId="5" fillId="0" borderId="7"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9" xfId="0" applyFont="1" applyFill="1" applyBorder="1" applyAlignment="1" applyProtection="1">
      <alignment vertical="center"/>
      <protection hidden="1"/>
    </xf>
    <xf numFmtId="0" fontId="25" fillId="2" borderId="0" xfId="0" applyFont="1" applyFill="1" applyBorder="1" applyAlignment="1" applyProtection="1">
      <alignment vertical="center"/>
      <protection hidden="1"/>
    </xf>
    <xf numFmtId="0" fontId="3" fillId="2" borderId="0" xfId="0" applyFont="1" applyFill="1" applyBorder="1" applyAlignment="1">
      <alignment vertical="center"/>
    </xf>
    <xf numFmtId="0" fontId="24" fillId="0" borderId="0" xfId="0" applyFont="1" applyFill="1" applyAlignment="1" applyProtection="1">
      <alignment horizontal="right" vertical="center"/>
      <protection hidden="1"/>
    </xf>
    <xf numFmtId="0" fontId="24" fillId="0" borderId="0" xfId="0" applyFont="1" applyFill="1" applyAlignment="1" applyProtection="1">
      <alignment horizontal="center" vertical="center"/>
      <protection hidden="1"/>
    </xf>
    <xf numFmtId="0" fontId="24" fillId="0" borderId="0" xfId="0" applyFont="1" applyFill="1" applyAlignment="1">
      <alignment horizontal="right" vertical="center"/>
    </xf>
    <xf numFmtId="0" fontId="18" fillId="0" borderId="0" xfId="0" applyNumberFormat="1" applyFont="1" applyFill="1" applyAlignment="1" applyProtection="1">
      <alignment vertical="center" shrinkToFit="1"/>
    </xf>
    <xf numFmtId="0" fontId="5" fillId="0" borderId="0" xfId="0" applyFont="1" applyBorder="1" applyAlignment="1"/>
    <xf numFmtId="0" fontId="5" fillId="7" borderId="0" xfId="0" applyFont="1" applyFill="1" applyBorder="1" applyAlignment="1"/>
    <xf numFmtId="0" fontId="1" fillId="0" borderId="0" xfId="2" applyProtection="1">
      <protection hidden="1"/>
    </xf>
    <xf numFmtId="0" fontId="39" fillId="0" borderId="6" xfId="4" applyFont="1" applyFill="1" applyBorder="1" applyAlignment="1" applyProtection="1">
      <alignment vertical="center" textRotation="255" shrinkToFit="1"/>
      <protection hidden="1"/>
    </xf>
    <xf numFmtId="0" fontId="39" fillId="0" borderId="0" xfId="4" applyFont="1" applyFill="1" applyBorder="1" applyAlignment="1" applyProtection="1">
      <alignment vertical="center" textRotation="255" shrinkToFit="1"/>
      <protection hidden="1"/>
    </xf>
    <xf numFmtId="0" fontId="39" fillId="0" borderId="1" xfId="4" applyFont="1" applyFill="1" applyBorder="1" applyAlignment="1" applyProtection="1">
      <alignment vertical="center" textRotation="255" shrinkToFit="1"/>
      <protection hidden="1"/>
    </xf>
    <xf numFmtId="0" fontId="52" fillId="0" borderId="0" xfId="0" applyFont="1" applyBorder="1" applyAlignment="1">
      <alignment horizontal="left" vertical="center"/>
    </xf>
    <xf numFmtId="0" fontId="14" fillId="0" borderId="0" xfId="0" applyFont="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hidden="1"/>
    </xf>
    <xf numFmtId="0" fontId="5" fillId="6" borderId="0" xfId="0" applyFont="1" applyFill="1" applyBorder="1" applyAlignment="1" applyProtection="1">
      <alignment horizontal="center" vertical="center"/>
      <protection locked="0" hidden="1"/>
    </xf>
    <xf numFmtId="0" fontId="46" fillId="0" borderId="0" xfId="4" applyFont="1" applyAlignment="1" applyProtection="1">
      <alignment vertical="center"/>
      <protection locked="0" hidden="1"/>
    </xf>
    <xf numFmtId="0" fontId="5" fillId="0" borderId="0" xfId="0" applyFont="1" applyFill="1" applyAlignment="1" applyProtection="1">
      <alignment vertical="center"/>
      <protection hidden="1"/>
    </xf>
    <xf numFmtId="0" fontId="6" fillId="0" borderId="0" xfId="0" applyNumberFormat="1" applyFont="1" applyFill="1" applyAlignment="1" applyProtection="1">
      <alignment horizontal="left" vertical="center"/>
      <protection hidden="1"/>
    </xf>
    <xf numFmtId="0" fontId="39" fillId="0" borderId="0" xfId="3" applyFont="1" applyProtection="1">
      <alignment vertical="center"/>
      <protection hidden="1"/>
    </xf>
    <xf numFmtId="0" fontId="58" fillId="0" borderId="0" xfId="0" applyFont="1" applyFill="1" applyProtection="1">
      <protection hidden="1"/>
    </xf>
    <xf numFmtId="0" fontId="59" fillId="0" borderId="0" xfId="0" applyFont="1" applyAlignment="1">
      <alignment vertical="center"/>
    </xf>
    <xf numFmtId="0" fontId="5" fillId="5" borderId="0" xfId="0" applyFont="1" applyFill="1" applyBorder="1" applyAlignment="1">
      <alignment horizontal="center"/>
    </xf>
    <xf numFmtId="0" fontId="5" fillId="8" borderId="0" xfId="0" applyFont="1" applyFill="1" applyBorder="1" applyAlignment="1">
      <alignment horizontal="center"/>
    </xf>
    <xf numFmtId="0" fontId="5" fillId="9" borderId="0" xfId="0" applyFont="1" applyFill="1" applyBorder="1" applyAlignment="1">
      <alignment horizontal="center"/>
    </xf>
    <xf numFmtId="0" fontId="5" fillId="10" borderId="0" xfId="0" applyFont="1" applyFill="1" applyBorder="1" applyAlignment="1">
      <alignment horizontal="center"/>
    </xf>
    <xf numFmtId="0" fontId="39" fillId="0" borderId="71" xfId="4" applyFont="1" applyFill="1" applyBorder="1" applyAlignment="1" applyProtection="1">
      <alignment horizontal="center" vertical="center"/>
      <protection hidden="1"/>
    </xf>
    <xf numFmtId="0" fontId="39" fillId="0" borderId="33" xfId="4" applyFont="1" applyFill="1" applyBorder="1" applyAlignment="1" applyProtection="1">
      <alignment horizontal="center" vertical="center"/>
      <protection hidden="1"/>
    </xf>
    <xf numFmtId="0" fontId="39" fillId="0" borderId="56" xfId="4" applyFont="1" applyFill="1" applyBorder="1" applyAlignment="1" applyProtection="1">
      <alignment horizontal="center" vertical="center"/>
      <protection hidden="1"/>
    </xf>
    <xf numFmtId="0" fontId="39" fillId="0" borderId="33" xfId="4" applyFont="1" applyFill="1" applyBorder="1" applyAlignment="1" applyProtection="1">
      <alignment horizontal="center" vertical="center" shrinkToFit="1"/>
      <protection hidden="1"/>
    </xf>
    <xf numFmtId="0" fontId="39" fillId="0" borderId="34" xfId="4" applyFont="1" applyFill="1" applyBorder="1" applyAlignment="1" applyProtection="1">
      <alignment horizontal="center" vertical="center" shrinkToFit="1"/>
      <protection hidden="1"/>
    </xf>
    <xf numFmtId="0" fontId="54" fillId="0" borderId="0" xfId="4" applyFont="1" applyFill="1" applyBorder="1" applyAlignment="1" applyProtection="1">
      <alignment horizontal="left" vertical="center" indent="1" shrinkToFit="1"/>
      <protection hidden="1"/>
    </xf>
    <xf numFmtId="0" fontId="40" fillId="0" borderId="8" xfId="4" applyFont="1" applyFill="1" applyBorder="1" applyAlignment="1" applyProtection="1">
      <alignment horizontal="center" vertical="center"/>
      <protection hidden="1"/>
    </xf>
    <xf numFmtId="0" fontId="40" fillId="0" borderId="73" xfId="4" applyFont="1" applyFill="1" applyBorder="1" applyAlignment="1" applyProtection="1">
      <alignment horizontal="center" vertical="center"/>
      <protection hidden="1"/>
    </xf>
    <xf numFmtId="0" fontId="38" fillId="0" borderId="72" xfId="4" applyFont="1" applyFill="1" applyBorder="1" applyAlignment="1" applyProtection="1">
      <alignment horizontal="left" vertical="center" indent="1"/>
      <protection hidden="1"/>
    </xf>
    <xf numFmtId="0" fontId="38" fillId="0" borderId="1" xfId="4" applyFont="1" applyFill="1" applyBorder="1" applyAlignment="1" applyProtection="1">
      <alignment horizontal="left" vertical="center" indent="1"/>
      <protection hidden="1"/>
    </xf>
    <xf numFmtId="0" fontId="38" fillId="0" borderId="9" xfId="4" applyFont="1" applyFill="1" applyBorder="1" applyAlignment="1" applyProtection="1">
      <alignment horizontal="left" vertical="center" indent="1"/>
      <protection hidden="1"/>
    </xf>
    <xf numFmtId="0" fontId="38" fillId="0" borderId="0" xfId="4" applyFont="1" applyFill="1" applyBorder="1" applyAlignment="1" applyProtection="1">
      <alignment horizontal="left" vertical="center" shrinkToFit="1"/>
      <protection hidden="1"/>
    </xf>
    <xf numFmtId="0" fontId="40" fillId="0" borderId="10" xfId="4" applyFont="1" applyFill="1" applyBorder="1" applyAlignment="1" applyProtection="1">
      <alignment horizontal="center" vertical="center"/>
      <protection hidden="1"/>
    </xf>
    <xf numFmtId="0" fontId="40" fillId="0" borderId="58" xfId="4" applyFont="1" applyFill="1" applyBorder="1" applyAlignment="1" applyProtection="1">
      <alignment horizontal="center" vertical="center"/>
      <protection hidden="1"/>
    </xf>
    <xf numFmtId="49" fontId="46" fillId="0" borderId="0" xfId="4" applyNumberFormat="1" applyFont="1" applyFill="1" applyAlignment="1" applyProtection="1">
      <alignment vertical="center"/>
      <protection hidden="1"/>
    </xf>
    <xf numFmtId="0" fontId="4" fillId="0" borderId="0" xfId="1" applyFill="1" applyAlignment="1" applyProtection="1">
      <alignment vertical="center"/>
      <protection hidden="1"/>
    </xf>
    <xf numFmtId="0" fontId="46" fillId="0" borderId="0" xfId="4" applyFont="1" applyFill="1" applyAlignment="1" applyProtection="1">
      <alignment vertical="center"/>
      <protection hidden="1"/>
    </xf>
    <xf numFmtId="0" fontId="35" fillId="0" borderId="1" xfId="4" applyFont="1" applyFill="1" applyBorder="1" applyAlignment="1" applyProtection="1">
      <alignment horizontal="left" vertical="center" indent="1" shrinkToFit="1"/>
      <protection hidden="1"/>
    </xf>
    <xf numFmtId="0" fontId="39" fillId="0" borderId="74" xfId="4" applyFont="1" applyFill="1" applyBorder="1" applyAlignment="1" applyProtection="1">
      <alignment horizontal="center" vertical="center" textRotation="255" shrinkToFit="1"/>
      <protection hidden="1"/>
    </xf>
    <xf numFmtId="0" fontId="39" fillId="0" borderId="75" xfId="4" applyFont="1" applyFill="1" applyBorder="1" applyAlignment="1" applyProtection="1">
      <alignment horizontal="center" vertical="center" textRotation="255" shrinkToFit="1"/>
      <protection hidden="1"/>
    </xf>
    <xf numFmtId="0" fontId="39" fillId="0" borderId="76" xfId="4" applyFont="1" applyFill="1" applyBorder="1" applyAlignment="1" applyProtection="1">
      <alignment horizontal="center" vertical="center" textRotation="255" shrinkToFit="1"/>
      <protection hidden="1"/>
    </xf>
    <xf numFmtId="0" fontId="56" fillId="0" borderId="1" xfId="4" applyFont="1" applyFill="1" applyBorder="1" applyAlignment="1" applyProtection="1">
      <alignment horizontal="left" vertical="center" indent="1" shrinkToFit="1"/>
      <protection hidden="1"/>
    </xf>
    <xf numFmtId="0" fontId="38" fillId="0" borderId="0" xfId="4" applyFont="1" applyBorder="1" applyAlignment="1" applyProtection="1">
      <alignment horizontal="distributed" vertical="center"/>
      <protection hidden="1"/>
    </xf>
    <xf numFmtId="0" fontId="43" fillId="0" borderId="0" xfId="4" applyFont="1" applyBorder="1" applyAlignment="1" applyProtection="1">
      <alignment horizontal="left" vertical="center"/>
      <protection hidden="1"/>
    </xf>
    <xf numFmtId="0" fontId="45" fillId="0" borderId="0" xfId="4" applyFont="1" applyAlignment="1" applyProtection="1">
      <alignment horizontal="center" vertical="center"/>
      <protection hidden="1"/>
    </xf>
    <xf numFmtId="0" fontId="53" fillId="0" borderId="0" xfId="4" applyFont="1" applyFill="1" applyBorder="1" applyAlignment="1" applyProtection="1">
      <alignment horizontal="center" vertical="center"/>
      <protection hidden="1"/>
    </xf>
    <xf numFmtId="0" fontId="39" fillId="0" borderId="0" xfId="4" applyFont="1" applyFill="1" applyAlignment="1" applyProtection="1">
      <alignment horizontal="center" vertical="center"/>
      <protection hidden="1"/>
    </xf>
    <xf numFmtId="0" fontId="38" fillId="0" borderId="51" xfId="4" applyFont="1" applyFill="1" applyBorder="1" applyAlignment="1" applyProtection="1">
      <alignment horizontal="left" vertical="center" indent="1" shrinkToFit="1"/>
      <protection hidden="1"/>
    </xf>
    <xf numFmtId="0" fontId="38" fillId="0" borderId="0" xfId="4" applyFont="1" applyFill="1" applyBorder="1" applyAlignment="1" applyProtection="1">
      <alignment horizontal="left" vertical="center" indent="1" shrinkToFit="1"/>
      <protection hidden="1"/>
    </xf>
    <xf numFmtId="0" fontId="40" fillId="0" borderId="5" xfId="4" applyFont="1" applyFill="1" applyBorder="1" applyAlignment="1" applyProtection="1">
      <alignment horizontal="center" vertical="center"/>
      <protection hidden="1"/>
    </xf>
    <xf numFmtId="0" fontId="40" fillId="0" borderId="68" xfId="4" applyFont="1" applyFill="1" applyBorder="1" applyAlignment="1" applyProtection="1">
      <alignment horizontal="center" vertical="center"/>
      <protection hidden="1"/>
    </xf>
    <xf numFmtId="0" fontId="39" fillId="0" borderId="5" xfId="4" applyFont="1" applyFill="1" applyBorder="1" applyAlignment="1" applyProtection="1">
      <alignment horizontal="center" vertical="center" textRotation="255" wrapText="1"/>
      <protection hidden="1"/>
    </xf>
    <xf numFmtId="0" fontId="39" fillId="0" borderId="10" xfId="4" applyFont="1" applyFill="1" applyBorder="1" applyAlignment="1" applyProtection="1">
      <alignment horizontal="center" vertical="center" textRotation="255" wrapText="1"/>
      <protection hidden="1"/>
    </xf>
    <xf numFmtId="0" fontId="39" fillId="0" borderId="8" xfId="4" applyFont="1" applyFill="1" applyBorder="1" applyAlignment="1" applyProtection="1">
      <alignment horizontal="center" vertical="center" textRotation="255" wrapText="1"/>
      <protection hidden="1"/>
    </xf>
    <xf numFmtId="0" fontId="39" fillId="0" borderId="30" xfId="4" applyFont="1" applyFill="1" applyBorder="1" applyAlignment="1" applyProtection="1">
      <alignment horizontal="left" vertical="center"/>
      <protection hidden="1"/>
    </xf>
    <xf numFmtId="0" fontId="39" fillId="0" borderId="33" xfId="4" applyFont="1" applyFill="1" applyBorder="1" applyAlignment="1" applyProtection="1">
      <alignment horizontal="left" vertical="center"/>
      <protection hidden="1"/>
    </xf>
    <xf numFmtId="0" fontId="39" fillId="0" borderId="56" xfId="4" applyFont="1" applyFill="1" applyBorder="1" applyAlignment="1" applyProtection="1">
      <alignment horizontal="left" vertical="center"/>
      <protection hidden="1"/>
    </xf>
    <xf numFmtId="0" fontId="38" fillId="0" borderId="0" xfId="4" applyFont="1" applyFill="1" applyBorder="1" applyAlignment="1" applyProtection="1">
      <alignment horizontal="center" vertical="center"/>
      <protection hidden="1"/>
    </xf>
    <xf numFmtId="0" fontId="42" fillId="0" borderId="51" xfId="4" applyFont="1" applyFill="1" applyBorder="1" applyAlignment="1" applyProtection="1">
      <alignment horizontal="left" vertical="center" indent="1" shrinkToFit="1"/>
      <protection hidden="1"/>
    </xf>
    <xf numFmtId="0" fontId="42" fillId="0" borderId="0" xfId="4" applyFont="1" applyFill="1" applyBorder="1" applyAlignment="1" applyProtection="1">
      <alignment horizontal="left" vertical="center" indent="1" shrinkToFit="1"/>
      <protection hidden="1"/>
    </xf>
    <xf numFmtId="0" fontId="46" fillId="0" borderId="12" xfId="4" applyFont="1" applyFill="1" applyBorder="1" applyAlignment="1" applyProtection="1">
      <alignment horizontal="left" vertical="center" indent="1"/>
      <protection hidden="1"/>
    </xf>
    <xf numFmtId="0" fontId="40" fillId="0" borderId="0" xfId="4" applyFont="1" applyBorder="1" applyAlignment="1" applyProtection="1">
      <alignment horizontal="center" vertical="center"/>
      <protection hidden="1"/>
    </xf>
    <xf numFmtId="0" fontId="55" fillId="0" borderId="69" xfId="3" applyFont="1" applyBorder="1" applyAlignment="1" applyProtection="1">
      <alignment horizontal="center" vertical="center"/>
      <protection hidden="1"/>
    </xf>
    <xf numFmtId="0" fontId="55" fillId="0" borderId="70" xfId="3" applyFont="1" applyBorder="1" applyAlignment="1" applyProtection="1">
      <alignment horizontal="center" vertical="center"/>
      <protection hidden="1"/>
    </xf>
    <xf numFmtId="178" fontId="39" fillId="0" borderId="59" xfId="4" applyNumberFormat="1" applyFont="1" applyBorder="1" applyAlignment="1" applyProtection="1">
      <alignment horizontal="center" vertical="center"/>
      <protection hidden="1"/>
    </xf>
    <xf numFmtId="178" fontId="39" fillId="0" borderId="43" xfId="4" applyNumberFormat="1" applyFont="1" applyBorder="1" applyAlignment="1" applyProtection="1">
      <alignment horizontal="center" vertical="center"/>
      <protection hidden="1"/>
    </xf>
    <xf numFmtId="178" fontId="39" fillId="0" borderId="61" xfId="4" applyNumberFormat="1" applyFont="1" applyBorder="1" applyAlignment="1" applyProtection="1">
      <alignment horizontal="center" vertical="center"/>
      <protection hidden="1"/>
    </xf>
    <xf numFmtId="178" fontId="39" fillId="0" borderId="63" xfId="4" applyNumberFormat="1" applyFont="1" applyBorder="1" applyAlignment="1" applyProtection="1">
      <alignment horizontal="center" vertical="center"/>
      <protection hidden="1"/>
    </xf>
    <xf numFmtId="178" fontId="39" fillId="0" borderId="53" xfId="4" applyNumberFormat="1" applyFont="1" applyBorder="1" applyAlignment="1" applyProtection="1">
      <alignment horizontal="center" vertical="center"/>
      <protection hidden="1"/>
    </xf>
    <xf numFmtId="178" fontId="39" fillId="0" borderId="65" xfId="4" applyNumberFormat="1" applyFont="1" applyBorder="1" applyAlignment="1" applyProtection="1">
      <alignment horizontal="center" vertical="center"/>
      <protection hidden="1"/>
    </xf>
    <xf numFmtId="0" fontId="38" fillId="0" borderId="10" xfId="4" applyFont="1" applyBorder="1" applyAlignment="1" applyProtection="1">
      <alignment horizontal="center" vertical="center"/>
      <protection hidden="1"/>
    </xf>
    <xf numFmtId="0" fontId="38" fillId="0" borderId="0" xfId="4" applyFont="1" applyBorder="1" applyAlignment="1" applyProtection="1">
      <alignment horizontal="center" vertical="center"/>
      <protection hidden="1"/>
    </xf>
    <xf numFmtId="0" fontId="38" fillId="0" borderId="8" xfId="4" applyFont="1" applyBorder="1" applyAlignment="1" applyProtection="1">
      <alignment horizontal="center" vertical="center"/>
      <protection hidden="1"/>
    </xf>
    <xf numFmtId="0" fontId="38" fillId="0" borderId="1" xfId="4" applyFont="1" applyBorder="1" applyAlignment="1" applyProtection="1">
      <alignment horizontal="center" vertical="center"/>
      <protection hidden="1"/>
    </xf>
    <xf numFmtId="0" fontId="39" fillId="0" borderId="8" xfId="4" applyNumberFormat="1" applyFont="1" applyBorder="1" applyAlignment="1" applyProtection="1">
      <alignment horizontal="center" vertical="center" shrinkToFit="1"/>
      <protection hidden="1"/>
    </xf>
    <xf numFmtId="0" fontId="39" fillId="0" borderId="1" xfId="4" applyNumberFormat="1" applyFont="1" applyBorder="1" applyAlignment="1" applyProtection="1">
      <alignment horizontal="center" vertical="center" shrinkToFit="1"/>
      <protection hidden="1"/>
    </xf>
    <xf numFmtId="0" fontId="39" fillId="0" borderId="9" xfId="4" applyNumberFormat="1" applyFont="1" applyBorder="1" applyAlignment="1" applyProtection="1">
      <alignment horizontal="center" vertical="center" shrinkToFit="1"/>
      <protection hidden="1"/>
    </xf>
    <xf numFmtId="189" fontId="39" fillId="0" borderId="52" xfId="4" applyNumberFormat="1" applyFont="1" applyBorder="1" applyAlignment="1" applyProtection="1">
      <alignment horizontal="center" vertical="center"/>
      <protection hidden="1"/>
    </xf>
    <xf numFmtId="189" fontId="39" fillId="0" borderId="65" xfId="4" applyNumberFormat="1" applyFont="1" applyBorder="1" applyAlignment="1" applyProtection="1">
      <alignment horizontal="center" vertical="center"/>
      <protection hidden="1"/>
    </xf>
    <xf numFmtId="0" fontId="39" fillId="0" borderId="6" xfId="4" applyFont="1" applyBorder="1" applyAlignment="1" applyProtection="1">
      <alignment horizontal="center" vertical="center"/>
      <protection hidden="1"/>
    </xf>
    <xf numFmtId="0" fontId="39" fillId="0" borderId="33" xfId="4" applyFont="1" applyBorder="1" applyAlignment="1" applyProtection="1">
      <alignment horizontal="center" vertical="center"/>
      <protection hidden="1"/>
    </xf>
    <xf numFmtId="0" fontId="39" fillId="0" borderId="34" xfId="4" applyFont="1" applyBorder="1" applyAlignment="1" applyProtection="1">
      <alignment horizontal="center" vertical="center"/>
      <protection hidden="1"/>
    </xf>
    <xf numFmtId="0" fontId="39" fillId="0" borderId="59" xfId="4" applyNumberFormat="1" applyFont="1" applyBorder="1" applyAlignment="1" applyProtection="1">
      <alignment horizontal="center" vertical="center" shrinkToFit="1"/>
      <protection hidden="1"/>
    </xf>
    <xf numFmtId="0" fontId="39" fillId="0" borderId="43" xfId="4" applyNumberFormat="1" applyFont="1" applyBorder="1" applyAlignment="1" applyProtection="1">
      <alignment horizontal="center" vertical="center" shrinkToFit="1"/>
      <protection hidden="1"/>
    </xf>
    <xf numFmtId="0" fontId="39" fillId="0" borderId="44" xfId="4" applyNumberFormat="1" applyFont="1" applyBorder="1" applyAlignment="1" applyProtection="1">
      <alignment horizontal="center" vertical="center" shrinkToFit="1"/>
      <protection hidden="1"/>
    </xf>
    <xf numFmtId="0" fontId="39" fillId="0" borderId="59" xfId="4" applyFont="1" applyBorder="1" applyAlignment="1" applyProtection="1">
      <alignment horizontal="center" vertical="center"/>
      <protection hidden="1"/>
    </xf>
    <xf numFmtId="0" fontId="39" fillId="0" borderId="61" xfId="4" applyFont="1" applyBorder="1" applyAlignment="1" applyProtection="1">
      <alignment horizontal="center" vertical="center"/>
      <protection hidden="1"/>
    </xf>
    <xf numFmtId="189" fontId="39" fillId="0" borderId="60" xfId="4" applyNumberFormat="1" applyFont="1" applyBorder="1" applyAlignment="1" applyProtection="1">
      <alignment vertical="center"/>
      <protection hidden="1"/>
    </xf>
    <xf numFmtId="189" fontId="39" fillId="0" borderId="61" xfId="4" applyNumberFormat="1" applyFont="1" applyBorder="1" applyAlignment="1" applyProtection="1">
      <alignment vertical="center"/>
      <protection hidden="1"/>
    </xf>
    <xf numFmtId="0" fontId="48" fillId="0" borderId="59" xfId="4" applyFont="1" applyBorder="1" applyAlignment="1" applyProtection="1">
      <alignment horizontal="center" vertical="center"/>
      <protection hidden="1"/>
    </xf>
    <xf numFmtId="0" fontId="48" fillId="0" borderId="61" xfId="4" applyFont="1" applyBorder="1" applyAlignment="1" applyProtection="1">
      <alignment horizontal="center" vertical="center"/>
      <protection hidden="1"/>
    </xf>
    <xf numFmtId="0" fontId="40" fillId="0" borderId="0" xfId="4" applyFont="1" applyBorder="1" applyAlignment="1" applyProtection="1">
      <alignment horizontal="left" vertical="center" indent="1"/>
      <protection hidden="1"/>
    </xf>
    <xf numFmtId="0" fontId="48" fillId="0" borderId="10" xfId="4" applyFont="1" applyBorder="1" applyAlignment="1" applyProtection="1">
      <alignment horizontal="center" vertical="center" shrinkToFit="1"/>
      <protection hidden="1"/>
    </xf>
    <xf numFmtId="0" fontId="48" fillId="0" borderId="58" xfId="4" applyFont="1" applyBorder="1" applyAlignment="1" applyProtection="1">
      <alignment horizontal="center" vertical="center" shrinkToFit="1"/>
      <protection hidden="1"/>
    </xf>
    <xf numFmtId="189" fontId="39" fillId="0" borderId="20" xfId="4" applyNumberFormat="1" applyFont="1" applyBorder="1" applyAlignment="1" applyProtection="1">
      <alignment vertical="center"/>
      <protection hidden="1"/>
    </xf>
    <xf numFmtId="189" fontId="39" fillId="0" borderId="2" xfId="4" applyNumberFormat="1" applyFont="1" applyBorder="1" applyAlignment="1" applyProtection="1">
      <alignment vertical="center"/>
      <protection hidden="1"/>
    </xf>
    <xf numFmtId="178" fontId="39" fillId="0" borderId="59" xfId="4" applyNumberFormat="1" applyFont="1" applyBorder="1" applyAlignment="1" applyProtection="1">
      <alignment vertical="center"/>
      <protection hidden="1"/>
    </xf>
    <xf numFmtId="178" fontId="39" fillId="0" borderId="43" xfId="4" applyNumberFormat="1" applyFont="1" applyBorder="1" applyAlignment="1" applyProtection="1">
      <alignment vertical="center"/>
      <protection hidden="1"/>
    </xf>
    <xf numFmtId="178" fontId="39" fillId="0" borderId="60" xfId="4" applyNumberFormat="1" applyFont="1" applyBorder="1" applyAlignment="1" applyProtection="1">
      <alignment vertical="center"/>
      <protection hidden="1"/>
    </xf>
    <xf numFmtId="178" fontId="39" fillId="0" borderId="61" xfId="4" applyNumberFormat="1" applyFont="1" applyBorder="1" applyAlignment="1" applyProtection="1">
      <alignment vertical="center"/>
      <protection hidden="1"/>
    </xf>
    <xf numFmtId="0" fontId="48" fillId="0" borderId="59" xfId="4" applyFont="1" applyBorder="1" applyAlignment="1" applyProtection="1">
      <alignment horizontal="center" vertical="center" shrinkToFit="1"/>
      <protection hidden="1"/>
    </xf>
    <xf numFmtId="0" fontId="48" fillId="0" borderId="61" xfId="4" applyFont="1" applyBorder="1" applyAlignment="1" applyProtection="1">
      <alignment horizontal="center" vertical="center" shrinkToFit="1"/>
      <protection hidden="1"/>
    </xf>
    <xf numFmtId="0" fontId="40" fillId="0" borderId="0" xfId="4" applyFont="1" applyFill="1" applyBorder="1" applyAlignment="1" applyProtection="1">
      <alignment horizontal="center" vertical="center"/>
      <protection hidden="1"/>
    </xf>
    <xf numFmtId="0" fontId="39" fillId="0" borderId="10" xfId="4" applyNumberFormat="1" applyFont="1" applyBorder="1" applyAlignment="1" applyProtection="1">
      <alignment horizontal="center" vertical="center" shrinkToFit="1"/>
      <protection hidden="1"/>
    </xf>
    <xf numFmtId="0" fontId="39" fillId="0" borderId="0" xfId="4" applyNumberFormat="1" applyFont="1" applyBorder="1" applyAlignment="1" applyProtection="1">
      <alignment horizontal="center" vertical="center" shrinkToFit="1"/>
      <protection hidden="1"/>
    </xf>
    <xf numFmtId="0" fontId="39" fillId="0" borderId="11" xfId="4" applyNumberFormat="1" applyFont="1" applyBorder="1" applyAlignment="1" applyProtection="1">
      <alignment horizontal="center" vertical="center" shrinkToFit="1"/>
      <protection hidden="1"/>
    </xf>
    <xf numFmtId="178" fontId="39" fillId="0" borderId="10" xfId="4" applyNumberFormat="1" applyFont="1" applyBorder="1" applyAlignment="1" applyProtection="1">
      <alignment vertical="center"/>
      <protection hidden="1"/>
    </xf>
    <xf numFmtId="178" fontId="39" fillId="0" borderId="0" xfId="4" applyNumberFormat="1" applyFont="1" applyBorder="1" applyAlignment="1" applyProtection="1">
      <alignment vertical="center"/>
      <protection hidden="1"/>
    </xf>
    <xf numFmtId="178" fontId="39" fillId="0" borderId="50" xfId="4" applyNumberFormat="1" applyFont="1" applyBorder="1" applyAlignment="1" applyProtection="1">
      <alignment vertical="center"/>
      <protection hidden="1"/>
    </xf>
    <xf numFmtId="178" fontId="39" fillId="0" borderId="68" xfId="4" applyNumberFormat="1" applyFont="1" applyBorder="1" applyAlignment="1" applyProtection="1">
      <alignment vertical="center"/>
      <protection hidden="1"/>
    </xf>
    <xf numFmtId="0" fontId="48" fillId="0" borderId="5" xfId="4" applyFont="1" applyBorder="1" applyAlignment="1" applyProtection="1">
      <alignment horizontal="center" vertical="center" shrinkToFit="1"/>
      <protection hidden="1"/>
    </xf>
    <xf numFmtId="0" fontId="48" fillId="0" borderId="68" xfId="4" applyFont="1" applyBorder="1" applyAlignment="1" applyProtection="1">
      <alignment horizontal="center" vertical="center" shrinkToFit="1"/>
      <protection hidden="1"/>
    </xf>
    <xf numFmtId="189" fontId="39" fillId="0" borderId="50" xfId="4" applyNumberFormat="1" applyFont="1" applyBorder="1" applyAlignment="1" applyProtection="1">
      <alignment vertical="center"/>
      <protection hidden="1"/>
    </xf>
    <xf numFmtId="189" fontId="39" fillId="0" borderId="68" xfId="4" applyNumberFormat="1" applyFont="1" applyBorder="1" applyAlignment="1" applyProtection="1">
      <alignment vertical="center"/>
      <protection hidden="1"/>
    </xf>
    <xf numFmtId="0" fontId="39" fillId="0" borderId="14" xfId="4" applyFont="1" applyBorder="1" applyAlignment="1" applyProtection="1">
      <alignment horizontal="center" vertical="center"/>
      <protection hidden="1"/>
    </xf>
    <xf numFmtId="0" fontId="39" fillId="0" borderId="30" xfId="4" applyFont="1" applyBorder="1" applyAlignment="1" applyProtection="1">
      <alignment horizontal="center" vertical="center"/>
      <protection hidden="1"/>
    </xf>
    <xf numFmtId="0" fontId="39" fillId="0" borderId="46" xfId="4" applyFont="1" applyBorder="1" applyAlignment="1" applyProtection="1">
      <alignment horizontal="center" vertical="center" shrinkToFit="1"/>
      <protection hidden="1"/>
    </xf>
    <xf numFmtId="0" fontId="39" fillId="0" borderId="67" xfId="4" applyFont="1" applyBorder="1" applyAlignment="1" applyProtection="1">
      <alignment horizontal="center" vertical="center" shrinkToFit="1"/>
      <protection hidden="1"/>
    </xf>
    <xf numFmtId="0" fontId="39" fillId="0" borderId="56" xfId="4" applyFont="1" applyBorder="1" applyAlignment="1" applyProtection="1">
      <alignment horizontal="center" vertical="center"/>
      <protection hidden="1"/>
    </xf>
    <xf numFmtId="0" fontId="46" fillId="0" borderId="43" xfId="4" applyFont="1" applyFill="1" applyBorder="1" applyAlignment="1" applyProtection="1">
      <alignment horizontal="left" vertical="center" indent="1"/>
      <protection hidden="1"/>
    </xf>
    <xf numFmtId="0" fontId="46" fillId="0" borderId="43" xfId="4" applyFont="1" applyFill="1" applyBorder="1" applyAlignment="1" applyProtection="1">
      <alignment horizontal="center" vertical="center"/>
      <protection hidden="1"/>
    </xf>
    <xf numFmtId="0" fontId="39" fillId="0" borderId="13" xfId="4" applyFont="1" applyFill="1" applyBorder="1" applyAlignment="1" applyProtection="1">
      <alignment horizontal="center"/>
      <protection hidden="1"/>
    </xf>
    <xf numFmtId="0" fontId="13" fillId="0" borderId="0" xfId="0" applyFont="1" applyAlignment="1" applyProtection="1">
      <alignment horizontal="center" vertical="center"/>
      <protection hidden="1"/>
    </xf>
    <xf numFmtId="0" fontId="14" fillId="0" borderId="0" xfId="0" applyFont="1" applyBorder="1" applyAlignment="1" applyProtection="1">
      <alignment horizontal="center" vertical="center"/>
      <protection hidden="1"/>
    </xf>
    <xf numFmtId="183"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center" shrinkToFit="1"/>
      <protection hidden="1"/>
    </xf>
    <xf numFmtId="0" fontId="6" fillId="0" borderId="0" xfId="0" applyFont="1" applyFill="1" applyBorder="1" applyAlignment="1" applyProtection="1">
      <alignment horizontal="left" vertical="center" shrinkToFit="1"/>
      <protection hidden="1"/>
    </xf>
    <xf numFmtId="49" fontId="6" fillId="0" borderId="0" xfId="0" applyNumberFormat="1" applyFont="1" applyFill="1" applyBorder="1" applyAlignment="1" applyProtection="1">
      <alignment horizontal="left" vertical="center"/>
      <protection hidden="1"/>
    </xf>
    <xf numFmtId="0" fontId="6" fillId="0" borderId="5" xfId="2" applyFont="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6" fillId="0" borderId="7" xfId="2"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49" fontId="6" fillId="0" borderId="0" xfId="0" applyNumberFormat="1" applyFont="1" applyAlignment="1" applyProtection="1">
      <alignment horizontal="left" vertical="center"/>
      <protection hidden="1"/>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Alignment="1">
      <alignment horizontal="left" vertical="center"/>
    </xf>
    <xf numFmtId="0" fontId="5" fillId="0" borderId="0" xfId="0" applyFont="1" applyFill="1" applyAlignment="1">
      <alignment horizontal="center" vertical="center" shrinkToFit="1"/>
    </xf>
    <xf numFmtId="49" fontId="5" fillId="0" borderId="0" xfId="0" applyNumberFormat="1" applyFont="1" applyFill="1" applyAlignment="1">
      <alignment horizontal="left" vertical="center"/>
    </xf>
    <xf numFmtId="0" fontId="5" fillId="0" borderId="0" xfId="0" applyFont="1" applyFill="1" applyAlignment="1" applyProtection="1">
      <alignment horizontal="center" vertical="center"/>
      <protection locked="0"/>
    </xf>
    <xf numFmtId="0" fontId="5" fillId="0" borderId="0" xfId="0" applyFont="1" applyFill="1" applyAlignment="1">
      <alignment horizontal="left" vertical="center"/>
    </xf>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NumberFormat="1" applyFont="1" applyFill="1" applyAlignment="1">
      <alignment horizontal="left" vertical="center" shrinkToFit="1"/>
    </xf>
    <xf numFmtId="0" fontId="5" fillId="0" borderId="0" xfId="0" applyFont="1" applyAlignment="1">
      <alignment horizontal="center" vertical="center"/>
    </xf>
    <xf numFmtId="0" fontId="5" fillId="0" borderId="0" xfId="0" applyNumberFormat="1" applyFont="1" applyFill="1" applyAlignment="1" applyProtection="1">
      <alignment horizontal="left" vertical="center"/>
    </xf>
    <xf numFmtId="0" fontId="5" fillId="0" borderId="0" xfId="0" applyNumberFormat="1" applyFont="1" applyFill="1" applyAlignment="1" applyProtection="1">
      <alignment horizontal="left" vertical="center"/>
      <protection hidden="1"/>
    </xf>
    <xf numFmtId="185" fontId="5" fillId="0" borderId="0" xfId="0" applyNumberFormat="1" applyFont="1" applyFill="1" applyAlignment="1" applyProtection="1">
      <alignment vertical="center"/>
    </xf>
    <xf numFmtId="0" fontId="5" fillId="0" borderId="0" xfId="0" applyNumberFormat="1" applyFont="1" applyFill="1" applyBorder="1" applyAlignment="1" applyProtection="1">
      <alignment horizontal="left" vertical="center"/>
    </xf>
    <xf numFmtId="0" fontId="29" fillId="2" borderId="77" xfId="0" applyFont="1" applyFill="1" applyBorder="1" applyAlignment="1" applyProtection="1">
      <alignment horizontal="left" vertical="center"/>
      <protection hidden="1"/>
    </xf>
    <xf numFmtId="0" fontId="29" fillId="2" borderId="78" xfId="0" applyFont="1" applyFill="1" applyBorder="1" applyAlignment="1" applyProtection="1">
      <alignment horizontal="left" vertical="center"/>
      <protection hidden="1"/>
    </xf>
    <xf numFmtId="0" fontId="29" fillId="2" borderId="79" xfId="0" applyFont="1" applyFill="1" applyBorder="1" applyAlignment="1" applyProtection="1">
      <alignment horizontal="left" vertical="center"/>
      <protection hidden="1"/>
    </xf>
    <xf numFmtId="0" fontId="5" fillId="0" borderId="0" xfId="0" applyFont="1" applyFill="1" applyAlignment="1" applyProtection="1">
      <alignment vertical="center"/>
      <protection hidden="1"/>
    </xf>
    <xf numFmtId="179" fontId="5" fillId="0" borderId="0" xfId="0" applyNumberFormat="1" applyFont="1" applyFill="1" applyAlignment="1" applyProtection="1">
      <alignment vertical="center"/>
      <protection hidden="1"/>
    </xf>
    <xf numFmtId="178" fontId="5" fillId="0" borderId="0" xfId="0" applyNumberFormat="1" applyFont="1" applyFill="1" applyAlignment="1" applyProtection="1">
      <alignment horizontal="right" vertical="center" indent="1"/>
    </xf>
    <xf numFmtId="179" fontId="5" fillId="0" borderId="0" xfId="0" applyNumberFormat="1" applyFont="1" applyFill="1" applyAlignment="1" applyProtection="1">
      <alignment horizontal="right" vertical="center"/>
    </xf>
    <xf numFmtId="0" fontId="5" fillId="0" borderId="0" xfId="0" applyFont="1" applyFill="1" applyAlignment="1" applyProtection="1">
      <alignment horizontal="left" vertical="center" shrinkToFit="1"/>
      <protection hidden="1"/>
    </xf>
    <xf numFmtId="0" fontId="5" fillId="0" borderId="0" xfId="0" applyNumberFormat="1" applyFont="1" applyFill="1" applyAlignment="1" applyProtection="1">
      <alignment horizontal="left" vertical="center" shrinkToFit="1"/>
    </xf>
    <xf numFmtId="179" fontId="5" fillId="0" borderId="0" xfId="0" applyNumberFormat="1" applyFont="1" applyFill="1" applyAlignment="1" applyProtection="1">
      <alignment horizontal="center" vertical="center"/>
    </xf>
    <xf numFmtId="58" fontId="5" fillId="0" borderId="0" xfId="0" applyNumberFormat="1" applyFont="1" applyFill="1" applyBorder="1" applyAlignment="1" applyProtection="1">
      <alignment horizontal="left" vertical="center"/>
    </xf>
    <xf numFmtId="0" fontId="5" fillId="0" borderId="0" xfId="0" applyNumberFormat="1" applyFont="1" applyFill="1" applyAlignment="1" applyProtection="1">
      <alignment horizontal="center" vertical="center"/>
    </xf>
    <xf numFmtId="179" fontId="5" fillId="0" borderId="0" xfId="0" applyNumberFormat="1"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horizontal="left" vertical="center"/>
      <protection hidden="1"/>
    </xf>
    <xf numFmtId="177" fontId="5" fillId="0" borderId="0" xfId="0" applyNumberFormat="1" applyFont="1" applyFill="1" applyAlignment="1" applyProtection="1">
      <alignment horizontal="right" vertical="center"/>
      <protection hidden="1"/>
    </xf>
    <xf numFmtId="179" fontId="5" fillId="0" borderId="0" xfId="0" applyNumberFormat="1" applyFont="1" applyFill="1" applyBorder="1" applyAlignment="1" applyProtection="1">
      <alignment horizontal="center" vertical="center" shrinkToFit="1"/>
    </xf>
    <xf numFmtId="179" fontId="5" fillId="0" borderId="0" xfId="0" applyNumberFormat="1" applyFont="1" applyFill="1" applyAlignment="1" applyProtection="1">
      <alignment horizontal="center" vertical="center"/>
      <protection hidden="1"/>
    </xf>
    <xf numFmtId="177"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horizontal="left" vertical="top" wrapText="1"/>
    </xf>
    <xf numFmtId="0" fontId="5" fillId="0" borderId="0" xfId="0" applyFont="1" applyFill="1" applyAlignment="1" applyProtection="1">
      <alignment horizontal="left" vertical="center" shrinkToFit="1"/>
    </xf>
    <xf numFmtId="181" fontId="5" fillId="0" borderId="0" xfId="0" applyNumberFormat="1" applyFont="1" applyFill="1" applyAlignment="1" applyProtection="1">
      <alignment vertical="center"/>
    </xf>
    <xf numFmtId="0" fontId="5" fillId="0" borderId="0" xfId="0" applyNumberFormat="1" applyFont="1" applyFill="1" applyAlignment="1" applyProtection="1">
      <alignment horizontal="center" vertical="center"/>
      <protection hidden="1"/>
    </xf>
    <xf numFmtId="0" fontId="25" fillId="2" borderId="14" xfId="0" applyFont="1" applyFill="1" applyBorder="1" applyAlignment="1" applyProtection="1">
      <alignment horizontal="left" vertical="center"/>
      <protection hidden="1"/>
    </xf>
    <xf numFmtId="0" fontId="5" fillId="0" borderId="0" xfId="0" applyFont="1" applyFill="1" applyAlignment="1" applyProtection="1">
      <alignment horizontal="left" vertical="top" wrapText="1"/>
    </xf>
    <xf numFmtId="0" fontId="5" fillId="0" borderId="0" xfId="0" applyNumberFormat="1" applyFont="1" applyFill="1" applyAlignment="1" applyProtection="1">
      <alignment horizontal="center" vertical="center" shrinkToFit="1"/>
      <protection hidden="1"/>
    </xf>
    <xf numFmtId="0" fontId="5" fillId="0" borderId="0" xfId="0" applyFont="1" applyFill="1" applyAlignment="1" applyProtection="1">
      <alignment horizontal="left" vertical="center"/>
    </xf>
    <xf numFmtId="180" fontId="5" fillId="0" borderId="0" xfId="0" applyNumberFormat="1" applyFont="1" applyFill="1" applyAlignment="1" applyProtection="1">
      <alignment horizontal="center" vertical="center"/>
    </xf>
    <xf numFmtId="180" fontId="5" fillId="0" borderId="0" xfId="0" applyNumberFormat="1" applyFont="1" applyFill="1" applyAlignment="1" applyProtection="1">
      <alignment horizontal="right" vertical="center" indent="1"/>
    </xf>
    <xf numFmtId="0" fontId="5" fillId="0" borderId="0" xfId="0" applyFont="1" applyFill="1" applyAlignment="1" applyProtection="1">
      <alignment horizontal="center" vertical="center"/>
    </xf>
    <xf numFmtId="178" fontId="5" fillId="0" borderId="0" xfId="0" applyNumberFormat="1" applyFont="1" applyFill="1" applyAlignment="1" applyProtection="1">
      <alignment horizontal="right" vertical="center"/>
    </xf>
    <xf numFmtId="0" fontId="3" fillId="2" borderId="14" xfId="0" applyFont="1" applyFill="1" applyBorder="1" applyAlignment="1">
      <alignment horizontal="left" vertical="center"/>
    </xf>
    <xf numFmtId="0" fontId="6" fillId="0" borderId="0" xfId="0" applyNumberFormat="1" applyFont="1" applyFill="1" applyAlignment="1">
      <alignment horizontal="left" vertical="center" shrinkToFit="1"/>
    </xf>
    <xf numFmtId="0" fontId="6" fillId="0" borderId="0" xfId="0" applyNumberFormat="1" applyFont="1" applyFill="1" applyAlignment="1" applyProtection="1">
      <alignment horizontal="center" vertical="center"/>
      <protection hidden="1"/>
    </xf>
    <xf numFmtId="179" fontId="6" fillId="0" borderId="0" xfId="0" applyNumberFormat="1" applyFont="1" applyFill="1" applyAlignment="1">
      <alignment vertical="center"/>
    </xf>
    <xf numFmtId="186" fontId="6" fillId="0" borderId="0" xfId="0" applyNumberFormat="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179" fontId="6" fillId="0" borderId="0" xfId="0" applyNumberFormat="1" applyFont="1" applyFill="1" applyBorder="1" applyAlignment="1">
      <alignment vertical="center"/>
    </xf>
    <xf numFmtId="0" fontId="6" fillId="0" borderId="0" xfId="0" applyNumberFormat="1" applyFont="1" applyFill="1" applyBorder="1" applyAlignment="1">
      <alignment vertical="center" shrinkToFit="1"/>
    </xf>
    <xf numFmtId="0" fontId="6" fillId="0" borderId="0" xfId="0" applyNumberFormat="1" applyFont="1" applyFill="1" applyBorder="1" applyAlignment="1" applyProtection="1">
      <alignment horizontal="center" vertical="center"/>
      <protection hidden="1"/>
    </xf>
    <xf numFmtId="0" fontId="6" fillId="0" borderId="0" xfId="0" applyNumberFormat="1" applyFont="1" applyFill="1" applyAlignment="1">
      <alignment horizontal="left" vertical="center"/>
    </xf>
    <xf numFmtId="0" fontId="6" fillId="0" borderId="0" xfId="0" applyFont="1" applyFill="1" applyAlignment="1" applyProtection="1">
      <alignment horizontal="center" vertical="center"/>
    </xf>
    <xf numFmtId="0" fontId="6" fillId="0" borderId="0" xfId="0" applyNumberFormat="1" applyFont="1" applyFill="1" applyAlignment="1" applyProtection="1">
      <alignment horizontal="left" vertical="center"/>
      <protection locked="0"/>
    </xf>
    <xf numFmtId="186" fontId="6" fillId="0" borderId="0" xfId="0" applyNumberFormat="1" applyFont="1" applyFill="1" applyAlignment="1" applyProtection="1">
      <alignment horizontal="left" vertical="center" shrinkToFit="1"/>
    </xf>
    <xf numFmtId="0" fontId="6" fillId="0" borderId="0" xfId="0" applyNumberFormat="1" applyFont="1" applyFill="1" applyAlignment="1" applyProtection="1">
      <alignment horizontal="left" vertical="center"/>
    </xf>
    <xf numFmtId="182" fontId="6" fillId="0" borderId="0" xfId="0" applyNumberFormat="1" applyFont="1" applyFill="1" applyAlignment="1" applyProtection="1">
      <alignment horizontal="center" vertical="center"/>
    </xf>
    <xf numFmtId="181" fontId="6" fillId="0" borderId="0" xfId="0" applyNumberFormat="1" applyFont="1" applyFill="1" applyAlignment="1" applyProtection="1">
      <alignment horizontal="center" vertical="center"/>
    </xf>
    <xf numFmtId="180" fontId="6" fillId="0" borderId="0" xfId="0" applyNumberFormat="1"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shrinkToFit="1"/>
    </xf>
    <xf numFmtId="0" fontId="17" fillId="0" borderId="0" xfId="0" applyFont="1" applyFill="1" applyAlignment="1">
      <alignment horizontal="center"/>
    </xf>
    <xf numFmtId="49" fontId="6" fillId="0" borderId="0" xfId="0" applyNumberFormat="1" applyFont="1" applyFill="1" applyAlignment="1">
      <alignment horizontal="left"/>
    </xf>
    <xf numFmtId="0" fontId="6" fillId="0" borderId="0" xfId="0" applyNumberFormat="1" applyFont="1" applyFill="1" applyAlignment="1" applyProtection="1">
      <alignment horizontal="left" vertical="top" wrapText="1"/>
      <protection hidden="1"/>
    </xf>
    <xf numFmtId="0" fontId="6" fillId="0" borderId="0" xfId="0" applyNumberFormat="1" applyFont="1" applyFill="1" applyAlignment="1" applyProtection="1">
      <alignment horizontal="left" vertical="center"/>
      <protection hidden="1"/>
    </xf>
    <xf numFmtId="0" fontId="6"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shrinkToFit="1"/>
      <protection hidden="1"/>
    </xf>
    <xf numFmtId="183" fontId="5" fillId="0" borderId="0" xfId="0" applyNumberFormat="1" applyFont="1" applyFill="1" applyAlignment="1">
      <alignment horizontal="center"/>
    </xf>
    <xf numFmtId="0" fontId="5" fillId="0" borderId="0" xfId="0" applyFont="1" applyFill="1" applyAlignment="1">
      <alignment horizontal="center"/>
    </xf>
    <xf numFmtId="0" fontId="6" fillId="0" borderId="0" xfId="0" applyFont="1" applyFill="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5" fillId="0" borderId="0" xfId="0" applyNumberFormat="1" applyFont="1" applyFill="1" applyBorder="1" applyAlignment="1" applyProtection="1">
      <alignment horizontal="left" vertical="center"/>
      <protection hidden="1"/>
    </xf>
    <xf numFmtId="0" fontId="5" fillId="0" borderId="0" xfId="0" applyNumberFormat="1" applyFont="1" applyFill="1" applyAlignment="1" applyProtection="1">
      <alignment horizontal="left" vertical="center" shrinkToFit="1"/>
      <protection hidden="1"/>
    </xf>
    <xf numFmtId="0" fontId="5" fillId="0" borderId="0"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shrinkToFit="1"/>
      <protection hidden="1"/>
    </xf>
    <xf numFmtId="0" fontId="5" fillId="0" borderId="30" xfId="0" applyFont="1" applyFill="1" applyBorder="1" applyAlignment="1" applyProtection="1">
      <alignment horizontal="center" vertical="center"/>
      <protection hidden="1"/>
    </xf>
    <xf numFmtId="0" fontId="5" fillId="0" borderId="33" xfId="0" applyFont="1" applyFill="1" applyBorder="1" applyAlignment="1" applyProtection="1">
      <alignment horizontal="center" vertical="center"/>
      <protection hidden="1"/>
    </xf>
    <xf numFmtId="0" fontId="5" fillId="0" borderId="34" xfId="0"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5" fillId="0" borderId="0" xfId="0" applyNumberFormat="1" applyFont="1" applyFill="1" applyAlignment="1">
      <alignment vertical="center"/>
    </xf>
    <xf numFmtId="184" fontId="5" fillId="0" borderId="0" xfId="0" applyNumberFormat="1" applyFont="1" applyFill="1" applyAlignment="1" applyProtection="1">
      <alignment horizontal="right" vertical="center" indent="1"/>
      <protection hidden="1"/>
    </xf>
    <xf numFmtId="178" fontId="5" fillId="0" borderId="0" xfId="0" applyNumberFormat="1" applyFont="1" applyFill="1" applyAlignment="1" applyProtection="1">
      <alignment horizontal="right" vertical="center" indent="1"/>
      <protection hidden="1"/>
    </xf>
    <xf numFmtId="185" fontId="5" fillId="0" borderId="0" xfId="0" applyNumberFormat="1" applyFont="1" applyFill="1" applyAlignment="1" applyProtection="1">
      <alignment vertical="center"/>
      <protection hidden="1"/>
    </xf>
    <xf numFmtId="179" fontId="5" fillId="0" borderId="0" xfId="0" applyNumberFormat="1" applyFont="1" applyFill="1" applyAlignment="1" applyProtection="1">
      <alignment horizontal="center" vertical="center" shrinkToFit="1"/>
      <protection hidden="1"/>
    </xf>
    <xf numFmtId="181"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horizontal="left" vertical="top" wrapText="1"/>
      <protection hidden="1"/>
    </xf>
    <xf numFmtId="0" fontId="3" fillId="0" borderId="0" xfId="0" applyFont="1" applyFill="1" applyAlignment="1">
      <alignment horizontal="center" vertical="center"/>
    </xf>
    <xf numFmtId="0" fontId="6" fillId="0" borderId="0" xfId="0" applyFont="1" applyFill="1" applyAlignment="1" applyProtection="1">
      <alignment horizontal="center"/>
      <protection hidden="1"/>
    </xf>
    <xf numFmtId="0" fontId="5" fillId="0" borderId="0" xfId="0" applyFont="1" applyFill="1" applyAlignment="1" applyProtection="1">
      <alignment horizontal="left" shrinkToFit="1"/>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protection hidden="1"/>
    </xf>
    <xf numFmtId="0" fontId="5" fillId="0" borderId="0" xfId="0" applyFont="1" applyFill="1" applyAlignment="1" applyProtection="1">
      <protection hidden="1"/>
    </xf>
    <xf numFmtId="0" fontId="13" fillId="0" borderId="0" xfId="0" applyFont="1" applyFill="1" applyAlignment="1" applyProtection="1">
      <alignment horizontal="center" vertical="center"/>
      <protection hidden="1"/>
    </xf>
    <xf numFmtId="176" fontId="5" fillId="0" borderId="0" xfId="0" applyNumberFormat="1" applyFont="1" applyFill="1" applyAlignment="1" applyProtection="1">
      <alignment horizontal="left"/>
      <protection hidden="1"/>
    </xf>
    <xf numFmtId="49" fontId="5" fillId="0" borderId="0" xfId="0" applyNumberFormat="1" applyFont="1" applyFill="1" applyAlignment="1" applyProtection="1">
      <alignment horizontal="left"/>
    </xf>
    <xf numFmtId="0" fontId="5" fillId="0" borderId="0" xfId="0" applyFont="1" applyFill="1" applyAlignment="1" applyProtection="1">
      <alignment horizontal="left"/>
    </xf>
    <xf numFmtId="0" fontId="5" fillId="0" borderId="14" xfId="0" applyFont="1" applyFill="1" applyBorder="1" applyAlignment="1" applyProtection="1">
      <alignment horizontal="left" vertical="center"/>
      <protection hidden="1"/>
    </xf>
    <xf numFmtId="0" fontId="11" fillId="0" borderId="0" xfId="0" applyNumberFormat="1" applyFont="1" applyFill="1" applyAlignment="1" applyProtection="1">
      <alignment horizontal="left" vertical="center"/>
      <protection hidden="1"/>
    </xf>
    <xf numFmtId="49" fontId="5" fillId="0" borderId="0" xfId="0" applyNumberFormat="1" applyFont="1" applyFill="1" applyAlignment="1" applyProtection="1">
      <alignment horizontal="center" vertical="center"/>
      <protection hidden="1"/>
    </xf>
    <xf numFmtId="178" fontId="5" fillId="0" borderId="0" xfId="0" applyNumberFormat="1" applyFont="1" applyFill="1" applyAlignment="1" applyProtection="1">
      <alignment horizontal="center" vertical="center"/>
      <protection hidden="1"/>
    </xf>
    <xf numFmtId="180" fontId="5" fillId="0" borderId="0" xfId="0" applyNumberFormat="1" applyFont="1" applyFill="1" applyAlignment="1" applyProtection="1">
      <alignment horizontal="center" vertical="center"/>
      <protection hidden="1"/>
    </xf>
    <xf numFmtId="178" fontId="5" fillId="0" borderId="0" xfId="0" applyNumberFormat="1" applyFont="1" applyFill="1" applyAlignment="1" applyProtection="1">
      <alignment horizontal="right" vertical="center"/>
      <protection hidden="1"/>
    </xf>
    <xf numFmtId="0" fontId="24" fillId="0" borderId="0" xfId="0" applyFont="1" applyFill="1" applyAlignment="1" applyProtection="1">
      <alignment horizontal="left" vertical="top"/>
      <protection hidden="1"/>
    </xf>
    <xf numFmtId="0" fontId="5" fillId="0" borderId="0" xfId="0" applyFont="1" applyFill="1" applyBorder="1" applyAlignment="1" applyProtection="1">
      <alignment vertical="center"/>
      <protection hidden="1"/>
    </xf>
    <xf numFmtId="0" fontId="5" fillId="0" borderId="0" xfId="0" applyFont="1" applyFill="1" applyAlignment="1" applyProtection="1">
      <alignment horizontal="left" vertical="top" wrapText="1" shrinkToFit="1"/>
      <protection hidden="1"/>
    </xf>
    <xf numFmtId="177" fontId="5" fillId="0" borderId="0" xfId="0" applyNumberFormat="1" applyFont="1" applyFill="1" applyAlignment="1">
      <alignment vertical="center"/>
    </xf>
    <xf numFmtId="180" fontId="5" fillId="0" borderId="0" xfId="0" applyNumberFormat="1" applyFont="1" applyFill="1" applyAlignment="1">
      <alignment horizontal="right" vertical="center" indent="1"/>
    </xf>
    <xf numFmtId="0" fontId="5" fillId="0" borderId="14" xfId="0" applyFont="1" applyFill="1" applyBorder="1" applyAlignment="1" applyProtection="1">
      <alignment vertical="center"/>
    </xf>
    <xf numFmtId="178" fontId="5" fillId="0" borderId="0" xfId="0" applyNumberFormat="1" applyFont="1" applyFill="1" applyAlignment="1">
      <alignment horizontal="center" vertical="center"/>
    </xf>
    <xf numFmtId="179" fontId="5" fillId="0" borderId="0" xfId="0" applyNumberFormat="1" applyFont="1" applyFill="1" applyAlignment="1">
      <alignment horizontal="center"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23" fillId="0" borderId="6"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left" vertical="top" wrapText="1"/>
    </xf>
    <xf numFmtId="49" fontId="0" fillId="0" borderId="1" xfId="0" applyNumberFormat="1" applyFill="1" applyBorder="1" applyAlignment="1">
      <alignment horizontal="center" vertical="center"/>
    </xf>
    <xf numFmtId="49" fontId="0"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Fill="1" applyAlignment="1">
      <alignment horizontal="center" vertical="center"/>
    </xf>
    <xf numFmtId="179" fontId="23" fillId="0" borderId="0" xfId="0" applyNumberFormat="1" applyFont="1" applyFill="1" applyBorder="1" applyAlignment="1">
      <alignment horizontal="center" vertical="center"/>
    </xf>
    <xf numFmtId="0" fontId="23" fillId="0" borderId="13" xfId="0" applyNumberFormat="1" applyFont="1" applyFill="1" applyBorder="1" applyAlignment="1">
      <alignment horizontal="left" vertical="top" wrapText="1"/>
    </xf>
    <xf numFmtId="0" fontId="23" fillId="0" borderId="12" xfId="0" applyNumberFormat="1" applyFont="1" applyFill="1" applyBorder="1" applyAlignment="1">
      <alignment horizontal="left" vertical="top" wrapText="1"/>
    </xf>
    <xf numFmtId="0" fontId="23" fillId="0" borderId="13"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9" fillId="0" borderId="4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2" xfId="0" applyFont="1" applyFill="1" applyBorder="1" applyAlignment="1">
      <alignment horizontal="left" vertical="center" shrinkToFit="1"/>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184" fontId="23" fillId="0" borderId="0" xfId="0" applyNumberFormat="1" applyFont="1" applyFill="1" applyBorder="1" applyAlignment="1">
      <alignment horizontal="center" vertical="center"/>
    </xf>
    <xf numFmtId="0" fontId="6" fillId="0" borderId="0" xfId="0" applyFont="1" applyFill="1" applyBorder="1" applyAlignment="1">
      <alignment horizontal="left" vertical="top"/>
    </xf>
    <xf numFmtId="0" fontId="23" fillId="0" borderId="5"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14" xfId="0" applyFont="1" applyFill="1" applyBorder="1" applyAlignment="1">
      <alignment horizontal="left" vertical="top" wrapText="1"/>
    </xf>
    <xf numFmtId="0" fontId="9" fillId="0" borderId="1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23" fillId="0" borderId="5" xfId="5" applyFont="1" applyFill="1" applyBorder="1" applyAlignment="1">
      <alignment horizontal="left" vertical="top" wrapText="1"/>
    </xf>
    <xf numFmtId="0" fontId="23" fillId="0" borderId="6" xfId="5" applyFont="1" applyFill="1" applyBorder="1" applyAlignment="1">
      <alignment horizontal="left" vertical="top" wrapText="1"/>
    </xf>
    <xf numFmtId="0" fontId="23" fillId="0" borderId="7" xfId="5" applyFont="1" applyFill="1" applyBorder="1" applyAlignment="1">
      <alignment horizontal="left" vertical="top" wrapText="1"/>
    </xf>
    <xf numFmtId="0" fontId="23" fillId="0" borderId="10" xfId="5" applyFont="1" applyFill="1" applyBorder="1" applyAlignment="1">
      <alignment horizontal="left" vertical="top" wrapText="1"/>
    </xf>
    <xf numFmtId="0" fontId="23" fillId="0" borderId="0" xfId="5" applyFont="1" applyFill="1" applyBorder="1" applyAlignment="1">
      <alignment horizontal="left" vertical="top" wrapText="1"/>
    </xf>
    <xf numFmtId="0" fontId="23" fillId="0" borderId="11" xfId="5" applyFont="1" applyFill="1" applyBorder="1" applyAlignment="1">
      <alignment horizontal="left" vertical="top" wrapText="1"/>
    </xf>
    <xf numFmtId="0" fontId="23" fillId="0" borderId="8" xfId="5" applyFont="1" applyFill="1" applyBorder="1" applyAlignment="1">
      <alignment horizontal="left" vertical="top" wrapText="1"/>
    </xf>
    <xf numFmtId="0" fontId="23" fillId="0" borderId="1" xfId="5" applyFont="1" applyFill="1" applyBorder="1" applyAlignment="1">
      <alignment horizontal="left" vertical="top" wrapText="1"/>
    </xf>
    <xf numFmtId="0" fontId="23" fillId="0" borderId="9" xfId="5" applyFont="1" applyFill="1" applyBorder="1" applyAlignment="1">
      <alignment horizontal="left" vertical="top" wrapText="1"/>
    </xf>
    <xf numFmtId="0" fontId="23" fillId="0" borderId="10"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23" fillId="0" borderId="11" xfId="5" applyFont="1" applyFill="1" applyBorder="1" applyAlignment="1">
      <alignment horizontal="center" vertical="center" wrapText="1"/>
    </xf>
    <xf numFmtId="0" fontId="23" fillId="0" borderId="8" xfId="5" applyFont="1" applyFill="1" applyBorder="1" applyAlignment="1">
      <alignment horizontal="center" vertical="center" wrapText="1"/>
    </xf>
    <xf numFmtId="0" fontId="23" fillId="0" borderId="1" xfId="5" applyFont="1" applyFill="1" applyBorder="1" applyAlignment="1">
      <alignment horizontal="center" vertical="center" wrapText="1"/>
    </xf>
    <xf numFmtId="0" fontId="23" fillId="0" borderId="9" xfId="5" applyFont="1" applyFill="1" applyBorder="1" applyAlignment="1">
      <alignment horizontal="center" vertical="center" wrapText="1"/>
    </xf>
    <xf numFmtId="0" fontId="6" fillId="0" borderId="5"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7" xfId="5" applyFont="1" applyFill="1" applyBorder="1" applyAlignment="1">
      <alignment horizontal="center" vertical="center"/>
    </xf>
    <xf numFmtId="0" fontId="6" fillId="0" borderId="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9" xfId="5"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49" fontId="0" fillId="0" borderId="0" xfId="0" applyNumberForma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49" fontId="0" fillId="0" borderId="0" xfId="0" applyNumberFormat="1" applyFill="1" applyAlignment="1">
      <alignment horizontal="center" vertical="center"/>
    </xf>
    <xf numFmtId="49" fontId="0" fillId="0" borderId="0" xfId="0" applyNumberFormat="1" applyFont="1" applyFill="1" applyAlignment="1">
      <alignment horizontal="center" vertical="center"/>
    </xf>
    <xf numFmtId="0" fontId="0" fillId="0" borderId="1" xfId="0" applyNumberFormat="1" applyFont="1" applyFill="1" applyBorder="1" applyAlignment="1">
      <alignment horizontal="center" vertical="center" shrinkToFit="1"/>
    </xf>
    <xf numFmtId="0" fontId="13" fillId="0" borderId="0" xfId="0" applyFont="1" applyFill="1" applyAlignment="1">
      <alignment horizontal="center" vertical="center"/>
    </xf>
    <xf numFmtId="0" fontId="11"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6" xfId="0" applyFont="1" applyFill="1" applyBorder="1" applyAlignment="1" applyProtection="1">
      <alignment horizontal="left" vertical="center"/>
      <protection hidden="1"/>
    </xf>
    <xf numFmtId="0" fontId="0" fillId="0" borderId="6"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0" fontId="0" fillId="0" borderId="1"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183" fontId="23" fillId="0" borderId="12" xfId="0" applyNumberFormat="1"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9" fillId="0" borderId="0" xfId="0" applyFont="1" applyFill="1" applyBorder="1" applyAlignment="1">
      <alignment horizontal="center" vertical="center"/>
    </xf>
    <xf numFmtId="183" fontId="23" fillId="0" borderId="0" xfId="0" applyNumberFormat="1" applyFont="1" applyFill="1" applyBorder="1" applyAlignment="1">
      <alignment horizontal="center" vertical="center"/>
    </xf>
    <xf numFmtId="0" fontId="18" fillId="0" borderId="12" xfId="0" applyFont="1" applyBorder="1" applyAlignment="1">
      <alignment horizontal="left" vertical="center"/>
    </xf>
    <xf numFmtId="0" fontId="6" fillId="0" borderId="1" xfId="0" applyNumberFormat="1" applyFont="1" applyFill="1" applyBorder="1" applyAlignment="1" applyProtection="1">
      <alignment horizontal="center"/>
      <protection hidden="1"/>
    </xf>
    <xf numFmtId="0" fontId="18" fillId="0" borderId="12" xfId="0" applyNumberFormat="1" applyFont="1" applyBorder="1" applyAlignment="1" applyProtection="1">
      <alignment horizontal="left" vertical="center"/>
      <protection hidden="1"/>
    </xf>
    <xf numFmtId="0" fontId="6" fillId="0" borderId="0" xfId="0" applyFont="1" applyAlignment="1">
      <alignment horizontal="center" vertical="center" textRotation="180"/>
    </xf>
    <xf numFmtId="0" fontId="9" fillId="0" borderId="12" xfId="0" applyFont="1" applyBorder="1" applyAlignment="1">
      <alignment horizontal="left" vertical="center"/>
    </xf>
    <xf numFmtId="0" fontId="19" fillId="0" borderId="0" xfId="0" applyFont="1" applyBorder="1" applyAlignment="1">
      <alignment horizontal="center" vertical="center"/>
    </xf>
    <xf numFmtId="183" fontId="6" fillId="0" borderId="0" xfId="0" applyNumberFormat="1" applyFont="1" applyAlignment="1">
      <alignment horizontal="center" vertical="center"/>
    </xf>
    <xf numFmtId="0" fontId="14" fillId="0" borderId="0" xfId="0" applyFont="1" applyBorder="1" applyAlignment="1">
      <alignment horizontal="left" shrinkToFit="1"/>
    </xf>
    <xf numFmtId="0" fontId="14" fillId="0" borderId="0" xfId="0" applyFont="1" applyBorder="1" applyAlignment="1">
      <alignment horizontal="right" vertical="center"/>
    </xf>
    <xf numFmtId="0" fontId="14" fillId="0" borderId="0" xfId="0" applyNumberFormat="1" applyFont="1" applyFill="1" applyBorder="1" applyAlignment="1" applyProtection="1">
      <alignment horizontal="left" vertical="center"/>
      <protection hidden="1"/>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center"/>
    </xf>
    <xf numFmtId="0" fontId="5" fillId="0" borderId="0" xfId="0" applyFont="1" applyFill="1" applyBorder="1" applyAlignment="1">
      <alignment horizontal="center" vertical="center" shrinkToFit="1"/>
    </xf>
    <xf numFmtId="0" fontId="18" fillId="0" borderId="0" xfId="0" applyFont="1" applyFill="1" applyAlignment="1" applyProtection="1">
      <alignment horizontal="center" vertical="center"/>
      <protection hidden="1"/>
    </xf>
    <xf numFmtId="183" fontId="5" fillId="0" borderId="0" xfId="0" applyNumberFormat="1" applyFont="1" applyFill="1" applyAlignment="1" applyProtection="1">
      <alignment horizontal="left" vertical="center"/>
      <protection hidden="1"/>
    </xf>
    <xf numFmtId="49" fontId="18" fillId="0" borderId="0" xfId="0" applyNumberFormat="1" applyFont="1" applyFill="1" applyBorder="1" applyAlignment="1" applyProtection="1">
      <alignment horizontal="center" vertical="center" shrinkToFit="1"/>
    </xf>
    <xf numFmtId="0" fontId="18" fillId="0" borderId="0" xfId="0" applyFont="1" applyFill="1" applyBorder="1" applyAlignment="1" applyProtection="1">
      <alignment horizontal="left" vertical="top" wrapText="1" shrinkToFit="1"/>
      <protection hidden="1"/>
    </xf>
    <xf numFmtId="0" fontId="18" fillId="0" borderId="0" xfId="0" applyFont="1" applyFill="1" applyBorder="1" applyAlignment="1" applyProtection="1">
      <alignment horizontal="left" vertical="center"/>
      <protection hidden="1"/>
    </xf>
    <xf numFmtId="49" fontId="18" fillId="0" borderId="0" xfId="0" applyNumberFormat="1" applyFont="1" applyFill="1" applyAlignment="1" applyProtection="1">
      <alignment horizontal="left" vertical="center" shrinkToFit="1"/>
      <protection hidden="1"/>
    </xf>
    <xf numFmtId="49" fontId="5" fillId="0" borderId="0" xfId="0" applyNumberFormat="1" applyFont="1" applyFill="1" applyAlignment="1" applyProtection="1">
      <alignment vertical="center"/>
      <protection hidden="1"/>
    </xf>
    <xf numFmtId="0" fontId="18" fillId="0" borderId="0" xfId="0" applyFont="1" applyFill="1" applyAlignment="1" applyProtection="1">
      <alignment horizontal="center" vertical="center"/>
    </xf>
    <xf numFmtId="49" fontId="18" fillId="0" borderId="0" xfId="0" applyNumberFormat="1" applyFont="1" applyFill="1" applyAlignment="1" applyProtection="1">
      <alignment horizontal="center" vertical="center" shrinkToFit="1"/>
    </xf>
    <xf numFmtId="0" fontId="18" fillId="0" borderId="0" xfId="0" applyFont="1" applyFill="1" applyBorder="1" applyAlignment="1" applyProtection="1">
      <alignment horizontal="left" vertical="center" shrinkToFit="1"/>
      <protection hidden="1"/>
    </xf>
    <xf numFmtId="182" fontId="18" fillId="0" borderId="0" xfId="0" applyNumberFormat="1" applyFont="1" applyFill="1" applyBorder="1" applyAlignment="1" applyProtection="1">
      <alignment vertical="center"/>
    </xf>
    <xf numFmtId="0" fontId="18" fillId="0" borderId="0" xfId="0" applyNumberFormat="1" applyFont="1" applyFill="1" applyAlignment="1" applyProtection="1">
      <alignment horizontal="center" vertical="center" shrinkToFit="1"/>
    </xf>
    <xf numFmtId="0" fontId="18" fillId="0" borderId="0" xfId="0" applyFont="1" applyFill="1" applyAlignment="1" applyProtection="1">
      <alignment horizontal="left" vertical="center"/>
    </xf>
    <xf numFmtId="0" fontId="18" fillId="0" borderId="0" xfId="0" applyFont="1" applyFill="1" applyAlignment="1" applyProtection="1">
      <alignment horizontal="left" vertical="center" shrinkToFit="1"/>
      <protection hidden="1"/>
    </xf>
    <xf numFmtId="0" fontId="18" fillId="0" borderId="0" xfId="0" applyFont="1" applyFill="1" applyBorder="1" applyAlignment="1" applyProtection="1">
      <alignment horizontal="left"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0" fillId="0" borderId="24" xfId="0" applyFont="1" applyBorder="1" applyAlignment="1">
      <alignment horizontal="left" vertical="center" wrapText="1"/>
    </xf>
    <xf numFmtId="0" fontId="11" fillId="0" borderId="31" xfId="0" applyFont="1" applyBorder="1" applyAlignment="1">
      <alignment horizontal="left"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14" fillId="0" borderId="0" xfId="0" applyFont="1" applyAlignment="1">
      <alignment horizontal="center" vertical="center"/>
    </xf>
    <xf numFmtId="0" fontId="20" fillId="0" borderId="24" xfId="0" applyFont="1" applyBorder="1" applyAlignment="1">
      <alignment horizontal="center"/>
    </xf>
    <xf numFmtId="0" fontId="20" fillId="0" borderId="31" xfId="0" applyFont="1" applyBorder="1" applyAlignment="1">
      <alignment horizontal="center"/>
    </xf>
    <xf numFmtId="0" fontId="20" fillId="0" borderId="32" xfId="0" applyFont="1" applyBorder="1" applyAlignment="1">
      <alignment horizontal="center"/>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0" fillId="0" borderId="24"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1" fillId="0" borderId="32" xfId="0" applyFont="1" applyBorder="1" applyAlignment="1">
      <alignment horizontal="left" vertical="center" wrapText="1"/>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20" fillId="0" borderId="83" xfId="0" applyFont="1" applyBorder="1" applyAlignment="1">
      <alignment horizontal="center" vertical="center"/>
    </xf>
    <xf numFmtId="0" fontId="38" fillId="0" borderId="30" xfId="3" applyFont="1" applyFill="1" applyBorder="1" applyAlignment="1" applyProtection="1">
      <alignment horizontal="distributed" vertical="center" indent="1"/>
      <protection hidden="1"/>
    </xf>
    <xf numFmtId="0" fontId="38" fillId="0" borderId="33" xfId="3" applyFont="1" applyFill="1" applyBorder="1" applyAlignment="1" applyProtection="1">
      <alignment horizontal="distributed" vertical="center" indent="1"/>
      <protection hidden="1"/>
    </xf>
    <xf numFmtId="0" fontId="38" fillId="0" borderId="34" xfId="3" applyFont="1" applyFill="1" applyBorder="1" applyAlignment="1" applyProtection="1">
      <alignment horizontal="distributed" vertical="center" indent="1"/>
      <protection hidden="1"/>
    </xf>
    <xf numFmtId="0" fontId="37" fillId="0" borderId="0" xfId="3" applyFont="1" applyAlignment="1" applyProtection="1">
      <alignment horizontal="center" vertical="center"/>
      <protection hidden="1"/>
    </xf>
    <xf numFmtId="0" fontId="38" fillId="0" borderId="87" xfId="3" applyFont="1" applyBorder="1" applyAlignment="1" applyProtection="1">
      <alignment horizontal="distributed" vertical="center" indent="1"/>
      <protection hidden="1"/>
    </xf>
    <xf numFmtId="0" fontId="38" fillId="0" borderId="41" xfId="3" applyFont="1" applyBorder="1" applyAlignment="1" applyProtection="1">
      <alignment horizontal="distributed" vertical="center" indent="1"/>
      <protection hidden="1"/>
    </xf>
    <xf numFmtId="0" fontId="38" fillId="0" borderId="42" xfId="3" applyFont="1" applyBorder="1" applyAlignment="1" applyProtection="1">
      <alignment horizontal="distributed" vertical="center" indent="1"/>
      <protection hidden="1"/>
    </xf>
    <xf numFmtId="0" fontId="38" fillId="0" borderId="8" xfId="3" applyFont="1" applyBorder="1" applyAlignment="1" applyProtection="1">
      <alignment horizontal="distributed" vertical="center" indent="1"/>
      <protection hidden="1"/>
    </xf>
    <xf numFmtId="0" fontId="38" fillId="0" borderId="1" xfId="3" applyFont="1" applyBorder="1" applyAlignment="1" applyProtection="1">
      <alignment horizontal="distributed" vertical="center" indent="1"/>
      <protection hidden="1"/>
    </xf>
    <xf numFmtId="0" fontId="38" fillId="0" borderId="9" xfId="3" applyFont="1" applyBorder="1" applyAlignment="1" applyProtection="1">
      <alignment horizontal="distributed" vertical="center" indent="1"/>
      <protection hidden="1"/>
    </xf>
    <xf numFmtId="0" fontId="38" fillId="0" borderId="45" xfId="3" applyFont="1" applyFill="1" applyBorder="1" applyAlignment="1" applyProtection="1">
      <alignment horizontal="distributed" vertical="center" indent="1"/>
      <protection hidden="1"/>
    </xf>
    <xf numFmtId="0" fontId="38" fillId="0" borderId="13" xfId="3" applyFont="1" applyFill="1" applyBorder="1" applyAlignment="1" applyProtection="1">
      <alignment horizontal="distributed" vertical="center" indent="1"/>
      <protection hidden="1"/>
    </xf>
    <xf numFmtId="0" fontId="38" fillId="0" borderId="25" xfId="3" applyFont="1" applyFill="1" applyBorder="1" applyAlignment="1" applyProtection="1">
      <alignment horizontal="distributed" vertical="center" indent="1"/>
      <protection hidden="1"/>
    </xf>
    <xf numFmtId="0" fontId="38" fillId="0" borderId="8" xfId="3" applyFont="1" applyFill="1" applyBorder="1" applyAlignment="1" applyProtection="1">
      <alignment horizontal="distributed" vertical="center" indent="1"/>
      <protection hidden="1"/>
    </xf>
    <xf numFmtId="0" fontId="38" fillId="0" borderId="1" xfId="3" applyFont="1" applyFill="1" applyBorder="1" applyAlignment="1" applyProtection="1">
      <alignment horizontal="distributed" vertical="center" indent="1"/>
      <protection hidden="1"/>
    </xf>
    <xf numFmtId="0" fontId="38" fillId="0" borderId="9" xfId="3" applyFont="1" applyFill="1" applyBorder="1" applyAlignment="1" applyProtection="1">
      <alignment horizontal="distributed" vertical="center" indent="1"/>
      <protection hidden="1"/>
    </xf>
    <xf numFmtId="0" fontId="38" fillId="0" borderId="13" xfId="3" applyFont="1" applyBorder="1" applyAlignment="1" applyProtection="1">
      <alignment horizontal="center" vertical="center"/>
      <protection hidden="1"/>
    </xf>
    <xf numFmtId="0" fontId="38" fillId="0" borderId="1" xfId="3" applyFont="1" applyBorder="1" applyAlignment="1" applyProtection="1">
      <alignment horizontal="center" vertical="center"/>
      <protection hidden="1"/>
    </xf>
    <xf numFmtId="0" fontId="38" fillId="0" borderId="5" xfId="3" applyFont="1" applyBorder="1" applyAlignment="1" applyProtection="1">
      <alignment horizontal="distributed" vertical="center" indent="1"/>
      <protection hidden="1"/>
    </xf>
    <xf numFmtId="0" fontId="38" fillId="0" borderId="6" xfId="3" applyFont="1" applyBorder="1" applyAlignment="1" applyProtection="1">
      <alignment horizontal="distributed" vertical="center" indent="1"/>
      <protection hidden="1"/>
    </xf>
    <xf numFmtId="0" fontId="38" fillId="0" borderId="7" xfId="3" applyFont="1" applyBorder="1" applyAlignment="1" applyProtection="1">
      <alignment horizontal="distributed" vertical="center" indent="1"/>
      <protection hidden="1"/>
    </xf>
    <xf numFmtId="0" fontId="38" fillId="0" borderId="59" xfId="3" applyFont="1" applyBorder="1" applyAlignment="1" applyProtection="1">
      <alignment horizontal="distributed" vertical="center" indent="1"/>
      <protection hidden="1"/>
    </xf>
    <xf numFmtId="0" fontId="38" fillId="0" borderId="43" xfId="3" applyFont="1" applyBorder="1" applyAlignment="1" applyProtection="1">
      <alignment horizontal="distributed" vertical="center" indent="1"/>
      <protection hidden="1"/>
    </xf>
    <xf numFmtId="0" fontId="38" fillId="0" borderId="44" xfId="3" applyFont="1" applyBorder="1" applyAlignment="1" applyProtection="1">
      <alignment horizontal="distributed" vertical="center" indent="1"/>
      <protection hidden="1"/>
    </xf>
    <xf numFmtId="0" fontId="35" fillId="0" borderId="87" xfId="3" applyFont="1" applyBorder="1" applyAlignment="1" applyProtection="1">
      <alignment horizontal="left" vertical="center" indent="1"/>
      <protection hidden="1"/>
    </xf>
    <xf numFmtId="0" fontId="35" fillId="0" borderId="41" xfId="3" applyFont="1" applyBorder="1" applyAlignment="1" applyProtection="1">
      <alignment horizontal="left" vertical="center" indent="1"/>
      <protection hidden="1"/>
    </xf>
    <xf numFmtId="0" fontId="35" fillId="0" borderId="63" xfId="3" applyFont="1" applyBorder="1" applyAlignment="1" applyProtection="1">
      <alignment horizontal="left" vertical="center" indent="1"/>
      <protection hidden="1"/>
    </xf>
    <xf numFmtId="0" fontId="35" fillId="0" borderId="53" xfId="3" applyFont="1" applyBorder="1" applyAlignment="1" applyProtection="1">
      <alignment horizontal="left" vertical="center" indent="1"/>
      <protection hidden="1"/>
    </xf>
    <xf numFmtId="0" fontId="35" fillId="0" borderId="54" xfId="3" applyFont="1" applyBorder="1" applyAlignment="1" applyProtection="1">
      <alignment horizontal="left" vertical="center" indent="1"/>
      <protection hidden="1"/>
    </xf>
    <xf numFmtId="0" fontId="57" fillId="0" borderId="12" xfId="3" applyFont="1" applyBorder="1" applyAlignment="1" applyProtection="1">
      <alignment horizontal="left" vertical="center" indent="1"/>
      <protection hidden="1"/>
    </xf>
    <xf numFmtId="0" fontId="56" fillId="0" borderId="12" xfId="3" applyFont="1" applyBorder="1" applyAlignment="1" applyProtection="1">
      <alignment horizontal="left" vertical="center" indent="1"/>
      <protection hidden="1"/>
    </xf>
    <xf numFmtId="0" fontId="19" fillId="0" borderId="0" xfId="0" applyFont="1" applyBorder="1" applyAlignment="1" applyProtection="1">
      <alignment horizontal="center" vertical="center"/>
      <protection hidden="1"/>
    </xf>
    <xf numFmtId="0" fontId="14" fillId="0" borderId="0" xfId="0" applyFont="1" applyBorder="1" applyAlignment="1" applyProtection="1">
      <alignment horizontal="left" shrinkToFit="1"/>
      <protection hidden="1"/>
    </xf>
    <xf numFmtId="0" fontId="14" fillId="0" borderId="0" xfId="0" applyFont="1" applyBorder="1" applyAlignment="1" applyProtection="1">
      <alignment horizontal="left"/>
      <protection hidden="1"/>
    </xf>
    <xf numFmtId="0" fontId="14" fillId="0" borderId="0" xfId="0" applyFont="1" applyBorder="1" applyAlignment="1" applyProtection="1">
      <protection hidden="1"/>
    </xf>
    <xf numFmtId="0" fontId="14" fillId="0" borderId="0" xfId="0" applyFont="1" applyBorder="1" applyAlignment="1" applyProtection="1">
      <alignment horizontal="center"/>
      <protection hidden="1"/>
    </xf>
    <xf numFmtId="0" fontId="14" fillId="0" borderId="0" xfId="0" applyNumberFormat="1" applyFont="1" applyFill="1" applyBorder="1" applyAlignment="1" applyProtection="1">
      <alignment horizontal="left"/>
      <protection hidden="1"/>
    </xf>
    <xf numFmtId="0" fontId="14" fillId="0" borderId="0" xfId="0" applyFont="1" applyBorder="1" applyAlignment="1" applyProtection="1">
      <alignment horizontal="right"/>
      <protection hidden="1"/>
    </xf>
    <xf numFmtId="0" fontId="5" fillId="0" borderId="0" xfId="0" applyFont="1" applyFill="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5" fillId="0" borderId="0" xfId="0" applyNumberFormat="1" applyFont="1" applyFill="1" applyAlignment="1" applyProtection="1">
      <alignment vertical="center"/>
      <protection hidden="1"/>
    </xf>
    <xf numFmtId="0" fontId="5" fillId="0" borderId="0" xfId="0" applyFont="1" applyAlignment="1" applyProtection="1">
      <alignment horizontal="center" vertical="center"/>
      <protection hidden="1"/>
    </xf>
    <xf numFmtId="0" fontId="18" fillId="0" borderId="0" xfId="0" applyNumberFormat="1" applyFont="1" applyFill="1" applyAlignment="1" applyProtection="1">
      <alignment horizontal="center" vertical="center"/>
    </xf>
    <xf numFmtId="177" fontId="18" fillId="0" borderId="0" xfId="0" applyNumberFormat="1" applyFont="1" applyFill="1" applyBorder="1" applyAlignment="1" applyProtection="1">
      <alignment vertical="center" wrapText="1"/>
      <protection hidden="1"/>
    </xf>
  </cellXfs>
  <cellStyles count="9">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 name="標準_C-01現地調査票(新）" xfId="5" xr:uid="{00000000-0005-0000-0000-000005000000}"/>
    <cellStyle name="標準_現地調査表（第09号）" xfId="6" xr:uid="{00000000-0005-0000-0000-000006000000}"/>
    <cellStyle name="標準_主要用途" xfId="7" xr:uid="{00000000-0005-0000-0000-000007000000}"/>
    <cellStyle name="標準_値一覧" xfId="8" xr:uid="{00000000-0005-0000-0000-000008000000}"/>
  </cellStyles>
  <dxfs count="31">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ont>
        <strike val="0"/>
        <color auto="1"/>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ont>
        <strike val="0"/>
      </font>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Radio" firstButton="1" fmlaLink="$AD$1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56</xdr:row>
      <xdr:rowOff>180975</xdr:rowOff>
    </xdr:from>
    <xdr:to>
      <xdr:col>10</xdr:col>
      <xdr:colOff>257175</xdr:colOff>
      <xdr:row>58</xdr:row>
      <xdr:rowOff>161925</xdr:rowOff>
    </xdr:to>
    <xdr:pic>
      <xdr:nvPicPr>
        <xdr:cNvPr id="54520" name="図 2">
          <a:extLst>
            <a:ext uri="{FF2B5EF4-FFF2-40B4-BE49-F238E27FC236}">
              <a16:creationId xmlns:a16="http://schemas.microsoft.com/office/drawing/2014/main" id="{00000000-0008-0000-0100-0000F8D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10715625"/>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257175</xdr:colOff>
      <xdr:row>56</xdr:row>
      <xdr:rowOff>180975</xdr:rowOff>
    </xdr:from>
    <xdr:to>
      <xdr:col>10</xdr:col>
      <xdr:colOff>257175</xdr:colOff>
      <xdr:row>58</xdr:row>
      <xdr:rowOff>161925</xdr:rowOff>
    </xdr:to>
    <xdr:pic>
      <xdr:nvPicPr>
        <xdr:cNvPr id="54521" name="図 2">
          <a:extLst>
            <a:ext uri="{FF2B5EF4-FFF2-40B4-BE49-F238E27FC236}">
              <a16:creationId xmlns:a16="http://schemas.microsoft.com/office/drawing/2014/main" id="{00000000-0008-0000-0100-0000F9D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10715625"/>
          <a:ext cx="1000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52388</xdr:colOff>
          <xdr:row>11</xdr:row>
          <xdr:rowOff>0</xdr:rowOff>
        </xdr:from>
        <xdr:to>
          <xdr:col>9</xdr:col>
          <xdr:colOff>280987</xdr:colOff>
          <xdr:row>14</xdr:row>
          <xdr:rowOff>19050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795588" y="2228850"/>
              <a:ext cx="228599" cy="590550"/>
              <a:chOff x="2795588" y="2047875"/>
              <a:chExt cx="228599" cy="590550"/>
            </a:xfrm>
          </xdr:grpSpPr>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2795588" y="2047875"/>
                <a:ext cx="22859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2795588" y="2219325"/>
                <a:ext cx="22859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2795588" y="2400300"/>
                <a:ext cx="22859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27</xdr:col>
      <xdr:colOff>121920</xdr:colOff>
      <xdr:row>33</xdr:row>
      <xdr:rowOff>38100</xdr:rowOff>
    </xdr:from>
    <xdr:ext cx="184731" cy="26456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050155"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121920</xdr:colOff>
      <xdr:row>33</xdr:row>
      <xdr:rowOff>38100</xdr:rowOff>
    </xdr:from>
    <xdr:ext cx="184731" cy="264560"/>
    <xdr:sp macro="" textlink="">
      <xdr:nvSpPr>
        <xdr:cNvPr id="2" name="テキスト ボックス 2">
          <a:extLst>
            <a:ext uri="{FF2B5EF4-FFF2-40B4-BE49-F238E27FC236}">
              <a16:creationId xmlns:a16="http://schemas.microsoft.com/office/drawing/2014/main" id="{00000000-0008-0000-0A00-000002000000}"/>
            </a:ext>
          </a:extLst>
        </xdr:cNvPr>
        <xdr:cNvSpPr txBox="1"/>
      </xdr:nvSpPr>
      <xdr:spPr>
        <a:xfrm>
          <a:off x="5050155"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00000000-0008-0000-0A00-000004000000}"/>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142875</xdr:colOff>
      <xdr:row>39</xdr:row>
      <xdr:rowOff>28575</xdr:rowOff>
    </xdr:from>
    <xdr:to>
      <xdr:col>8</xdr:col>
      <xdr:colOff>19050</xdr:colOff>
      <xdr:row>45</xdr:row>
      <xdr:rowOff>123825</xdr:rowOff>
    </xdr:to>
    <xdr:sp macro="" textlink="">
      <xdr:nvSpPr>
        <xdr:cNvPr id="64679" name="AutoShape 14">
          <a:extLst>
            <a:ext uri="{FF2B5EF4-FFF2-40B4-BE49-F238E27FC236}">
              <a16:creationId xmlns:a16="http://schemas.microsoft.com/office/drawing/2014/main" id="{00000000-0008-0000-1000-0000A7FC0000}"/>
            </a:ext>
          </a:extLst>
        </xdr:cNvPr>
        <xdr:cNvSpPr>
          <a:spLocks/>
        </xdr:cNvSpPr>
      </xdr:nvSpPr>
      <xdr:spPr bwMode="auto">
        <a:xfrm>
          <a:off x="1533525" y="5543550"/>
          <a:ext cx="76200" cy="1123950"/>
        </a:xfrm>
        <a:prstGeom prst="leftBracket">
          <a:avLst>
            <a:gd name="adj" fmla="val 1183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39</xdr:row>
      <xdr:rowOff>19050</xdr:rowOff>
    </xdr:from>
    <xdr:to>
      <xdr:col>17</xdr:col>
      <xdr:colOff>9525</xdr:colOff>
      <xdr:row>45</xdr:row>
      <xdr:rowOff>114300</xdr:rowOff>
    </xdr:to>
    <xdr:sp macro="" textlink="">
      <xdr:nvSpPr>
        <xdr:cNvPr id="64680" name="AutoShape 15">
          <a:extLst>
            <a:ext uri="{FF2B5EF4-FFF2-40B4-BE49-F238E27FC236}">
              <a16:creationId xmlns:a16="http://schemas.microsoft.com/office/drawing/2014/main" id="{00000000-0008-0000-1000-0000A8FC0000}"/>
            </a:ext>
          </a:extLst>
        </xdr:cNvPr>
        <xdr:cNvSpPr>
          <a:spLocks/>
        </xdr:cNvSpPr>
      </xdr:nvSpPr>
      <xdr:spPr bwMode="auto">
        <a:xfrm>
          <a:off x="3324225" y="5534025"/>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39</xdr:row>
      <xdr:rowOff>28575</xdr:rowOff>
    </xdr:from>
    <xdr:to>
      <xdr:col>26</xdr:col>
      <xdr:colOff>9525</xdr:colOff>
      <xdr:row>45</xdr:row>
      <xdr:rowOff>123825</xdr:rowOff>
    </xdr:to>
    <xdr:sp macro="" textlink="">
      <xdr:nvSpPr>
        <xdr:cNvPr id="64681" name="AutoShape 16">
          <a:extLst>
            <a:ext uri="{FF2B5EF4-FFF2-40B4-BE49-F238E27FC236}">
              <a16:creationId xmlns:a16="http://schemas.microsoft.com/office/drawing/2014/main" id="{00000000-0008-0000-1000-0000A9FC0000}"/>
            </a:ext>
          </a:extLst>
        </xdr:cNvPr>
        <xdr:cNvSpPr>
          <a:spLocks/>
        </xdr:cNvSpPr>
      </xdr:nvSpPr>
      <xdr:spPr bwMode="auto">
        <a:xfrm>
          <a:off x="5153025" y="5543550"/>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46</xdr:row>
      <xdr:rowOff>19050</xdr:rowOff>
    </xdr:from>
    <xdr:to>
      <xdr:col>8</xdr:col>
      <xdr:colOff>28575</xdr:colOff>
      <xdr:row>51</xdr:row>
      <xdr:rowOff>123825</xdr:rowOff>
    </xdr:to>
    <xdr:sp macro="" textlink="">
      <xdr:nvSpPr>
        <xdr:cNvPr id="64682" name="AutoShape 17">
          <a:extLst>
            <a:ext uri="{FF2B5EF4-FFF2-40B4-BE49-F238E27FC236}">
              <a16:creationId xmlns:a16="http://schemas.microsoft.com/office/drawing/2014/main" id="{00000000-0008-0000-1000-0000AAFC0000}"/>
            </a:ext>
          </a:extLst>
        </xdr:cNvPr>
        <xdr:cNvSpPr>
          <a:spLocks/>
        </xdr:cNvSpPr>
      </xdr:nvSpPr>
      <xdr:spPr bwMode="auto">
        <a:xfrm>
          <a:off x="1543050" y="6734175"/>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46</xdr:row>
      <xdr:rowOff>28575</xdr:rowOff>
    </xdr:from>
    <xdr:to>
      <xdr:col>17</xdr:col>
      <xdr:colOff>9525</xdr:colOff>
      <xdr:row>51</xdr:row>
      <xdr:rowOff>133350</xdr:rowOff>
    </xdr:to>
    <xdr:sp macro="" textlink="">
      <xdr:nvSpPr>
        <xdr:cNvPr id="64683" name="AutoShape 18">
          <a:extLst>
            <a:ext uri="{FF2B5EF4-FFF2-40B4-BE49-F238E27FC236}">
              <a16:creationId xmlns:a16="http://schemas.microsoft.com/office/drawing/2014/main" id="{00000000-0008-0000-1000-0000ABFC0000}"/>
            </a:ext>
          </a:extLst>
        </xdr:cNvPr>
        <xdr:cNvSpPr>
          <a:spLocks/>
        </xdr:cNvSpPr>
      </xdr:nvSpPr>
      <xdr:spPr bwMode="auto">
        <a:xfrm>
          <a:off x="3324225" y="6743700"/>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46</xdr:row>
      <xdr:rowOff>28575</xdr:rowOff>
    </xdr:from>
    <xdr:to>
      <xdr:col>25</xdr:col>
      <xdr:colOff>180975</xdr:colOff>
      <xdr:row>51</xdr:row>
      <xdr:rowOff>133350</xdr:rowOff>
    </xdr:to>
    <xdr:sp macro="" textlink="">
      <xdr:nvSpPr>
        <xdr:cNvPr id="64684" name="AutoShape 19">
          <a:extLst>
            <a:ext uri="{FF2B5EF4-FFF2-40B4-BE49-F238E27FC236}">
              <a16:creationId xmlns:a16="http://schemas.microsoft.com/office/drawing/2014/main" id="{00000000-0008-0000-1000-0000ACFC0000}"/>
            </a:ext>
          </a:extLst>
        </xdr:cNvPr>
        <xdr:cNvSpPr>
          <a:spLocks/>
        </xdr:cNvSpPr>
      </xdr:nvSpPr>
      <xdr:spPr bwMode="auto">
        <a:xfrm>
          <a:off x="5153025" y="6743700"/>
          <a:ext cx="47625" cy="96202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142875</xdr:colOff>
      <xdr:row>39</xdr:row>
      <xdr:rowOff>28575</xdr:rowOff>
    </xdr:from>
    <xdr:to>
      <xdr:col>8</xdr:col>
      <xdr:colOff>19050</xdr:colOff>
      <xdr:row>45</xdr:row>
      <xdr:rowOff>123825</xdr:rowOff>
    </xdr:to>
    <xdr:sp macro="" textlink="">
      <xdr:nvSpPr>
        <xdr:cNvPr id="64685" name="AutoShape 14">
          <a:extLst>
            <a:ext uri="{FF2B5EF4-FFF2-40B4-BE49-F238E27FC236}">
              <a16:creationId xmlns:a16="http://schemas.microsoft.com/office/drawing/2014/main" id="{00000000-0008-0000-1000-0000ADFC0000}"/>
            </a:ext>
          </a:extLst>
        </xdr:cNvPr>
        <xdr:cNvSpPr>
          <a:spLocks/>
        </xdr:cNvSpPr>
      </xdr:nvSpPr>
      <xdr:spPr bwMode="auto">
        <a:xfrm>
          <a:off x="1533525" y="5543550"/>
          <a:ext cx="76200" cy="1123950"/>
        </a:xfrm>
        <a:prstGeom prst="leftBracket">
          <a:avLst>
            <a:gd name="adj" fmla="val 118341"/>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39</xdr:row>
      <xdr:rowOff>19050</xdr:rowOff>
    </xdr:from>
    <xdr:to>
      <xdr:col>17</xdr:col>
      <xdr:colOff>9525</xdr:colOff>
      <xdr:row>45</xdr:row>
      <xdr:rowOff>114300</xdr:rowOff>
    </xdr:to>
    <xdr:sp macro="" textlink="">
      <xdr:nvSpPr>
        <xdr:cNvPr id="64686" name="AutoShape 15">
          <a:extLst>
            <a:ext uri="{FF2B5EF4-FFF2-40B4-BE49-F238E27FC236}">
              <a16:creationId xmlns:a16="http://schemas.microsoft.com/office/drawing/2014/main" id="{00000000-0008-0000-1000-0000AEFC0000}"/>
            </a:ext>
          </a:extLst>
        </xdr:cNvPr>
        <xdr:cNvSpPr>
          <a:spLocks/>
        </xdr:cNvSpPr>
      </xdr:nvSpPr>
      <xdr:spPr bwMode="auto">
        <a:xfrm>
          <a:off x="3324225" y="5534025"/>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39</xdr:row>
      <xdr:rowOff>28575</xdr:rowOff>
    </xdr:from>
    <xdr:to>
      <xdr:col>26</xdr:col>
      <xdr:colOff>9525</xdr:colOff>
      <xdr:row>45</xdr:row>
      <xdr:rowOff>123825</xdr:rowOff>
    </xdr:to>
    <xdr:sp macro="" textlink="">
      <xdr:nvSpPr>
        <xdr:cNvPr id="64687" name="AutoShape 16">
          <a:extLst>
            <a:ext uri="{FF2B5EF4-FFF2-40B4-BE49-F238E27FC236}">
              <a16:creationId xmlns:a16="http://schemas.microsoft.com/office/drawing/2014/main" id="{00000000-0008-0000-1000-0000AFFC0000}"/>
            </a:ext>
          </a:extLst>
        </xdr:cNvPr>
        <xdr:cNvSpPr>
          <a:spLocks/>
        </xdr:cNvSpPr>
      </xdr:nvSpPr>
      <xdr:spPr bwMode="auto">
        <a:xfrm>
          <a:off x="5153025" y="5543550"/>
          <a:ext cx="76200" cy="1123950"/>
        </a:xfrm>
        <a:prstGeom prst="leftBracket">
          <a:avLst>
            <a:gd name="adj" fmla="val 122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46</xdr:row>
      <xdr:rowOff>19050</xdr:rowOff>
    </xdr:from>
    <xdr:to>
      <xdr:col>8</xdr:col>
      <xdr:colOff>28575</xdr:colOff>
      <xdr:row>51</xdr:row>
      <xdr:rowOff>123825</xdr:rowOff>
    </xdr:to>
    <xdr:sp macro="" textlink="">
      <xdr:nvSpPr>
        <xdr:cNvPr id="64688" name="AutoShape 17">
          <a:extLst>
            <a:ext uri="{FF2B5EF4-FFF2-40B4-BE49-F238E27FC236}">
              <a16:creationId xmlns:a16="http://schemas.microsoft.com/office/drawing/2014/main" id="{00000000-0008-0000-1000-0000B0FC0000}"/>
            </a:ext>
          </a:extLst>
        </xdr:cNvPr>
        <xdr:cNvSpPr>
          <a:spLocks/>
        </xdr:cNvSpPr>
      </xdr:nvSpPr>
      <xdr:spPr bwMode="auto">
        <a:xfrm>
          <a:off x="1543050" y="6734175"/>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133350</xdr:colOff>
      <xdr:row>46</xdr:row>
      <xdr:rowOff>28575</xdr:rowOff>
    </xdr:from>
    <xdr:to>
      <xdr:col>17</xdr:col>
      <xdr:colOff>9525</xdr:colOff>
      <xdr:row>51</xdr:row>
      <xdr:rowOff>133350</xdr:rowOff>
    </xdr:to>
    <xdr:sp macro="" textlink="">
      <xdr:nvSpPr>
        <xdr:cNvPr id="64689" name="AutoShape 18">
          <a:extLst>
            <a:ext uri="{FF2B5EF4-FFF2-40B4-BE49-F238E27FC236}">
              <a16:creationId xmlns:a16="http://schemas.microsoft.com/office/drawing/2014/main" id="{00000000-0008-0000-1000-0000B1FC0000}"/>
            </a:ext>
          </a:extLst>
        </xdr:cNvPr>
        <xdr:cNvSpPr>
          <a:spLocks/>
        </xdr:cNvSpPr>
      </xdr:nvSpPr>
      <xdr:spPr bwMode="auto">
        <a:xfrm>
          <a:off x="3324225" y="6743700"/>
          <a:ext cx="76200" cy="962025"/>
        </a:xfrm>
        <a:prstGeom prst="leftBracket">
          <a:avLst>
            <a:gd name="adj" fmla="val 10520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133350</xdr:colOff>
      <xdr:row>46</xdr:row>
      <xdr:rowOff>28575</xdr:rowOff>
    </xdr:from>
    <xdr:to>
      <xdr:col>25</xdr:col>
      <xdr:colOff>180975</xdr:colOff>
      <xdr:row>51</xdr:row>
      <xdr:rowOff>133350</xdr:rowOff>
    </xdr:to>
    <xdr:sp macro="" textlink="">
      <xdr:nvSpPr>
        <xdr:cNvPr id="64690" name="AutoShape 19">
          <a:extLst>
            <a:ext uri="{FF2B5EF4-FFF2-40B4-BE49-F238E27FC236}">
              <a16:creationId xmlns:a16="http://schemas.microsoft.com/office/drawing/2014/main" id="{00000000-0008-0000-1000-0000B2FC0000}"/>
            </a:ext>
          </a:extLst>
        </xdr:cNvPr>
        <xdr:cNvSpPr>
          <a:spLocks/>
        </xdr:cNvSpPr>
      </xdr:nvSpPr>
      <xdr:spPr bwMode="auto">
        <a:xfrm>
          <a:off x="5153025" y="6743700"/>
          <a:ext cx="47625" cy="962025"/>
        </a:xfrm>
        <a:prstGeom prst="leftBracket">
          <a:avLst>
            <a:gd name="adj" fmla="val 101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6</xdr:row>
      <xdr:rowOff>47625</xdr:rowOff>
    </xdr:from>
    <xdr:to>
      <xdr:col>11</xdr:col>
      <xdr:colOff>219075</xdr:colOff>
      <xdr:row>7</xdr:row>
      <xdr:rowOff>133350</xdr:rowOff>
    </xdr:to>
    <xdr:pic>
      <xdr:nvPicPr>
        <xdr:cNvPr id="50664" name="図 1">
          <a:extLst>
            <a:ext uri="{FF2B5EF4-FFF2-40B4-BE49-F238E27FC236}">
              <a16:creationId xmlns:a16="http://schemas.microsoft.com/office/drawing/2014/main" id="{00000000-0008-0000-1A00-0000E8C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361950</xdr:colOff>
      <xdr:row>20</xdr:row>
      <xdr:rowOff>95250</xdr:rowOff>
    </xdr:from>
    <xdr:to>
      <xdr:col>8</xdr:col>
      <xdr:colOff>39327</xdr:colOff>
      <xdr:row>20</xdr:row>
      <xdr:rowOff>352425</xdr:rowOff>
    </xdr:to>
    <xdr:sp macro="" textlink="">
      <xdr:nvSpPr>
        <xdr:cNvPr id="2" name="円/楕円 1">
          <a:extLst>
            <a:ext uri="{FF2B5EF4-FFF2-40B4-BE49-F238E27FC236}">
              <a16:creationId xmlns:a16="http://schemas.microsoft.com/office/drawing/2014/main" id="{00000000-0008-0000-1A00-000002000000}"/>
            </a:ext>
          </a:extLst>
        </xdr:cNvPr>
        <xdr:cNvSpPr/>
      </xdr:nvSpPr>
      <xdr:spPr>
        <a:xfrm>
          <a:off x="2933700" y="4352925"/>
          <a:ext cx="5334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50666" name="図 1">
          <a:extLst>
            <a:ext uri="{FF2B5EF4-FFF2-40B4-BE49-F238E27FC236}">
              <a16:creationId xmlns:a16="http://schemas.microsoft.com/office/drawing/2014/main" id="{00000000-0008-0000-1A00-0000EAC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361950</xdr:colOff>
      <xdr:row>20</xdr:row>
      <xdr:rowOff>95250</xdr:rowOff>
    </xdr:from>
    <xdr:to>
      <xdr:col>8</xdr:col>
      <xdr:colOff>39327</xdr:colOff>
      <xdr:row>20</xdr:row>
      <xdr:rowOff>352425</xdr:rowOff>
    </xdr:to>
    <xdr:sp macro="" textlink="">
      <xdr:nvSpPr>
        <xdr:cNvPr id="3" name="円/楕円 1">
          <a:extLst>
            <a:ext uri="{FF2B5EF4-FFF2-40B4-BE49-F238E27FC236}">
              <a16:creationId xmlns:a16="http://schemas.microsoft.com/office/drawing/2014/main" id="{00000000-0008-0000-1A00-000003000000}"/>
            </a:ext>
          </a:extLst>
        </xdr:cNvPr>
        <xdr:cNvSpPr/>
      </xdr:nvSpPr>
      <xdr:spPr>
        <a:xfrm>
          <a:off x="2933700" y="4352925"/>
          <a:ext cx="533400" cy="25717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6</xdr:row>
      <xdr:rowOff>47625</xdr:rowOff>
    </xdr:from>
    <xdr:to>
      <xdr:col>11</xdr:col>
      <xdr:colOff>219075</xdr:colOff>
      <xdr:row>7</xdr:row>
      <xdr:rowOff>133350</xdr:rowOff>
    </xdr:to>
    <xdr:pic>
      <xdr:nvPicPr>
        <xdr:cNvPr id="51681" name="図 1">
          <a:extLst>
            <a:ext uri="{FF2B5EF4-FFF2-40B4-BE49-F238E27FC236}">
              <a16:creationId xmlns:a16="http://schemas.microsoft.com/office/drawing/2014/main" id="{00000000-0008-0000-2100-0000E1C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335280</xdr:colOff>
      <xdr:row>20</xdr:row>
      <xdr:rowOff>85725</xdr:rowOff>
    </xdr:from>
    <xdr:to>
      <xdr:col>5</xdr:col>
      <xdr:colOff>390515</xdr:colOff>
      <xdr:row>20</xdr:row>
      <xdr:rowOff>371475</xdr:rowOff>
    </xdr:to>
    <xdr:sp macro="" textlink="">
      <xdr:nvSpPr>
        <xdr:cNvPr id="2" name="円/楕円 1">
          <a:extLst>
            <a:ext uri="{FF2B5EF4-FFF2-40B4-BE49-F238E27FC236}">
              <a16:creationId xmlns:a16="http://schemas.microsoft.com/office/drawing/2014/main" id="{00000000-0008-0000-2100-000002000000}"/>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51683" name="図 1">
          <a:extLst>
            <a:ext uri="{FF2B5EF4-FFF2-40B4-BE49-F238E27FC236}">
              <a16:creationId xmlns:a16="http://schemas.microsoft.com/office/drawing/2014/main" id="{00000000-0008-0000-2100-0000E3C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257300"/>
          <a:ext cx="1076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335280</xdr:colOff>
      <xdr:row>20</xdr:row>
      <xdr:rowOff>85725</xdr:rowOff>
    </xdr:from>
    <xdr:to>
      <xdr:col>5</xdr:col>
      <xdr:colOff>390515</xdr:colOff>
      <xdr:row>20</xdr:row>
      <xdr:rowOff>371475</xdr:rowOff>
    </xdr:to>
    <xdr:sp macro="" textlink="">
      <xdr:nvSpPr>
        <xdr:cNvPr id="3" name="円/楕円 1">
          <a:extLst>
            <a:ext uri="{FF2B5EF4-FFF2-40B4-BE49-F238E27FC236}">
              <a16:creationId xmlns:a16="http://schemas.microsoft.com/office/drawing/2014/main" id="{00000000-0008-0000-2100-000003000000}"/>
            </a:ext>
          </a:extLst>
        </xdr:cNvPr>
        <xdr:cNvSpPr/>
      </xdr:nvSpPr>
      <xdr:spPr>
        <a:xfrm>
          <a:off x="2057400" y="4343400"/>
          <a:ext cx="476250" cy="2857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48"/>
  <sheetViews>
    <sheetView view="pageBreakPreview" zoomScaleNormal="100" zoomScaleSheetLayoutView="100" workbookViewId="0">
      <selection activeCell="E5" sqref="E5"/>
    </sheetView>
  </sheetViews>
  <sheetFormatPr defaultColWidth="4.125" defaultRowHeight="12.75" x14ac:dyDescent="0.15"/>
  <cols>
    <col min="1" max="38" width="2.625" style="560" customWidth="1"/>
    <col min="39" max="49" width="4.125" style="560"/>
    <col min="50" max="50" width="8.625" style="560" customWidth="1"/>
    <col min="51" max="72" width="8.625" style="560" hidden="1" customWidth="1"/>
    <col min="73" max="74" width="8.625" style="560" customWidth="1"/>
    <col min="75" max="16384" width="4.125" style="560"/>
  </cols>
  <sheetData>
    <row r="1" spans="1:72" x14ac:dyDescent="0.15">
      <c r="AX1" s="795"/>
      <c r="AY1" s="796" t="s">
        <v>1441</v>
      </c>
      <c r="BA1" s="812" t="s">
        <v>1438</v>
      </c>
      <c r="BB1" s="812"/>
      <c r="BC1" s="812"/>
      <c r="BE1" s="813" t="s">
        <v>1439</v>
      </c>
      <c r="BF1" s="813"/>
      <c r="BG1" s="813"/>
      <c r="BI1" s="814" t="s">
        <v>1440</v>
      </c>
      <c r="BJ1" s="814"/>
      <c r="BK1" s="814"/>
      <c r="BM1" s="815" t="s">
        <v>1465</v>
      </c>
      <c r="BN1" s="815"/>
      <c r="BO1" s="815"/>
      <c r="BP1" s="815"/>
      <c r="BQ1" s="815"/>
      <c r="BR1" s="815"/>
      <c r="BS1" s="815"/>
      <c r="BT1" s="815"/>
    </row>
    <row r="2" spans="1:72" ht="15" customHeight="1" x14ac:dyDescent="0.15">
      <c r="A2" s="559"/>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Y2" s="560" t="s">
        <v>1442</v>
      </c>
      <c r="BA2" s="394" t="str">
        <f t="shared" ref="BA2:BA33" si="0">BB2&amp;" ： "&amp;BC2</f>
        <v>08010 ： 一戸建ての住宅</v>
      </c>
      <c r="BB2" s="486" t="s">
        <v>688</v>
      </c>
      <c r="BC2" s="485" t="s">
        <v>689</v>
      </c>
      <c r="BE2" s="161">
        <v>0</v>
      </c>
      <c r="BF2" s="39" t="s">
        <v>519</v>
      </c>
      <c r="BG2" s="39" t="s">
        <v>519</v>
      </c>
      <c r="BI2" s="394" t="str">
        <f>BJ2&amp;" ： "&amp;BK2</f>
        <v>01 ： 居住専用住宅（付属建築物を除く。）</v>
      </c>
      <c r="BJ2" s="566" t="s">
        <v>797</v>
      </c>
      <c r="BK2" s="359" t="s">
        <v>968</v>
      </c>
      <c r="BL2" s="359"/>
      <c r="BM2" s="588">
        <v>1</v>
      </c>
      <c r="BN2" s="579" t="s">
        <v>1162</v>
      </c>
      <c r="BO2" s="579" t="s">
        <v>1165</v>
      </c>
      <c r="BP2" s="579" t="s">
        <v>1277</v>
      </c>
      <c r="BQ2" s="579" t="s">
        <v>1341</v>
      </c>
      <c r="BR2" s="579" t="s">
        <v>1279</v>
      </c>
      <c r="BS2" s="579" t="s">
        <v>1281</v>
      </c>
      <c r="BT2" s="626" t="s">
        <v>1345</v>
      </c>
    </row>
    <row r="3" spans="1:72" ht="15" customHeight="1" x14ac:dyDescent="0.15">
      <c r="A3" s="559"/>
      <c r="B3" s="565" t="s">
        <v>1299</v>
      </c>
      <c r="C3" s="559"/>
      <c r="D3" s="559"/>
      <c r="E3" s="559"/>
      <c r="F3" s="559"/>
      <c r="G3" s="559"/>
      <c r="H3" s="559"/>
      <c r="I3" s="559"/>
      <c r="J3" s="559"/>
      <c r="K3" s="559"/>
      <c r="L3" s="559"/>
      <c r="M3" s="559"/>
      <c r="N3" s="559"/>
      <c r="O3" s="559"/>
      <c r="P3" s="559"/>
      <c r="Q3" s="559"/>
      <c r="R3" s="559"/>
      <c r="S3" s="559"/>
      <c r="T3" s="559"/>
      <c r="U3" s="559"/>
      <c r="V3" s="559"/>
      <c r="W3" s="559"/>
      <c r="X3" s="559"/>
      <c r="Y3" s="801" t="s">
        <v>1464</v>
      </c>
      <c r="Z3" s="559"/>
      <c r="AA3" s="559"/>
      <c r="AB3" s="559"/>
      <c r="AC3" s="559"/>
      <c r="AD3" s="559"/>
      <c r="AE3" s="559"/>
      <c r="AF3" s="559"/>
      <c r="AG3" s="559"/>
      <c r="AH3" s="559"/>
      <c r="AI3" s="559"/>
      <c r="AY3" s="560" t="s">
        <v>1443</v>
      </c>
      <c r="BA3" s="394" t="str">
        <f t="shared" si="0"/>
        <v>08020 ： 長屋</v>
      </c>
      <c r="BB3" s="485" t="s">
        <v>690</v>
      </c>
      <c r="BC3" s="485" t="s">
        <v>691</v>
      </c>
      <c r="BE3" s="161">
        <v>1</v>
      </c>
      <c r="BF3" s="39" t="s">
        <v>520</v>
      </c>
      <c r="BG3" s="163" t="s">
        <v>566</v>
      </c>
      <c r="BI3" s="394" t="str">
        <f>BJ3&amp;" ： "&amp;BK3</f>
        <v>02 ： 居住専用住宅付属建築物（物置、車庫等）</v>
      </c>
      <c r="BJ3" s="566" t="s">
        <v>798</v>
      </c>
      <c r="BK3" s="359" t="s">
        <v>799</v>
      </c>
      <c r="BL3" s="359"/>
      <c r="BM3" s="588">
        <v>2</v>
      </c>
      <c r="BN3" s="579" t="s">
        <v>1400</v>
      </c>
      <c r="BO3" s="579" t="s">
        <v>1166</v>
      </c>
      <c r="BP3" s="579" t="s">
        <v>1396</v>
      </c>
      <c r="BQ3" s="579" t="s">
        <v>1397</v>
      </c>
      <c r="BR3" s="579" t="s">
        <v>1398</v>
      </c>
      <c r="BS3" s="579" t="s">
        <v>1399</v>
      </c>
      <c r="BT3" s="631" t="s">
        <v>1346</v>
      </c>
    </row>
    <row r="4" spans="1:72" ht="15" customHeight="1" x14ac:dyDescent="0.15">
      <c r="AY4" s="560" t="s">
        <v>1444</v>
      </c>
      <c r="BA4" s="394" t="str">
        <f t="shared" si="0"/>
        <v>08030 ： 共同住宅</v>
      </c>
      <c r="BB4" s="485" t="s">
        <v>692</v>
      </c>
      <c r="BC4" s="485" t="s">
        <v>693</v>
      </c>
      <c r="BE4" s="174">
        <v>2</v>
      </c>
      <c r="BF4" s="39" t="s">
        <v>521</v>
      </c>
      <c r="BG4" s="39" t="s">
        <v>567</v>
      </c>
      <c r="BI4" s="394" t="str">
        <f>BJ4&amp;" ： "&amp;BK4</f>
        <v>03 ： 寮、寄宿舎、合宿所（付属建築物を除く。）</v>
      </c>
      <c r="BJ4" s="566" t="s">
        <v>800</v>
      </c>
      <c r="BK4" s="359" t="s">
        <v>969</v>
      </c>
      <c r="BL4" s="359"/>
      <c r="BM4" s="588">
        <v>3</v>
      </c>
      <c r="BN4" s="579" t="s">
        <v>1163</v>
      </c>
      <c r="BO4" s="579" t="s">
        <v>1167</v>
      </c>
      <c r="BP4" s="579" t="s">
        <v>1278</v>
      </c>
      <c r="BQ4" s="579" t="s">
        <v>1342</v>
      </c>
      <c r="BR4" s="579" t="s">
        <v>1280</v>
      </c>
      <c r="BS4" s="579" t="s">
        <v>1282</v>
      </c>
      <c r="BT4" s="631" t="s">
        <v>1347</v>
      </c>
    </row>
    <row r="5" spans="1:72" ht="15" customHeight="1" x14ac:dyDescent="0.15">
      <c r="B5" s="560" t="s">
        <v>1300</v>
      </c>
      <c r="AY5" s="560" t="s">
        <v>1445</v>
      </c>
      <c r="BA5" s="394" t="str">
        <f t="shared" si="0"/>
        <v>08040 ： 寄宿舎</v>
      </c>
      <c r="BB5" s="485" t="s">
        <v>694</v>
      </c>
      <c r="BC5" s="485" t="s">
        <v>695</v>
      </c>
      <c r="BE5" s="161">
        <v>3</v>
      </c>
      <c r="BF5" s="39" t="s">
        <v>522</v>
      </c>
      <c r="BG5" s="39" t="s">
        <v>568</v>
      </c>
      <c r="BI5" s="394" t="str">
        <f>BJ5&amp;" ： "&amp;BK5</f>
        <v>04 ： 寮、寄宿舎、合宿所付属建築物（物置、車庫等）</v>
      </c>
      <c r="BJ5" s="566" t="s">
        <v>801</v>
      </c>
      <c r="BK5" s="359" t="s">
        <v>970</v>
      </c>
      <c r="BL5" s="359"/>
      <c r="BM5" s="566"/>
      <c r="BN5" s="359"/>
    </row>
    <row r="6" spans="1:72" ht="15" customHeight="1" x14ac:dyDescent="0.15">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Y6" s="560" t="s">
        <v>1446</v>
      </c>
      <c r="BA6" s="394" t="str">
        <f t="shared" si="0"/>
        <v>08050 ： 下宿</v>
      </c>
      <c r="BB6" s="485" t="s">
        <v>696</v>
      </c>
      <c r="BC6" s="485" t="s">
        <v>697</v>
      </c>
      <c r="BE6" s="174">
        <v>4</v>
      </c>
      <c r="BF6" s="39" t="s">
        <v>523</v>
      </c>
      <c r="BG6" s="39" t="s">
        <v>569</v>
      </c>
      <c r="BI6" s="394" t="str">
        <f>BJ6&amp;" ： "&amp;BK6</f>
        <v>05 ： 他に分類されない居住専用建築物</v>
      </c>
      <c r="BJ6" s="566" t="s">
        <v>802</v>
      </c>
      <c r="BK6" s="359" t="s">
        <v>803</v>
      </c>
      <c r="BL6" s="359"/>
      <c r="BM6" s="566"/>
      <c r="BN6" s="359"/>
    </row>
    <row r="7" spans="1:72" ht="15" customHeight="1" x14ac:dyDescent="0.15">
      <c r="C7" s="560">
        <v>1</v>
      </c>
      <c r="D7" s="560" t="s">
        <v>1490</v>
      </c>
      <c r="G7" s="561"/>
      <c r="H7" s="561"/>
      <c r="I7" s="561"/>
      <c r="J7" s="561"/>
      <c r="K7" s="561"/>
      <c r="L7" s="561"/>
      <c r="M7" s="561"/>
      <c r="N7" s="561"/>
      <c r="O7" s="561"/>
      <c r="P7" s="561"/>
      <c r="Q7" s="561"/>
      <c r="R7" s="561"/>
      <c r="S7" s="561"/>
      <c r="T7" s="561"/>
      <c r="U7" s="561"/>
      <c r="V7" s="561"/>
      <c r="AY7" s="560" t="s">
        <v>1447</v>
      </c>
      <c r="BA7" s="394" t="str">
        <f t="shared" si="0"/>
        <v>08060 ： 住宅で事務所、店舗その他これらに類する用途を兼ねるもの</v>
      </c>
      <c r="BB7" s="485" t="s">
        <v>698</v>
      </c>
      <c r="BC7" s="485" t="s">
        <v>699</v>
      </c>
      <c r="BE7" s="161">
        <v>5</v>
      </c>
      <c r="BF7" s="39" t="s">
        <v>524</v>
      </c>
      <c r="BG7" s="39" t="s">
        <v>570</v>
      </c>
      <c r="BM7" s="567"/>
      <c r="BN7" s="402"/>
    </row>
    <row r="8" spans="1:72" ht="15" customHeight="1" x14ac:dyDescent="0.15">
      <c r="C8" s="505">
        <v>2</v>
      </c>
      <c r="D8" s="505" t="s">
        <v>1301</v>
      </c>
      <c r="E8" s="505"/>
      <c r="F8" s="505"/>
      <c r="G8" s="505"/>
      <c r="H8" s="226"/>
      <c r="I8" s="226"/>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Y8" s="560" t="s">
        <v>1448</v>
      </c>
      <c r="BA8" s="394" t="str">
        <f t="shared" si="0"/>
        <v>08070 ： 幼稚園</v>
      </c>
      <c r="BB8" s="485" t="s">
        <v>700</v>
      </c>
      <c r="BC8" s="485" t="s">
        <v>701</v>
      </c>
      <c r="BE8" s="174">
        <v>6</v>
      </c>
      <c r="BF8" s="39" t="s">
        <v>525</v>
      </c>
      <c r="BG8" s="39" t="s">
        <v>571</v>
      </c>
      <c r="BM8" s="567"/>
      <c r="BN8" s="402"/>
    </row>
    <row r="9" spans="1:72" ht="15" customHeight="1" x14ac:dyDescent="0.15">
      <c r="C9" s="505"/>
      <c r="D9" s="505" t="s">
        <v>1343</v>
      </c>
      <c r="E9" s="505"/>
      <c r="F9" s="505"/>
      <c r="G9" s="505"/>
      <c r="H9" s="562"/>
      <c r="I9" s="562"/>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L9" s="505"/>
      <c r="AY9" s="560" t="s">
        <v>1449</v>
      </c>
      <c r="BA9" s="394" t="str">
        <f t="shared" si="0"/>
        <v>08080 ： 小学校</v>
      </c>
      <c r="BB9" s="485" t="s">
        <v>702</v>
      </c>
      <c r="BC9" s="485" t="s">
        <v>703</v>
      </c>
      <c r="BE9" s="161">
        <v>7</v>
      </c>
      <c r="BF9" s="39" t="s">
        <v>526</v>
      </c>
      <c r="BG9" s="39" t="s">
        <v>572</v>
      </c>
      <c r="BM9" s="566"/>
      <c r="BN9" s="359"/>
    </row>
    <row r="10" spans="1:72" ht="15" customHeight="1" x14ac:dyDescent="0.15">
      <c r="C10" s="505">
        <v>3</v>
      </c>
      <c r="D10" s="505" t="s">
        <v>1308</v>
      </c>
      <c r="E10" s="505"/>
      <c r="F10" s="505"/>
      <c r="G10" s="505"/>
      <c r="H10" s="563"/>
      <c r="I10" s="563"/>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Y10" s="560" t="s">
        <v>1450</v>
      </c>
      <c r="BA10" s="394" t="str">
        <f t="shared" si="0"/>
        <v>08082 ： 義務教育学校</v>
      </c>
      <c r="BB10" s="488" t="s">
        <v>1457</v>
      </c>
      <c r="BC10" s="560" t="s">
        <v>1458</v>
      </c>
      <c r="BE10" s="174">
        <v>8</v>
      </c>
      <c r="BF10" s="39" t="s">
        <v>527</v>
      </c>
      <c r="BG10" s="39" t="s">
        <v>573</v>
      </c>
      <c r="BM10" s="566"/>
      <c r="BN10" s="359"/>
    </row>
    <row r="11" spans="1:72" ht="15" customHeight="1" x14ac:dyDescent="0.15">
      <c r="C11" s="505">
        <v>4</v>
      </c>
      <c r="D11" s="505" t="s">
        <v>1307</v>
      </c>
      <c r="E11" s="505"/>
      <c r="F11" s="505"/>
      <c r="G11" s="505"/>
      <c r="H11" s="563"/>
      <c r="I11" s="563"/>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Y11" s="560" t="s">
        <v>1451</v>
      </c>
      <c r="BA11" s="394" t="str">
        <f t="shared" si="0"/>
        <v>08090 ： 中学校又は高等学校又は中等教育学校</v>
      </c>
      <c r="BB11" s="485" t="s">
        <v>704</v>
      </c>
      <c r="BC11" s="485" t="s">
        <v>1459</v>
      </c>
      <c r="BE11" s="161">
        <v>9</v>
      </c>
      <c r="BF11" s="39" t="s">
        <v>528</v>
      </c>
      <c r="BG11" s="39" t="s">
        <v>574</v>
      </c>
      <c r="BI11" s="394" t="str">
        <f t="shared" ref="BI11:BI47" si="1">BJ11&amp;" ： "&amp;BK11</f>
        <v>11 ： 農業、林業、漁業、水産養殖業</v>
      </c>
      <c r="BJ11" s="566" t="s">
        <v>804</v>
      </c>
      <c r="BK11" s="359" t="s">
        <v>805</v>
      </c>
      <c r="BM11" s="566"/>
      <c r="BN11" s="359"/>
    </row>
    <row r="12" spans="1:72" ht="15" customHeight="1" x14ac:dyDescent="0.15">
      <c r="C12" s="505">
        <v>5</v>
      </c>
      <c r="D12" s="505" t="s">
        <v>1302</v>
      </c>
      <c r="E12" s="505"/>
      <c r="F12" s="505"/>
      <c r="G12" s="505"/>
      <c r="H12" s="562"/>
      <c r="I12" s="562"/>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Y12" s="560" t="s">
        <v>1452</v>
      </c>
      <c r="BA12" s="394" t="str">
        <f t="shared" si="0"/>
        <v>08100 ： 特別支援学校</v>
      </c>
      <c r="BB12" s="485" t="s">
        <v>705</v>
      </c>
      <c r="BC12" s="485" t="s">
        <v>1460</v>
      </c>
      <c r="BE12" s="174">
        <v>10</v>
      </c>
      <c r="BF12" s="39" t="s">
        <v>529</v>
      </c>
      <c r="BG12" s="39" t="s">
        <v>575</v>
      </c>
      <c r="BI12" s="394" t="str">
        <f t="shared" si="1"/>
        <v>12 ： 鉱業、採石業、砂利採取業</v>
      </c>
      <c r="BJ12" s="566" t="s">
        <v>806</v>
      </c>
      <c r="BK12" s="359" t="s">
        <v>950</v>
      </c>
      <c r="BM12" s="566"/>
      <c r="BN12" s="359"/>
    </row>
    <row r="13" spans="1:72" ht="15" customHeight="1" x14ac:dyDescent="0.15">
      <c r="C13" s="505"/>
      <c r="D13" s="505"/>
      <c r="E13" s="505"/>
      <c r="F13" s="505"/>
      <c r="G13" s="505"/>
      <c r="H13" s="562"/>
      <c r="I13" s="562"/>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Y13" s="560" t="s">
        <v>1453</v>
      </c>
      <c r="BA13" s="394" t="str">
        <f t="shared" si="0"/>
        <v>08110 ： 大学又は高等専門学校</v>
      </c>
      <c r="BB13" s="485" t="s">
        <v>706</v>
      </c>
      <c r="BC13" s="485" t="s">
        <v>707</v>
      </c>
      <c r="BE13" s="161">
        <v>11</v>
      </c>
      <c r="BF13" s="39" t="s">
        <v>530</v>
      </c>
      <c r="BG13" s="39" t="s">
        <v>576</v>
      </c>
      <c r="BI13" s="394" t="str">
        <f t="shared" si="1"/>
        <v>13 ： 建設業</v>
      </c>
      <c r="BJ13" s="566" t="s">
        <v>807</v>
      </c>
      <c r="BK13" s="359" t="s">
        <v>808</v>
      </c>
      <c r="BM13" s="566"/>
      <c r="BN13" s="359"/>
    </row>
    <row r="14" spans="1:72" ht="15" customHeight="1" x14ac:dyDescent="0.15">
      <c r="B14" s="560" t="s">
        <v>1329</v>
      </c>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Y14" s="560" t="s">
        <v>1454</v>
      </c>
      <c r="BA14" s="394" t="str">
        <f t="shared" si="0"/>
        <v>08120 ： 専修学校</v>
      </c>
      <c r="BB14" s="485" t="s">
        <v>708</v>
      </c>
      <c r="BC14" s="485" t="s">
        <v>709</v>
      </c>
      <c r="BE14" s="174">
        <v>12</v>
      </c>
      <c r="BF14" s="39" t="s">
        <v>531</v>
      </c>
      <c r="BG14" s="39" t="s">
        <v>577</v>
      </c>
      <c r="BI14" s="394" t="str">
        <f t="shared" si="1"/>
        <v>14 ： 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BJ14" s="566" t="s">
        <v>809</v>
      </c>
      <c r="BK14" s="359" t="s">
        <v>951</v>
      </c>
      <c r="BM14" s="566"/>
      <c r="BN14" s="359"/>
    </row>
    <row r="15" spans="1:72" ht="15" customHeight="1" x14ac:dyDescent="0.15">
      <c r="G15" s="561"/>
      <c r="H15" s="561"/>
      <c r="I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Y15" s="560" t="s">
        <v>1455</v>
      </c>
      <c r="BA15" s="394" t="str">
        <f t="shared" si="0"/>
        <v>08130 ： 各種学校</v>
      </c>
      <c r="BB15" s="485" t="s">
        <v>710</v>
      </c>
      <c r="BC15" s="485" t="s">
        <v>711</v>
      </c>
      <c r="BE15" s="161">
        <v>13</v>
      </c>
      <c r="BF15" s="39" t="s">
        <v>532</v>
      </c>
      <c r="BG15" s="39" t="s">
        <v>578</v>
      </c>
      <c r="BI15" s="394" t="str">
        <f t="shared" si="1"/>
        <v>15 ： 化学工業、石油製品・石炭製品製造業</v>
      </c>
      <c r="BJ15" s="566" t="s">
        <v>810</v>
      </c>
      <c r="BK15" s="359" t="s">
        <v>811</v>
      </c>
      <c r="BM15" s="566"/>
      <c r="BN15" s="359"/>
    </row>
    <row r="16" spans="1:72" ht="15" customHeight="1" x14ac:dyDescent="0.15">
      <c r="C16" s="560">
        <v>1</v>
      </c>
      <c r="D16" s="560" t="s">
        <v>1304</v>
      </c>
      <c r="G16" s="561"/>
      <c r="H16" s="561"/>
      <c r="I16" s="561"/>
      <c r="K16" s="561"/>
      <c r="L16" s="561"/>
      <c r="M16" s="561"/>
      <c r="N16" s="561"/>
      <c r="O16" s="561"/>
      <c r="P16" s="561"/>
      <c r="Q16" s="561"/>
      <c r="R16" s="561"/>
      <c r="S16" s="561"/>
      <c r="T16" s="561"/>
      <c r="U16" s="561"/>
      <c r="V16" s="561"/>
      <c r="BA16" s="394" t="str">
        <f t="shared" si="0"/>
        <v>08132 ： 幼保連携型認定こども園</v>
      </c>
      <c r="BB16" s="488" t="s">
        <v>1401</v>
      </c>
      <c r="BC16" s="485" t="s">
        <v>1461</v>
      </c>
      <c r="BE16" s="174">
        <v>14</v>
      </c>
      <c r="BF16" s="39" t="s">
        <v>533</v>
      </c>
      <c r="BG16" s="39" t="s">
        <v>579</v>
      </c>
      <c r="BI16" s="394" t="str">
        <f t="shared" si="1"/>
        <v>16 ： 鉄鋼業、非鉄金属製造業、金属製品製造業</v>
      </c>
      <c r="BJ16" s="566" t="s">
        <v>812</v>
      </c>
      <c r="BK16" s="359" t="s">
        <v>813</v>
      </c>
      <c r="BM16" s="566"/>
      <c r="BN16" s="359"/>
    </row>
    <row r="17" spans="2:66" ht="15" customHeight="1" x14ac:dyDescent="0.15">
      <c r="C17" s="560">
        <v>2</v>
      </c>
      <c r="D17" s="560" t="s">
        <v>1309</v>
      </c>
      <c r="G17" s="561"/>
      <c r="H17" s="561"/>
      <c r="I17" s="561"/>
      <c r="K17" s="561"/>
      <c r="L17" s="561"/>
      <c r="M17" s="561"/>
      <c r="N17" s="561"/>
      <c r="O17" s="561"/>
      <c r="P17" s="561"/>
      <c r="Q17" s="561"/>
      <c r="R17" s="561"/>
      <c r="S17" s="561"/>
      <c r="T17" s="561"/>
      <c r="U17" s="561"/>
      <c r="V17" s="561"/>
      <c r="BA17" s="394" t="str">
        <f t="shared" si="0"/>
        <v>08140 ： 図書館その他これに類するもの</v>
      </c>
      <c r="BB17" s="485" t="s">
        <v>712</v>
      </c>
      <c r="BC17" s="485" t="s">
        <v>971</v>
      </c>
      <c r="BE17" s="161">
        <v>15</v>
      </c>
      <c r="BF17" s="39" t="s">
        <v>534</v>
      </c>
      <c r="BG17" s="39" t="s">
        <v>580</v>
      </c>
      <c r="BI17" s="394" t="str">
        <f t="shared" si="1"/>
        <v>17 ： 汎用機械器具製造業、生産用機械器具製造業、業務用機械器具製造業、電子部品・デバイス・電子回路製造業、電気機械器具製造業、情報通信機械器具製造業、輸送用機械器具製造業</v>
      </c>
      <c r="BJ17" s="566" t="s">
        <v>814</v>
      </c>
      <c r="BK17" s="359" t="s">
        <v>952</v>
      </c>
      <c r="BM17" s="566"/>
      <c r="BN17" s="359"/>
    </row>
    <row r="18" spans="2:66" ht="15" customHeight="1" x14ac:dyDescent="0.15">
      <c r="C18" s="505">
        <v>3</v>
      </c>
      <c r="D18" s="505" t="s">
        <v>1306</v>
      </c>
      <c r="E18" s="505"/>
      <c r="F18" s="505"/>
      <c r="G18" s="505"/>
      <c r="H18" s="226"/>
      <c r="I18" s="226"/>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BA18" s="394" t="str">
        <f t="shared" si="0"/>
        <v>08150 ： 博物館その他これに類するもの</v>
      </c>
      <c r="BB18" s="485" t="s">
        <v>713</v>
      </c>
      <c r="BC18" s="485" t="s">
        <v>972</v>
      </c>
      <c r="BE18" s="174">
        <v>16</v>
      </c>
      <c r="BF18" s="39" t="s">
        <v>535</v>
      </c>
      <c r="BG18" s="39" t="s">
        <v>581</v>
      </c>
      <c r="BI18" s="394" t="str">
        <f t="shared" si="1"/>
        <v>18 ： ゴム製品製造業、なめし革・同製品・毛皮製造業、その他の製造業</v>
      </c>
      <c r="BJ18" s="566" t="s">
        <v>815</v>
      </c>
      <c r="BK18" s="359" t="s">
        <v>816</v>
      </c>
      <c r="BM18" s="566"/>
      <c r="BN18" s="359"/>
    </row>
    <row r="19" spans="2:66" ht="15" customHeight="1" x14ac:dyDescent="0.15">
      <c r="C19" s="505">
        <v>4</v>
      </c>
      <c r="D19" s="505" t="s">
        <v>1305</v>
      </c>
      <c r="E19" s="505"/>
      <c r="F19" s="505"/>
      <c r="G19" s="505"/>
      <c r="H19" s="562"/>
      <c r="I19" s="562"/>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BA19" s="394" t="str">
        <f t="shared" si="0"/>
        <v>08160 ： 神社、寺院、教会その他これらに類するもの</v>
      </c>
      <c r="BB19" s="485" t="s">
        <v>714</v>
      </c>
      <c r="BC19" s="485" t="s">
        <v>715</v>
      </c>
      <c r="BE19" s="161">
        <v>17</v>
      </c>
      <c r="BF19" s="39" t="s">
        <v>536</v>
      </c>
      <c r="BG19" s="39" t="s">
        <v>582</v>
      </c>
      <c r="BI19" s="394" t="str">
        <f t="shared" si="1"/>
        <v>19 ： 電気業</v>
      </c>
      <c r="BJ19" s="566" t="s">
        <v>817</v>
      </c>
      <c r="BK19" s="359" t="s">
        <v>818</v>
      </c>
      <c r="BM19" s="566"/>
      <c r="BN19" s="359"/>
    </row>
    <row r="20" spans="2:66" ht="15" customHeight="1" x14ac:dyDescent="0.15">
      <c r="C20" s="505">
        <v>5</v>
      </c>
      <c r="D20" s="505" t="s">
        <v>1310</v>
      </c>
      <c r="E20" s="505"/>
      <c r="F20" s="505"/>
      <c r="G20" s="505"/>
      <c r="H20" s="563"/>
      <c r="I20" s="563"/>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BA20" s="394" t="str">
        <f t="shared" si="0"/>
        <v>08170 ： 老人ホーム、福祉ホームその他これに類するもの</v>
      </c>
      <c r="BB20" s="485" t="s">
        <v>716</v>
      </c>
      <c r="BC20" s="485" t="s">
        <v>1462</v>
      </c>
      <c r="BE20" s="174">
        <v>18</v>
      </c>
      <c r="BF20" s="39" t="s">
        <v>537</v>
      </c>
      <c r="BG20" s="39" t="s">
        <v>583</v>
      </c>
      <c r="BI20" s="394" t="str">
        <f t="shared" si="1"/>
        <v>20 ： ガス業</v>
      </c>
      <c r="BJ20" s="566" t="s">
        <v>819</v>
      </c>
      <c r="BK20" s="359" t="s">
        <v>820</v>
      </c>
      <c r="BM20" s="566"/>
      <c r="BN20" s="359"/>
    </row>
    <row r="21" spans="2:66" ht="15" customHeight="1" x14ac:dyDescent="0.15">
      <c r="C21" s="505">
        <v>6</v>
      </c>
      <c r="D21" s="505" t="s">
        <v>1330</v>
      </c>
      <c r="E21" s="505"/>
      <c r="F21" s="505"/>
      <c r="G21" s="505"/>
      <c r="H21" s="563"/>
      <c r="I21" s="563"/>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BA21" s="394" t="str">
        <f t="shared" si="0"/>
        <v>08180 ： 保育所その他これに類するもの</v>
      </c>
      <c r="BB21" s="485" t="s">
        <v>717</v>
      </c>
      <c r="BC21" s="485" t="s">
        <v>973</v>
      </c>
      <c r="BE21" s="161">
        <v>19</v>
      </c>
      <c r="BF21" s="39" t="s">
        <v>538</v>
      </c>
      <c r="BG21" s="39" t="s">
        <v>584</v>
      </c>
      <c r="BI21" s="394" t="str">
        <f t="shared" si="1"/>
        <v>21 ： 熱供給業</v>
      </c>
      <c r="BJ21" s="566" t="s">
        <v>821</v>
      </c>
      <c r="BK21" s="359" t="s">
        <v>822</v>
      </c>
      <c r="BM21" s="566"/>
      <c r="BN21" s="359"/>
    </row>
    <row r="22" spans="2:66" ht="15" customHeight="1" x14ac:dyDescent="0.15">
      <c r="C22" s="505">
        <v>7</v>
      </c>
      <c r="D22" s="505" t="s">
        <v>1331</v>
      </c>
      <c r="E22" s="505"/>
      <c r="F22" s="505"/>
      <c r="G22" s="505"/>
      <c r="H22" s="563"/>
      <c r="I22" s="563"/>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BA22" s="394" t="str">
        <f t="shared" si="0"/>
        <v>08190 ： 助産所</v>
      </c>
      <c r="BB22" s="485" t="s">
        <v>718</v>
      </c>
      <c r="BC22" s="485" t="s">
        <v>719</v>
      </c>
      <c r="BE22" s="174">
        <v>20</v>
      </c>
      <c r="BF22" s="39" t="s">
        <v>539</v>
      </c>
      <c r="BG22" s="39" t="s">
        <v>585</v>
      </c>
      <c r="BI22" s="394" t="str">
        <f t="shared" si="1"/>
        <v>22 ： 水道業</v>
      </c>
      <c r="BJ22" s="566" t="s">
        <v>823</v>
      </c>
      <c r="BK22" s="359" t="s">
        <v>824</v>
      </c>
      <c r="BM22" s="566"/>
      <c r="BN22" s="359"/>
    </row>
    <row r="23" spans="2:66" ht="15" customHeight="1" x14ac:dyDescent="0.15">
      <c r="C23" s="505"/>
      <c r="D23" s="505"/>
      <c r="E23" s="505"/>
      <c r="F23" s="505"/>
      <c r="G23" s="505"/>
      <c r="H23" s="563"/>
      <c r="I23" s="563"/>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BA23" s="394" t="str">
        <f t="shared" si="0"/>
        <v>08210 ： 児童福祉施設等（前3項に掲げるものを除く。）</v>
      </c>
      <c r="BB23" s="485" t="s">
        <v>720</v>
      </c>
      <c r="BC23" s="485" t="s">
        <v>974</v>
      </c>
      <c r="BE23" s="161">
        <v>21</v>
      </c>
      <c r="BF23" s="39" t="s">
        <v>540</v>
      </c>
      <c r="BG23" s="39" t="s">
        <v>586</v>
      </c>
      <c r="BI23" s="394" t="str">
        <f t="shared" si="1"/>
        <v>23 ： 通信業</v>
      </c>
      <c r="BJ23" s="566" t="s">
        <v>825</v>
      </c>
      <c r="BK23" s="359" t="s">
        <v>953</v>
      </c>
      <c r="BM23" s="566"/>
      <c r="BN23" s="359"/>
    </row>
    <row r="24" spans="2:66" ht="15" customHeight="1" x14ac:dyDescent="0.15">
      <c r="C24" s="505"/>
      <c r="D24" s="505"/>
      <c r="E24" s="505"/>
      <c r="F24" s="505"/>
      <c r="G24" s="505"/>
      <c r="H24" s="562"/>
      <c r="I24" s="562"/>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BA24" s="394" t="str">
        <f t="shared" si="0"/>
        <v>08230 ： 公衆浴場（個室付浴場業に係る公衆浴場を除く。）</v>
      </c>
      <c r="BB24" s="485" t="s">
        <v>721</v>
      </c>
      <c r="BC24" s="485" t="s">
        <v>975</v>
      </c>
      <c r="BE24" s="174">
        <v>22</v>
      </c>
      <c r="BF24" s="39" t="s">
        <v>541</v>
      </c>
      <c r="BG24" s="39" t="s">
        <v>587</v>
      </c>
      <c r="BI24" s="394" t="str">
        <f t="shared" si="1"/>
        <v>24 ： 放送業、情報サービス業、インターネット附随サービス業</v>
      </c>
      <c r="BJ24" s="566" t="s">
        <v>826</v>
      </c>
      <c r="BK24" s="359" t="s">
        <v>827</v>
      </c>
      <c r="BM24" s="566"/>
      <c r="BN24" s="359"/>
    </row>
    <row r="25" spans="2:66" ht="15" customHeight="1" x14ac:dyDescent="0.15">
      <c r="B25" s="560" t="s">
        <v>1311</v>
      </c>
      <c r="C25" s="505"/>
      <c r="D25" s="505"/>
      <c r="E25" s="505"/>
      <c r="F25" s="505"/>
      <c r="G25" s="505"/>
      <c r="H25" s="562"/>
      <c r="I25" s="562"/>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BA25" s="394" t="str">
        <f t="shared" si="0"/>
        <v>08240 ： 診療所（患者の収容施設のあるものに限る。）</v>
      </c>
      <c r="BB25" s="485" t="s">
        <v>722</v>
      </c>
      <c r="BC25" s="485" t="s">
        <v>723</v>
      </c>
      <c r="BE25" s="161">
        <v>23</v>
      </c>
      <c r="BF25" s="39" t="s">
        <v>514</v>
      </c>
      <c r="BG25" s="39" t="s">
        <v>588</v>
      </c>
      <c r="BI25" s="394" t="str">
        <f t="shared" si="1"/>
        <v>25 ： 映像・音声・文字情報制作業（新聞業及び出版業を除く。）</v>
      </c>
      <c r="BJ25" s="566" t="s">
        <v>828</v>
      </c>
      <c r="BK25" s="359" t="s">
        <v>954</v>
      </c>
      <c r="BM25" s="566"/>
      <c r="BN25" s="359"/>
    </row>
    <row r="26" spans="2:66" ht="15" customHeight="1" x14ac:dyDescent="0.15">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BA26" s="394" t="str">
        <f t="shared" si="0"/>
        <v>08250 ： 診療所（患者の収容施設のないものに限る。）</v>
      </c>
      <c r="BB26" s="485" t="s">
        <v>724</v>
      </c>
      <c r="BC26" s="485" t="s">
        <v>725</v>
      </c>
      <c r="BE26" s="174">
        <v>24</v>
      </c>
      <c r="BF26" s="39" t="s">
        <v>542</v>
      </c>
      <c r="BG26" s="39" t="s">
        <v>589</v>
      </c>
      <c r="BI26" s="394" t="str">
        <f t="shared" si="1"/>
        <v>26 ： 映像・音声・文字情報制作業（新聞業及び出版業に限る。）</v>
      </c>
      <c r="BJ26" s="566" t="s">
        <v>829</v>
      </c>
      <c r="BK26" s="359" t="s">
        <v>955</v>
      </c>
      <c r="BM26" s="566"/>
      <c r="BN26" s="359"/>
    </row>
    <row r="27" spans="2:66" ht="15" customHeight="1" x14ac:dyDescent="0.15">
      <c r="C27" s="560">
        <v>1</v>
      </c>
      <c r="D27" s="560" t="s">
        <v>1312</v>
      </c>
      <c r="G27" s="561"/>
      <c r="H27" s="561"/>
      <c r="I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BA27" s="394" t="str">
        <f t="shared" si="0"/>
        <v>08260 ： 病院</v>
      </c>
      <c r="BB27" s="485" t="s">
        <v>726</v>
      </c>
      <c r="BC27" s="485" t="s">
        <v>727</v>
      </c>
      <c r="BE27" s="161">
        <v>25</v>
      </c>
      <c r="BF27" s="39" t="s">
        <v>543</v>
      </c>
      <c r="BG27" s="39" t="s">
        <v>590</v>
      </c>
      <c r="BI27" s="394" t="str">
        <f t="shared" si="1"/>
        <v>27 ： 鉄道業、道路旅客運送業、道路貨物運送業、水運業、航空運輸業、倉庫業、運輸に附帯するサービス業</v>
      </c>
      <c r="BJ27" s="566" t="s">
        <v>830</v>
      </c>
      <c r="BK27" s="359" t="s">
        <v>831</v>
      </c>
      <c r="BM27" s="566"/>
      <c r="BN27" s="359"/>
    </row>
    <row r="28" spans="2:66" ht="15" customHeight="1" x14ac:dyDescent="0.15">
      <c r="C28" s="560">
        <v>2</v>
      </c>
      <c r="D28" s="560" t="s">
        <v>1313</v>
      </c>
      <c r="G28" s="561"/>
      <c r="H28" s="561"/>
      <c r="I28" s="561"/>
      <c r="K28" s="561"/>
      <c r="L28" s="561"/>
      <c r="M28" s="561"/>
      <c r="N28" s="561"/>
      <c r="O28" s="561"/>
      <c r="P28" s="561"/>
      <c r="Q28" s="561"/>
      <c r="R28" s="561"/>
      <c r="S28" s="561"/>
      <c r="T28" s="561"/>
      <c r="U28" s="561"/>
      <c r="V28" s="561"/>
      <c r="BA28" s="394" t="str">
        <f t="shared" si="0"/>
        <v>08270 ： 巡査派出所</v>
      </c>
      <c r="BB28" s="485" t="s">
        <v>728</v>
      </c>
      <c r="BC28" s="485" t="s">
        <v>729</v>
      </c>
      <c r="BE28" s="174">
        <v>26</v>
      </c>
      <c r="BF28" s="39" t="s">
        <v>544</v>
      </c>
      <c r="BG28" s="39" t="s">
        <v>591</v>
      </c>
      <c r="BI28" s="394" t="str">
        <f t="shared" si="1"/>
        <v>28 ： 卸売・小売業</v>
      </c>
      <c r="BJ28" s="566" t="s">
        <v>832</v>
      </c>
      <c r="BK28" s="359" t="s">
        <v>833</v>
      </c>
      <c r="BM28" s="566"/>
      <c r="BN28" s="359"/>
    </row>
    <row r="29" spans="2:66" ht="15" customHeight="1" x14ac:dyDescent="0.15">
      <c r="C29" s="505">
        <v>3</v>
      </c>
      <c r="D29" s="505" t="s">
        <v>1314</v>
      </c>
      <c r="E29" s="505"/>
      <c r="F29" s="505"/>
      <c r="G29" s="505"/>
      <c r="H29" s="226"/>
      <c r="I29" s="226"/>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BA29" s="394" t="str">
        <f t="shared" si="0"/>
        <v>08280 ： 公衆電話所</v>
      </c>
      <c r="BB29" s="488" t="s">
        <v>976</v>
      </c>
      <c r="BC29" s="260" t="s">
        <v>978</v>
      </c>
      <c r="BE29" s="161">
        <v>27</v>
      </c>
      <c r="BF29" s="39" t="s">
        <v>545</v>
      </c>
      <c r="BG29" s="39" t="s">
        <v>592</v>
      </c>
      <c r="BI29" s="394" t="str">
        <f t="shared" si="1"/>
        <v>29 ： 金融業、保険業</v>
      </c>
      <c r="BJ29" s="566" t="s">
        <v>834</v>
      </c>
      <c r="BK29" s="359" t="s">
        <v>956</v>
      </c>
      <c r="BM29" s="566"/>
      <c r="BN29" s="359"/>
    </row>
    <row r="30" spans="2:66" ht="15" customHeight="1" x14ac:dyDescent="0.15">
      <c r="C30" s="505"/>
      <c r="D30" s="505" t="s">
        <v>1315</v>
      </c>
      <c r="E30" s="505"/>
      <c r="F30" s="505"/>
      <c r="G30" s="505"/>
      <c r="H30" s="562"/>
      <c r="I30" s="562"/>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BA30" s="394" t="str">
        <f t="shared" si="0"/>
        <v>08290 ： 郵便の業務の用に供する施設</v>
      </c>
      <c r="BB30" s="488" t="s">
        <v>977</v>
      </c>
      <c r="BC30" s="260" t="s">
        <v>1402</v>
      </c>
      <c r="BE30" s="174">
        <v>28</v>
      </c>
      <c r="BF30" s="39" t="s">
        <v>546</v>
      </c>
      <c r="BG30" s="39" t="s">
        <v>593</v>
      </c>
      <c r="BI30" s="394" t="str">
        <f t="shared" si="1"/>
        <v>30 ： 不動産取引業、不動産賃貸業・管理業（駐車場業を除く。）</v>
      </c>
      <c r="BJ30" s="566" t="s">
        <v>835</v>
      </c>
      <c r="BK30" s="359" t="s">
        <v>836</v>
      </c>
      <c r="BM30" s="566"/>
      <c r="BN30" s="359"/>
    </row>
    <row r="31" spans="2:66" ht="15" customHeight="1" x14ac:dyDescent="0.15">
      <c r="C31" s="505"/>
      <c r="D31" s="505"/>
      <c r="E31" s="505"/>
      <c r="F31" s="505"/>
      <c r="G31" s="505"/>
      <c r="H31" s="563"/>
      <c r="I31" s="563"/>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BA31" s="394" t="str">
        <f t="shared" si="0"/>
        <v>08300 ： 地方公共団体の支庁又は支所</v>
      </c>
      <c r="BB31" s="485" t="s">
        <v>730</v>
      </c>
      <c r="BC31" s="485" t="s">
        <v>731</v>
      </c>
      <c r="BE31" s="161">
        <v>29</v>
      </c>
      <c r="BF31" s="39" t="s">
        <v>547</v>
      </c>
      <c r="BG31" s="39" t="s">
        <v>594</v>
      </c>
      <c r="BI31" s="394" t="str">
        <f t="shared" si="1"/>
        <v>31 ： 不動産賃貸業・管理業（駐車場業に限る。）</v>
      </c>
      <c r="BJ31" s="566" t="s">
        <v>837</v>
      </c>
      <c r="BK31" s="359" t="s">
        <v>957</v>
      </c>
      <c r="BM31" s="566"/>
      <c r="BN31" s="359"/>
    </row>
    <row r="32" spans="2:66" ht="15" customHeight="1" x14ac:dyDescent="0.15">
      <c r="B32" s="560" t="s">
        <v>1326</v>
      </c>
      <c r="C32" s="505"/>
      <c r="D32" s="505"/>
      <c r="E32" s="505"/>
      <c r="F32" s="505"/>
      <c r="G32" s="505"/>
      <c r="H32" s="562"/>
      <c r="I32" s="562"/>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BA32" s="394" t="str">
        <f t="shared" si="0"/>
        <v>08310 ： 公衆便所、休憩所又は路線バスの停留所の上家</v>
      </c>
      <c r="BB32" s="485" t="s">
        <v>732</v>
      </c>
      <c r="BC32" s="485" t="s">
        <v>733</v>
      </c>
      <c r="BE32" s="174">
        <v>30</v>
      </c>
      <c r="BF32" s="39" t="s">
        <v>548</v>
      </c>
      <c r="BG32" s="39" t="s">
        <v>595</v>
      </c>
      <c r="BI32" s="394" t="str">
        <f t="shared" si="1"/>
        <v>32 ： 宿泊業</v>
      </c>
      <c r="BJ32" s="566" t="s">
        <v>838</v>
      </c>
      <c r="BK32" s="359" t="s">
        <v>958</v>
      </c>
      <c r="BM32" s="566"/>
      <c r="BN32" s="359"/>
    </row>
    <row r="33" spans="3:66" ht="15" customHeight="1" x14ac:dyDescent="0.15">
      <c r="C33" s="505"/>
      <c r="D33" s="505"/>
      <c r="E33" s="505"/>
      <c r="F33" s="505"/>
      <c r="G33" s="505"/>
      <c r="H33" s="562"/>
      <c r="I33" s="562"/>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BA33" s="394" t="str">
        <f t="shared" si="0"/>
        <v>08320 ： 建築基準法施行令第130条の4第5号に基づき国土交通大臣が指定する施設</v>
      </c>
      <c r="BB33" s="485" t="s">
        <v>734</v>
      </c>
      <c r="BC33" s="485" t="s">
        <v>979</v>
      </c>
      <c r="BE33" s="161">
        <v>31</v>
      </c>
      <c r="BF33" s="39" t="s">
        <v>549</v>
      </c>
      <c r="BG33" s="39" t="s">
        <v>596</v>
      </c>
      <c r="BI33" s="394" t="str">
        <f t="shared" si="1"/>
        <v>33 ： 飲食店、持ち帰り・配達飲食サービス業</v>
      </c>
      <c r="BJ33" s="566" t="s">
        <v>839</v>
      </c>
      <c r="BK33" s="359" t="s">
        <v>959</v>
      </c>
      <c r="BM33" s="566"/>
      <c r="BN33" s="359"/>
    </row>
    <row r="34" spans="3:66" ht="15" customHeight="1" x14ac:dyDescent="0.15">
      <c r="C34" s="560">
        <v>1</v>
      </c>
      <c r="D34" s="560" t="s">
        <v>1303</v>
      </c>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BA34" s="394" t="str">
        <f t="shared" ref="BA34:BA64" si="2">BB34&amp;" ： "&amp;BC34</f>
        <v>08330 ： 税務署、警察署、保健所又は消防署その他これらに類するもの</v>
      </c>
      <c r="BB34" s="485" t="s">
        <v>735</v>
      </c>
      <c r="BC34" s="485" t="s">
        <v>736</v>
      </c>
      <c r="BE34" s="174">
        <v>32</v>
      </c>
      <c r="BF34" s="39" t="s">
        <v>550</v>
      </c>
      <c r="BG34" s="39" t="s">
        <v>597</v>
      </c>
      <c r="BI34" s="394" t="str">
        <f t="shared" si="1"/>
        <v>34 ： 学校教育</v>
      </c>
      <c r="BJ34" s="566" t="s">
        <v>840</v>
      </c>
      <c r="BK34" s="359" t="s">
        <v>843</v>
      </c>
      <c r="BM34" s="566"/>
      <c r="BN34" s="359"/>
    </row>
    <row r="35" spans="3:66" ht="15" customHeight="1" x14ac:dyDescent="0.15">
      <c r="D35" s="560" t="s">
        <v>1316</v>
      </c>
      <c r="E35" s="560" t="s">
        <v>1332</v>
      </c>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BA35" s="394" t="str">
        <f t="shared" si="2"/>
        <v>08340 ： 工場（自動車修理工場を除く。）</v>
      </c>
      <c r="BB35" s="485" t="s">
        <v>737</v>
      </c>
      <c r="BC35" s="485" t="s">
        <v>980</v>
      </c>
      <c r="BE35" s="161">
        <v>33</v>
      </c>
      <c r="BF35" s="39" t="s">
        <v>551</v>
      </c>
      <c r="BG35" s="39" t="s">
        <v>598</v>
      </c>
      <c r="BI35" s="394" t="str">
        <f t="shared" si="1"/>
        <v>35 ： その他の教育、学習支援業（社会教育に限る。）</v>
      </c>
      <c r="BJ35" s="566" t="s">
        <v>841</v>
      </c>
      <c r="BK35" s="359" t="s">
        <v>960</v>
      </c>
      <c r="BM35" s="566"/>
      <c r="BN35" s="359"/>
    </row>
    <row r="36" spans="3:66" ht="15" customHeight="1" x14ac:dyDescent="0.15">
      <c r="D36" s="560" t="s">
        <v>1317</v>
      </c>
      <c r="E36" s="560" t="s">
        <v>1333</v>
      </c>
      <c r="BA36" s="394" t="str">
        <f t="shared" si="2"/>
        <v>08350 ： 自動車修理工場</v>
      </c>
      <c r="BB36" s="485" t="s">
        <v>738</v>
      </c>
      <c r="BC36" s="485" t="s">
        <v>739</v>
      </c>
      <c r="BE36" s="174">
        <v>34</v>
      </c>
      <c r="BF36" s="39" t="s">
        <v>552</v>
      </c>
      <c r="BG36" s="39" t="s">
        <v>599</v>
      </c>
      <c r="BI36" s="394" t="str">
        <f t="shared" si="1"/>
        <v>36 ： その他の教育、学習支援業（学習塾及び教養・技能教授業に限る。）</v>
      </c>
      <c r="BJ36" s="566" t="s">
        <v>842</v>
      </c>
      <c r="BK36" s="359" t="s">
        <v>961</v>
      </c>
      <c r="BM36" s="566"/>
      <c r="BN36" s="359"/>
    </row>
    <row r="37" spans="3:66" ht="15" customHeight="1" x14ac:dyDescent="0.15">
      <c r="D37" s="560" t="s">
        <v>1318</v>
      </c>
      <c r="E37" s="560" t="s">
        <v>1319</v>
      </c>
      <c r="BA37" s="394" t="str">
        <f t="shared" si="2"/>
        <v>08360 ： 危険物の貯蔵又は処理に供するもの</v>
      </c>
      <c r="BB37" s="485" t="s">
        <v>740</v>
      </c>
      <c r="BC37" s="485" t="s">
        <v>741</v>
      </c>
      <c r="BE37" s="161">
        <v>35</v>
      </c>
      <c r="BF37" s="39" t="s">
        <v>553</v>
      </c>
      <c r="BG37" s="39" t="s">
        <v>600</v>
      </c>
      <c r="BI37" s="394" t="str">
        <f t="shared" si="1"/>
        <v>37 ： その他の教育、学習支援業（記号35及び記号36に該当するものを除く。）</v>
      </c>
      <c r="BJ37" s="566" t="s">
        <v>844</v>
      </c>
      <c r="BK37" s="359" t="s">
        <v>962</v>
      </c>
      <c r="BM37" s="566"/>
      <c r="BN37" s="359"/>
    </row>
    <row r="38" spans="3:66" ht="15" customHeight="1" x14ac:dyDescent="0.15">
      <c r="D38" s="560" t="s">
        <v>1320</v>
      </c>
      <c r="E38" s="560" t="s">
        <v>1334</v>
      </c>
      <c r="BA38" s="394" t="str">
        <f t="shared" si="2"/>
        <v>08370 ： ボーリング場、スケート場、水泳場、スキー場、ゴルフ練習場又はバッティング練習場</v>
      </c>
      <c r="BB38" s="485" t="s">
        <v>742</v>
      </c>
      <c r="BC38" s="485" t="s">
        <v>743</v>
      </c>
      <c r="BE38" s="174">
        <v>36</v>
      </c>
      <c r="BF38" s="39" t="s">
        <v>554</v>
      </c>
      <c r="BG38" s="39" t="s">
        <v>601</v>
      </c>
      <c r="BI38" s="394" t="str">
        <f t="shared" si="1"/>
        <v>38 ： 医療業、保健衛生</v>
      </c>
      <c r="BJ38" s="566" t="s">
        <v>845</v>
      </c>
      <c r="BK38" s="359" t="s">
        <v>963</v>
      </c>
      <c r="BM38" s="566"/>
      <c r="BN38" s="359"/>
    </row>
    <row r="39" spans="3:66" ht="15" customHeight="1" x14ac:dyDescent="0.15">
      <c r="D39" s="560" t="s">
        <v>1322</v>
      </c>
      <c r="E39" s="560" t="s">
        <v>1335</v>
      </c>
      <c r="BA39" s="394" t="str">
        <f t="shared" si="2"/>
        <v>08380 ： 体育館又はスポーツの練習場（前項に掲げるものを除く。）</v>
      </c>
      <c r="BB39" s="485" t="s">
        <v>744</v>
      </c>
      <c r="BC39" s="485" t="s">
        <v>981</v>
      </c>
      <c r="BE39" s="161">
        <v>37</v>
      </c>
      <c r="BF39" s="39" t="s">
        <v>555</v>
      </c>
      <c r="BG39" s="39" t="s">
        <v>602</v>
      </c>
      <c r="BI39" s="394" t="str">
        <f t="shared" si="1"/>
        <v>39 ： 社会保険・社会福祉・介護事業</v>
      </c>
      <c r="BJ39" s="566" t="s">
        <v>846</v>
      </c>
      <c r="BK39" s="359" t="s">
        <v>964</v>
      </c>
      <c r="BM39" s="566"/>
      <c r="BN39" s="359"/>
    </row>
    <row r="40" spans="3:66" ht="15" customHeight="1" x14ac:dyDescent="0.15">
      <c r="D40" s="560" t="s">
        <v>1324</v>
      </c>
      <c r="E40" s="560" t="s">
        <v>1321</v>
      </c>
      <c r="BA40" s="394" t="str">
        <f t="shared" si="2"/>
        <v>08390 ： マージャン屋、ぱちんこ屋、射的場、勝馬投票券発売所、場外車券売場その他これらに類するもの又はカラオケボックスその他これらに類するもの</v>
      </c>
      <c r="BB40" s="485" t="s">
        <v>745</v>
      </c>
      <c r="BC40" s="485" t="s">
        <v>746</v>
      </c>
      <c r="BE40" s="174">
        <v>38</v>
      </c>
      <c r="BF40" s="39" t="s">
        <v>556</v>
      </c>
      <c r="BG40" s="39" t="s">
        <v>603</v>
      </c>
      <c r="BI40" s="394" t="str">
        <f t="shared" si="1"/>
        <v>40 ： 郵便業（信書便事業を含む。）、郵便局</v>
      </c>
      <c r="BJ40" s="566" t="s">
        <v>847</v>
      </c>
      <c r="BK40" s="359" t="s">
        <v>965</v>
      </c>
      <c r="BM40" s="566"/>
      <c r="BN40" s="359"/>
    </row>
    <row r="41" spans="3:66" ht="15" customHeight="1" x14ac:dyDescent="0.15">
      <c r="D41" s="560" t="s">
        <v>1325</v>
      </c>
      <c r="E41" s="560" t="s">
        <v>1323</v>
      </c>
      <c r="BA41" s="394" t="str">
        <f t="shared" si="2"/>
        <v>08400 ： ホテル又は旅館</v>
      </c>
      <c r="BB41" s="485" t="s">
        <v>747</v>
      </c>
      <c r="BC41" s="485" t="s">
        <v>748</v>
      </c>
      <c r="BE41" s="161">
        <v>39</v>
      </c>
      <c r="BF41" s="39" t="s">
        <v>557</v>
      </c>
      <c r="BG41" s="39" t="s">
        <v>604</v>
      </c>
      <c r="BI41" s="394" t="str">
        <f t="shared" si="1"/>
        <v>41 ： 学術・開発研究機関、政治・経済・文化団体</v>
      </c>
      <c r="BJ41" s="566" t="s">
        <v>848</v>
      </c>
      <c r="BK41" s="359" t="s">
        <v>849</v>
      </c>
      <c r="BM41" s="566"/>
      <c r="BN41" s="359"/>
    </row>
    <row r="42" spans="3:66" ht="15" customHeight="1" x14ac:dyDescent="0.15">
      <c r="BA42" s="394" t="str">
        <f t="shared" si="2"/>
        <v>08410 ： 自動車教習所</v>
      </c>
      <c r="BB42" s="485" t="s">
        <v>749</v>
      </c>
      <c r="BC42" s="485" t="s">
        <v>750</v>
      </c>
      <c r="BE42" s="174">
        <v>40</v>
      </c>
      <c r="BF42" s="39" t="s">
        <v>558</v>
      </c>
      <c r="BG42" s="39" t="s">
        <v>605</v>
      </c>
      <c r="BI42" s="394" t="str">
        <f t="shared" si="1"/>
        <v>42 ： その他の生活関連サービス業（旅行業に限る。）</v>
      </c>
      <c r="BJ42" s="566" t="s">
        <v>850</v>
      </c>
      <c r="BK42" s="359" t="s">
        <v>966</v>
      </c>
      <c r="BM42" s="566"/>
      <c r="BN42" s="359"/>
    </row>
    <row r="43" spans="3:66" ht="15" customHeight="1" x14ac:dyDescent="0.15">
      <c r="C43" s="560">
        <v>2</v>
      </c>
      <c r="D43" s="560" t="s">
        <v>1338</v>
      </c>
      <c r="BA43" s="394" t="str">
        <f t="shared" si="2"/>
        <v>08420 ： 畜舎</v>
      </c>
      <c r="BB43" s="485" t="s">
        <v>751</v>
      </c>
      <c r="BC43" s="485" t="s">
        <v>752</v>
      </c>
      <c r="BE43" s="161">
        <v>41</v>
      </c>
      <c r="BF43" s="39" t="s">
        <v>559</v>
      </c>
      <c r="BG43" s="39" t="s">
        <v>606</v>
      </c>
      <c r="BI43" s="394" t="str">
        <f t="shared" si="1"/>
        <v>43 ： 娯楽業</v>
      </c>
      <c r="BJ43" s="566" t="s">
        <v>851</v>
      </c>
      <c r="BK43" s="359" t="s">
        <v>852</v>
      </c>
      <c r="BM43" s="566"/>
      <c r="BN43" s="359"/>
    </row>
    <row r="44" spans="3:66" ht="15" customHeight="1" x14ac:dyDescent="0.15">
      <c r="D44" s="560" t="s">
        <v>1316</v>
      </c>
      <c r="E44" s="560" t="s">
        <v>1336</v>
      </c>
      <c r="BA44" s="394" t="str">
        <f t="shared" si="2"/>
        <v>08430 ： 堆肥舎又は水産物の増殖場若しくは養殖場</v>
      </c>
      <c r="BB44" s="485" t="s">
        <v>753</v>
      </c>
      <c r="BC44" s="485" t="s">
        <v>754</v>
      </c>
      <c r="BE44" s="174">
        <v>42</v>
      </c>
      <c r="BF44" s="39" t="s">
        <v>560</v>
      </c>
      <c r="BG44" s="39" t="s">
        <v>607</v>
      </c>
      <c r="BI44" s="394" t="str">
        <f t="shared" si="1"/>
        <v>44 ： 宗教</v>
      </c>
      <c r="BJ44" s="566" t="s">
        <v>853</v>
      </c>
      <c r="BK44" s="359" t="s">
        <v>854</v>
      </c>
      <c r="BM44" s="566"/>
      <c r="BN44" s="359"/>
    </row>
    <row r="45" spans="3:66" ht="15" customHeight="1" x14ac:dyDescent="0.15">
      <c r="D45" s="560" t="s">
        <v>1317</v>
      </c>
      <c r="E45" s="560" t="s">
        <v>1340</v>
      </c>
      <c r="BA45" s="394" t="str">
        <f t="shared" si="2"/>
        <v>08438 ： 日用品の販売を主たる目的とする店舗</v>
      </c>
      <c r="BB45" s="485" t="s">
        <v>755</v>
      </c>
      <c r="BC45" s="485" t="s">
        <v>756</v>
      </c>
      <c r="BE45" s="161">
        <v>43</v>
      </c>
      <c r="BF45" s="39" t="s">
        <v>561</v>
      </c>
      <c r="BG45" s="39" t="s">
        <v>608</v>
      </c>
      <c r="BI45" s="394" t="str">
        <f t="shared" si="1"/>
        <v>45 ： 物品賃貸業、専門サービス業、広告業、技術サービス業、洗濯・理容・美容・浴場業、その他の生活関連サービス業（旅行業を除く。）、協同組合、サービス業（他に分類されないもの）（記号41及び記号44に該当するものを除く。）</v>
      </c>
      <c r="BJ45" s="566" t="s">
        <v>855</v>
      </c>
      <c r="BK45" s="359" t="s">
        <v>967</v>
      </c>
      <c r="BM45" s="566"/>
      <c r="BN45" s="359"/>
    </row>
    <row r="46" spans="3:66" ht="15" customHeight="1" x14ac:dyDescent="0.15">
      <c r="D46" s="560" t="s">
        <v>1318</v>
      </c>
      <c r="E46" s="560" t="s">
        <v>1323</v>
      </c>
      <c r="O46" s="560" t="s">
        <v>1328</v>
      </c>
      <c r="BA46" s="394" t="str">
        <f t="shared" si="2"/>
        <v>08440 ： 百貨店、マーケットその他の物品販売業を営む店舗（前項に掲げるもの及び専ら性的好奇心をそそる写真その他の物品の販売を行うもの並びに田園住居地域及びその周辺の地域で生産された農作物の販売を主たる目的とするものを除く。）</v>
      </c>
      <c r="BB46" s="485" t="s">
        <v>757</v>
      </c>
      <c r="BC46" s="485" t="s">
        <v>1403</v>
      </c>
      <c r="BE46" s="174">
        <v>44</v>
      </c>
      <c r="BF46" s="39" t="s">
        <v>562</v>
      </c>
      <c r="BG46" s="39" t="s">
        <v>609</v>
      </c>
      <c r="BI46" s="394" t="str">
        <f t="shared" si="1"/>
        <v>46 ： 国家公務、地方公務</v>
      </c>
      <c r="BJ46" s="566" t="s">
        <v>856</v>
      </c>
      <c r="BK46" s="359" t="s">
        <v>857</v>
      </c>
    </row>
    <row r="47" spans="3:66" ht="15" customHeight="1" x14ac:dyDescent="0.15">
      <c r="D47" s="560" t="s">
        <v>1320</v>
      </c>
      <c r="E47" s="560" t="s">
        <v>1319</v>
      </c>
      <c r="O47" s="560" t="s">
        <v>1327</v>
      </c>
      <c r="BA47" s="394" t="str">
        <f t="shared" si="2"/>
        <v>08450 ： 飲食店（次項に掲げるもの並びに田園住居地域及びその周辺の地域で生産された農作物を材料とする料理の提供を主たる目的とするものを除く。）</v>
      </c>
      <c r="BB47" s="485" t="s">
        <v>758</v>
      </c>
      <c r="BC47" s="485" t="s">
        <v>1404</v>
      </c>
      <c r="BE47" s="161">
        <v>45</v>
      </c>
      <c r="BF47" s="39" t="s">
        <v>563</v>
      </c>
      <c r="BG47" s="39" t="s">
        <v>610</v>
      </c>
      <c r="BI47" s="394" t="str">
        <f t="shared" si="1"/>
        <v>99 ： 他に分類されないもの</v>
      </c>
      <c r="BJ47" s="566" t="s">
        <v>858</v>
      </c>
      <c r="BK47" s="359" t="s">
        <v>859</v>
      </c>
    </row>
    <row r="48" spans="3:66" ht="15" customHeight="1" x14ac:dyDescent="0.15">
      <c r="BA48" s="394" t="str">
        <f t="shared" si="2"/>
        <v>08452 ： 食堂又は喫茶店</v>
      </c>
      <c r="BB48" s="485" t="s">
        <v>759</v>
      </c>
      <c r="BC48" s="485" t="s">
        <v>760</v>
      </c>
      <c r="BE48" s="174">
        <v>46</v>
      </c>
      <c r="BF48" s="39" t="s">
        <v>564</v>
      </c>
      <c r="BG48" s="39" t="s">
        <v>611</v>
      </c>
    </row>
    <row r="49" spans="3:59" ht="15" customHeight="1" x14ac:dyDescent="0.15">
      <c r="C49" s="560">
        <v>3</v>
      </c>
      <c r="D49" s="560" t="s">
        <v>1339</v>
      </c>
      <c r="AD49" s="564"/>
      <c r="BA49" s="394" t="str">
        <f t="shared" si="2"/>
        <v>08456 ： 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B49" s="485" t="s">
        <v>761</v>
      </c>
      <c r="BC49" s="485" t="s">
        <v>984</v>
      </c>
      <c r="BE49" s="161">
        <v>47</v>
      </c>
      <c r="BF49" s="39" t="s">
        <v>565</v>
      </c>
      <c r="BG49" s="39" t="s">
        <v>612</v>
      </c>
    </row>
    <row r="50" spans="3:59" ht="15" customHeight="1" x14ac:dyDescent="0.15">
      <c r="D50" s="560" t="s">
        <v>1316</v>
      </c>
      <c r="E50" s="560" t="s">
        <v>1337</v>
      </c>
      <c r="BA50" s="394" t="str">
        <f t="shared" si="2"/>
        <v>08458 ： 銀行の支店、損害保険代理店、宅地建物取引業を営む店舗そのたこれらに類するサービス業を営む店舗</v>
      </c>
      <c r="BB50" s="485" t="s">
        <v>762</v>
      </c>
      <c r="BC50" s="485" t="s">
        <v>763</v>
      </c>
    </row>
    <row r="51" spans="3:59" ht="15" customHeight="1" x14ac:dyDescent="0.15">
      <c r="D51" s="560" t="s">
        <v>1317</v>
      </c>
      <c r="E51" s="560" t="s">
        <v>1340</v>
      </c>
      <c r="BA51" s="394" t="str">
        <f t="shared" si="2"/>
        <v>08460 ： 物品販売業を営む店舗以外の店舗（前２項に掲げるものを除く。）</v>
      </c>
      <c r="BB51" s="485" t="s">
        <v>764</v>
      </c>
      <c r="BC51" s="485" t="s">
        <v>982</v>
      </c>
    </row>
    <row r="52" spans="3:59" ht="15" customHeight="1" x14ac:dyDescent="0.15">
      <c r="D52" s="560" t="s">
        <v>1318</v>
      </c>
      <c r="E52" s="560" t="s">
        <v>1323</v>
      </c>
      <c r="O52" s="560" t="s">
        <v>1328</v>
      </c>
      <c r="BA52" s="394" t="str">
        <f t="shared" si="2"/>
        <v>08470 ： 事務所</v>
      </c>
      <c r="BB52" s="485" t="s">
        <v>765</v>
      </c>
      <c r="BC52" s="485" t="s">
        <v>766</v>
      </c>
    </row>
    <row r="53" spans="3:59" ht="15" customHeight="1" x14ac:dyDescent="0.15">
      <c r="D53" s="560" t="s">
        <v>1320</v>
      </c>
      <c r="E53" s="560" t="s">
        <v>1319</v>
      </c>
      <c r="O53" s="560" t="s">
        <v>1327</v>
      </c>
      <c r="BA53" s="394" t="str">
        <f t="shared" si="2"/>
        <v>08480 ： 映画スタジオ又はテレビスタジオ</v>
      </c>
      <c r="BB53" s="485" t="s">
        <v>767</v>
      </c>
      <c r="BC53" s="485" t="s">
        <v>768</v>
      </c>
    </row>
    <row r="54" spans="3:59" ht="15" customHeight="1" x14ac:dyDescent="0.15">
      <c r="BA54" s="394" t="str">
        <f t="shared" si="2"/>
        <v>08490 ： 自動車車庫</v>
      </c>
      <c r="BB54" s="485" t="s">
        <v>769</v>
      </c>
      <c r="BC54" s="485" t="s">
        <v>770</v>
      </c>
    </row>
    <row r="55" spans="3:59" ht="15" customHeight="1" x14ac:dyDescent="0.15">
      <c r="BA55" s="394" t="str">
        <f t="shared" si="2"/>
        <v>08500 ： 自転車駐車場</v>
      </c>
      <c r="BB55" s="485" t="s">
        <v>771</v>
      </c>
      <c r="BC55" s="485" t="s">
        <v>772</v>
      </c>
    </row>
    <row r="56" spans="3:59" ht="15" customHeight="1" x14ac:dyDescent="0.15">
      <c r="BA56" s="394" t="str">
        <f t="shared" si="2"/>
        <v>08510 ： 倉庫業を営む倉庫</v>
      </c>
      <c r="BB56" s="485" t="s">
        <v>773</v>
      </c>
      <c r="BC56" s="485" t="s">
        <v>774</v>
      </c>
    </row>
    <row r="57" spans="3:59" ht="15" customHeight="1" x14ac:dyDescent="0.15">
      <c r="BA57" s="394" t="str">
        <f t="shared" si="2"/>
        <v>08520 ： 倉庫業を営まない倉庫</v>
      </c>
      <c r="BB57" s="485" t="s">
        <v>775</v>
      </c>
      <c r="BC57" s="485" t="s">
        <v>776</v>
      </c>
    </row>
    <row r="58" spans="3:59" ht="15" customHeight="1" x14ac:dyDescent="0.15">
      <c r="BA58" s="394" t="str">
        <f t="shared" si="2"/>
        <v>08530 ： 劇場、映画館又は演芸場</v>
      </c>
      <c r="BB58" s="485" t="s">
        <v>777</v>
      </c>
      <c r="BC58" s="485" t="s">
        <v>778</v>
      </c>
    </row>
    <row r="59" spans="3:59" ht="15" customHeight="1" x14ac:dyDescent="0.15">
      <c r="BA59" s="394" t="str">
        <f t="shared" si="2"/>
        <v>08540 ： 観覧場</v>
      </c>
      <c r="BB59" s="485" t="s">
        <v>779</v>
      </c>
      <c r="BC59" s="485" t="s">
        <v>780</v>
      </c>
    </row>
    <row r="60" spans="3:59" ht="15" customHeight="1" x14ac:dyDescent="0.15">
      <c r="BA60" s="394" t="str">
        <f t="shared" si="2"/>
        <v>08550 ： 公会堂又は集会場</v>
      </c>
      <c r="BB60" s="485" t="s">
        <v>781</v>
      </c>
      <c r="BC60" s="485" t="s">
        <v>782</v>
      </c>
    </row>
    <row r="61" spans="3:59" ht="15" customHeight="1" x14ac:dyDescent="0.15">
      <c r="BA61" s="394" t="str">
        <f t="shared" si="2"/>
        <v>08560 ： 展示場</v>
      </c>
      <c r="BB61" s="485" t="s">
        <v>783</v>
      </c>
      <c r="BC61" s="485" t="s">
        <v>784</v>
      </c>
    </row>
    <row r="62" spans="3:59" ht="15" customHeight="1" x14ac:dyDescent="0.15">
      <c r="BA62" s="394" t="str">
        <f t="shared" si="2"/>
        <v>08570 ： 料理店</v>
      </c>
      <c r="BB62" s="485" t="s">
        <v>785</v>
      </c>
      <c r="BC62" s="485" t="s">
        <v>786</v>
      </c>
    </row>
    <row r="63" spans="3:59" ht="15" customHeight="1" x14ac:dyDescent="0.15">
      <c r="BA63" s="394" t="str">
        <f t="shared" si="2"/>
        <v>08580 ： キャバレー、カフェー、ナイトクラブ又はバー</v>
      </c>
      <c r="BB63" s="485" t="s">
        <v>787</v>
      </c>
      <c r="BC63" s="485" t="s">
        <v>788</v>
      </c>
    </row>
    <row r="64" spans="3:59" ht="15" customHeight="1" x14ac:dyDescent="0.15">
      <c r="BA64" s="394" t="str">
        <f t="shared" si="2"/>
        <v>08590 ： ダンスホール</v>
      </c>
      <c r="BB64" s="485" t="s">
        <v>789</v>
      </c>
      <c r="BC64" s="485" t="s">
        <v>790</v>
      </c>
    </row>
    <row r="65" spans="53:55" ht="15" customHeight="1" x14ac:dyDescent="0.15">
      <c r="BA65" s="394" t="str">
        <f t="shared" ref="BA65:BA71" si="3">BB65&amp;" ： "&amp;BC65</f>
        <v>08600 ： 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B65" s="485" t="s">
        <v>791</v>
      </c>
      <c r="BC65" s="485" t="s">
        <v>983</v>
      </c>
    </row>
    <row r="66" spans="53:55" ht="15" customHeight="1" x14ac:dyDescent="0.15">
      <c r="BA66" s="394" t="str">
        <f t="shared" si="3"/>
        <v>08610 ： 卸売市場</v>
      </c>
      <c r="BB66" s="485" t="s">
        <v>792</v>
      </c>
      <c r="BC66" s="485" t="s">
        <v>793</v>
      </c>
    </row>
    <row r="67" spans="53:55" ht="15" customHeight="1" x14ac:dyDescent="0.15">
      <c r="BA67" s="394" t="str">
        <f t="shared" si="3"/>
        <v>08620 ： 火葬場又はと畜場、汚物処理場、ごみ焼却場その他の処理施設</v>
      </c>
      <c r="BB67" s="485" t="s">
        <v>794</v>
      </c>
      <c r="BC67" s="485" t="s">
        <v>795</v>
      </c>
    </row>
    <row r="68" spans="53:55" ht="15" customHeight="1" x14ac:dyDescent="0.15">
      <c r="BA68" s="394" t="str">
        <f t="shared" si="3"/>
        <v>08630 ： 農作物の生産、出荷、処理又は貯蔵に供するもの</v>
      </c>
      <c r="BB68" s="488" t="s">
        <v>1405</v>
      </c>
      <c r="BC68" s="485" t="s">
        <v>1408</v>
      </c>
    </row>
    <row r="69" spans="53:55" ht="15" customHeight="1" x14ac:dyDescent="0.15">
      <c r="BA69" s="394" t="str">
        <f t="shared" si="3"/>
        <v>08640 ： 農業の生産資材の貯蔵に供するもの</v>
      </c>
      <c r="BB69" s="488" t="s">
        <v>1406</v>
      </c>
      <c r="BC69" s="485" t="s">
        <v>1409</v>
      </c>
    </row>
    <row r="70" spans="53:55" ht="15" customHeight="1" x14ac:dyDescent="0.15">
      <c r="BA70" s="394" t="str">
        <f t="shared" si="3"/>
        <v>08650 ： 田園住居地域及びその周辺の地域で生産された農作物の販売を主たる目的とする店舗、当該農作物を材料とする料理の提供を主たる目的とする飲食店又は自家販売のたまに食品製造業を営むパン屋、米屋、豆腐屋、菓子屋その他のこれらに類するもの（当該農産物を原材料とする食品の製造又は加工を目的とするものに限る。）で作業場の床面積の合計が５０平方メートル以内のもの（原動機を使用する場合にあっては、その出力が０．７５キロワット以下のものに限る。）</v>
      </c>
      <c r="BB70" s="488" t="s">
        <v>1407</v>
      </c>
      <c r="BC70" s="485" t="s">
        <v>1410</v>
      </c>
    </row>
    <row r="71" spans="53:55" ht="15" customHeight="1" x14ac:dyDescent="0.15">
      <c r="BA71" s="394" t="str">
        <f t="shared" si="3"/>
        <v>08990 ： その他</v>
      </c>
      <c r="BB71" s="488" t="s">
        <v>1463</v>
      </c>
      <c r="BC71" s="485" t="s">
        <v>796</v>
      </c>
    </row>
    <row r="72" spans="53:55" ht="15" customHeight="1" x14ac:dyDescent="0.15"/>
    <row r="73" spans="53:55" ht="15" customHeight="1" x14ac:dyDescent="0.15"/>
    <row r="74" spans="53:55" ht="15" customHeight="1" x14ac:dyDescent="0.15"/>
    <row r="75" spans="53:55" ht="15" customHeight="1" x14ac:dyDescent="0.15"/>
    <row r="76" spans="53:55" ht="15" customHeight="1" x14ac:dyDescent="0.15"/>
    <row r="77" spans="53:55" ht="15" customHeight="1" x14ac:dyDescent="0.15"/>
    <row r="78" spans="53:55" ht="15" customHeight="1" x14ac:dyDescent="0.15"/>
    <row r="79" spans="53:55" ht="15" customHeight="1" x14ac:dyDescent="0.15"/>
    <row r="80" spans="53:5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sheetData>
  <sheetProtection algorithmName="SHA-512" hashValue="bkejCKp4dorg47meSjUaEm+fS8o4VSRSt0XjNy66HHyodewkKERe88m3dxQCZGIHJyRSozYCbzXKPjcLktji2w==" saltValue="jm6ur7yCYXUCSqgcAGUN5g==" spinCount="100000" sheet="1" objects="1" scenarios="1"/>
  <protectedRanges>
    <protectedRange sqref="K29:AI33 K8:AI13 K18:AI25" name="範囲1"/>
  </protectedRanges>
  <mergeCells count="4">
    <mergeCell ref="BA1:BC1"/>
    <mergeCell ref="BE1:BG1"/>
    <mergeCell ref="BI1:BK1"/>
    <mergeCell ref="BM1:BT1"/>
  </mergeCells>
  <phoneticPr fontId="2"/>
  <dataValidations count="5">
    <dataValidation type="textLength" imeMode="halfAlpha" allowBlank="1" showInputMessage="1" showErrorMessage="1" sqref="K25:AI25 K13:AI13 K33:AI33" xr:uid="{00000000-0002-0000-0000-000000000000}">
      <formula1>1</formula1>
      <formula2>15</formula2>
    </dataValidation>
    <dataValidation imeMode="halfAlpha" allowBlank="1" showInputMessage="1" showErrorMessage="1" sqref="K10:AI11 K31:AI31 K20:AI23" xr:uid="{00000000-0002-0000-0000-000001000000}"/>
    <dataValidation imeMode="off" allowBlank="1" showInputMessage="1" showErrorMessage="1" sqref="H20:I23 H33:I33 H31:I31 H13:I13 H10:I11 H25:I25" xr:uid="{00000000-0002-0000-0000-000002000000}"/>
    <dataValidation imeMode="halfKatakana" allowBlank="1" showInputMessage="1" showErrorMessage="1" sqref="H8:I8 H29:I29 H18:I18 K8:AI8 K18:AI18 K29:AI29" xr:uid="{00000000-0002-0000-0000-000003000000}"/>
    <dataValidation imeMode="hiragana" allowBlank="1" showInputMessage="1" showErrorMessage="1" sqref="H12:I12 H30:I30 H32:I32 H9:I9 H19:I19 H24:I24 BE4 BE6 BE10 BE8 BE12 BE14 BE16 BE18 BE20 BE22 BE24 BE26 BE28 BE30 BE32 BE34 BE36 BE38 BE40 BE42 BE44 BE46 BE48" xr:uid="{00000000-0002-0000-0000-000004000000}"/>
  </dataValidations>
  <printOptions horizontalCentered="1"/>
  <pageMargins left="0.78740157480314965" right="0.19685039370078741" top="0.39370078740157483" bottom="0.39370078740157483" header="0" footer="0"/>
  <pageSetup paperSize="9" scale="92" orientation="portrait" blackAndWhite="1" r:id="rId1"/>
  <headerFooter alignWithMargins="0">
    <oddFooter>&amp;C&amp;"ＭＳ Ｐ明朝,標準"&amp;9NKBI-13enter Ver.10&amp;R&amp;"ＭＳ Ｐ明朝,標準"&amp;9(H2904）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86"/>
  <sheetViews>
    <sheetView view="pageBreakPreview" zoomScaleNormal="100" zoomScaleSheetLayoutView="100" workbookViewId="0">
      <selection sqref="A1:AI2"/>
    </sheetView>
  </sheetViews>
  <sheetFormatPr defaultColWidth="2.625" defaultRowHeight="12.75" x14ac:dyDescent="0.15"/>
  <cols>
    <col min="1" max="33" width="2.625" style="39" customWidth="1"/>
    <col min="34" max="39" width="2.625" style="39"/>
    <col min="40" max="40" width="2.625" style="39" customWidth="1"/>
    <col min="41" max="49" width="2.625" style="39"/>
    <col min="50" max="50" width="2.625" style="39" hidden="1" customWidth="1"/>
    <col min="51" max="16384" width="2.625" style="39"/>
  </cols>
  <sheetData>
    <row r="1" spans="1:39" ht="13.5" customHeight="1" x14ac:dyDescent="0.15">
      <c r="A1" s="931" t="s">
        <v>1028</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row>
    <row r="2" spans="1:39" ht="13.5" customHeight="1" x14ac:dyDescent="0.15">
      <c r="A2" s="931"/>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L2" s="39" t="s">
        <v>1054</v>
      </c>
    </row>
    <row r="3" spans="1:39" x14ac:dyDescent="0.15">
      <c r="B3" s="39" t="s">
        <v>1029</v>
      </c>
      <c r="AM3" s="39" t="s">
        <v>1055</v>
      </c>
    </row>
    <row r="4" spans="1:39"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9" ht="6.75" customHeight="1" x14ac:dyDescent="0.15"/>
    <row r="6" spans="1:39" ht="13.5" x14ac:dyDescent="0.15">
      <c r="A6" s="39" t="s">
        <v>312</v>
      </c>
      <c r="F6" s="187"/>
      <c r="G6" s="187"/>
      <c r="H6" s="187"/>
      <c r="L6" s="991"/>
      <c r="M6" s="991"/>
      <c r="N6" s="991"/>
      <c r="AL6" s="39" t="s">
        <v>1292</v>
      </c>
      <c r="AM6" s="39" t="s">
        <v>1293</v>
      </c>
    </row>
    <row r="7" spans="1:39" ht="6.75"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9" ht="6.75"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row>
    <row r="9" spans="1:39" ht="13.5" x14ac:dyDescent="0.15">
      <c r="A9" s="39" t="s">
        <v>1030</v>
      </c>
      <c r="F9" s="187"/>
      <c r="G9" s="187"/>
      <c r="H9" s="187"/>
      <c r="L9" s="995"/>
      <c r="M9" s="995"/>
      <c r="N9" s="995"/>
      <c r="O9" s="39" t="s">
        <v>1037</v>
      </c>
    </row>
    <row r="10" spans="1:39" ht="6.75" customHeight="1" x14ac:dyDescent="0.15">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row>
    <row r="11" spans="1:39" ht="6.75" customHeight="1" x14ac:dyDescent="0.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573"/>
      <c r="AH11" s="573"/>
      <c r="AI11" s="573"/>
    </row>
    <row r="12" spans="1:39" ht="13.5" x14ac:dyDescent="0.15">
      <c r="A12" s="39" t="s">
        <v>1031</v>
      </c>
      <c r="L12" s="306"/>
      <c r="M12" s="306"/>
      <c r="N12" s="306"/>
    </row>
    <row r="13" spans="1:39" ht="13.5" x14ac:dyDescent="0.15">
      <c r="C13" s="39" t="s">
        <v>298</v>
      </c>
      <c r="K13" s="305"/>
      <c r="L13" s="996"/>
      <c r="M13" s="996"/>
      <c r="N13" s="996"/>
      <c r="O13" s="39" t="s">
        <v>183</v>
      </c>
    </row>
    <row r="14" spans="1:39" ht="13.5" x14ac:dyDescent="0.15">
      <c r="C14" s="39" t="s">
        <v>322</v>
      </c>
      <c r="K14" s="305"/>
      <c r="L14" s="996"/>
      <c r="M14" s="996"/>
      <c r="N14" s="996"/>
      <c r="O14" s="39" t="s">
        <v>183</v>
      </c>
    </row>
    <row r="15" spans="1:39" ht="13.5" x14ac:dyDescent="0.15">
      <c r="C15" s="39" t="s">
        <v>1032</v>
      </c>
      <c r="J15" s="39" t="s">
        <v>1114</v>
      </c>
      <c r="K15" s="165"/>
      <c r="L15" s="997"/>
      <c r="M15" s="997"/>
      <c r="N15" s="997"/>
      <c r="O15" s="39" t="s">
        <v>1115</v>
      </c>
      <c r="Q15" s="39" t="s">
        <v>1116</v>
      </c>
      <c r="S15" s="997"/>
      <c r="T15" s="997"/>
      <c r="U15" s="997"/>
      <c r="V15" s="39" t="s">
        <v>1115</v>
      </c>
    </row>
    <row r="16" spans="1:39" ht="13.5" x14ac:dyDescent="0.15">
      <c r="C16" s="39" t="s">
        <v>1033</v>
      </c>
      <c r="I16" s="344"/>
      <c r="J16" s="992"/>
      <c r="K16" s="992"/>
      <c r="L16" s="992"/>
      <c r="M16" s="992"/>
      <c r="N16" s="992"/>
      <c r="O16" s="992"/>
      <c r="P16" s="992"/>
      <c r="Q16" s="992"/>
      <c r="R16" s="992"/>
      <c r="S16" s="992"/>
      <c r="T16" s="992"/>
      <c r="U16" s="992"/>
      <c r="V16" s="186"/>
      <c r="W16" s="992"/>
      <c r="X16" s="992"/>
      <c r="Y16" s="992"/>
      <c r="Z16" s="992"/>
      <c r="AA16" s="992"/>
      <c r="AB16" s="992"/>
      <c r="AC16" s="992"/>
      <c r="AD16" s="992"/>
      <c r="AE16" s="992"/>
      <c r="AF16" s="992"/>
      <c r="AG16" s="992"/>
      <c r="AH16" s="992"/>
      <c r="AL16" s="39" t="s">
        <v>1056</v>
      </c>
    </row>
    <row r="17" spans="1:44" ht="6.75" customHeight="1" x14ac:dyDescent="0.15">
      <c r="A17" s="142"/>
      <c r="B17" s="142"/>
      <c r="C17" s="142"/>
      <c r="D17" s="142"/>
      <c r="E17" s="142"/>
      <c r="F17" s="142"/>
      <c r="G17" s="142"/>
      <c r="H17" s="142"/>
      <c r="I17" s="142"/>
      <c r="J17" s="142"/>
      <c r="K17" s="142"/>
      <c r="L17" s="574"/>
      <c r="M17" s="574"/>
      <c r="N17" s="574"/>
      <c r="O17" s="142"/>
      <c r="P17" s="142"/>
      <c r="Q17" s="142"/>
      <c r="R17" s="142"/>
      <c r="S17" s="142"/>
      <c r="T17" s="142"/>
      <c r="U17" s="142"/>
      <c r="V17" s="142"/>
      <c r="W17" s="142"/>
      <c r="X17" s="142"/>
      <c r="Y17" s="142"/>
      <c r="Z17" s="142"/>
      <c r="AA17" s="142"/>
      <c r="AB17" s="142"/>
      <c r="AC17" s="142"/>
      <c r="AD17" s="142"/>
      <c r="AE17" s="142"/>
      <c r="AF17" s="142"/>
      <c r="AG17" s="142"/>
      <c r="AH17" s="142"/>
      <c r="AI17" s="142"/>
    </row>
    <row r="18" spans="1:44" ht="6.75" customHeight="1" x14ac:dyDescent="0.15">
      <c r="A18" s="162"/>
      <c r="B18" s="162"/>
      <c r="C18" s="162"/>
      <c r="D18" s="162"/>
      <c r="E18" s="162"/>
      <c r="F18" s="162"/>
      <c r="G18" s="162"/>
      <c r="H18" s="162"/>
      <c r="I18" s="162"/>
      <c r="J18" s="162"/>
      <c r="K18" s="162"/>
      <c r="L18" s="575"/>
      <c r="M18" s="575"/>
      <c r="N18" s="575"/>
      <c r="O18" s="162"/>
      <c r="P18" s="162"/>
      <c r="Q18" s="162"/>
      <c r="R18" s="162"/>
      <c r="S18" s="162"/>
      <c r="T18" s="162"/>
      <c r="U18" s="162"/>
      <c r="V18" s="162"/>
      <c r="W18" s="162"/>
      <c r="X18" s="162"/>
      <c r="Y18" s="162"/>
      <c r="Z18" s="162"/>
      <c r="AA18" s="162"/>
      <c r="AB18" s="162"/>
      <c r="AC18" s="162"/>
      <c r="AD18" s="162"/>
      <c r="AE18" s="162"/>
      <c r="AF18" s="162"/>
      <c r="AG18" s="162"/>
      <c r="AH18" s="162"/>
      <c r="AI18" s="162"/>
    </row>
    <row r="19" spans="1:44" ht="13.5" x14ac:dyDescent="0.15">
      <c r="A19" s="39" t="s">
        <v>1034</v>
      </c>
      <c r="L19" s="306"/>
      <c r="M19" s="306"/>
      <c r="N19" s="306"/>
    </row>
    <row r="20" spans="1:44" ht="13.5" x14ac:dyDescent="0.15">
      <c r="D20" s="42" t="s">
        <v>17</v>
      </c>
      <c r="E20" s="39" t="s">
        <v>1035</v>
      </c>
      <c r="L20" s="306"/>
      <c r="M20" s="306"/>
      <c r="N20" s="306"/>
    </row>
    <row r="21" spans="1:44" ht="13.5" x14ac:dyDescent="0.15">
      <c r="D21" s="42" t="s">
        <v>17</v>
      </c>
      <c r="E21" s="39" t="s">
        <v>1036</v>
      </c>
      <c r="L21" s="306"/>
      <c r="M21" s="306"/>
      <c r="N21" s="306"/>
    </row>
    <row r="22" spans="1:44" ht="6.75" customHeight="1" x14ac:dyDescent="0.15">
      <c r="A22" s="142"/>
      <c r="B22" s="142"/>
      <c r="C22" s="142"/>
      <c r="D22" s="142"/>
      <c r="E22" s="142"/>
      <c r="F22" s="142"/>
      <c r="G22" s="142"/>
      <c r="H22" s="142"/>
      <c r="I22" s="142"/>
      <c r="J22" s="142"/>
      <c r="K22" s="142"/>
      <c r="L22" s="574"/>
      <c r="M22" s="574"/>
      <c r="N22" s="574"/>
      <c r="O22" s="142"/>
      <c r="P22" s="142"/>
      <c r="Q22" s="142"/>
      <c r="R22" s="142"/>
      <c r="S22" s="142"/>
      <c r="T22" s="142"/>
      <c r="U22" s="142"/>
      <c r="V22" s="142"/>
      <c r="W22" s="142"/>
      <c r="X22" s="142"/>
      <c r="Y22" s="142"/>
      <c r="Z22" s="142"/>
      <c r="AA22" s="142"/>
      <c r="AB22" s="142"/>
      <c r="AC22" s="142"/>
      <c r="AD22" s="142"/>
      <c r="AE22" s="142"/>
      <c r="AF22" s="142"/>
      <c r="AG22" s="142"/>
      <c r="AH22" s="142"/>
      <c r="AI22" s="142"/>
    </row>
    <row r="23" spans="1:44" ht="6.75" customHeight="1" x14ac:dyDescent="0.15">
      <c r="A23" s="162"/>
      <c r="B23" s="162"/>
      <c r="C23" s="162"/>
      <c r="D23" s="162"/>
      <c r="E23" s="162"/>
      <c r="F23" s="162"/>
      <c r="G23" s="162"/>
      <c r="H23" s="162"/>
      <c r="I23" s="162"/>
      <c r="J23" s="162"/>
      <c r="K23" s="162"/>
      <c r="L23" s="575"/>
      <c r="M23" s="575"/>
      <c r="N23" s="575"/>
      <c r="O23" s="162"/>
      <c r="P23" s="162"/>
      <c r="Q23" s="162"/>
      <c r="R23" s="162"/>
      <c r="S23" s="162"/>
      <c r="T23" s="162"/>
      <c r="U23" s="162"/>
      <c r="V23" s="162"/>
      <c r="W23" s="162"/>
      <c r="X23" s="162"/>
      <c r="Y23" s="162"/>
      <c r="Z23" s="162"/>
      <c r="AA23" s="162"/>
      <c r="AB23" s="162"/>
      <c r="AC23" s="162"/>
      <c r="AD23" s="162"/>
      <c r="AE23" s="162"/>
      <c r="AF23" s="162"/>
      <c r="AG23" s="162"/>
      <c r="AH23" s="162"/>
      <c r="AI23" s="162"/>
    </row>
    <row r="24" spans="1:44" ht="13.5" x14ac:dyDescent="0.15">
      <c r="A24" s="39" t="s">
        <v>1038</v>
      </c>
      <c r="L24" s="306"/>
      <c r="M24" s="306"/>
      <c r="N24" s="306"/>
    </row>
    <row r="25" spans="1:44" ht="13.5" x14ac:dyDescent="0.15">
      <c r="D25" s="42" t="s">
        <v>17</v>
      </c>
      <c r="E25" s="39" t="s">
        <v>1039</v>
      </c>
      <c r="L25" s="306"/>
      <c r="M25" s="306"/>
      <c r="N25" s="306"/>
    </row>
    <row r="26" spans="1:44" ht="13.5" x14ac:dyDescent="0.15">
      <c r="D26" s="42" t="s">
        <v>17</v>
      </c>
      <c r="E26" s="39" t="s">
        <v>1040</v>
      </c>
      <c r="L26" s="306"/>
      <c r="M26" s="306"/>
      <c r="N26" s="306"/>
    </row>
    <row r="27" spans="1:44" ht="13.5" x14ac:dyDescent="0.15">
      <c r="D27" s="42" t="s">
        <v>17</v>
      </c>
      <c r="E27" s="39" t="s">
        <v>1041</v>
      </c>
      <c r="L27" s="306"/>
      <c r="M27" s="306"/>
      <c r="N27" s="306"/>
    </row>
    <row r="28" spans="1:44" ht="13.5" x14ac:dyDescent="0.15">
      <c r="D28" s="42" t="s">
        <v>17</v>
      </c>
      <c r="E28" s="39" t="s">
        <v>1042</v>
      </c>
      <c r="L28" s="306"/>
      <c r="M28" s="306"/>
      <c r="N28" s="306"/>
    </row>
    <row r="29" spans="1:44" ht="13.5" x14ac:dyDescent="0.15">
      <c r="D29" s="42" t="s">
        <v>17</v>
      </c>
      <c r="E29" s="39" t="s">
        <v>1043</v>
      </c>
      <c r="L29" s="306"/>
      <c r="M29" s="306"/>
      <c r="N29" s="306"/>
    </row>
    <row r="30" spans="1:44" ht="6.75" customHeight="1" x14ac:dyDescent="0.15">
      <c r="A30" s="142"/>
      <c r="B30" s="142"/>
      <c r="C30" s="142"/>
      <c r="D30" s="142"/>
      <c r="E30" s="142"/>
      <c r="F30" s="142"/>
      <c r="G30" s="142"/>
      <c r="H30" s="142"/>
      <c r="I30" s="142"/>
      <c r="J30" s="142"/>
      <c r="K30" s="142"/>
      <c r="L30" s="574"/>
      <c r="M30" s="574"/>
      <c r="N30" s="574"/>
      <c r="O30" s="142"/>
      <c r="P30" s="142"/>
      <c r="Q30" s="142"/>
      <c r="R30" s="142"/>
      <c r="S30" s="142"/>
      <c r="T30" s="142"/>
      <c r="U30" s="142"/>
      <c r="V30" s="142"/>
      <c r="W30" s="142"/>
      <c r="X30" s="142"/>
      <c r="Y30" s="142"/>
      <c r="Z30" s="142"/>
      <c r="AA30" s="142"/>
      <c r="AB30" s="142"/>
      <c r="AC30" s="142"/>
      <c r="AD30" s="142"/>
      <c r="AE30" s="142"/>
      <c r="AF30" s="142"/>
      <c r="AG30" s="142"/>
      <c r="AH30" s="142"/>
      <c r="AI30" s="142"/>
    </row>
    <row r="31" spans="1:44" ht="6.75" customHeight="1" x14ac:dyDescent="0.15">
      <c r="A31" s="162"/>
      <c r="B31" s="162"/>
      <c r="C31" s="162"/>
      <c r="D31" s="162"/>
      <c r="E31" s="162"/>
      <c r="F31" s="162"/>
      <c r="G31" s="162"/>
      <c r="H31" s="162"/>
      <c r="I31" s="162"/>
      <c r="J31" s="162"/>
      <c r="K31" s="162"/>
      <c r="L31" s="575"/>
      <c r="M31" s="575"/>
      <c r="N31" s="575"/>
      <c r="O31" s="162"/>
      <c r="P31" s="162"/>
      <c r="Q31" s="162"/>
      <c r="R31" s="162"/>
      <c r="S31" s="162"/>
      <c r="T31" s="162"/>
      <c r="U31" s="162"/>
      <c r="V31" s="162"/>
      <c r="W31" s="162"/>
      <c r="X31" s="162"/>
      <c r="Y31" s="162"/>
      <c r="Z31" s="162"/>
      <c r="AA31" s="162"/>
      <c r="AB31" s="162"/>
      <c r="AC31" s="162"/>
      <c r="AD31" s="162"/>
      <c r="AE31" s="162"/>
      <c r="AF31" s="162"/>
      <c r="AG31" s="162"/>
      <c r="AH31" s="162"/>
      <c r="AI31" s="162"/>
    </row>
    <row r="32" spans="1:44" ht="13.5" x14ac:dyDescent="0.15">
      <c r="A32" s="39" t="s">
        <v>1044</v>
      </c>
      <c r="L32" s="306"/>
      <c r="M32" s="306"/>
      <c r="N32" s="306"/>
      <c r="AK32" s="169"/>
      <c r="AL32" s="169"/>
      <c r="AM32" s="169"/>
      <c r="AN32" s="169"/>
      <c r="AO32" s="169"/>
      <c r="AP32" s="169"/>
      <c r="AQ32" s="169"/>
      <c r="AR32" s="169"/>
    </row>
    <row r="33" spans="1:53" ht="13.5" customHeight="1" x14ac:dyDescent="0.15">
      <c r="C33" s="39" t="s">
        <v>1045</v>
      </c>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K33" s="169"/>
      <c r="AL33" s="169"/>
      <c r="AM33" s="169"/>
      <c r="AN33" s="169"/>
      <c r="AO33" s="169"/>
      <c r="AP33" s="169"/>
      <c r="AQ33" s="169"/>
      <c r="AR33" s="169"/>
    </row>
    <row r="34" spans="1:53" ht="13.5" x14ac:dyDescent="0.15">
      <c r="C34" s="39" t="s">
        <v>1046</v>
      </c>
      <c r="L34" s="305"/>
      <c r="M34" s="305"/>
      <c r="N34" s="305"/>
      <c r="W34" s="171"/>
      <c r="Z34" s="171"/>
      <c r="AK34" s="169"/>
      <c r="AL34" s="169"/>
      <c r="AM34" s="169"/>
      <c r="AN34" s="169"/>
      <c r="AO34" s="169"/>
      <c r="AP34" s="169"/>
      <c r="AQ34" s="169"/>
      <c r="AR34" s="169"/>
    </row>
    <row r="35" spans="1:53" ht="13.5" x14ac:dyDescent="0.15">
      <c r="D35" s="42" t="s">
        <v>17</v>
      </c>
      <c r="E35" s="39" t="s">
        <v>1047</v>
      </c>
      <c r="L35" s="305"/>
      <c r="M35" s="305"/>
      <c r="N35" s="305"/>
      <c r="W35" s="171"/>
      <c r="Z35" s="171"/>
      <c r="AK35" s="169"/>
      <c r="AL35" s="169"/>
      <c r="AM35" s="169"/>
      <c r="AN35" s="169"/>
      <c r="AO35" s="169"/>
      <c r="AP35" s="169"/>
      <c r="AQ35" s="169"/>
      <c r="AR35" s="169"/>
    </row>
    <row r="36" spans="1:53" ht="13.5" x14ac:dyDescent="0.15">
      <c r="D36" s="42"/>
      <c r="G36" s="39" t="s">
        <v>1048</v>
      </c>
      <c r="L36" s="343" t="s">
        <v>1049</v>
      </c>
      <c r="M36" s="993"/>
      <c r="N36" s="993"/>
      <c r="O36" s="993"/>
      <c r="P36" s="993"/>
      <c r="Q36" s="993"/>
      <c r="R36" s="993"/>
      <c r="S36" s="993"/>
      <c r="T36" s="993"/>
      <c r="U36" s="993"/>
      <c r="V36" s="993"/>
      <c r="W36" s="171" t="s">
        <v>1009</v>
      </c>
      <c r="AK36" s="169"/>
      <c r="AL36" s="169"/>
      <c r="AM36" s="169"/>
      <c r="AN36" s="169"/>
      <c r="AO36" s="169"/>
      <c r="AP36" s="169"/>
      <c r="AQ36" s="169"/>
      <c r="AR36" s="169"/>
    </row>
    <row r="37" spans="1:53" ht="13.5" x14ac:dyDescent="0.15">
      <c r="D37" s="42" t="s">
        <v>17</v>
      </c>
      <c r="E37" s="39" t="s">
        <v>1050</v>
      </c>
      <c r="L37" s="305"/>
      <c r="M37" s="305"/>
      <c r="N37" s="305"/>
      <c r="W37" s="171"/>
      <c r="Z37" s="171"/>
      <c r="AK37" s="169"/>
      <c r="AL37" s="169"/>
      <c r="AM37" s="169"/>
      <c r="AN37" s="169"/>
      <c r="AO37" s="169"/>
      <c r="AP37" s="169"/>
      <c r="AQ37" s="169"/>
      <c r="AR37" s="169"/>
    </row>
    <row r="38" spans="1:53" ht="6.75" customHeight="1" x14ac:dyDescent="0.15">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K38" s="169"/>
      <c r="AL38" s="169"/>
      <c r="AM38" s="169"/>
      <c r="AN38" s="169"/>
      <c r="AO38" s="169"/>
      <c r="AP38" s="169"/>
      <c r="AQ38" s="169"/>
      <c r="AR38" s="169"/>
    </row>
    <row r="39" spans="1:53" ht="6.75" customHeight="1" x14ac:dyDescent="0.1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K39" s="169"/>
      <c r="AL39" s="169"/>
      <c r="AM39" s="169"/>
      <c r="AN39" s="169"/>
      <c r="AO39" s="169"/>
      <c r="AP39" s="169"/>
      <c r="AQ39" s="169"/>
      <c r="AR39" s="169"/>
    </row>
    <row r="40" spans="1:53" x14ac:dyDescent="0.15">
      <c r="A40" s="39" t="s">
        <v>1051</v>
      </c>
      <c r="AK40" s="169"/>
      <c r="AL40" s="189"/>
      <c r="AM40" s="169"/>
      <c r="AN40" s="169"/>
      <c r="AO40" s="169"/>
      <c r="AP40" s="169"/>
      <c r="AQ40" s="169"/>
      <c r="AR40" s="169"/>
      <c r="AS40" s="169"/>
      <c r="AT40" s="169"/>
      <c r="AU40" s="169"/>
      <c r="AV40" s="169"/>
      <c r="AW40" s="169"/>
      <c r="AX40" s="169" t="s">
        <v>1053</v>
      </c>
      <c r="AY40" s="169"/>
      <c r="AZ40" s="169"/>
      <c r="BA40" s="169"/>
    </row>
    <row r="41" spans="1:53" ht="13.5" x14ac:dyDescent="0.15">
      <c r="F41" s="161" t="s">
        <v>1008</v>
      </c>
      <c r="G41" s="994"/>
      <c r="H41" s="994"/>
      <c r="I41" s="994"/>
      <c r="J41" s="994"/>
      <c r="K41" s="994"/>
      <c r="L41" s="994"/>
      <c r="M41" s="994"/>
      <c r="N41" s="336" t="s">
        <v>1009</v>
      </c>
      <c r="Y41" s="165"/>
      <c r="AK41" s="189"/>
      <c r="AL41" s="169"/>
      <c r="AM41" s="169"/>
      <c r="AN41" s="169"/>
      <c r="AO41" s="169"/>
      <c r="AP41" s="169"/>
      <c r="AQ41" s="169"/>
      <c r="AR41" s="169"/>
      <c r="AS41" s="169"/>
      <c r="AT41" s="169"/>
      <c r="AU41" s="169"/>
      <c r="AV41" s="169"/>
      <c r="AW41" s="169"/>
      <c r="AX41" s="169" t="s">
        <v>1057</v>
      </c>
      <c r="AY41" s="169"/>
      <c r="AZ41" s="169"/>
      <c r="BA41" s="169"/>
    </row>
    <row r="42" spans="1:53" ht="13.5" x14ac:dyDescent="0.15">
      <c r="N42" s="160"/>
      <c r="O42" s="160"/>
      <c r="P42" s="160"/>
      <c r="AA42" s="337"/>
      <c r="AB42" s="337"/>
      <c r="AC42" s="337"/>
      <c r="AD42" s="337"/>
      <c r="AK42" s="169"/>
      <c r="AL42" s="309"/>
      <c r="AM42" s="309"/>
      <c r="AN42" s="309"/>
      <c r="AO42" s="309"/>
      <c r="AP42" s="309"/>
      <c r="AQ42" s="309"/>
      <c r="AR42" s="309"/>
      <c r="AS42" s="309"/>
      <c r="AT42" s="309"/>
      <c r="AU42" s="309"/>
      <c r="AV42" s="309"/>
      <c r="AW42" s="309"/>
      <c r="AX42" s="169" t="s">
        <v>1058</v>
      </c>
      <c r="AY42" s="309"/>
      <c r="AZ42" s="309"/>
      <c r="BA42" s="309"/>
    </row>
    <row r="43" spans="1:53" ht="6.75" customHeight="1" x14ac:dyDescent="0.15">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X43" s="169" t="s">
        <v>1059</v>
      </c>
    </row>
    <row r="44" spans="1:53" ht="6.75" customHeight="1" x14ac:dyDescent="0.1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X44" s="169" t="s">
        <v>1060</v>
      </c>
    </row>
    <row r="45" spans="1:53" ht="13.5" customHeight="1" x14ac:dyDescent="0.15">
      <c r="A45" s="39" t="s">
        <v>1052</v>
      </c>
      <c r="AO45" s="328"/>
      <c r="AX45" s="169" t="s">
        <v>1061</v>
      </c>
    </row>
    <row r="46" spans="1:53" ht="13.5" customHeight="1" x14ac:dyDescent="0.15">
      <c r="G46" s="998"/>
      <c r="H46" s="998"/>
      <c r="I46" s="998"/>
      <c r="J46" s="998"/>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X46" s="169" t="s">
        <v>1062</v>
      </c>
    </row>
    <row r="47" spans="1:53" ht="13.5" customHeight="1" x14ac:dyDescent="0.15">
      <c r="G47" s="998"/>
      <c r="H47" s="998"/>
      <c r="I47" s="998"/>
      <c r="J47" s="998"/>
      <c r="K47" s="998"/>
      <c r="L47" s="998"/>
      <c r="M47" s="998"/>
      <c r="N47" s="998"/>
      <c r="O47" s="998"/>
      <c r="P47" s="998"/>
      <c r="Q47" s="998"/>
      <c r="R47" s="998"/>
      <c r="S47" s="998"/>
      <c r="T47" s="998"/>
      <c r="U47" s="998"/>
      <c r="V47" s="998"/>
      <c r="W47" s="998"/>
      <c r="X47" s="998"/>
      <c r="Y47" s="998"/>
      <c r="Z47" s="998"/>
      <c r="AA47" s="998"/>
      <c r="AB47" s="998"/>
      <c r="AC47" s="998"/>
      <c r="AD47" s="998"/>
      <c r="AE47" s="998"/>
      <c r="AF47" s="998"/>
      <c r="AG47" s="998"/>
      <c r="AH47" s="998"/>
      <c r="AI47" s="998"/>
      <c r="AX47" s="169" t="s">
        <v>1063</v>
      </c>
    </row>
    <row r="48" spans="1:53" ht="13.5" x14ac:dyDescent="0.15">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K48" s="185"/>
      <c r="AL48" s="185"/>
      <c r="AM48" s="185"/>
      <c r="AX48" s="169" t="s">
        <v>1064</v>
      </c>
    </row>
    <row r="49" spans="1:50" ht="6.75" customHeight="1" x14ac:dyDescent="0.15">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X49" s="169" t="s">
        <v>1065</v>
      </c>
    </row>
    <row r="50" spans="1:50" ht="6.75" customHeight="1" x14ac:dyDescent="0.15">
      <c r="AX50" s="169" t="s">
        <v>1066</v>
      </c>
    </row>
    <row r="51" spans="1:50" ht="13.5" customHeight="1" x14ac:dyDescent="0.15">
      <c r="AX51" s="169" t="s">
        <v>1067</v>
      </c>
    </row>
    <row r="52" spans="1:50" ht="13.5" customHeight="1" x14ac:dyDescent="0.15">
      <c r="A52" s="169"/>
      <c r="B52" s="169"/>
      <c r="C52" s="169"/>
      <c r="D52" s="169"/>
      <c r="E52" s="169"/>
      <c r="F52" s="322"/>
      <c r="G52" s="322"/>
      <c r="H52" s="322"/>
      <c r="I52" s="169"/>
      <c r="J52" s="169"/>
      <c r="K52" s="169"/>
      <c r="L52" s="34"/>
      <c r="M52" s="34"/>
      <c r="N52" s="34"/>
      <c r="O52" s="169"/>
      <c r="P52" s="169"/>
      <c r="Q52" s="169"/>
      <c r="R52" s="169"/>
      <c r="S52" s="169"/>
      <c r="T52" s="169"/>
      <c r="U52" s="169"/>
      <c r="V52" s="169"/>
      <c r="W52" s="169"/>
      <c r="X52" s="169"/>
      <c r="Y52" s="169"/>
      <c r="Z52" s="169"/>
      <c r="AA52" s="169"/>
      <c r="AB52" s="169"/>
      <c r="AC52" s="169"/>
      <c r="AD52" s="169"/>
      <c r="AE52" s="169"/>
      <c r="AF52" s="169"/>
      <c r="AG52" s="169"/>
      <c r="AH52" s="169"/>
      <c r="AI52" s="169"/>
    </row>
    <row r="53" spans="1:50" ht="13.5" customHeight="1" x14ac:dyDescent="0.15">
      <c r="A53" s="169"/>
      <c r="B53" s="169"/>
      <c r="C53" s="169"/>
      <c r="D53" s="169"/>
      <c r="E53" s="169"/>
      <c r="F53" s="169"/>
      <c r="G53" s="169"/>
      <c r="H53" s="169"/>
      <c r="I53" s="169"/>
      <c r="J53" s="169"/>
      <c r="K53" s="169"/>
      <c r="L53" s="324"/>
      <c r="M53" s="324"/>
      <c r="N53" s="324"/>
      <c r="O53" s="169"/>
      <c r="P53" s="169"/>
      <c r="Q53" s="169"/>
      <c r="R53" s="169"/>
      <c r="S53" s="169"/>
      <c r="T53" s="169"/>
      <c r="U53" s="169"/>
      <c r="V53" s="169"/>
      <c r="W53" s="169"/>
      <c r="X53" s="169"/>
      <c r="Y53" s="169"/>
      <c r="Z53" s="169"/>
      <c r="AA53" s="169"/>
      <c r="AB53" s="169"/>
      <c r="AC53" s="169"/>
      <c r="AD53" s="169"/>
      <c r="AE53" s="169"/>
      <c r="AF53" s="169"/>
      <c r="AG53" s="169"/>
      <c r="AH53" s="169"/>
      <c r="AI53" s="169"/>
    </row>
    <row r="54" spans="1:50" ht="13.5" customHeight="1" x14ac:dyDescent="0.15">
      <c r="A54" s="169"/>
      <c r="B54" s="169"/>
      <c r="C54" s="169"/>
      <c r="D54" s="169"/>
      <c r="E54" s="169"/>
      <c r="F54" s="169"/>
      <c r="G54" s="169"/>
      <c r="H54" s="169"/>
      <c r="I54" s="169"/>
      <c r="J54" s="169"/>
      <c r="K54" s="169"/>
      <c r="L54" s="759"/>
      <c r="M54" s="759"/>
      <c r="N54" s="759"/>
      <c r="O54" s="169"/>
      <c r="P54" s="169"/>
      <c r="Q54" s="169"/>
      <c r="R54" s="169"/>
      <c r="S54" s="169"/>
      <c r="T54" s="169"/>
      <c r="U54" s="169"/>
      <c r="V54" s="169"/>
      <c r="W54" s="169"/>
      <c r="X54" s="169"/>
      <c r="Y54" s="169"/>
      <c r="Z54" s="169"/>
      <c r="AA54" s="169"/>
      <c r="AB54" s="169"/>
      <c r="AC54" s="169"/>
      <c r="AD54" s="169"/>
      <c r="AE54" s="169"/>
      <c r="AF54" s="169"/>
      <c r="AG54" s="169"/>
      <c r="AH54" s="169"/>
      <c r="AI54" s="169"/>
    </row>
    <row r="55" spans="1:50" ht="13.5" customHeight="1" x14ac:dyDescent="0.15">
      <c r="A55" s="169"/>
      <c r="B55" s="169"/>
      <c r="C55" s="169"/>
      <c r="D55" s="169"/>
      <c r="E55" s="169"/>
      <c r="F55" s="169"/>
      <c r="G55" s="169"/>
      <c r="H55" s="169"/>
      <c r="I55" s="169"/>
      <c r="J55" s="169"/>
      <c r="K55" s="169"/>
      <c r="L55" s="324"/>
      <c r="M55" s="324"/>
      <c r="N55" s="324"/>
      <c r="O55" s="169"/>
      <c r="P55" s="169"/>
      <c r="Q55" s="169"/>
      <c r="R55" s="169"/>
      <c r="S55" s="169"/>
      <c r="T55" s="169"/>
      <c r="U55" s="169"/>
      <c r="V55" s="169"/>
      <c r="W55" s="169"/>
      <c r="X55" s="169"/>
      <c r="Y55" s="169"/>
      <c r="Z55" s="169"/>
      <c r="AA55" s="169"/>
      <c r="AB55" s="169"/>
      <c r="AC55" s="169"/>
      <c r="AD55" s="169"/>
      <c r="AE55" s="169"/>
      <c r="AF55" s="169"/>
      <c r="AG55" s="169"/>
      <c r="AH55" s="169"/>
      <c r="AI55" s="169"/>
    </row>
    <row r="56" spans="1:50" ht="13.5" customHeight="1" x14ac:dyDescent="0.15">
      <c r="A56" s="169"/>
      <c r="B56" s="169"/>
      <c r="C56" s="169"/>
      <c r="D56" s="169"/>
      <c r="E56" s="169"/>
      <c r="F56" s="169"/>
      <c r="G56" s="169"/>
      <c r="H56" s="169"/>
      <c r="I56" s="169"/>
      <c r="J56" s="169"/>
      <c r="K56" s="169"/>
      <c r="L56" s="324"/>
      <c r="M56" s="324"/>
      <c r="N56" s="324"/>
      <c r="O56" s="169"/>
      <c r="P56" s="169"/>
      <c r="Q56" s="169"/>
      <c r="R56" s="169"/>
      <c r="S56" s="169"/>
      <c r="T56" s="169"/>
      <c r="U56" s="169"/>
      <c r="V56" s="169"/>
      <c r="W56" s="169"/>
      <c r="X56" s="169"/>
      <c r="Y56" s="169"/>
      <c r="Z56" s="169"/>
      <c r="AA56" s="169"/>
      <c r="AB56" s="169"/>
      <c r="AC56" s="169"/>
      <c r="AD56" s="169"/>
      <c r="AE56" s="169"/>
      <c r="AF56" s="169"/>
      <c r="AG56" s="169"/>
      <c r="AH56" s="169"/>
      <c r="AI56" s="169"/>
    </row>
    <row r="57" spans="1:50" ht="13.5" customHeight="1" x14ac:dyDescent="0.15">
      <c r="A57" s="169"/>
      <c r="B57" s="169"/>
      <c r="C57" s="169"/>
      <c r="D57" s="169"/>
      <c r="E57" s="169"/>
      <c r="F57" s="169"/>
      <c r="G57" s="169"/>
      <c r="H57" s="169"/>
      <c r="I57" s="169"/>
      <c r="J57" s="169"/>
      <c r="K57" s="169"/>
      <c r="L57" s="759"/>
      <c r="M57" s="759"/>
      <c r="N57" s="759"/>
      <c r="O57" s="169"/>
      <c r="P57" s="169"/>
      <c r="Q57" s="169"/>
      <c r="R57" s="169"/>
      <c r="S57" s="169"/>
      <c r="T57" s="169"/>
      <c r="U57" s="169"/>
      <c r="V57" s="169"/>
      <c r="W57" s="169"/>
      <c r="X57" s="169"/>
      <c r="Y57" s="169"/>
      <c r="Z57" s="169"/>
      <c r="AA57" s="169"/>
      <c r="AB57" s="169"/>
      <c r="AC57" s="169"/>
      <c r="AD57" s="169"/>
      <c r="AE57" s="169"/>
      <c r="AF57" s="169"/>
      <c r="AG57" s="169"/>
      <c r="AH57" s="169"/>
      <c r="AI57" s="169"/>
    </row>
    <row r="58" spans="1:50" ht="13.5" customHeight="1" x14ac:dyDescent="0.15">
      <c r="A58" s="169"/>
      <c r="B58" s="169"/>
      <c r="C58" s="169"/>
      <c r="D58" s="169"/>
      <c r="E58" s="169"/>
      <c r="F58" s="169"/>
      <c r="G58" s="169"/>
      <c r="H58" s="169"/>
      <c r="I58" s="169"/>
      <c r="J58" s="169"/>
      <c r="K58" s="169"/>
      <c r="L58" s="324"/>
      <c r="M58" s="324"/>
      <c r="N58" s="324"/>
      <c r="O58" s="169"/>
      <c r="P58" s="169"/>
      <c r="Q58" s="169"/>
      <c r="R58" s="169"/>
      <c r="S58" s="169"/>
      <c r="T58" s="169"/>
      <c r="U58" s="169"/>
      <c r="V58" s="169"/>
      <c r="W58" s="169"/>
      <c r="X58" s="169"/>
      <c r="Y58" s="169"/>
      <c r="Z58" s="169"/>
      <c r="AA58" s="169"/>
      <c r="AB58" s="169"/>
      <c r="AC58" s="169"/>
      <c r="AD58" s="169"/>
      <c r="AE58" s="169"/>
      <c r="AF58" s="169"/>
      <c r="AG58" s="169"/>
      <c r="AH58" s="169"/>
      <c r="AI58" s="169"/>
    </row>
    <row r="59" spans="1:50" ht="13.5" customHeight="1" x14ac:dyDescent="0.15">
      <c r="A59" s="169"/>
      <c r="B59" s="169"/>
      <c r="C59" s="169"/>
      <c r="D59" s="169"/>
      <c r="E59" s="169"/>
      <c r="F59" s="169"/>
      <c r="G59" s="169"/>
      <c r="H59" s="169"/>
      <c r="I59" s="169"/>
      <c r="J59" s="169"/>
      <c r="K59" s="169"/>
      <c r="L59" s="324"/>
      <c r="M59" s="324"/>
      <c r="N59" s="324"/>
      <c r="O59" s="169"/>
      <c r="P59" s="169"/>
      <c r="Q59" s="169"/>
      <c r="R59" s="169"/>
      <c r="S59" s="169"/>
      <c r="T59" s="169"/>
      <c r="U59" s="169"/>
      <c r="V59" s="169"/>
      <c r="W59" s="169"/>
      <c r="X59" s="169"/>
      <c r="Y59" s="169"/>
      <c r="Z59" s="169"/>
      <c r="AA59" s="169"/>
      <c r="AB59" s="169"/>
      <c r="AC59" s="169"/>
      <c r="AD59" s="169"/>
      <c r="AE59" s="169"/>
      <c r="AF59" s="169"/>
      <c r="AG59" s="169"/>
      <c r="AH59" s="169"/>
      <c r="AI59" s="169"/>
    </row>
    <row r="60" spans="1:50" ht="13.5" customHeight="1" x14ac:dyDescent="0.15">
      <c r="A60" s="169"/>
      <c r="B60" s="169"/>
      <c r="C60" s="169"/>
      <c r="D60" s="169"/>
      <c r="E60" s="169"/>
      <c r="F60" s="169"/>
      <c r="G60" s="169"/>
      <c r="H60" s="169"/>
      <c r="I60" s="169"/>
      <c r="J60" s="169"/>
      <c r="K60" s="169"/>
      <c r="L60" s="325"/>
      <c r="M60" s="325"/>
      <c r="N60" s="325"/>
      <c r="O60" s="169"/>
      <c r="P60" s="169"/>
      <c r="Q60" s="169"/>
      <c r="R60" s="169"/>
      <c r="S60" s="169"/>
      <c r="T60" s="169"/>
      <c r="U60" s="169"/>
      <c r="V60" s="169"/>
      <c r="W60" s="169"/>
      <c r="X60" s="169"/>
      <c r="Y60" s="169"/>
      <c r="Z60" s="169"/>
      <c r="AA60" s="169"/>
      <c r="AB60" s="169"/>
      <c r="AC60" s="169"/>
      <c r="AD60" s="169"/>
      <c r="AE60" s="169"/>
      <c r="AF60" s="169"/>
      <c r="AG60" s="169"/>
      <c r="AH60" s="169"/>
      <c r="AI60" s="169"/>
      <c r="AK60" s="169"/>
      <c r="AL60" s="169"/>
      <c r="AM60" s="169"/>
      <c r="AN60" s="169"/>
      <c r="AO60" s="169"/>
      <c r="AP60" s="169"/>
      <c r="AQ60" s="169"/>
      <c r="AR60" s="169"/>
    </row>
    <row r="61" spans="1:50" ht="13.5" customHeight="1" x14ac:dyDescent="0.15">
      <c r="A61" s="169"/>
      <c r="B61" s="169"/>
      <c r="C61" s="169"/>
      <c r="D61" s="169"/>
      <c r="E61" s="169"/>
      <c r="F61" s="169"/>
      <c r="G61" s="169"/>
      <c r="H61" s="169"/>
      <c r="I61" s="169"/>
      <c r="J61" s="169"/>
      <c r="K61" s="169"/>
      <c r="L61" s="325"/>
      <c r="M61" s="325"/>
      <c r="N61" s="325"/>
      <c r="O61" s="169"/>
      <c r="P61" s="169"/>
      <c r="Q61" s="169"/>
      <c r="R61" s="169"/>
      <c r="S61" s="169"/>
      <c r="T61" s="169"/>
      <c r="U61" s="169"/>
      <c r="V61" s="169"/>
      <c r="W61" s="169"/>
      <c r="X61" s="169"/>
      <c r="Y61" s="169"/>
      <c r="Z61" s="169"/>
      <c r="AA61" s="169"/>
      <c r="AB61" s="169"/>
      <c r="AC61" s="169"/>
      <c r="AD61" s="169"/>
      <c r="AE61" s="169"/>
      <c r="AF61" s="169"/>
      <c r="AG61" s="169"/>
      <c r="AH61" s="169"/>
      <c r="AI61" s="169"/>
      <c r="AK61" s="169"/>
      <c r="AL61" s="169"/>
      <c r="AM61" s="169"/>
      <c r="AN61" s="169"/>
      <c r="AO61" s="169"/>
      <c r="AP61" s="169"/>
      <c r="AQ61" s="169"/>
      <c r="AR61" s="169"/>
    </row>
    <row r="62" spans="1:50" ht="13.5" customHeight="1" x14ac:dyDescent="0.15">
      <c r="A62" s="169"/>
      <c r="B62" s="169"/>
      <c r="C62" s="169"/>
      <c r="D62" s="169"/>
      <c r="E62" s="169"/>
      <c r="F62" s="169"/>
      <c r="G62" s="169"/>
      <c r="H62" s="169"/>
      <c r="I62" s="169"/>
      <c r="J62" s="169"/>
      <c r="K62" s="169"/>
      <c r="L62" s="325"/>
      <c r="M62" s="325"/>
      <c r="N62" s="325"/>
      <c r="O62" s="169"/>
      <c r="P62" s="169"/>
      <c r="Q62" s="169"/>
      <c r="R62" s="169"/>
      <c r="S62" s="169"/>
      <c r="T62" s="169"/>
      <c r="U62" s="169"/>
      <c r="V62" s="169"/>
      <c r="W62" s="169"/>
      <c r="X62" s="169"/>
      <c r="Y62" s="169"/>
      <c r="Z62" s="169"/>
      <c r="AA62" s="169"/>
      <c r="AB62" s="169"/>
      <c r="AC62" s="169"/>
      <c r="AD62" s="169"/>
      <c r="AE62" s="169"/>
      <c r="AF62" s="169"/>
      <c r="AG62" s="169"/>
      <c r="AH62" s="169"/>
      <c r="AI62" s="169"/>
      <c r="AK62" s="169"/>
      <c r="AL62" s="169"/>
      <c r="AM62" s="169"/>
      <c r="AN62" s="169"/>
      <c r="AO62" s="169"/>
      <c r="AP62" s="169"/>
      <c r="AQ62" s="169"/>
      <c r="AR62" s="169"/>
    </row>
    <row r="63" spans="1:50" ht="13.5" customHeight="1" x14ac:dyDescent="0.15">
      <c r="A63" s="169"/>
      <c r="B63" s="169"/>
      <c r="C63" s="169"/>
      <c r="D63" s="169"/>
      <c r="E63" s="169"/>
      <c r="F63" s="169"/>
      <c r="G63" s="169"/>
      <c r="H63" s="169"/>
      <c r="I63" s="169"/>
      <c r="J63" s="169"/>
      <c r="K63" s="169"/>
      <c r="L63" s="325"/>
      <c r="M63" s="325"/>
      <c r="N63" s="325"/>
      <c r="O63" s="169"/>
      <c r="P63" s="169"/>
      <c r="Q63" s="169"/>
      <c r="R63" s="169"/>
      <c r="S63" s="169"/>
      <c r="T63" s="169"/>
      <c r="U63" s="169"/>
      <c r="V63" s="169"/>
      <c r="W63" s="169"/>
      <c r="X63" s="169"/>
      <c r="Y63" s="169"/>
      <c r="Z63" s="169"/>
      <c r="AA63" s="169"/>
      <c r="AB63" s="169"/>
      <c r="AC63" s="169"/>
      <c r="AD63" s="169"/>
      <c r="AE63" s="169"/>
      <c r="AF63" s="169"/>
      <c r="AG63" s="169"/>
      <c r="AH63" s="169"/>
      <c r="AI63" s="169"/>
      <c r="AK63" s="169"/>
      <c r="AL63" s="169"/>
      <c r="AM63" s="169"/>
      <c r="AN63" s="169"/>
      <c r="AO63" s="169"/>
      <c r="AP63" s="169"/>
      <c r="AQ63" s="169"/>
      <c r="AR63" s="169"/>
    </row>
    <row r="64" spans="1:50" ht="13.5" customHeight="1" x14ac:dyDescent="0.15">
      <c r="A64" s="169"/>
      <c r="B64" s="169"/>
      <c r="C64" s="169"/>
      <c r="D64" s="169"/>
      <c r="E64" s="169"/>
      <c r="F64" s="169"/>
      <c r="G64" s="169"/>
      <c r="H64" s="169"/>
      <c r="I64" s="169"/>
      <c r="J64" s="169"/>
      <c r="K64" s="169"/>
      <c r="L64" s="325"/>
      <c r="M64" s="325"/>
      <c r="N64" s="325"/>
      <c r="O64" s="169"/>
      <c r="P64" s="169"/>
      <c r="Q64" s="169"/>
      <c r="R64" s="169"/>
      <c r="S64" s="169"/>
      <c r="T64" s="169"/>
      <c r="U64" s="169"/>
      <c r="V64" s="169"/>
      <c r="W64" s="169"/>
      <c r="X64" s="169"/>
      <c r="Y64" s="169"/>
      <c r="Z64" s="169"/>
      <c r="AA64" s="169"/>
      <c r="AB64" s="169"/>
      <c r="AC64" s="169"/>
      <c r="AD64" s="169"/>
      <c r="AE64" s="169"/>
      <c r="AF64" s="169"/>
      <c r="AG64" s="169"/>
      <c r="AH64" s="169"/>
      <c r="AI64" s="169"/>
      <c r="AK64" s="169"/>
      <c r="AL64" s="169"/>
      <c r="AM64" s="169"/>
      <c r="AN64" s="169"/>
      <c r="AO64" s="169"/>
      <c r="AP64" s="169"/>
      <c r="AQ64" s="169"/>
      <c r="AR64" s="169"/>
    </row>
    <row r="65" spans="1:53" ht="13.5" customHeight="1" x14ac:dyDescent="0.15">
      <c r="A65" s="169"/>
      <c r="B65" s="169"/>
      <c r="C65" s="169"/>
      <c r="D65" s="169"/>
      <c r="E65" s="169"/>
      <c r="F65" s="169"/>
      <c r="G65" s="169"/>
      <c r="H65" s="169"/>
      <c r="I65" s="169"/>
      <c r="J65" s="169"/>
      <c r="K65" s="169"/>
      <c r="L65" s="326"/>
      <c r="M65" s="326"/>
      <c r="N65" s="326"/>
      <c r="O65" s="169"/>
      <c r="P65" s="169"/>
      <c r="Q65" s="169"/>
      <c r="R65" s="169"/>
      <c r="S65" s="169"/>
      <c r="T65" s="169"/>
      <c r="U65" s="169"/>
      <c r="V65" s="169"/>
      <c r="W65" s="176"/>
      <c r="X65" s="169"/>
      <c r="Y65" s="169"/>
      <c r="Z65" s="176"/>
      <c r="AA65" s="169"/>
      <c r="AB65" s="169"/>
      <c r="AC65" s="169"/>
      <c r="AD65" s="169"/>
      <c r="AE65" s="169"/>
      <c r="AF65" s="169"/>
      <c r="AG65" s="169"/>
      <c r="AH65" s="169"/>
      <c r="AI65" s="169"/>
      <c r="AK65" s="169"/>
      <c r="AL65" s="169"/>
      <c r="AM65" s="169"/>
      <c r="AN65" s="169"/>
      <c r="AO65" s="169"/>
      <c r="AP65" s="169"/>
      <c r="AQ65" s="169"/>
      <c r="AR65" s="169"/>
    </row>
    <row r="66" spans="1:53" ht="13.5" customHeight="1" x14ac:dyDescent="0.15">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K66" s="169"/>
      <c r="AL66" s="169"/>
      <c r="AM66" s="169"/>
      <c r="AN66" s="169"/>
      <c r="AO66" s="169"/>
      <c r="AP66" s="169"/>
      <c r="AQ66" s="169"/>
      <c r="AR66" s="169"/>
    </row>
    <row r="67" spans="1:53" ht="13.5" customHeight="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K67" s="169"/>
      <c r="AL67" s="169"/>
      <c r="AM67" s="169"/>
      <c r="AN67" s="169"/>
      <c r="AO67" s="169"/>
      <c r="AP67" s="169"/>
      <c r="AQ67" s="169"/>
      <c r="AR67" s="169"/>
    </row>
    <row r="68" spans="1:53"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K68" s="169"/>
      <c r="AL68" s="169"/>
      <c r="AM68" s="169"/>
      <c r="AN68" s="169"/>
      <c r="AO68" s="169"/>
      <c r="AP68" s="169"/>
      <c r="AQ68" s="169"/>
      <c r="AR68" s="169"/>
    </row>
    <row r="69" spans="1:53" ht="13.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K69" s="169"/>
      <c r="AL69" s="175"/>
    </row>
    <row r="70" spans="1:53" ht="13.5" customHeight="1" thickBot="1" x14ac:dyDescent="0.2">
      <c r="A70" s="169"/>
      <c r="B70" s="169"/>
      <c r="C70" s="169"/>
      <c r="D70" s="169"/>
      <c r="E70" s="169"/>
      <c r="F70" s="323"/>
      <c r="G70" s="169"/>
      <c r="H70" s="169"/>
      <c r="I70" s="169"/>
      <c r="J70" s="169"/>
      <c r="K70" s="169"/>
      <c r="L70" s="323"/>
      <c r="M70" s="169"/>
      <c r="N70" s="169"/>
      <c r="O70" s="169"/>
      <c r="P70" s="169"/>
      <c r="Q70" s="169"/>
      <c r="R70" s="169"/>
      <c r="S70" s="169"/>
      <c r="T70" s="169"/>
      <c r="U70" s="169"/>
      <c r="V70" s="169"/>
      <c r="W70" s="169"/>
      <c r="X70" s="169"/>
      <c r="Y70" s="323"/>
      <c r="Z70" s="169"/>
      <c r="AA70" s="169"/>
      <c r="AB70" s="169"/>
      <c r="AC70" s="169"/>
      <c r="AD70" s="169"/>
      <c r="AE70" s="169"/>
      <c r="AF70" s="169"/>
      <c r="AG70" s="169"/>
      <c r="AH70" s="169"/>
      <c r="AI70" s="169"/>
      <c r="AK70" s="189"/>
    </row>
    <row r="71" spans="1:53" ht="13.5" customHeight="1" thickTop="1" x14ac:dyDescent="0.15">
      <c r="A71" s="169"/>
      <c r="B71" s="169"/>
      <c r="C71" s="169"/>
      <c r="D71" s="169"/>
      <c r="E71" s="169"/>
      <c r="F71" s="323"/>
      <c r="G71" s="549"/>
      <c r="H71" s="549"/>
      <c r="I71" s="549"/>
      <c r="J71" s="549"/>
      <c r="K71" s="169"/>
      <c r="L71" s="323"/>
      <c r="M71" s="757"/>
      <c r="N71" s="757"/>
      <c r="O71" s="757"/>
      <c r="P71" s="757"/>
      <c r="Q71" s="757"/>
      <c r="R71" s="757"/>
      <c r="S71" s="757"/>
      <c r="T71" s="757"/>
      <c r="U71" s="757"/>
      <c r="V71" s="757"/>
      <c r="W71" s="757"/>
      <c r="X71" s="169"/>
      <c r="Y71" s="323"/>
      <c r="Z71" s="758"/>
      <c r="AA71" s="758"/>
      <c r="AB71" s="758"/>
      <c r="AC71" s="758"/>
      <c r="AD71" s="758"/>
      <c r="AE71" s="169"/>
      <c r="AF71" s="169"/>
      <c r="AG71" s="169"/>
      <c r="AH71" s="169"/>
      <c r="AI71" s="169"/>
      <c r="AJ71" s="538"/>
      <c r="AK71" s="493"/>
      <c r="AL71" s="345"/>
      <c r="AM71" s="345"/>
      <c r="AN71" s="345"/>
      <c r="AO71" s="345"/>
      <c r="AP71" s="345"/>
      <c r="AQ71" s="345"/>
      <c r="AR71" s="345"/>
      <c r="AS71" s="345"/>
      <c r="AT71" s="345"/>
      <c r="AU71" s="345"/>
      <c r="AV71" s="345"/>
      <c r="AW71" s="345"/>
      <c r="AX71" s="345"/>
      <c r="AY71" s="345"/>
      <c r="AZ71" s="345"/>
      <c r="BA71" s="345"/>
    </row>
    <row r="72" spans="1:53" ht="13.5" customHeight="1" x14ac:dyDescent="0.15">
      <c r="A72" s="169"/>
      <c r="B72" s="169"/>
      <c r="C72" s="169"/>
      <c r="D72" s="169"/>
      <c r="E72" s="169"/>
      <c r="F72" s="323"/>
      <c r="G72" s="549"/>
      <c r="H72" s="549"/>
      <c r="I72" s="549"/>
      <c r="J72" s="549"/>
      <c r="K72" s="169"/>
      <c r="L72" s="323"/>
      <c r="M72" s="757"/>
      <c r="N72" s="757"/>
      <c r="O72" s="757"/>
      <c r="P72" s="757"/>
      <c r="Q72" s="757"/>
      <c r="R72" s="757"/>
      <c r="S72" s="757"/>
      <c r="T72" s="757"/>
      <c r="U72" s="757"/>
      <c r="V72" s="757"/>
      <c r="W72" s="757"/>
      <c r="X72" s="169"/>
      <c r="Y72" s="323"/>
      <c r="Z72" s="758"/>
      <c r="AA72" s="758"/>
      <c r="AB72" s="758"/>
      <c r="AC72" s="758"/>
      <c r="AD72" s="758"/>
      <c r="AE72" s="169"/>
      <c r="AF72" s="169"/>
      <c r="AG72" s="169"/>
      <c r="AH72" s="169"/>
      <c r="AI72" s="169"/>
      <c r="AJ72" s="539"/>
      <c r="AK72" s="169"/>
      <c r="AL72" s="345"/>
      <c r="AM72" s="345"/>
      <c r="AN72" s="345"/>
      <c r="AO72" s="345"/>
      <c r="AP72" s="345"/>
      <c r="AQ72" s="345"/>
      <c r="AR72" s="345"/>
      <c r="AS72" s="345"/>
      <c r="AT72" s="345"/>
      <c r="AU72" s="345"/>
      <c r="AV72" s="345"/>
      <c r="AW72" s="345"/>
      <c r="AX72" s="345"/>
      <c r="AY72" s="345"/>
      <c r="AZ72" s="345"/>
      <c r="BA72" s="345"/>
    </row>
    <row r="73" spans="1:53" ht="13.5" customHeight="1" x14ac:dyDescent="0.15">
      <c r="A73" s="169"/>
      <c r="B73" s="169"/>
      <c r="C73" s="169"/>
      <c r="D73" s="169"/>
      <c r="E73" s="169"/>
      <c r="F73" s="323"/>
      <c r="G73" s="549"/>
      <c r="H73" s="549"/>
      <c r="I73" s="549"/>
      <c r="J73" s="549"/>
      <c r="K73" s="169"/>
      <c r="L73" s="323"/>
      <c r="M73" s="757"/>
      <c r="N73" s="757"/>
      <c r="O73" s="757"/>
      <c r="P73" s="757"/>
      <c r="Q73" s="757"/>
      <c r="R73" s="757"/>
      <c r="S73" s="757"/>
      <c r="T73" s="757"/>
      <c r="U73" s="757"/>
      <c r="V73" s="757"/>
      <c r="W73" s="757"/>
      <c r="X73" s="169"/>
      <c r="Y73" s="323"/>
      <c r="Z73" s="758"/>
      <c r="AA73" s="758"/>
      <c r="AB73" s="758"/>
      <c r="AC73" s="758"/>
      <c r="AD73" s="758"/>
      <c r="AE73" s="169"/>
      <c r="AF73" s="169"/>
      <c r="AG73" s="169"/>
      <c r="AH73" s="169"/>
      <c r="AI73" s="169"/>
      <c r="AK73" s="169"/>
      <c r="AL73" s="345"/>
      <c r="AM73" s="345"/>
      <c r="AN73" s="345"/>
      <c r="AO73" s="345"/>
      <c r="AP73" s="345"/>
      <c r="AQ73" s="345"/>
      <c r="AR73" s="345"/>
      <c r="AS73" s="345"/>
      <c r="AT73" s="345"/>
      <c r="AU73" s="345"/>
      <c r="AV73" s="345"/>
      <c r="AW73" s="345"/>
      <c r="AX73" s="345"/>
      <c r="AY73" s="345"/>
      <c r="AZ73" s="345"/>
      <c r="BA73" s="345"/>
    </row>
    <row r="74" spans="1:53" ht="13.5" customHeight="1" x14ac:dyDescent="0.15">
      <c r="A74" s="169"/>
      <c r="B74" s="169"/>
      <c r="C74" s="169"/>
      <c r="D74" s="169"/>
      <c r="E74" s="169"/>
      <c r="F74" s="323"/>
      <c r="G74" s="549"/>
      <c r="H74" s="549"/>
      <c r="I74" s="549"/>
      <c r="J74" s="549"/>
      <c r="K74" s="169"/>
      <c r="L74" s="323"/>
      <c r="M74" s="757"/>
      <c r="N74" s="757"/>
      <c r="O74" s="757"/>
      <c r="P74" s="757"/>
      <c r="Q74" s="757"/>
      <c r="R74" s="757"/>
      <c r="S74" s="757"/>
      <c r="T74" s="757"/>
      <c r="U74" s="757"/>
      <c r="V74" s="757"/>
      <c r="W74" s="757"/>
      <c r="X74" s="169"/>
      <c r="Y74" s="323"/>
      <c r="Z74" s="758"/>
      <c r="AA74" s="758"/>
      <c r="AB74" s="758"/>
      <c r="AC74" s="758"/>
      <c r="AD74" s="758"/>
      <c r="AE74" s="169"/>
      <c r="AF74" s="169"/>
      <c r="AG74" s="169"/>
      <c r="AH74" s="169"/>
      <c r="AI74" s="169"/>
      <c r="AK74" s="169"/>
      <c r="AL74" s="345"/>
      <c r="AM74" s="345"/>
      <c r="AN74" s="345"/>
      <c r="AO74" s="345"/>
      <c r="AP74" s="345"/>
      <c r="AQ74" s="345"/>
      <c r="AR74" s="345"/>
      <c r="AS74" s="345"/>
      <c r="AT74" s="345"/>
      <c r="AU74" s="345"/>
      <c r="AV74" s="345"/>
      <c r="AW74" s="345"/>
      <c r="AX74" s="345"/>
      <c r="AY74" s="345"/>
      <c r="AZ74" s="345"/>
      <c r="BA74" s="345"/>
    </row>
    <row r="75" spans="1:53" ht="13.5" customHeight="1" x14ac:dyDescent="0.1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row>
    <row r="76" spans="1:53" ht="13.5" customHeight="1" x14ac:dyDescent="0.1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row>
    <row r="77" spans="1:53" ht="13.5" customHeight="1" x14ac:dyDescent="0.15">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row>
    <row r="78" spans="1:53" ht="13.5" customHeight="1" x14ac:dyDescent="0.15">
      <c r="A78" s="169"/>
      <c r="B78" s="169"/>
      <c r="C78" s="169"/>
      <c r="D78" s="169"/>
      <c r="E78" s="169"/>
      <c r="F78" s="169"/>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row>
    <row r="79" spans="1:53" ht="13.5" customHeight="1" x14ac:dyDescent="0.1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row>
    <row r="80" spans="1:53" ht="13.5" customHeight="1" x14ac:dyDescent="0.15">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row>
    <row r="81" spans="1:35" ht="13.5" customHeight="1" x14ac:dyDescent="0.15">
      <c r="A81" s="169"/>
      <c r="B81" s="169"/>
      <c r="C81" s="169"/>
      <c r="D81" s="169"/>
      <c r="E81" s="169"/>
      <c r="F81" s="169"/>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row>
    <row r="82" spans="1:35" ht="13.5" customHeight="1" x14ac:dyDescent="0.15">
      <c r="A82" s="169"/>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row>
    <row r="83" spans="1:35" ht="13.5" customHeight="1" x14ac:dyDescent="0.15">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row>
    <row r="84" spans="1:35" ht="13.5" customHeight="1" x14ac:dyDescent="0.15">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row>
    <row r="85" spans="1:35" ht="13.5" customHeight="1" x14ac:dyDescent="0.15"/>
    <row r="86" spans="1:35" ht="13.5" customHeight="1" x14ac:dyDescent="0.15"/>
  </sheetData>
  <sheetProtection password="C15D" sheet="1"/>
  <protectedRanges>
    <protectedRange sqref="L6 L9 L13 L14 L15 S15 J16 W16 D20:D21 D25:D29 G33 D35 M36 D37 G41 G46:AI48" name="範囲1"/>
  </protectedRanges>
  <mergeCells count="16">
    <mergeCell ref="A1:AI2"/>
    <mergeCell ref="L6:N6"/>
    <mergeCell ref="G78:AI78"/>
    <mergeCell ref="W16:AH16"/>
    <mergeCell ref="M36:V36"/>
    <mergeCell ref="G41:M41"/>
    <mergeCell ref="L9:N9"/>
    <mergeCell ref="L13:N13"/>
    <mergeCell ref="L14:N14"/>
    <mergeCell ref="L15:N15"/>
    <mergeCell ref="J16:U16"/>
    <mergeCell ref="S15:U15"/>
    <mergeCell ref="G46:AI46"/>
    <mergeCell ref="G47:AI47"/>
    <mergeCell ref="G33:AH33"/>
    <mergeCell ref="G48:AI48"/>
  </mergeCells>
  <phoneticPr fontId="2"/>
  <conditionalFormatting sqref="L6:N6">
    <cfRule type="containsBlanks" dxfId="19" priority="3" stopIfTrue="1">
      <formula>LEN(TRIM(L6))=0</formula>
    </cfRule>
  </conditionalFormatting>
  <dataValidations count="7">
    <dataValidation type="list" allowBlank="1" showInputMessage="1" showErrorMessage="1" sqref="D20:D21 D25:D29 Z65 W65 D35 D37" xr:uid="{00000000-0002-0000-0900-000000000000}">
      <formula1>"■,□"</formula1>
    </dataValidation>
    <dataValidation imeMode="halfAlpha" allowBlank="1" showInputMessage="1" showErrorMessage="1" sqref="M12:N12 L17:N32 L53:N65 L37:N37 L12:L14 L36:M36 L34:N35 K13:K14 Z71:AD74" xr:uid="{00000000-0002-0000-0900-000001000000}"/>
    <dataValidation imeMode="hiragana" allowBlank="1" showInputMessage="1" showErrorMessage="1" sqref="G81:I81 M71:M74" xr:uid="{00000000-0002-0000-0900-000002000000}"/>
    <dataValidation imeMode="off" allowBlank="1" showInputMessage="1" showErrorMessage="1" sqref="AK48:AM48 F6:H6 F52:H52 F9:H9 L15 S15" xr:uid="{00000000-0002-0000-0900-000003000000}"/>
    <dataValidation type="list" errorStyle="information" imeMode="hiragana" allowBlank="1" showInputMessage="1" sqref="W16" xr:uid="{00000000-0002-0000-0900-000004000000}">
      <formula1>"　,一部　木造,一部　木造（丸太組構法）,一部　鉄骨造,一部　軽量鉄骨造,一部　鉄筋コンクリート造,一部　鉄骨鉄筋コンクリート造"</formula1>
    </dataValidation>
    <dataValidation type="list" errorStyle="information" imeMode="hiragana" allowBlank="1" showInputMessage="1" sqref="J16" xr:uid="{00000000-0002-0000-0900-000005000000}">
      <formula1>"木造,木造（枠組壁工法）,木造（丸太組構法）,鉄骨造,軽量鉄骨造,鉄骨造（鉄鋼系軸組パネル併用構造）,鉄筋コンクリート造,鉄骨鉄筋コンクリート造"</formula1>
    </dataValidation>
    <dataValidation type="list" allowBlank="1" showInputMessage="1" showErrorMessage="1" sqref="G41" xr:uid="{00000000-0002-0000-0900-000006000000}">
      <formula1>$AX$40:$AX$51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153"/>
  <sheetViews>
    <sheetView view="pageBreakPreview" zoomScaleNormal="100" zoomScaleSheetLayoutView="100" workbookViewId="0">
      <selection activeCell="F4" sqref="F4"/>
    </sheetView>
  </sheetViews>
  <sheetFormatPr defaultColWidth="4.125" defaultRowHeight="12.75" x14ac:dyDescent="0.15"/>
  <cols>
    <col min="1" max="56" width="2.625" style="179" customWidth="1"/>
    <col min="57" max="60" width="1.625" style="179" customWidth="1"/>
    <col min="61" max="16384" width="4.125" style="179"/>
  </cols>
  <sheetData>
    <row r="1" spans="1:56" ht="13.5" customHeight="1" x14ac:dyDescent="0.15">
      <c r="A1" s="1000" t="s">
        <v>198</v>
      </c>
      <c r="B1" s="1000"/>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c r="AE1" s="1000"/>
      <c r="AF1" s="1000"/>
      <c r="AG1" s="1000"/>
      <c r="AH1" s="1000"/>
      <c r="AI1" s="1000"/>
      <c r="AJ1" s="181"/>
      <c r="AK1" s="181"/>
      <c r="AL1" s="181"/>
      <c r="AM1" s="181"/>
      <c r="AN1" s="181"/>
      <c r="AO1" s="181"/>
      <c r="AP1" s="181"/>
      <c r="AQ1" s="181"/>
      <c r="AR1" s="181"/>
      <c r="AS1" s="181"/>
      <c r="AT1" s="181"/>
      <c r="AU1" s="181"/>
      <c r="AV1" s="181"/>
      <c r="AW1" s="181"/>
      <c r="AX1" s="181"/>
      <c r="AY1" s="181"/>
      <c r="AZ1" s="181"/>
      <c r="BA1" s="181"/>
      <c r="BB1" s="181"/>
      <c r="BC1" s="181"/>
      <c r="BD1" s="181"/>
    </row>
    <row r="2" spans="1:56" ht="13.5" customHeight="1" x14ac:dyDescent="0.15">
      <c r="A2" s="1000"/>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c r="AE2" s="1000"/>
      <c r="AF2" s="1000"/>
      <c r="AG2" s="1000"/>
      <c r="AH2" s="1000"/>
      <c r="AI2" s="1000"/>
      <c r="AJ2" s="181"/>
      <c r="AK2" s="181"/>
      <c r="AL2" s="181"/>
      <c r="AM2" s="181"/>
      <c r="AN2" s="181"/>
      <c r="AO2" s="181"/>
      <c r="AP2" s="181"/>
      <c r="AQ2" s="181"/>
      <c r="AR2" s="181"/>
      <c r="AS2" s="181"/>
      <c r="AT2" s="181"/>
      <c r="AU2" s="181"/>
      <c r="AV2" s="181"/>
      <c r="AW2" s="181"/>
      <c r="AX2" s="181"/>
      <c r="AY2" s="181"/>
      <c r="AZ2" s="181"/>
      <c r="BA2" s="181"/>
      <c r="BB2" s="181"/>
      <c r="BC2" s="181"/>
      <c r="BD2" s="181"/>
    </row>
    <row r="3" spans="1:56" ht="13.5" customHeight="1" x14ac:dyDescent="0.15"/>
    <row r="4" spans="1:56" s="190" customFormat="1" ht="13.5" customHeight="1" x14ac:dyDescent="0.15"/>
    <row r="5" spans="1:56" ht="13.5" customHeight="1" x14ac:dyDescent="0.15">
      <c r="AB5" s="752" t="s">
        <v>1360</v>
      </c>
      <c r="AE5" s="752"/>
    </row>
    <row r="6" spans="1:56" ht="13.5" customHeight="1" x14ac:dyDescent="0.15">
      <c r="A6" s="39" t="s">
        <v>355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M6" s="179" t="s">
        <v>498</v>
      </c>
    </row>
    <row r="7" spans="1:56" ht="13.5" customHeight="1" x14ac:dyDescent="0.15">
      <c r="A7" s="39"/>
      <c r="B7" s="39" t="s">
        <v>144</v>
      </c>
      <c r="C7" s="39"/>
      <c r="D7" s="39"/>
      <c r="E7" s="39"/>
      <c r="F7" s="39"/>
      <c r="G7" s="39"/>
      <c r="H7" s="39"/>
      <c r="I7" s="191"/>
      <c r="J7" s="192" t="s">
        <v>13</v>
      </c>
      <c r="K7" s="1004" t="str">
        <f>IF(確２面!K15="","",確２面!K15)</f>
        <v/>
      </c>
      <c r="L7" s="1004"/>
      <c r="M7" s="191" t="s">
        <v>147</v>
      </c>
      <c r="N7" s="191"/>
      <c r="O7" s="191"/>
      <c r="P7" s="191"/>
      <c r="Q7" s="191"/>
      <c r="R7" s="192" t="s">
        <v>13</v>
      </c>
      <c r="S7" s="1005" t="str">
        <f>IF(確２面!S15="","",確２面!S15)</f>
        <v/>
      </c>
      <c r="T7" s="1005"/>
      <c r="U7" s="1005" t="str">
        <f>IF(確２面!U15="","",確２面!U15)</f>
        <v>大臣</v>
      </c>
      <c r="V7" s="1005"/>
      <c r="W7" s="191" t="s">
        <v>153</v>
      </c>
      <c r="X7" s="191"/>
      <c r="Y7" s="191"/>
      <c r="Z7" s="191"/>
      <c r="AA7" s="191"/>
      <c r="AB7" s="1004" t="str">
        <f>IF(確２面!AB15="","",確２面!AB15)</f>
        <v/>
      </c>
      <c r="AC7" s="1004"/>
      <c r="AD7" s="1004" t="str">
        <f>IF(確２面!AD15="","",確２面!AD15)</f>
        <v/>
      </c>
      <c r="AE7" s="1004"/>
      <c r="AF7" s="1004" t="str">
        <f>IF(確２面!AF15="","",確２面!AF15)</f>
        <v/>
      </c>
      <c r="AG7" s="1004"/>
      <c r="AH7" s="191" t="s">
        <v>252</v>
      </c>
      <c r="AI7" s="191"/>
      <c r="AM7" s="179" t="s">
        <v>499</v>
      </c>
    </row>
    <row r="8" spans="1:56" ht="13.5" customHeight="1" x14ac:dyDescent="0.15">
      <c r="A8" s="39"/>
      <c r="B8" s="39" t="s">
        <v>140</v>
      </c>
      <c r="C8" s="39"/>
      <c r="D8" s="39"/>
      <c r="E8" s="39"/>
      <c r="F8" s="39"/>
      <c r="G8" s="39"/>
      <c r="H8" s="39"/>
      <c r="I8" s="191"/>
      <c r="J8" s="191"/>
      <c r="K8" s="1008" t="str">
        <f>IF(確２面!K16="","",確２面!K16)</f>
        <v/>
      </c>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row>
    <row r="9" spans="1:56" ht="13.5" customHeight="1" x14ac:dyDescent="0.15">
      <c r="A9" s="39"/>
      <c r="B9" s="39" t="s">
        <v>151</v>
      </c>
      <c r="C9" s="39"/>
      <c r="D9" s="39"/>
      <c r="E9" s="39"/>
      <c r="F9" s="39"/>
      <c r="G9" s="39"/>
      <c r="H9" s="39"/>
      <c r="I9" s="191"/>
      <c r="J9" s="192" t="s">
        <v>13</v>
      </c>
      <c r="K9" s="1004" t="str">
        <f>IF(確２面!K17="","",確２面!K17)</f>
        <v/>
      </c>
      <c r="L9" s="1004"/>
      <c r="M9" s="191" t="s">
        <v>146</v>
      </c>
      <c r="N9" s="191"/>
      <c r="O9" s="191"/>
      <c r="P9" s="191"/>
      <c r="Q9" s="191"/>
      <c r="R9" s="192" t="s">
        <v>13</v>
      </c>
      <c r="S9" s="1004" t="str">
        <f>IF(確２面!S17="","",確２面!S17)</f>
        <v/>
      </c>
      <c r="T9" s="1004"/>
      <c r="U9" s="1004" t="str">
        <f>IF(確２面!U17="","",確２面!U17)</f>
        <v>大臣</v>
      </c>
      <c r="V9" s="1004"/>
      <c r="W9" s="191" t="s">
        <v>145</v>
      </c>
      <c r="X9" s="191"/>
      <c r="Y9" s="191"/>
      <c r="Z9" s="191"/>
      <c r="AA9" s="191"/>
      <c r="AB9" s="1004" t="str">
        <f>IF(確２面!AB17="","",確２面!AB17)</f>
        <v/>
      </c>
      <c r="AC9" s="1004"/>
      <c r="AD9" s="1004" t="str">
        <f>IF(確２面!AD17="","",確２面!AD17)</f>
        <v/>
      </c>
      <c r="AE9" s="1004"/>
      <c r="AF9" s="1004" t="str">
        <f>IF(確２面!AF17="","",確２面!AF17)</f>
        <v/>
      </c>
      <c r="AG9" s="1004"/>
      <c r="AH9" s="191" t="s">
        <v>252</v>
      </c>
      <c r="AI9" s="191"/>
      <c r="AM9" s="179" t="s">
        <v>918</v>
      </c>
    </row>
    <row r="10" spans="1:56" ht="13.5" customHeight="1" x14ac:dyDescent="0.15">
      <c r="A10" s="39"/>
      <c r="B10" s="39"/>
      <c r="C10" s="39"/>
      <c r="D10" s="39"/>
      <c r="E10" s="39"/>
      <c r="F10" s="39"/>
      <c r="G10" s="39"/>
      <c r="H10" s="163" t="str">
        <f>IF(概１面!H15="","",概１面!H15)</f>
        <v/>
      </c>
      <c r="I10" s="193"/>
      <c r="J10" s="193"/>
      <c r="K10" s="1003" t="str">
        <f>IF(確２面!K18="","",確２面!K18)</f>
        <v/>
      </c>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M10" s="179" t="s">
        <v>919</v>
      </c>
    </row>
    <row r="11" spans="1:56" ht="13.5" customHeight="1" x14ac:dyDescent="0.15">
      <c r="A11" s="39"/>
      <c r="B11" s="39" t="s">
        <v>148</v>
      </c>
      <c r="C11" s="39"/>
      <c r="D11" s="39"/>
      <c r="E11" s="39"/>
      <c r="F11" s="39"/>
      <c r="G11" s="39"/>
      <c r="H11" s="163" t="str">
        <f>IF(概１面!H16="","",概１面!H16)</f>
        <v/>
      </c>
      <c r="I11" s="193"/>
      <c r="J11" s="194"/>
      <c r="K11" s="1003" t="str">
        <f>IF(確２面!K19="","",確２面!K19)</f>
        <v/>
      </c>
      <c r="L11" s="1003"/>
      <c r="M11" s="1003"/>
      <c r="N11" s="1003"/>
      <c r="O11" s="1003"/>
      <c r="P11" s="1003"/>
      <c r="Q11" s="1003"/>
      <c r="R11" s="1003"/>
      <c r="S11" s="1003"/>
      <c r="T11" s="1003"/>
      <c r="U11" s="1003"/>
      <c r="V11" s="1003"/>
      <c r="W11" s="1003"/>
      <c r="X11" s="1003"/>
      <c r="Y11" s="1003"/>
      <c r="Z11" s="1003"/>
      <c r="AA11" s="1003"/>
      <c r="AB11" s="1003"/>
      <c r="AC11" s="1003"/>
      <c r="AD11" s="1003"/>
      <c r="AE11" s="1003"/>
      <c r="AF11" s="1003"/>
      <c r="AG11" s="1003"/>
      <c r="AH11" s="1003"/>
      <c r="AI11" s="1003"/>
    </row>
    <row r="12" spans="1:56" ht="13.5" customHeight="1" x14ac:dyDescent="0.15">
      <c r="A12" s="39"/>
      <c r="B12" s="39" t="s">
        <v>149</v>
      </c>
      <c r="C12" s="39"/>
      <c r="D12" s="39"/>
      <c r="E12" s="39"/>
      <c r="F12" s="39"/>
      <c r="G12" s="39"/>
      <c r="H12" s="163" t="str">
        <f>IF(概１面!H17="","",概１面!H17)</f>
        <v/>
      </c>
      <c r="I12" s="193"/>
      <c r="J12" s="193"/>
      <c r="K12" s="1003" t="str">
        <f>IF(確２面!K20="","",確２面!K20)</f>
        <v/>
      </c>
      <c r="L12" s="1003"/>
      <c r="M12" s="1003"/>
      <c r="N12" s="1003"/>
      <c r="O12" s="1003"/>
      <c r="P12" s="1003"/>
      <c r="Q12" s="1003"/>
      <c r="R12" s="1003"/>
      <c r="S12" s="1003"/>
      <c r="T12" s="1003"/>
      <c r="U12" s="1003"/>
      <c r="V12" s="1003"/>
      <c r="W12" s="1003"/>
      <c r="X12" s="1003"/>
      <c r="Y12" s="1003"/>
      <c r="Z12" s="1003"/>
      <c r="AA12" s="1003"/>
      <c r="AB12" s="1003"/>
      <c r="AC12" s="1003"/>
      <c r="AD12" s="1003"/>
      <c r="AE12" s="1003"/>
      <c r="AF12" s="1003"/>
      <c r="AG12" s="1003"/>
      <c r="AH12" s="1003"/>
      <c r="AI12" s="1003"/>
      <c r="AN12" s="179" t="s">
        <v>920</v>
      </c>
    </row>
    <row r="13" spans="1:56" ht="13.5" customHeight="1" x14ac:dyDescent="0.15">
      <c r="A13" s="39"/>
      <c r="B13" s="39" t="s">
        <v>150</v>
      </c>
      <c r="C13" s="39"/>
      <c r="D13" s="39"/>
      <c r="E13" s="39"/>
      <c r="F13" s="39"/>
      <c r="G13" s="39"/>
      <c r="H13" s="163" t="str">
        <f>IF(概１面!H18="","",概１面!H18)</f>
        <v/>
      </c>
      <c r="I13" s="193"/>
      <c r="J13" s="193"/>
      <c r="K13" s="1003" t="str">
        <f>IF(確２面!K21="","",確２面!K21)</f>
        <v/>
      </c>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N13" s="179" t="s">
        <v>921</v>
      </c>
    </row>
    <row r="14" spans="1:56" ht="13.5" customHeight="1" x14ac:dyDescent="0.15">
      <c r="A14" s="142"/>
      <c r="B14" s="142"/>
      <c r="C14" s="142"/>
      <c r="D14" s="142"/>
      <c r="E14" s="142"/>
      <c r="F14" s="142"/>
      <c r="G14" s="142"/>
      <c r="H14" s="142"/>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N14" s="179" t="s">
        <v>922</v>
      </c>
    </row>
    <row r="15" spans="1:56" ht="13.5" customHeight="1" x14ac:dyDescent="0.15">
      <c r="A15" s="196"/>
      <c r="B15" s="196"/>
      <c r="C15" s="196"/>
      <c r="D15" s="196"/>
      <c r="E15" s="196"/>
      <c r="F15" s="196"/>
      <c r="G15" s="197"/>
      <c r="H15" s="198"/>
      <c r="I15" s="199"/>
      <c r="J15" s="200"/>
      <c r="K15" s="200"/>
      <c r="L15" s="201"/>
      <c r="M15" s="202"/>
      <c r="N15" s="202"/>
      <c r="O15" s="202"/>
      <c r="P15" s="200"/>
      <c r="Q15" s="199"/>
      <c r="R15" s="199"/>
      <c r="S15" s="199"/>
      <c r="T15" s="202"/>
      <c r="U15" s="202"/>
      <c r="V15" s="202"/>
      <c r="W15" s="200"/>
      <c r="X15" s="203"/>
      <c r="Y15" s="203"/>
      <c r="Z15" s="203"/>
      <c r="AA15" s="203"/>
      <c r="AB15" s="203"/>
      <c r="AC15" s="203"/>
      <c r="AD15" s="203"/>
      <c r="AE15" s="203"/>
      <c r="AF15" s="203"/>
      <c r="AG15" s="203"/>
      <c r="AH15" s="203"/>
      <c r="AI15" s="203"/>
    </row>
    <row r="16" spans="1:56" ht="13.5" customHeight="1" x14ac:dyDescent="0.15">
      <c r="A16" s="196"/>
      <c r="B16" s="196" t="s">
        <v>199</v>
      </c>
      <c r="C16" s="196"/>
      <c r="D16" s="196"/>
      <c r="E16" s="196"/>
      <c r="F16" s="196"/>
      <c r="G16" s="196"/>
      <c r="H16" s="196"/>
      <c r="I16" s="200"/>
      <c r="J16" s="200"/>
      <c r="K16" s="200"/>
      <c r="L16" s="200"/>
      <c r="M16" s="200"/>
      <c r="N16" s="200"/>
      <c r="O16" s="200"/>
      <c r="P16" s="200"/>
      <c r="Q16" s="200"/>
      <c r="R16" s="200"/>
      <c r="S16" s="200"/>
      <c r="T16" s="200"/>
      <c r="U16" s="200"/>
      <c r="V16" s="200"/>
      <c r="W16" s="200"/>
      <c r="X16" s="203"/>
      <c r="Y16" s="203"/>
      <c r="Z16" s="203"/>
      <c r="AA16" s="203"/>
      <c r="AB16" s="203"/>
      <c r="AC16" s="203"/>
      <c r="AD16" s="203"/>
      <c r="AE16" s="203"/>
      <c r="AF16" s="203"/>
      <c r="AG16" s="203"/>
      <c r="AH16" s="203"/>
      <c r="AI16" s="203"/>
    </row>
    <row r="17" spans="1:53" ht="13.5" customHeight="1" x14ac:dyDescent="0.15">
      <c r="A17" s="196"/>
      <c r="B17" s="196" t="s">
        <v>200</v>
      </c>
      <c r="C17" s="196"/>
      <c r="D17" s="196"/>
      <c r="E17" s="196"/>
      <c r="F17" s="196"/>
      <c r="G17" s="197"/>
      <c r="H17" s="198"/>
      <c r="I17" s="200"/>
      <c r="J17" s="200"/>
      <c r="K17" s="200"/>
      <c r="L17" s="200"/>
      <c r="M17" s="201"/>
      <c r="N17" s="201"/>
      <c r="O17" s="204"/>
      <c r="P17" s="200"/>
      <c r="Q17" s="199"/>
      <c r="R17" s="199"/>
      <c r="S17" s="199"/>
      <c r="T17" s="202"/>
      <c r="U17" s="202"/>
      <c r="V17" s="202"/>
      <c r="W17" s="200"/>
      <c r="X17" s="203"/>
      <c r="Y17" s="203"/>
      <c r="Z17" s="203"/>
      <c r="AA17" s="203"/>
      <c r="AB17" s="203"/>
      <c r="AC17" s="203"/>
      <c r="AD17" s="203"/>
      <c r="AE17" s="205"/>
      <c r="AF17" s="203"/>
      <c r="AG17" s="203"/>
      <c r="AH17" s="203"/>
      <c r="AI17" s="203"/>
    </row>
    <row r="18" spans="1:53" ht="13.5" customHeight="1" x14ac:dyDescent="0.15">
      <c r="A18" s="196"/>
      <c r="B18" s="196"/>
      <c r="C18" s="196"/>
      <c r="D18" s="196"/>
      <c r="E18" s="196"/>
      <c r="F18" s="196"/>
      <c r="G18" s="196"/>
      <c r="H18" s="196"/>
      <c r="I18" s="200"/>
      <c r="J18" s="200"/>
      <c r="K18" s="200"/>
      <c r="L18" s="200"/>
      <c r="M18" s="200"/>
      <c r="N18" s="200"/>
      <c r="O18" s="200"/>
      <c r="P18" s="200"/>
      <c r="Q18" s="200"/>
      <c r="R18" s="200"/>
      <c r="S18" s="200"/>
      <c r="T18" s="200"/>
      <c r="U18" s="200"/>
      <c r="V18" s="200"/>
      <c r="W18" s="200"/>
      <c r="X18" s="203"/>
      <c r="Y18" s="203"/>
      <c r="Z18" s="203"/>
      <c r="AA18" s="203"/>
      <c r="AB18" s="203"/>
      <c r="AC18" s="203"/>
      <c r="AD18" s="203"/>
      <c r="AE18" s="203"/>
      <c r="AF18" s="203"/>
      <c r="AG18" s="203"/>
      <c r="AH18" s="203"/>
      <c r="AI18" s="203"/>
    </row>
    <row r="19" spans="1:53" ht="13.5" customHeight="1" x14ac:dyDescent="0.15">
      <c r="B19" s="177" t="s">
        <v>261</v>
      </c>
      <c r="C19" s="177"/>
      <c r="D19" s="177"/>
      <c r="E19" s="177"/>
      <c r="F19" s="177"/>
      <c r="G19" s="206"/>
      <c r="H19" s="206"/>
      <c r="I19" s="1002" t="str">
        <f>IF(確３面!H6="","",確３面!H6)</f>
        <v/>
      </c>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81"/>
    </row>
    <row r="20" spans="1:53" ht="13.5" customHeight="1" x14ac:dyDescent="0.15">
      <c r="B20" s="177"/>
      <c r="C20" s="177"/>
      <c r="D20" s="177"/>
      <c r="E20" s="177"/>
      <c r="F20" s="177"/>
      <c r="G20" s="206"/>
      <c r="H20" s="206"/>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81"/>
    </row>
    <row r="21" spans="1:53" ht="13.5" customHeight="1" x14ac:dyDescent="0.15">
      <c r="B21" s="177"/>
      <c r="C21" s="177"/>
      <c r="D21" s="177"/>
      <c r="E21" s="177"/>
      <c r="F21" s="177"/>
      <c r="G21" s="206"/>
      <c r="H21" s="206"/>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81"/>
    </row>
    <row r="22" spans="1:53" ht="13.5" customHeight="1" x14ac:dyDescent="0.15">
      <c r="B22" s="179" t="s">
        <v>201</v>
      </c>
      <c r="G22" s="196"/>
      <c r="H22" s="196"/>
      <c r="I22" s="200" t="str">
        <f>IF(確３面!O47="","",確３面!O47)</f>
        <v/>
      </c>
      <c r="J22" s="200"/>
      <c r="K22" s="200"/>
      <c r="L22" s="200"/>
      <c r="M22" s="200"/>
      <c r="N22" s="200"/>
      <c r="O22" s="200"/>
      <c r="P22" s="200"/>
      <c r="Q22" s="200"/>
      <c r="R22" s="200"/>
      <c r="S22" s="200"/>
      <c r="T22" s="200"/>
      <c r="U22" s="200"/>
      <c r="V22" s="200"/>
      <c r="W22" s="200"/>
      <c r="X22" s="203"/>
      <c r="Y22" s="203"/>
      <c r="Z22" s="203"/>
      <c r="AA22" s="203"/>
      <c r="AB22" s="203"/>
      <c r="AC22" s="203"/>
      <c r="AD22" s="203"/>
      <c r="AE22" s="203"/>
      <c r="AF22" s="203"/>
      <c r="AG22" s="203"/>
      <c r="AH22" s="203"/>
      <c r="AI22" s="203"/>
    </row>
    <row r="23" spans="1:53" ht="6.75" customHeight="1" x14ac:dyDescent="0.15">
      <c r="G23" s="196"/>
      <c r="H23" s="196"/>
      <c r="I23" s="200"/>
      <c r="J23" s="200"/>
      <c r="K23" s="200"/>
      <c r="L23" s="200"/>
      <c r="M23" s="200"/>
      <c r="N23" s="200"/>
      <c r="O23" s="200"/>
      <c r="P23" s="200"/>
      <c r="Q23" s="200"/>
      <c r="R23" s="200"/>
      <c r="S23" s="200"/>
      <c r="T23" s="200"/>
      <c r="U23" s="200"/>
      <c r="V23" s="200"/>
      <c r="W23" s="200"/>
      <c r="X23" s="203"/>
      <c r="Y23" s="203"/>
      <c r="Z23" s="203"/>
      <c r="AA23" s="203"/>
      <c r="AB23" s="203"/>
      <c r="AC23" s="203"/>
      <c r="AD23" s="203"/>
      <c r="AE23" s="203"/>
      <c r="AF23" s="203"/>
      <c r="AG23" s="203"/>
      <c r="AH23" s="203"/>
      <c r="AI23" s="203"/>
    </row>
    <row r="24" spans="1:53" ht="13.5" customHeight="1" x14ac:dyDescent="0.15">
      <c r="B24" s="179" t="s">
        <v>314</v>
      </c>
      <c r="I24" s="203" t="str">
        <f>IF(確３面!G50="■","新築",IF(確３面!J50="■","増築",IF(確３面!M50="■","改築",IF(確３面!P50="■","移転",IF(確３面!S50="■","用途変更",IF(確３面!W50="■","大規模の修繕",IF(確３面!AC50="■","大規模の模様替","")))))))</f>
        <v/>
      </c>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L24" s="207"/>
      <c r="AN24" s="207"/>
      <c r="AP24" s="207"/>
      <c r="AQ24" s="208"/>
      <c r="AR24" s="207"/>
      <c r="AS24" s="207"/>
      <c r="AT24" s="208"/>
      <c r="AU24" s="209"/>
      <c r="AV24" s="209"/>
      <c r="AW24" s="209"/>
      <c r="AX24" s="209"/>
      <c r="AY24" s="209"/>
      <c r="AZ24" s="209"/>
      <c r="BA24" s="209"/>
    </row>
    <row r="25" spans="1:53" ht="6.75" customHeight="1" x14ac:dyDescent="0.15">
      <c r="AL25" s="207"/>
      <c r="AN25" s="207"/>
      <c r="AP25" s="207"/>
      <c r="AQ25" s="208"/>
      <c r="AR25" s="207"/>
      <c r="AS25" s="207"/>
      <c r="AT25" s="208"/>
      <c r="AU25" s="207"/>
      <c r="AV25" s="207"/>
      <c r="AW25" s="207"/>
      <c r="AX25" s="207"/>
      <c r="AY25" s="207"/>
      <c r="AZ25" s="207"/>
      <c r="BA25" s="207"/>
    </row>
    <row r="26" spans="1:53" ht="13.5" customHeight="1" x14ac:dyDescent="0.15">
      <c r="B26" s="179" t="s">
        <v>202</v>
      </c>
      <c r="I26" s="179" t="s">
        <v>210</v>
      </c>
      <c r="J26" s="207" t="s">
        <v>945</v>
      </c>
      <c r="R26" s="179" t="s">
        <v>210</v>
      </c>
      <c r="S26" s="207" t="s">
        <v>946</v>
      </c>
      <c r="AM26" s="179" t="s">
        <v>500</v>
      </c>
      <c r="AN26" s="207"/>
      <c r="AP26" s="207"/>
      <c r="AQ26" s="208"/>
      <c r="AU26" s="207"/>
      <c r="AV26" s="207"/>
      <c r="AW26" s="207"/>
      <c r="AX26" s="207"/>
      <c r="AY26" s="207"/>
      <c r="AZ26" s="207"/>
      <c r="BA26" s="207"/>
    </row>
    <row r="27" spans="1:53" ht="13.5" customHeight="1" x14ac:dyDescent="0.15">
      <c r="I27" s="179" t="s">
        <v>210</v>
      </c>
      <c r="J27" s="207" t="s">
        <v>203</v>
      </c>
      <c r="AM27" s="207" t="s">
        <v>501</v>
      </c>
      <c r="AN27" s="207"/>
      <c r="AO27" s="207"/>
      <c r="AP27" s="207"/>
      <c r="AQ27" s="208"/>
      <c r="AT27" s="207"/>
      <c r="AU27" s="207"/>
      <c r="AV27" s="207"/>
      <c r="AW27" s="207"/>
      <c r="AX27" s="207"/>
      <c r="AY27" s="207"/>
      <c r="AZ27" s="207"/>
      <c r="BA27" s="207"/>
    </row>
    <row r="28" spans="1:53" ht="13.5" customHeight="1" x14ac:dyDescent="0.15">
      <c r="I28" s="179" t="s">
        <v>17</v>
      </c>
      <c r="J28" s="207" t="s">
        <v>204</v>
      </c>
      <c r="R28" s="179" t="s">
        <v>17</v>
      </c>
      <c r="S28" s="207" t="s">
        <v>205</v>
      </c>
      <c r="AM28" s="207" t="s">
        <v>502</v>
      </c>
      <c r="AN28" s="207"/>
      <c r="AO28" s="207"/>
      <c r="AP28" s="207"/>
      <c r="AQ28" s="208"/>
      <c r="AT28" s="207"/>
      <c r="AU28" s="207"/>
      <c r="AV28" s="207"/>
      <c r="AW28" s="207"/>
      <c r="AX28" s="207"/>
      <c r="AY28" s="207"/>
      <c r="AZ28" s="207"/>
      <c r="BA28" s="207"/>
    </row>
    <row r="29" spans="1:53" ht="13.5" customHeight="1" x14ac:dyDescent="0.15">
      <c r="I29" s="179" t="s">
        <v>17</v>
      </c>
      <c r="J29" s="207" t="s">
        <v>206</v>
      </c>
      <c r="R29" s="179" t="s">
        <v>17</v>
      </c>
      <c r="S29" s="207" t="s">
        <v>207</v>
      </c>
      <c r="AM29" s="207"/>
      <c r="AN29" s="207"/>
      <c r="AO29" s="207"/>
      <c r="AP29" s="207"/>
      <c r="AQ29" s="208"/>
      <c r="AT29" s="207"/>
      <c r="AU29" s="207"/>
      <c r="AV29" s="207"/>
      <c r="AW29" s="207"/>
      <c r="AX29" s="207"/>
      <c r="AY29" s="207"/>
      <c r="AZ29" s="207"/>
      <c r="BA29" s="207"/>
    </row>
    <row r="30" spans="1:53" ht="13.5" customHeight="1" x14ac:dyDescent="0.15">
      <c r="I30" s="179" t="s">
        <v>17</v>
      </c>
      <c r="J30" s="207" t="s">
        <v>209</v>
      </c>
      <c r="AL30" s="207"/>
      <c r="AM30" s="207"/>
      <c r="AN30" s="207"/>
      <c r="AO30" s="207"/>
      <c r="AP30" s="207"/>
      <c r="AS30" s="207"/>
      <c r="AT30" s="207"/>
      <c r="AU30" s="207"/>
      <c r="AV30" s="207"/>
      <c r="AW30" s="207"/>
      <c r="AX30" s="207"/>
      <c r="AY30" s="207"/>
      <c r="AZ30" s="207"/>
      <c r="BA30" s="207"/>
    </row>
    <row r="31" spans="1:53" ht="13.5" customHeight="1" x14ac:dyDescent="0.15">
      <c r="I31" s="179" t="s">
        <v>17</v>
      </c>
      <c r="J31" s="207" t="s">
        <v>208</v>
      </c>
      <c r="AM31" s="181"/>
      <c r="AN31" s="181"/>
      <c r="AO31" s="181"/>
      <c r="AP31" s="181"/>
      <c r="AQ31" s="181"/>
      <c r="AR31" s="181"/>
      <c r="AS31" s="181"/>
      <c r="AT31" s="181"/>
      <c r="AU31" s="181"/>
      <c r="AV31" s="181"/>
      <c r="AW31" s="181"/>
      <c r="AX31" s="181"/>
      <c r="AY31" s="181"/>
      <c r="AZ31" s="181"/>
      <c r="BA31" s="181"/>
    </row>
    <row r="32" spans="1:53" ht="13.5" customHeight="1" x14ac:dyDescent="0.15">
      <c r="H32" s="207"/>
      <c r="I32" s="179" t="s">
        <v>17</v>
      </c>
      <c r="J32" s="209" t="s">
        <v>230</v>
      </c>
      <c r="K32" s="207"/>
      <c r="L32" s="207"/>
      <c r="M32" s="210" t="s">
        <v>18</v>
      </c>
      <c r="N32" s="1001"/>
      <c r="O32" s="1001"/>
      <c r="P32" s="1001"/>
      <c r="Q32" s="1001"/>
      <c r="R32" s="1001"/>
      <c r="S32" s="1001"/>
      <c r="T32" s="1001"/>
      <c r="U32" s="1001"/>
      <c r="V32" s="1001"/>
      <c r="W32" s="1001"/>
      <c r="X32" s="1001"/>
      <c r="Y32" s="1001"/>
      <c r="Z32" s="1001"/>
      <c r="AA32" s="1001"/>
      <c r="AB32" s="179" t="s">
        <v>19</v>
      </c>
    </row>
    <row r="33" spans="3:39" ht="13.5" customHeight="1" x14ac:dyDescent="0.15">
      <c r="H33" s="207"/>
      <c r="I33" s="207"/>
      <c r="J33" s="207"/>
      <c r="K33" s="207"/>
      <c r="L33" s="207"/>
      <c r="M33" s="207"/>
      <c r="N33" s="207"/>
      <c r="O33" s="207"/>
      <c r="P33" s="207"/>
      <c r="Q33" s="207"/>
      <c r="R33" s="207"/>
      <c r="S33" s="207"/>
      <c r="T33" s="207"/>
      <c r="U33" s="207"/>
      <c r="V33" s="207"/>
      <c r="W33" s="207"/>
    </row>
    <row r="34" spans="3:39" ht="13.5" customHeight="1" x14ac:dyDescent="0.15">
      <c r="H34" s="207"/>
      <c r="I34" s="207"/>
      <c r="J34" s="207"/>
      <c r="K34" s="207"/>
      <c r="L34" s="207"/>
      <c r="M34" s="207"/>
      <c r="N34" s="207"/>
      <c r="O34" s="207"/>
      <c r="P34" s="207"/>
      <c r="Q34" s="207"/>
      <c r="R34" s="207"/>
      <c r="S34" s="207"/>
      <c r="T34" s="207"/>
      <c r="U34" s="207"/>
      <c r="V34" s="207"/>
      <c r="W34" s="207"/>
    </row>
    <row r="35" spans="3:39" ht="13.5" customHeight="1" x14ac:dyDescent="0.15">
      <c r="H35" s="207"/>
      <c r="I35" s="207"/>
      <c r="J35" s="207"/>
      <c r="K35" s="207"/>
      <c r="L35" s="207"/>
      <c r="M35" s="207"/>
      <c r="N35" s="207"/>
      <c r="O35" s="207"/>
      <c r="P35" s="207"/>
      <c r="Q35" s="207"/>
      <c r="R35" s="207"/>
      <c r="S35" s="207"/>
      <c r="T35" s="207"/>
      <c r="U35" s="207"/>
      <c r="V35" s="207"/>
      <c r="W35" s="207"/>
    </row>
    <row r="36" spans="3:39" ht="13.5" customHeight="1" x14ac:dyDescent="0.15">
      <c r="H36" s="207"/>
      <c r="I36" s="207"/>
      <c r="J36" s="207"/>
      <c r="K36" s="207"/>
      <c r="L36" s="207"/>
      <c r="M36" s="207"/>
      <c r="N36" s="207"/>
      <c r="O36" s="207"/>
      <c r="P36" s="207"/>
      <c r="Q36" s="211"/>
      <c r="R36" s="211"/>
      <c r="S36" s="211"/>
      <c r="T36" s="211"/>
      <c r="U36" s="211"/>
      <c r="V36" s="1006" t="s">
        <v>1361</v>
      </c>
      <c r="W36" s="1006"/>
      <c r="X36" s="1007"/>
      <c r="Y36" s="1007"/>
      <c r="Z36" s="179" t="s">
        <v>305</v>
      </c>
      <c r="AA36" s="1007"/>
      <c r="AB36" s="1007"/>
      <c r="AC36" s="179" t="s">
        <v>306</v>
      </c>
      <c r="AD36" s="1007"/>
      <c r="AE36" s="1007"/>
      <c r="AF36" s="179" t="s">
        <v>357</v>
      </c>
      <c r="AM36" s="179" t="s">
        <v>496</v>
      </c>
    </row>
    <row r="37" spans="3:39" ht="13.5" customHeight="1" x14ac:dyDescent="0.15">
      <c r="C37" s="39" t="s">
        <v>356</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M37" s="179" t="s">
        <v>497</v>
      </c>
    </row>
    <row r="38" spans="3:39" ht="13.5" customHeight="1" x14ac:dyDescent="0.15">
      <c r="C38" s="39"/>
      <c r="D38" s="39" t="s">
        <v>372</v>
      </c>
      <c r="E38" s="39"/>
      <c r="F38" s="39"/>
      <c r="G38" s="39"/>
      <c r="H38" s="163"/>
      <c r="I38" s="163"/>
      <c r="J38" s="163"/>
      <c r="K38" s="1003" t="str">
        <f>IF(確２面!K7="","",確２面!K7)</f>
        <v/>
      </c>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M38" s="631"/>
    </row>
    <row r="39" spans="3:39" ht="13.5" customHeight="1" x14ac:dyDescent="0.15">
      <c r="C39" s="39"/>
      <c r="D39" s="39" t="s">
        <v>140</v>
      </c>
      <c r="E39" s="39"/>
      <c r="F39" s="39"/>
      <c r="G39" s="39"/>
      <c r="H39" s="141"/>
      <c r="I39" s="141"/>
      <c r="J39" s="163"/>
      <c r="K39" s="144" t="str">
        <f>IF(確２面!K8="","",確２面!K8)</f>
        <v/>
      </c>
      <c r="L39" s="144"/>
      <c r="M39" s="144"/>
      <c r="N39" s="144"/>
      <c r="O39" s="144"/>
      <c r="P39" s="144"/>
      <c r="Q39" s="144"/>
      <c r="R39" s="144"/>
      <c r="S39" s="144"/>
      <c r="T39" s="144"/>
      <c r="U39" s="144"/>
      <c r="V39" s="144"/>
      <c r="W39" s="144"/>
      <c r="X39" s="144"/>
      <c r="Y39" s="144"/>
      <c r="Z39" s="144"/>
      <c r="AA39" s="144"/>
      <c r="AB39" s="144"/>
      <c r="AC39" s="144"/>
      <c r="AD39" s="144" t="s">
        <v>229</v>
      </c>
      <c r="AE39" s="144"/>
      <c r="AF39" s="144"/>
      <c r="AG39" s="144"/>
      <c r="AH39" s="144"/>
      <c r="AI39" s="144"/>
      <c r="AM39" s="810" t="s">
        <v>1484</v>
      </c>
    </row>
    <row r="40" spans="3:39" ht="13.5" customHeight="1" x14ac:dyDescent="0.15">
      <c r="C40" s="39"/>
      <c r="D40" s="39" t="s">
        <v>141</v>
      </c>
      <c r="E40" s="39"/>
      <c r="F40" s="39"/>
      <c r="G40" s="39"/>
      <c r="H40" s="164"/>
      <c r="I40" s="164"/>
      <c r="J40" s="163"/>
      <c r="K40" s="1003" t="str">
        <f>IF(確２面!K9="","",確２面!K9)</f>
        <v/>
      </c>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row>
    <row r="41" spans="3:39" ht="13.5" customHeight="1" x14ac:dyDescent="0.15">
      <c r="C41" s="39"/>
      <c r="D41" s="39" t="s">
        <v>142</v>
      </c>
      <c r="E41" s="39"/>
      <c r="F41" s="39"/>
      <c r="G41" s="39"/>
      <c r="H41" s="141"/>
      <c r="I41" s="141"/>
      <c r="J41" s="163"/>
      <c r="K41" s="1003" t="str">
        <f>IF(確２面!K10="","",確２面!K10)</f>
        <v/>
      </c>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1003"/>
    </row>
    <row r="42" spans="3:39" ht="13.5" customHeight="1" x14ac:dyDescent="0.15">
      <c r="C42" s="39"/>
      <c r="D42" s="39" t="s">
        <v>143</v>
      </c>
      <c r="E42" s="39"/>
      <c r="F42" s="39"/>
      <c r="G42" s="39"/>
      <c r="H42" s="141"/>
      <c r="I42" s="141"/>
      <c r="J42" s="163"/>
      <c r="K42" s="1003" t="str">
        <f>IF(確２面!K11="","",確２面!K11)</f>
        <v/>
      </c>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row>
    <row r="43" spans="3:39" ht="6.75" customHeight="1" x14ac:dyDescent="0.15">
      <c r="G43" s="212"/>
      <c r="H43" s="212"/>
      <c r="I43" s="212"/>
      <c r="J43" s="212"/>
      <c r="K43" s="145"/>
      <c r="L43" s="145"/>
      <c r="M43" s="145"/>
      <c r="N43" s="145"/>
      <c r="O43" s="145"/>
      <c r="P43" s="145"/>
      <c r="Q43" s="145"/>
      <c r="R43" s="145"/>
      <c r="S43" s="145"/>
      <c r="T43" s="145"/>
      <c r="U43" s="145"/>
      <c r="V43" s="145"/>
      <c r="W43" s="145"/>
      <c r="X43" s="143"/>
      <c r="Y43" s="143"/>
      <c r="Z43" s="143"/>
      <c r="AA43" s="143"/>
      <c r="AB43" s="143"/>
      <c r="AC43" s="143"/>
      <c r="AD43" s="143"/>
      <c r="AE43" s="143"/>
      <c r="AF43" s="143"/>
      <c r="AG43" s="143"/>
      <c r="AH43" s="143"/>
      <c r="AI43" s="143"/>
    </row>
    <row r="44" spans="3:39" ht="13.5" customHeight="1" x14ac:dyDescent="0.15">
      <c r="C44" s="203" t="str">
        <f>IF(確２面その２!$K$8="","","【建築主２】")</f>
        <v/>
      </c>
      <c r="D44" s="177"/>
      <c r="E44" s="177"/>
      <c r="F44" s="177"/>
      <c r="K44" s="143"/>
      <c r="L44" s="143"/>
      <c r="M44" s="143"/>
      <c r="N44" s="143"/>
      <c r="O44" s="143"/>
      <c r="P44" s="143"/>
      <c r="Q44" s="143"/>
      <c r="R44" s="143"/>
      <c r="S44" s="143"/>
      <c r="T44" s="143"/>
      <c r="U44" s="143"/>
      <c r="V44" s="143"/>
      <c r="W44" s="147"/>
      <c r="X44" s="147"/>
      <c r="Y44" s="147"/>
      <c r="Z44" s="147"/>
      <c r="AA44" s="147"/>
      <c r="AB44" s="147"/>
      <c r="AC44" s="147"/>
      <c r="AD44" s="147"/>
      <c r="AE44" s="147"/>
      <c r="AF44" s="147"/>
      <c r="AG44" s="147"/>
      <c r="AH44" s="147"/>
      <c r="AI44" s="147"/>
    </row>
    <row r="45" spans="3:39" ht="13.5" customHeight="1" x14ac:dyDescent="0.15">
      <c r="C45" s="177"/>
      <c r="D45" s="203" t="str">
        <f>IF(確２面その２!$K$8="","","【ｲ．氏名のﾌﾘｶﾞﾅ】")</f>
        <v/>
      </c>
      <c r="E45" s="39"/>
      <c r="F45" s="39"/>
      <c r="G45" s="39"/>
      <c r="H45" s="163"/>
      <c r="I45" s="163"/>
      <c r="K45" s="1003" t="str">
        <f>IF(確２面その２!K7="","",確２面その２!K7)</f>
        <v/>
      </c>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row>
    <row r="46" spans="3:39" ht="13.5" customHeight="1" x14ac:dyDescent="0.15">
      <c r="C46" s="177"/>
      <c r="D46" s="203" t="str">
        <f>IF(確２面その２!$K$8="","","【ﾛ．氏名】")</f>
        <v/>
      </c>
      <c r="E46" s="39"/>
      <c r="F46" s="39"/>
      <c r="G46" s="39"/>
      <c r="H46" s="141"/>
      <c r="I46" s="141"/>
      <c r="K46" s="144" t="str">
        <f>IF(確２面その２!K8="","",確２面その２!K8)</f>
        <v/>
      </c>
      <c r="L46" s="144"/>
      <c r="M46" s="144"/>
      <c r="N46" s="144"/>
      <c r="O46" s="144"/>
      <c r="P46" s="144"/>
      <c r="Q46" s="144"/>
      <c r="R46" s="144"/>
      <c r="S46" s="144"/>
      <c r="T46" s="144"/>
      <c r="U46" s="144"/>
      <c r="V46" s="144"/>
      <c r="W46" s="144"/>
      <c r="X46" s="144"/>
      <c r="Y46" s="144"/>
      <c r="Z46" s="144"/>
      <c r="AA46" s="144"/>
      <c r="AB46" s="144"/>
      <c r="AC46" s="144"/>
      <c r="AD46" s="143" t="str">
        <f>IF(確２面その２!$K$8="","","㊞")</f>
        <v/>
      </c>
      <c r="AE46" s="144"/>
      <c r="AF46" s="144"/>
      <c r="AG46" s="144"/>
      <c r="AH46" s="144"/>
      <c r="AI46" s="144"/>
    </row>
    <row r="47" spans="3:39" ht="13.5" customHeight="1" x14ac:dyDescent="0.15">
      <c r="C47" s="177"/>
      <c r="D47" s="203" t="str">
        <f>IF(確２面その２!$K$8="","","【ﾊ．郵便番号】")</f>
        <v/>
      </c>
      <c r="E47" s="39"/>
      <c r="F47" s="39"/>
      <c r="G47" s="39"/>
      <c r="H47" s="164"/>
      <c r="I47" s="164"/>
      <c r="K47" s="1003" t="str">
        <f>IF(確２面その２!K9="","",確２面その２!K9)</f>
        <v/>
      </c>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row>
    <row r="48" spans="3:39" ht="13.5" customHeight="1" x14ac:dyDescent="0.15">
      <c r="C48" s="177"/>
      <c r="D48" s="203" t="str">
        <f>IF(確２面その２!$K$8="","","【ﾆ．住所】")</f>
        <v/>
      </c>
      <c r="E48" s="39"/>
      <c r="F48" s="39"/>
      <c r="G48" s="39"/>
      <c r="H48" s="141"/>
      <c r="I48" s="141"/>
      <c r="K48" s="1003" t="str">
        <f>IF(確２面その２!K10="","",確２面その２!K10)</f>
        <v/>
      </c>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row>
    <row r="49" spans="3:35" ht="13.5" customHeight="1" x14ac:dyDescent="0.15">
      <c r="C49" s="177"/>
      <c r="D49" s="203" t="str">
        <f>IF(確２面その２!$K$8="","","【ﾎ．電話番号】")</f>
        <v/>
      </c>
      <c r="E49" s="39"/>
      <c r="F49" s="39"/>
      <c r="G49" s="39"/>
      <c r="H49" s="141"/>
      <c r="I49" s="141"/>
      <c r="K49" s="1003" t="str">
        <f>IF(確２面その２!K11="","",確２面その２!K11)</f>
        <v/>
      </c>
      <c r="L49" s="1003"/>
      <c r="M49" s="1003"/>
      <c r="N49" s="1003"/>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row>
    <row r="50" spans="3:35" ht="6.75" customHeight="1" x14ac:dyDescent="0.15">
      <c r="E50" s="181"/>
      <c r="F50" s="181"/>
      <c r="G50" s="196"/>
      <c r="H50" s="196"/>
      <c r="I50" s="196"/>
      <c r="K50" s="145"/>
      <c r="L50" s="145"/>
      <c r="M50" s="145"/>
      <c r="N50" s="145"/>
      <c r="O50" s="145"/>
      <c r="P50" s="145"/>
      <c r="Q50" s="145"/>
      <c r="R50" s="145"/>
      <c r="S50" s="145"/>
      <c r="T50" s="145"/>
      <c r="U50" s="145"/>
      <c r="V50" s="145"/>
      <c r="W50" s="145"/>
      <c r="X50" s="148"/>
      <c r="Y50" s="148"/>
      <c r="Z50" s="148"/>
      <c r="AA50" s="148"/>
      <c r="AB50" s="148"/>
      <c r="AC50" s="148"/>
      <c r="AD50" s="148"/>
      <c r="AE50" s="148"/>
      <c r="AF50" s="148"/>
      <c r="AG50" s="148"/>
      <c r="AH50" s="148"/>
      <c r="AI50" s="148"/>
    </row>
    <row r="51" spans="3:35" ht="13.5" customHeight="1" x14ac:dyDescent="0.15">
      <c r="C51" s="203" t="str">
        <f>IF(確２面その２!$K$16="","","【建築主３】")</f>
        <v/>
      </c>
      <c r="D51" s="177"/>
      <c r="E51" s="177"/>
      <c r="F51" s="177"/>
      <c r="K51" s="148"/>
      <c r="L51" s="148"/>
      <c r="M51" s="148"/>
      <c r="N51" s="148"/>
      <c r="O51" s="148"/>
      <c r="P51" s="148"/>
      <c r="Q51" s="148"/>
      <c r="R51" s="148"/>
      <c r="S51" s="148"/>
      <c r="T51" s="148"/>
      <c r="U51" s="148"/>
      <c r="V51" s="148"/>
      <c r="W51" s="149"/>
      <c r="X51" s="149"/>
      <c r="Y51" s="149"/>
      <c r="Z51" s="149"/>
      <c r="AA51" s="149"/>
      <c r="AB51" s="149"/>
      <c r="AC51" s="149"/>
      <c r="AD51" s="149"/>
      <c r="AE51" s="149"/>
      <c r="AF51" s="149"/>
      <c r="AG51" s="149"/>
      <c r="AH51" s="149"/>
      <c r="AI51" s="149"/>
    </row>
    <row r="52" spans="3:35" ht="13.5" customHeight="1" x14ac:dyDescent="0.15">
      <c r="C52" s="177"/>
      <c r="D52" s="203" t="str">
        <f>IF(確２面その２!$K$16="","","【ｲ．氏名のﾌﾘｶﾞﾅ】")</f>
        <v/>
      </c>
      <c r="E52" s="39"/>
      <c r="F52" s="39"/>
      <c r="G52" s="39"/>
      <c r="H52" s="163"/>
      <c r="I52" s="163"/>
      <c r="K52" s="1003" t="str">
        <f>IF(確２面その２!K15="","",確２面その２!K15)</f>
        <v/>
      </c>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row>
    <row r="53" spans="3:35" ht="13.5" customHeight="1" x14ac:dyDescent="0.15">
      <c r="C53" s="177"/>
      <c r="D53" s="203" t="str">
        <f>IF(確２面その２!$K$16="","","【ﾛ．氏名】")</f>
        <v/>
      </c>
      <c r="E53" s="39"/>
      <c r="F53" s="39"/>
      <c r="G53" s="39"/>
      <c r="H53" s="141"/>
      <c r="I53" s="141"/>
      <c r="K53" s="144" t="str">
        <f>IF(確２面その２!K16="","",確２面その２!K16)</f>
        <v/>
      </c>
      <c r="L53" s="144"/>
      <c r="M53" s="144"/>
      <c r="N53" s="144"/>
      <c r="O53" s="144"/>
      <c r="P53" s="144"/>
      <c r="Q53" s="144"/>
      <c r="R53" s="144"/>
      <c r="S53" s="144"/>
      <c r="T53" s="144"/>
      <c r="U53" s="144"/>
      <c r="V53" s="144"/>
      <c r="W53" s="144"/>
      <c r="X53" s="144"/>
      <c r="Y53" s="144"/>
      <c r="Z53" s="144"/>
      <c r="AA53" s="144"/>
      <c r="AB53" s="144"/>
      <c r="AC53" s="144"/>
      <c r="AD53" s="143" t="str">
        <f>IF(確２面その２!$K$16="","","㊞")</f>
        <v/>
      </c>
      <c r="AE53" s="144"/>
      <c r="AF53" s="144"/>
      <c r="AG53" s="144"/>
      <c r="AH53" s="144"/>
      <c r="AI53" s="144"/>
    </row>
    <row r="54" spans="3:35" ht="13.5" customHeight="1" x14ac:dyDescent="0.15">
      <c r="C54" s="177"/>
      <c r="D54" s="203" t="str">
        <f>IF(確２面その２!$K$16="","","【ﾊ．郵便番号】")</f>
        <v/>
      </c>
      <c r="E54" s="39"/>
      <c r="F54" s="39"/>
      <c r="G54" s="39"/>
      <c r="H54" s="164"/>
      <c r="I54" s="164"/>
      <c r="K54" s="1003" t="str">
        <f>IF(確２面その２!K17="","",確２面その２!K17)</f>
        <v/>
      </c>
      <c r="L54" s="1003"/>
      <c r="M54" s="1003"/>
      <c r="N54" s="1003"/>
      <c r="O54" s="1003"/>
      <c r="P54" s="1003"/>
      <c r="Q54" s="1003"/>
      <c r="R54" s="1003"/>
      <c r="S54" s="1003"/>
      <c r="T54" s="1003"/>
      <c r="U54" s="1003"/>
      <c r="V54" s="1003"/>
      <c r="W54" s="1003"/>
      <c r="X54" s="1003"/>
      <c r="Y54" s="1003"/>
      <c r="Z54" s="1003"/>
      <c r="AA54" s="1003"/>
      <c r="AB54" s="1003"/>
      <c r="AC54" s="1003"/>
      <c r="AD54" s="1003"/>
      <c r="AE54" s="1003"/>
      <c r="AF54" s="1003"/>
      <c r="AG54" s="1003"/>
      <c r="AH54" s="1003"/>
      <c r="AI54" s="1003"/>
    </row>
    <row r="55" spans="3:35" ht="13.5" customHeight="1" x14ac:dyDescent="0.15">
      <c r="C55" s="177"/>
      <c r="D55" s="203" t="str">
        <f>IF(確２面その２!$K$16="","","【ﾆ．住所】")</f>
        <v/>
      </c>
      <c r="E55" s="39"/>
      <c r="F55" s="39"/>
      <c r="G55" s="39"/>
      <c r="H55" s="141"/>
      <c r="I55" s="141"/>
      <c r="K55" s="1003" t="str">
        <f>IF(確２面その２!K18="","",確２面その２!K18)</f>
        <v/>
      </c>
      <c r="L55" s="1003"/>
      <c r="M55" s="1003"/>
      <c r="N55" s="1003"/>
      <c r="O55" s="1003"/>
      <c r="P55" s="1003"/>
      <c r="Q55" s="1003"/>
      <c r="R55" s="1003"/>
      <c r="S55" s="1003"/>
      <c r="T55" s="1003"/>
      <c r="U55" s="1003"/>
      <c r="V55" s="1003"/>
      <c r="W55" s="1003"/>
      <c r="X55" s="1003"/>
      <c r="Y55" s="1003"/>
      <c r="Z55" s="1003"/>
      <c r="AA55" s="1003"/>
      <c r="AB55" s="1003"/>
      <c r="AC55" s="1003"/>
      <c r="AD55" s="1003"/>
      <c r="AE55" s="1003"/>
      <c r="AF55" s="1003"/>
      <c r="AG55" s="1003"/>
      <c r="AH55" s="1003"/>
      <c r="AI55" s="1003"/>
    </row>
    <row r="56" spans="3:35" ht="13.5" customHeight="1" x14ac:dyDescent="0.15">
      <c r="C56" s="177"/>
      <c r="D56" s="203" t="str">
        <f>IF(確２面その２!$K$16="","","【ﾎ．電話番号】")</f>
        <v/>
      </c>
      <c r="E56" s="39"/>
      <c r="F56" s="39"/>
      <c r="G56" s="39"/>
      <c r="H56" s="141"/>
      <c r="I56" s="141"/>
      <c r="K56" s="1003" t="str">
        <f>IF(確２面その２!K19="","",確２面その２!K19)</f>
        <v/>
      </c>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3"/>
    </row>
    <row r="57" spans="3:35" ht="6.75" customHeight="1" x14ac:dyDescent="0.15">
      <c r="G57" s="196"/>
      <c r="H57" s="196"/>
      <c r="I57" s="196"/>
      <c r="K57" s="145"/>
      <c r="L57" s="145"/>
      <c r="M57" s="145"/>
      <c r="N57" s="145"/>
      <c r="O57" s="145"/>
      <c r="P57" s="145"/>
      <c r="Q57" s="145"/>
      <c r="R57" s="145"/>
      <c r="S57" s="145"/>
      <c r="T57" s="145"/>
      <c r="U57" s="145"/>
      <c r="V57" s="145"/>
      <c r="W57" s="145"/>
      <c r="X57" s="148"/>
      <c r="Y57" s="148"/>
      <c r="Z57" s="148"/>
      <c r="AA57" s="148"/>
      <c r="AB57" s="148"/>
      <c r="AC57" s="148"/>
      <c r="AD57" s="148"/>
      <c r="AE57" s="148"/>
      <c r="AF57" s="148"/>
      <c r="AG57" s="148"/>
      <c r="AH57" s="148"/>
      <c r="AI57" s="148"/>
    </row>
    <row r="58" spans="3:35" ht="13.5" customHeight="1" x14ac:dyDescent="0.15">
      <c r="C58" s="203" t="str">
        <f>IF(確２面その２!$K$24="","","【建築主４】")</f>
        <v/>
      </c>
      <c r="D58" s="177"/>
      <c r="E58" s="177"/>
      <c r="F58" s="177"/>
      <c r="K58" s="148"/>
      <c r="L58" s="148"/>
      <c r="M58" s="148"/>
      <c r="N58" s="148"/>
      <c r="O58" s="148"/>
      <c r="P58" s="148"/>
      <c r="Q58" s="148"/>
      <c r="R58" s="148"/>
      <c r="S58" s="148"/>
      <c r="T58" s="148"/>
      <c r="U58" s="148"/>
      <c r="V58" s="148"/>
      <c r="W58" s="149"/>
      <c r="X58" s="149"/>
      <c r="Y58" s="149"/>
      <c r="Z58" s="149"/>
      <c r="AA58" s="149"/>
      <c r="AB58" s="149"/>
      <c r="AC58" s="149"/>
      <c r="AD58" s="149"/>
      <c r="AE58" s="149"/>
      <c r="AF58" s="149"/>
      <c r="AG58" s="149"/>
      <c r="AH58" s="149"/>
      <c r="AI58" s="149"/>
    </row>
    <row r="59" spans="3:35" ht="13.5" customHeight="1" x14ac:dyDescent="0.15">
      <c r="C59" s="177"/>
      <c r="D59" s="203" t="str">
        <f>IF(確２面その２!$K$24="","","【ｲ．氏名のﾌﾘｶﾞﾅ】")</f>
        <v/>
      </c>
      <c r="E59" s="39"/>
      <c r="F59" s="39"/>
      <c r="G59" s="39"/>
      <c r="H59" s="163"/>
      <c r="I59" s="163"/>
      <c r="K59" s="1003" t="str">
        <f>IF(確２面その２!K23="","",確２面その２!K23)</f>
        <v/>
      </c>
      <c r="L59" s="1003"/>
      <c r="M59" s="1003"/>
      <c r="N59" s="1003"/>
      <c r="O59" s="1003"/>
      <c r="P59" s="1003"/>
      <c r="Q59" s="1003"/>
      <c r="R59" s="1003"/>
      <c r="S59" s="1003"/>
      <c r="T59" s="1003"/>
      <c r="U59" s="1003"/>
      <c r="V59" s="1003"/>
      <c r="W59" s="1003"/>
      <c r="X59" s="1003"/>
      <c r="Y59" s="1003"/>
      <c r="Z59" s="1003"/>
      <c r="AA59" s="1003"/>
      <c r="AB59" s="1003"/>
      <c r="AC59" s="1003"/>
      <c r="AD59" s="1003"/>
      <c r="AE59" s="1003"/>
      <c r="AF59" s="1003"/>
      <c r="AG59" s="1003"/>
      <c r="AH59" s="1003"/>
      <c r="AI59" s="1003"/>
    </row>
    <row r="60" spans="3:35" ht="13.5" customHeight="1" x14ac:dyDescent="0.15">
      <c r="C60" s="177"/>
      <c r="D60" s="203" t="str">
        <f>IF(確２面その２!$K$24="","","【ﾛ．氏名】")</f>
        <v/>
      </c>
      <c r="E60" s="39"/>
      <c r="F60" s="39"/>
      <c r="G60" s="39"/>
      <c r="H60" s="141"/>
      <c r="I60" s="141"/>
      <c r="K60" s="144" t="str">
        <f>IF(確２面その２!K24="","",確２面その２!K24)</f>
        <v/>
      </c>
      <c r="L60" s="144"/>
      <c r="M60" s="144"/>
      <c r="N60" s="144"/>
      <c r="O60" s="144"/>
      <c r="P60" s="144"/>
      <c r="Q60" s="144"/>
      <c r="R60" s="144"/>
      <c r="S60" s="144"/>
      <c r="T60" s="144"/>
      <c r="U60" s="144"/>
      <c r="V60" s="144"/>
      <c r="W60" s="144"/>
      <c r="X60" s="144"/>
      <c r="Y60" s="144"/>
      <c r="Z60" s="144"/>
      <c r="AA60" s="144"/>
      <c r="AB60" s="144"/>
      <c r="AC60" s="144"/>
      <c r="AD60" s="143" t="str">
        <f>IF(確２面その２!$K$24="","","㊞")</f>
        <v/>
      </c>
      <c r="AE60" s="144"/>
      <c r="AF60" s="144"/>
      <c r="AG60" s="144"/>
      <c r="AH60" s="144"/>
      <c r="AI60" s="144"/>
    </row>
    <row r="61" spans="3:35" ht="13.5" customHeight="1" x14ac:dyDescent="0.15">
      <c r="C61" s="177"/>
      <c r="D61" s="203" t="str">
        <f>IF(確２面その２!$K$24="","","【ﾊ．郵便番号】")</f>
        <v/>
      </c>
      <c r="E61" s="39"/>
      <c r="F61" s="39"/>
      <c r="G61" s="39"/>
      <c r="H61" s="164"/>
      <c r="I61" s="164"/>
      <c r="K61" s="1003" t="str">
        <f>IF(確２面その２!K25="","",確２面その２!K25)</f>
        <v/>
      </c>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row>
    <row r="62" spans="3:35" ht="13.5" customHeight="1" x14ac:dyDescent="0.15">
      <c r="C62" s="177"/>
      <c r="D62" s="203" t="str">
        <f>IF(確２面その２!$K$24="","","【ﾆ．住所】")</f>
        <v/>
      </c>
      <c r="E62" s="39"/>
      <c r="F62" s="39"/>
      <c r="G62" s="39"/>
      <c r="H62" s="141"/>
      <c r="I62" s="141"/>
      <c r="K62" s="1003" t="str">
        <f>IF(確２面その２!K26="","",確２面その２!K26)</f>
        <v/>
      </c>
      <c r="L62" s="1003"/>
      <c r="M62" s="1003"/>
      <c r="N62" s="1003"/>
      <c r="O62" s="1003"/>
      <c r="P62" s="1003"/>
      <c r="Q62" s="1003"/>
      <c r="R62" s="1003"/>
      <c r="S62" s="1003"/>
      <c r="T62" s="1003"/>
      <c r="U62" s="1003"/>
      <c r="V62" s="1003"/>
      <c r="W62" s="1003"/>
      <c r="X62" s="1003"/>
      <c r="Y62" s="1003"/>
      <c r="Z62" s="1003"/>
      <c r="AA62" s="1003"/>
      <c r="AB62" s="1003"/>
      <c r="AC62" s="1003"/>
      <c r="AD62" s="1003"/>
      <c r="AE62" s="1003"/>
      <c r="AF62" s="1003"/>
      <c r="AG62" s="1003"/>
      <c r="AH62" s="1003"/>
      <c r="AI62" s="1003"/>
    </row>
    <row r="63" spans="3:35" ht="13.5" customHeight="1" x14ac:dyDescent="0.15">
      <c r="C63" s="177"/>
      <c r="D63" s="203" t="str">
        <f>IF(確２面その２!$K$24="","","【ﾎ．電話番号】")</f>
        <v/>
      </c>
      <c r="E63" s="39"/>
      <c r="F63" s="39"/>
      <c r="G63" s="39"/>
      <c r="H63" s="141"/>
      <c r="I63" s="141"/>
      <c r="K63" s="1003" t="str">
        <f>IF(確２面その２!K27="","",確２面その２!K27)</f>
        <v/>
      </c>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row>
    <row r="64" spans="3:35" ht="13.5" customHeight="1" x14ac:dyDescent="0.15"/>
    <row r="65" spans="36:37" ht="13.5" customHeight="1" thickBot="1" x14ac:dyDescent="0.2"/>
    <row r="66" spans="36:37" ht="13.5" customHeight="1" thickTop="1" x14ac:dyDescent="0.15">
      <c r="AJ66" s="523"/>
      <c r="AK66" s="524"/>
    </row>
    <row r="67" spans="36:37" ht="13.5" customHeight="1" x14ac:dyDescent="0.15">
      <c r="AJ67" s="525"/>
      <c r="AK67" s="190"/>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algorithmName="SHA-512" hashValue="1OfDaP4cdnpM2wKW8NtlHCrMlRbALJ/oOwXDLNkCXZNaF7xazCm0aOTH1zwGCcwTV9SJ1Zdnd37tK48hC4ZaNg==" saltValue="XCRYovdTVluCoRxLuFcuhQ==" spinCount="100000" sheet="1"/>
  <protectedRanges>
    <protectedRange sqref="V36" name="範囲2"/>
    <protectedRange sqref="I26:I32 R26 R28:R29 N32" name="範囲1"/>
  </protectedRanges>
  <mergeCells count="34">
    <mergeCell ref="K54:AI54"/>
    <mergeCell ref="K55:AI55"/>
    <mergeCell ref="K40:AI40"/>
    <mergeCell ref="AB7:AG7"/>
    <mergeCell ref="K8:AI8"/>
    <mergeCell ref="K9:L9"/>
    <mergeCell ref="S9:V9"/>
    <mergeCell ref="K47:AI47"/>
    <mergeCell ref="K62:AI62"/>
    <mergeCell ref="K63:AI63"/>
    <mergeCell ref="K10:AI10"/>
    <mergeCell ref="K11:AI11"/>
    <mergeCell ref="AB9:AG9"/>
    <mergeCell ref="K45:AI45"/>
    <mergeCell ref="K12:AI12"/>
    <mergeCell ref="K13:AI13"/>
    <mergeCell ref="K56:AI56"/>
    <mergeCell ref="K59:AI59"/>
    <mergeCell ref="K61:AI61"/>
    <mergeCell ref="K48:AI48"/>
    <mergeCell ref="K49:AI49"/>
    <mergeCell ref="K52:AI52"/>
    <mergeCell ref="K41:AI41"/>
    <mergeCell ref="K42:AI42"/>
    <mergeCell ref="A1:AI2"/>
    <mergeCell ref="N32:AA32"/>
    <mergeCell ref="I19:AI21"/>
    <mergeCell ref="K38:AI38"/>
    <mergeCell ref="K7:L7"/>
    <mergeCell ref="S7:V7"/>
    <mergeCell ref="V36:W36"/>
    <mergeCell ref="X36:Y36"/>
    <mergeCell ref="AA36:AB36"/>
    <mergeCell ref="AD36:AE36"/>
  </mergeCells>
  <phoneticPr fontId="2"/>
  <dataValidations count="4">
    <dataValidation imeMode="hiragana" allowBlank="1" showInputMessage="1" showErrorMessage="1" sqref="AE17 H10:I13 AJ19:AJ21 H41:I41 H39:I39 H48:I48 H46:I46 H55:I55 H53:I53 H62:I62 H60:I60" xr:uid="{00000000-0002-0000-0A00-000000000000}"/>
    <dataValidation type="list" allowBlank="1" showInputMessage="1" showErrorMessage="1" sqref="I26:I32 R26 R28:R29" xr:uid="{00000000-0002-0000-0A00-000001000000}">
      <formula1>"■,□"</formula1>
    </dataValidation>
    <dataValidation imeMode="halfKatakana" allowBlank="1" showInputMessage="1" showErrorMessage="1" sqref="H38:I38 H45:I45 H52:I52 H59:I59" xr:uid="{00000000-0002-0000-0A00-000002000000}"/>
    <dataValidation imeMode="off" allowBlank="1" showInputMessage="1" showErrorMessage="1" sqref="H40:I40 H42:I42 H47:I47 H49:I49 H54:I54 H56:I56 H61:I61 H63:I63" xr:uid="{00000000-0002-0000-0A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AU211"/>
  <sheetViews>
    <sheetView view="pageBreakPreview" zoomScaleNormal="100" zoomScaleSheetLayoutView="100" workbookViewId="0">
      <selection activeCell="A4" sqref="A4:AI5"/>
    </sheetView>
  </sheetViews>
  <sheetFormatPr defaultColWidth="4.125" defaultRowHeight="12.75" x14ac:dyDescent="0.15"/>
  <cols>
    <col min="1" max="39" width="2.625" style="421" customWidth="1"/>
    <col min="40" max="16384" width="4.125" style="421"/>
  </cols>
  <sheetData>
    <row r="1" spans="1:35" ht="15" customHeight="1" x14ac:dyDescent="0.15">
      <c r="A1" s="418" t="s">
        <v>998</v>
      </c>
      <c r="B1" s="287"/>
      <c r="C1" s="287"/>
      <c r="D1" s="287"/>
      <c r="E1" s="287"/>
      <c r="F1" s="287"/>
      <c r="G1" s="287"/>
      <c r="H1" s="287"/>
      <c r="I1" s="329"/>
      <c r="J1" s="329"/>
      <c r="K1" s="329"/>
      <c r="L1" s="260"/>
      <c r="M1" s="260"/>
      <c r="N1" s="260"/>
      <c r="O1" s="260"/>
      <c r="P1" s="260"/>
      <c r="Q1" s="260"/>
      <c r="S1" s="260"/>
      <c r="T1" s="1016" t="s">
        <v>114</v>
      </c>
      <c r="U1" s="1017"/>
      <c r="V1" s="1017"/>
      <c r="W1" s="1017"/>
      <c r="X1" s="1018"/>
      <c r="Y1" s="422" t="s">
        <v>904</v>
      </c>
      <c r="Z1" s="423"/>
      <c r="AA1" s="423"/>
      <c r="AB1" s="424"/>
      <c r="AC1" s="424"/>
      <c r="AD1" s="424"/>
      <c r="AE1" s="424"/>
      <c r="AF1" s="424"/>
      <c r="AG1" s="424"/>
      <c r="AH1" s="424"/>
      <c r="AI1" s="425" t="s">
        <v>252</v>
      </c>
    </row>
    <row r="2" spans="1:35" ht="15" customHeight="1" x14ac:dyDescent="0.15">
      <c r="A2" s="418" t="s">
        <v>1488</v>
      </c>
      <c r="B2" s="287"/>
      <c r="C2" s="287"/>
      <c r="D2" s="287"/>
      <c r="E2" s="287"/>
      <c r="F2" s="287"/>
      <c r="G2" s="287"/>
      <c r="H2" s="287"/>
      <c r="I2" s="191"/>
      <c r="J2" s="191"/>
      <c r="K2" s="191"/>
      <c r="L2" s="260"/>
      <c r="M2" s="260"/>
      <c r="N2" s="260"/>
      <c r="O2" s="260"/>
      <c r="P2" s="260"/>
      <c r="Q2" s="260"/>
      <c r="S2" s="260"/>
      <c r="T2" s="1016" t="s">
        <v>15</v>
      </c>
      <c r="U2" s="1017"/>
      <c r="V2" s="1017"/>
      <c r="W2" s="1017"/>
      <c r="X2" s="1018"/>
      <c r="Y2" s="426"/>
      <c r="Z2" s="424"/>
      <c r="AA2" s="424"/>
      <c r="AB2" s="424"/>
      <c r="AC2" s="424"/>
      <c r="AD2" s="424"/>
      <c r="AE2" s="424"/>
      <c r="AF2" s="424"/>
      <c r="AG2" s="424"/>
      <c r="AH2" s="424"/>
      <c r="AI2" s="427"/>
    </row>
    <row r="3" spans="1:35" ht="6.75" customHeight="1" x14ac:dyDescent="0.15">
      <c r="A3" s="287"/>
      <c r="B3" s="287"/>
      <c r="C3" s="287"/>
      <c r="D3" s="287"/>
      <c r="E3" s="287"/>
      <c r="F3" s="287"/>
      <c r="G3" s="287"/>
      <c r="H3" s="287"/>
      <c r="I3" s="191"/>
      <c r="J3" s="191"/>
      <c r="K3" s="191"/>
      <c r="L3" s="260"/>
      <c r="M3" s="260"/>
      <c r="N3" s="260"/>
      <c r="O3" s="260"/>
      <c r="P3" s="260"/>
      <c r="Q3" s="260"/>
      <c r="R3" s="260"/>
      <c r="S3" s="260"/>
      <c r="T3" s="428"/>
      <c r="U3" s="428"/>
      <c r="V3" s="428"/>
      <c r="Y3" s="429"/>
      <c r="Z3" s="429"/>
      <c r="AA3" s="429"/>
      <c r="AB3" s="429"/>
      <c r="AC3" s="429"/>
      <c r="AD3" s="429"/>
      <c r="AE3" s="429"/>
      <c r="AF3" s="429"/>
      <c r="AG3" s="429"/>
      <c r="AH3" s="429"/>
      <c r="AI3" s="429"/>
    </row>
    <row r="4" spans="1:35" ht="13.5" customHeight="1" x14ac:dyDescent="0.15">
      <c r="A4" s="1019" t="s">
        <v>14</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row>
    <row r="5" spans="1:35" ht="13.5" customHeight="1" x14ac:dyDescent="0.15">
      <c r="A5" s="1019"/>
      <c r="B5" s="1019"/>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row>
    <row r="6" spans="1:35" ht="6.75" customHeight="1" x14ac:dyDescent="0.15">
      <c r="A6" s="191"/>
      <c r="B6" s="191"/>
      <c r="C6" s="191"/>
      <c r="D6" s="191"/>
      <c r="E6" s="191"/>
      <c r="F6" s="191"/>
      <c r="G6" s="191"/>
      <c r="H6" s="191"/>
      <c r="I6" s="191"/>
      <c r="J6" s="191"/>
      <c r="K6" s="191"/>
      <c r="L6" s="260"/>
      <c r="M6" s="260"/>
      <c r="N6" s="260"/>
      <c r="O6" s="260"/>
      <c r="P6" s="260"/>
      <c r="Q6" s="428"/>
      <c r="R6" s="430"/>
      <c r="S6" s="260"/>
      <c r="T6" s="260"/>
      <c r="U6" s="260"/>
      <c r="V6" s="260"/>
    </row>
    <row r="7" spans="1:35" ht="13.5" customHeight="1" x14ac:dyDescent="0.15">
      <c r="A7" s="962" t="s">
        <v>11</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row>
    <row r="8" spans="1:35" s="191" customFormat="1" x14ac:dyDescent="0.15">
      <c r="A8" s="191" t="s">
        <v>249</v>
      </c>
    </row>
    <row r="9" spans="1:35" s="191" customFormat="1" ht="6" customHeight="1" x14ac:dyDescent="0.1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row>
    <row r="10" spans="1:35" s="191" customFormat="1" ht="6" customHeight="1" x14ac:dyDescent="0.15">
      <c r="V10" s="256"/>
      <c r="W10" s="256"/>
      <c r="X10" s="256"/>
      <c r="Y10" s="256"/>
      <c r="Z10" s="256"/>
      <c r="AA10" s="256"/>
      <c r="AB10" s="256"/>
      <c r="AC10" s="256"/>
      <c r="AD10" s="256"/>
      <c r="AE10" s="256"/>
      <c r="AF10" s="256"/>
      <c r="AG10" s="256"/>
      <c r="AH10" s="256"/>
      <c r="AI10" s="256"/>
    </row>
    <row r="11" spans="1:35" s="191" customFormat="1" x14ac:dyDescent="0.15">
      <c r="A11" s="191" t="s">
        <v>250</v>
      </c>
    </row>
    <row r="12" spans="1:35" s="191" customFormat="1" x14ac:dyDescent="0.15">
      <c r="C12" s="191" t="s">
        <v>139</v>
      </c>
      <c r="H12" s="193"/>
      <c r="I12" s="193"/>
      <c r="J12" s="193"/>
      <c r="K12" s="946" t="str">
        <f>IF(確２面!K7="","",確２面!K7)</f>
        <v/>
      </c>
      <c r="L12" s="946"/>
      <c r="M12" s="946"/>
      <c r="N12" s="946"/>
      <c r="O12" s="946"/>
      <c r="P12" s="946"/>
      <c r="Q12" s="946"/>
      <c r="R12" s="946"/>
      <c r="S12" s="946"/>
      <c r="T12" s="946"/>
      <c r="U12" s="946"/>
      <c r="V12" s="946"/>
      <c r="W12" s="946"/>
      <c r="X12" s="946"/>
      <c r="Y12" s="946"/>
      <c r="Z12" s="946"/>
      <c r="AA12" s="946"/>
      <c r="AB12" s="946"/>
      <c r="AC12" s="946"/>
      <c r="AD12" s="946"/>
      <c r="AE12" s="946"/>
      <c r="AF12" s="946"/>
      <c r="AG12" s="946"/>
      <c r="AH12" s="946"/>
      <c r="AI12" s="946"/>
    </row>
    <row r="13" spans="1:35" s="191" customFormat="1" x14ac:dyDescent="0.15">
      <c r="C13" s="191" t="s">
        <v>140</v>
      </c>
      <c r="H13" s="194" t="str">
        <f>IF(概１面!H18="","",概１面!H18)</f>
        <v/>
      </c>
      <c r="I13" s="194"/>
      <c r="J13" s="193"/>
      <c r="K13" s="946" t="str">
        <f>IF(確２面!K8="","",確２面!K8)</f>
        <v/>
      </c>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row>
    <row r="14" spans="1:35" s="191" customFormat="1" x14ac:dyDescent="0.15">
      <c r="C14" s="191" t="s">
        <v>141</v>
      </c>
      <c r="H14" s="257" t="str">
        <f>IF(概１面!H19="","",概１面!H19)</f>
        <v/>
      </c>
      <c r="I14" s="257"/>
      <c r="J14" s="193"/>
      <c r="K14" s="946" t="str">
        <f>IF(確２面!K9="","",確２面!K9)</f>
        <v/>
      </c>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row>
    <row r="15" spans="1:35" s="191" customFormat="1" x14ac:dyDescent="0.15">
      <c r="C15" s="191" t="s">
        <v>142</v>
      </c>
      <c r="H15" s="194" t="str">
        <f>IF(概１面!H20="","",概１面!H20)</f>
        <v/>
      </c>
      <c r="I15" s="194"/>
      <c r="J15" s="193"/>
      <c r="K15" s="946" t="str">
        <f>IF(確２面!K10="","",確２面!K10)</f>
        <v/>
      </c>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row>
    <row r="16" spans="1:35" s="191" customFormat="1" x14ac:dyDescent="0.15">
      <c r="H16" s="194"/>
      <c r="I16" s="194"/>
      <c r="J16" s="193"/>
      <c r="K16" s="946"/>
      <c r="L16" s="946"/>
      <c r="M16" s="946"/>
      <c r="N16" s="946"/>
      <c r="O16" s="946"/>
      <c r="P16" s="946"/>
      <c r="Q16" s="946"/>
      <c r="R16" s="946"/>
      <c r="S16" s="946"/>
      <c r="T16" s="946"/>
      <c r="U16" s="946"/>
      <c r="V16" s="946"/>
      <c r="W16" s="946"/>
      <c r="X16" s="946"/>
      <c r="Y16" s="946"/>
      <c r="Z16" s="946"/>
      <c r="AA16" s="946"/>
      <c r="AB16" s="946"/>
      <c r="AC16" s="946"/>
      <c r="AD16" s="946"/>
      <c r="AE16" s="946"/>
      <c r="AF16" s="946"/>
      <c r="AG16" s="946"/>
      <c r="AH16" s="946"/>
      <c r="AI16" s="946"/>
    </row>
    <row r="17" spans="1:47" s="191" customFormat="1" ht="6"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row>
    <row r="18" spans="1:47" s="191" customFormat="1" ht="6"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row>
    <row r="19" spans="1:47" s="191" customFormat="1" x14ac:dyDescent="0.15">
      <c r="A19" s="191" t="s">
        <v>251</v>
      </c>
    </row>
    <row r="20" spans="1:47" s="191" customFormat="1" x14ac:dyDescent="0.15">
      <c r="C20" s="191" t="s">
        <v>144</v>
      </c>
      <c r="J20" s="192" t="s">
        <v>613</v>
      </c>
      <c r="K20" s="962" t="str">
        <f>IF(確２面!K15="","",確２面!K15)</f>
        <v/>
      </c>
      <c r="L20" s="962"/>
      <c r="M20" s="191" t="s">
        <v>147</v>
      </c>
      <c r="R20" s="192" t="s">
        <v>613</v>
      </c>
      <c r="S20" s="1015" t="str">
        <f>IF(確２面!S15="","",確２面!S15)</f>
        <v/>
      </c>
      <c r="T20" s="1015"/>
      <c r="U20" s="1015"/>
      <c r="V20" s="1015"/>
      <c r="W20" s="191" t="s">
        <v>153</v>
      </c>
      <c r="AB20" s="962" t="str">
        <f>IF(確２面!AB15="","",確２面!AB15)</f>
        <v/>
      </c>
      <c r="AC20" s="962"/>
      <c r="AD20" s="962"/>
      <c r="AE20" s="962"/>
      <c r="AF20" s="962"/>
      <c r="AG20" s="962"/>
      <c r="AH20" s="191" t="s">
        <v>252</v>
      </c>
      <c r="AR20" s="193"/>
      <c r="AS20" s="193"/>
      <c r="AT20" s="193"/>
    </row>
    <row r="21" spans="1:47" s="191" customFormat="1" x14ac:dyDescent="0.15">
      <c r="C21" s="191" t="s">
        <v>140</v>
      </c>
      <c r="K21" s="963" t="str">
        <f>IF(確２面!K16="","",確２面!K16)</f>
        <v/>
      </c>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193"/>
      <c r="AK21" s="193"/>
      <c r="AL21" s="193"/>
      <c r="AM21" s="193"/>
      <c r="AN21" s="193"/>
      <c r="AO21" s="193"/>
      <c r="AP21" s="193"/>
      <c r="AQ21" s="193"/>
      <c r="AR21" s="193"/>
      <c r="AS21" s="193"/>
      <c r="AT21" s="193"/>
      <c r="AU21" s="193"/>
    </row>
    <row r="22" spans="1:47" s="191" customFormat="1" x14ac:dyDescent="0.15">
      <c r="C22" s="191" t="s">
        <v>151</v>
      </c>
      <c r="J22" s="192" t="s">
        <v>613</v>
      </c>
      <c r="K22" s="962" t="str">
        <f>IF(確２面!K17="","",確２面!K17)</f>
        <v/>
      </c>
      <c r="L22" s="962"/>
      <c r="M22" s="191" t="s">
        <v>146</v>
      </c>
      <c r="R22" s="192" t="s">
        <v>613</v>
      </c>
      <c r="S22" s="962" t="str">
        <f>IF(確２面!S17="","",確２面!S17)</f>
        <v/>
      </c>
      <c r="T22" s="962"/>
      <c r="U22" s="962"/>
      <c r="V22" s="962"/>
      <c r="W22" s="191" t="s">
        <v>145</v>
      </c>
      <c r="AB22" s="962" t="str">
        <f>IF(確２面!AB17="","",確２面!AB17)</f>
        <v/>
      </c>
      <c r="AC22" s="962"/>
      <c r="AD22" s="962"/>
      <c r="AE22" s="962"/>
      <c r="AF22" s="962"/>
      <c r="AG22" s="962"/>
      <c r="AH22" s="191" t="s">
        <v>252</v>
      </c>
    </row>
    <row r="23" spans="1:47" s="191" customFormat="1" x14ac:dyDescent="0.15">
      <c r="H23" s="193" t="str">
        <f>IF(概１面!H28="","",概１面!H28)</f>
        <v/>
      </c>
      <c r="I23" s="193"/>
      <c r="J23" s="193"/>
      <c r="K23" s="963" t="str">
        <f>IF(確２面!K18="","",確２面!K18)</f>
        <v/>
      </c>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193"/>
    </row>
    <row r="24" spans="1:47" s="191" customFormat="1" x14ac:dyDescent="0.15">
      <c r="C24" s="191" t="s">
        <v>148</v>
      </c>
      <c r="H24" s="193" t="str">
        <f>IF(概１面!H29="","",概１面!H29)</f>
        <v/>
      </c>
      <c r="I24" s="193"/>
      <c r="J24" s="194"/>
      <c r="K24" s="963" t="str">
        <f>IF(確２面!K19="","",確２面!K19)</f>
        <v/>
      </c>
      <c r="L24" s="963"/>
      <c r="M24" s="963"/>
      <c r="N24" s="963"/>
      <c r="O24" s="963"/>
      <c r="P24" s="963"/>
      <c r="Q24" s="963"/>
      <c r="R24" s="963"/>
      <c r="S24" s="963"/>
      <c r="T24" s="963"/>
      <c r="U24" s="963"/>
      <c r="V24" s="963"/>
      <c r="W24" s="963"/>
      <c r="X24" s="963"/>
      <c r="Y24" s="963"/>
      <c r="Z24" s="963"/>
      <c r="AA24" s="963"/>
      <c r="AB24" s="963"/>
      <c r="AC24" s="963"/>
      <c r="AD24" s="963"/>
      <c r="AE24" s="963"/>
      <c r="AF24" s="963"/>
      <c r="AG24" s="963"/>
      <c r="AH24" s="963"/>
      <c r="AI24" s="963"/>
    </row>
    <row r="25" spans="1:47" s="191" customFormat="1" x14ac:dyDescent="0.15">
      <c r="C25" s="191" t="s">
        <v>149</v>
      </c>
      <c r="H25" s="193" t="str">
        <f>IF(概１面!H30="","",概１面!H30)</f>
        <v/>
      </c>
      <c r="I25" s="193"/>
      <c r="J25" s="193"/>
      <c r="K25" s="963" t="str">
        <f>IF(確２面!K20="","",確２面!K20)</f>
        <v/>
      </c>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row>
    <row r="26" spans="1:47" s="191" customFormat="1" x14ac:dyDescent="0.15">
      <c r="C26" s="191" t="s">
        <v>150</v>
      </c>
      <c r="H26" s="193" t="str">
        <f>IF(概１面!H31="","",概１面!H31)</f>
        <v/>
      </c>
      <c r="I26" s="193"/>
      <c r="J26" s="193"/>
      <c r="K26" s="963" t="str">
        <f>IF(確２面!K21="","",確２面!K21)</f>
        <v/>
      </c>
      <c r="L26" s="963"/>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row>
    <row r="27" spans="1:47" s="191" customFormat="1" ht="6" customHeight="1" x14ac:dyDescent="0.15">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row>
    <row r="28" spans="1:47" s="191" customFormat="1" ht="6" customHeight="1" x14ac:dyDescent="0.15">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row>
    <row r="29" spans="1:47" s="191" customFormat="1" x14ac:dyDescent="0.15">
      <c r="A29" s="191" t="s">
        <v>253</v>
      </c>
    </row>
    <row r="30" spans="1:47" s="191" customFormat="1" x14ac:dyDescent="0.15">
      <c r="A30" s="191" t="s">
        <v>3</v>
      </c>
    </row>
    <row r="31" spans="1:47" s="191" customFormat="1" x14ac:dyDescent="0.15">
      <c r="C31" s="191" t="s">
        <v>144</v>
      </c>
      <c r="I31" s="192"/>
      <c r="J31" s="192" t="s">
        <v>613</v>
      </c>
      <c r="K31" s="962" t="str">
        <f>IF(確２面!K26="","",確２面!K26)</f>
        <v/>
      </c>
      <c r="L31" s="962"/>
      <c r="M31" s="191" t="s">
        <v>147</v>
      </c>
      <c r="R31" s="192" t="s">
        <v>613</v>
      </c>
      <c r="S31" s="1015" t="str">
        <f>IF(確２面!S26="","",確２面!S26)</f>
        <v/>
      </c>
      <c r="T31" s="1015"/>
      <c r="U31" s="1015"/>
      <c r="V31" s="1015"/>
      <c r="W31" s="191" t="s">
        <v>153</v>
      </c>
      <c r="AB31" s="962" t="str">
        <f>IF(確２面!AB26="","",確２面!AB26)</f>
        <v/>
      </c>
      <c r="AC31" s="962"/>
      <c r="AD31" s="962"/>
      <c r="AE31" s="962"/>
      <c r="AF31" s="962"/>
      <c r="AG31" s="962"/>
      <c r="AH31" s="191" t="s">
        <v>252</v>
      </c>
    </row>
    <row r="32" spans="1:47" s="191" customFormat="1" x14ac:dyDescent="0.15">
      <c r="C32" s="191" t="s">
        <v>140</v>
      </c>
      <c r="H32" s="193"/>
      <c r="K32" s="963" t="str">
        <f>IF(確２面!K27="","",確２面!K27)</f>
        <v/>
      </c>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row>
    <row r="33" spans="1:36" s="191" customFormat="1" x14ac:dyDescent="0.15">
      <c r="C33" s="191" t="s">
        <v>151</v>
      </c>
      <c r="I33" s="192"/>
      <c r="J33" s="192" t="s">
        <v>613</v>
      </c>
      <c r="K33" s="962" t="str">
        <f>IF(確２面!K28="","",確２面!K28)</f>
        <v/>
      </c>
      <c r="L33" s="962"/>
      <c r="M33" s="191" t="s">
        <v>146</v>
      </c>
      <c r="R33" s="192" t="s">
        <v>613</v>
      </c>
      <c r="S33" s="962" t="str">
        <f>IF(確２面!S28="","",確２面!S28)</f>
        <v/>
      </c>
      <c r="T33" s="962"/>
      <c r="U33" s="962"/>
      <c r="V33" s="962"/>
      <c r="W33" s="191" t="s">
        <v>145</v>
      </c>
      <c r="AB33" s="962" t="str">
        <f>IF(確２面!AB28="","",確２面!AB28)</f>
        <v/>
      </c>
      <c r="AC33" s="962"/>
      <c r="AD33" s="962"/>
      <c r="AE33" s="962"/>
      <c r="AF33" s="962"/>
      <c r="AG33" s="962"/>
      <c r="AH33" s="191" t="s">
        <v>252</v>
      </c>
    </row>
    <row r="34" spans="1:36" s="191" customFormat="1" x14ac:dyDescent="0.15">
      <c r="H34" s="193"/>
      <c r="I34" s="193"/>
      <c r="J34" s="193"/>
      <c r="K34" s="963" t="str">
        <f>IF(確２面!K29="","",確２面!K29)</f>
        <v/>
      </c>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3"/>
      <c r="AJ34" s="193"/>
    </row>
    <row r="35" spans="1:36" s="191" customFormat="1" x14ac:dyDescent="0.15">
      <c r="C35" s="191" t="s">
        <v>148</v>
      </c>
      <c r="H35" s="193"/>
      <c r="I35" s="193"/>
      <c r="J35" s="194"/>
      <c r="K35" s="963" t="str">
        <f>IF(確２面!K30="","",確２面!K30)</f>
        <v/>
      </c>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row>
    <row r="36" spans="1:36" s="191" customFormat="1" x14ac:dyDescent="0.15">
      <c r="C36" s="191" t="s">
        <v>149</v>
      </c>
      <c r="H36" s="193"/>
      <c r="I36" s="193"/>
      <c r="J36" s="193"/>
      <c r="K36" s="963" t="str">
        <f>IF(確２面!K31="","",確２面!K31)</f>
        <v/>
      </c>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row>
    <row r="37" spans="1:36" s="191" customFormat="1" x14ac:dyDescent="0.15">
      <c r="C37" s="191" t="s">
        <v>150</v>
      </c>
      <c r="H37" s="193"/>
      <c r="I37" s="193"/>
      <c r="J37" s="193"/>
      <c r="K37" s="963" t="str">
        <f>IF(確２面!K32="","",確２面!K32)</f>
        <v/>
      </c>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row>
    <row r="38" spans="1:36" s="191" customFormat="1" x14ac:dyDescent="0.15">
      <c r="C38" s="956" t="s">
        <v>163</v>
      </c>
      <c r="D38" s="956"/>
      <c r="E38" s="956"/>
      <c r="F38" s="956"/>
      <c r="G38" s="956"/>
      <c r="H38" s="956"/>
      <c r="I38" s="956"/>
      <c r="J38" s="956"/>
      <c r="K38" s="956"/>
      <c r="L38" s="956"/>
      <c r="M38" s="946" t="str">
        <f>IF(確２面!M33="","",確２面!M33)</f>
        <v/>
      </c>
      <c r="N38" s="946"/>
      <c r="O38" s="946"/>
      <c r="P38" s="946"/>
      <c r="Q38" s="946"/>
      <c r="R38" s="946"/>
      <c r="S38" s="946"/>
      <c r="T38" s="946"/>
      <c r="U38" s="946"/>
      <c r="V38" s="946"/>
      <c r="W38" s="946"/>
      <c r="X38" s="946"/>
      <c r="Y38" s="946"/>
      <c r="Z38" s="946"/>
      <c r="AA38" s="946"/>
      <c r="AB38" s="946"/>
      <c r="AC38" s="946"/>
      <c r="AD38" s="946"/>
      <c r="AE38" s="946"/>
      <c r="AF38" s="946"/>
      <c r="AG38" s="946"/>
      <c r="AH38" s="946"/>
      <c r="AI38" s="946"/>
    </row>
    <row r="39" spans="1:36" s="191" customFormat="1" ht="6" customHeight="1" x14ac:dyDescent="0.15">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row>
    <row r="40" spans="1:36" s="191" customFormat="1" ht="6" customHeight="1" x14ac:dyDescent="0.15">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row>
    <row r="41" spans="1:36" s="191" customFormat="1" ht="13.5" customHeight="1" x14ac:dyDescent="0.15">
      <c r="A41" s="260" t="s">
        <v>4</v>
      </c>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row>
    <row r="42" spans="1:36" s="191" customFormat="1" ht="13.5" customHeight="1" x14ac:dyDescent="0.15">
      <c r="A42" s="260"/>
      <c r="B42" s="260"/>
      <c r="C42" s="260" t="s">
        <v>144</v>
      </c>
      <c r="D42" s="260"/>
      <c r="E42" s="260"/>
      <c r="F42" s="260"/>
      <c r="G42" s="260"/>
      <c r="H42" s="260"/>
      <c r="I42" s="503"/>
      <c r="J42" s="503" t="s">
        <v>613</v>
      </c>
      <c r="K42" s="1010" t="str">
        <f>IF(確２面!K37="","",確２面!K37)</f>
        <v/>
      </c>
      <c r="L42" s="1010"/>
      <c r="M42" s="260" t="s">
        <v>147</v>
      </c>
      <c r="N42" s="260"/>
      <c r="O42" s="260"/>
      <c r="P42" s="260"/>
      <c r="Q42" s="260"/>
      <c r="R42" s="503" t="s">
        <v>613</v>
      </c>
      <c r="S42" s="1013" t="str">
        <f>IF(確２面!S37="","",確２面!S37)</f>
        <v/>
      </c>
      <c r="T42" s="1013"/>
      <c r="U42" s="1013"/>
      <c r="V42" s="1013"/>
      <c r="W42" s="260" t="s">
        <v>153</v>
      </c>
      <c r="X42" s="260"/>
      <c r="Y42" s="260"/>
      <c r="Z42" s="260"/>
      <c r="AA42" s="260"/>
      <c r="AB42" s="1010" t="str">
        <f>IF(確２面!AB37="","",確２面!AB37)</f>
        <v/>
      </c>
      <c r="AC42" s="1010"/>
      <c r="AD42" s="1010"/>
      <c r="AE42" s="1010"/>
      <c r="AF42" s="1010"/>
      <c r="AG42" s="1010"/>
      <c r="AH42" s="260" t="s">
        <v>252</v>
      </c>
      <c r="AI42" s="260"/>
    </row>
    <row r="43" spans="1:36" s="191" customFormat="1" ht="13.5" customHeight="1" x14ac:dyDescent="0.15">
      <c r="A43" s="260"/>
      <c r="B43" s="260"/>
      <c r="C43" s="260" t="s">
        <v>140</v>
      </c>
      <c r="D43" s="260"/>
      <c r="E43" s="260"/>
      <c r="F43" s="260"/>
      <c r="G43" s="260"/>
      <c r="H43" s="266"/>
      <c r="I43" s="260"/>
      <c r="J43" s="260"/>
      <c r="K43" s="1009" t="str">
        <f>IF(確２面!K38="","",確２面!K38)</f>
        <v/>
      </c>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row>
    <row r="44" spans="1:36" s="191" customFormat="1" ht="13.5" customHeight="1" x14ac:dyDescent="0.15">
      <c r="A44" s="260"/>
      <c r="B44" s="260"/>
      <c r="C44" s="260" t="s">
        <v>151</v>
      </c>
      <c r="D44" s="260"/>
      <c r="E44" s="260"/>
      <c r="F44" s="260"/>
      <c r="G44" s="260"/>
      <c r="H44" s="260"/>
      <c r="I44" s="503"/>
      <c r="J44" s="503" t="s">
        <v>613</v>
      </c>
      <c r="K44" s="1010" t="str">
        <f>IF(確２面!K39="","",確２面!K39)</f>
        <v/>
      </c>
      <c r="L44" s="1010"/>
      <c r="M44" s="260" t="s">
        <v>146</v>
      </c>
      <c r="N44" s="260"/>
      <c r="O44" s="260"/>
      <c r="P44" s="260"/>
      <c r="Q44" s="260"/>
      <c r="R44" s="503" t="s">
        <v>613</v>
      </c>
      <c r="S44" s="1010" t="str">
        <f>IF(確２面!S39="","",確２面!S39)</f>
        <v/>
      </c>
      <c r="T44" s="1010"/>
      <c r="U44" s="1010"/>
      <c r="V44" s="1010"/>
      <c r="W44" s="260" t="s">
        <v>145</v>
      </c>
      <c r="X44" s="260"/>
      <c r="Y44" s="260"/>
      <c r="Z44" s="260"/>
      <c r="AA44" s="260"/>
      <c r="AB44" s="1010" t="str">
        <f>IF(確２面!AB39="","",確２面!AB39)</f>
        <v/>
      </c>
      <c r="AC44" s="1010"/>
      <c r="AD44" s="1010"/>
      <c r="AE44" s="1010"/>
      <c r="AF44" s="1010"/>
      <c r="AG44" s="1010"/>
      <c r="AH44" s="260" t="s">
        <v>252</v>
      </c>
      <c r="AI44" s="260"/>
    </row>
    <row r="45" spans="1:36" s="191" customFormat="1" ht="13.5" customHeight="1" x14ac:dyDescent="0.15">
      <c r="A45" s="260"/>
      <c r="B45" s="260"/>
      <c r="C45" s="260"/>
      <c r="D45" s="260"/>
      <c r="E45" s="260"/>
      <c r="F45" s="260"/>
      <c r="G45" s="260"/>
      <c r="H45" s="266"/>
      <c r="I45" s="266"/>
      <c r="J45" s="266"/>
      <c r="K45" s="1009" t="str">
        <f>IF(確２面!K40="","",確２面!K40)</f>
        <v/>
      </c>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93"/>
    </row>
    <row r="46" spans="1:36" s="191" customFormat="1" ht="13.5" customHeight="1" x14ac:dyDescent="0.15">
      <c r="A46" s="260"/>
      <c r="B46" s="260"/>
      <c r="C46" s="260" t="s">
        <v>148</v>
      </c>
      <c r="D46" s="260"/>
      <c r="E46" s="260"/>
      <c r="F46" s="260"/>
      <c r="G46" s="260"/>
      <c r="H46" s="266"/>
      <c r="I46" s="266"/>
      <c r="J46" s="409"/>
      <c r="K46" s="1009" t="str">
        <f>IF(確２面!K41="","",確２面!K41)</f>
        <v/>
      </c>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row>
    <row r="47" spans="1:36" s="191" customFormat="1" ht="13.5" customHeight="1" x14ac:dyDescent="0.15">
      <c r="A47" s="260"/>
      <c r="B47" s="260"/>
      <c r="C47" s="260" t="s">
        <v>149</v>
      </c>
      <c r="D47" s="260"/>
      <c r="E47" s="260"/>
      <c r="F47" s="260"/>
      <c r="G47" s="260"/>
      <c r="H47" s="266"/>
      <c r="I47" s="266"/>
      <c r="J47" s="266"/>
      <c r="K47" s="1009" t="str">
        <f>IF(確２面!K42="","",確２面!K42)</f>
        <v/>
      </c>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row>
    <row r="48" spans="1:36" s="191" customFormat="1" ht="13.5" customHeight="1" x14ac:dyDescent="0.15">
      <c r="A48" s="260"/>
      <c r="B48" s="260"/>
      <c r="C48" s="260" t="s">
        <v>150</v>
      </c>
      <c r="D48" s="260"/>
      <c r="E48" s="260"/>
      <c r="F48" s="260"/>
      <c r="G48" s="260"/>
      <c r="H48" s="266"/>
      <c r="I48" s="266"/>
      <c r="J48" s="266"/>
      <c r="K48" s="1009" t="str">
        <f>IF(確２面!K43="","",確２面!K43)</f>
        <v/>
      </c>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row>
    <row r="49" spans="1:35" s="191" customFormat="1" ht="13.5" customHeight="1" x14ac:dyDescent="0.15">
      <c r="A49" s="260"/>
      <c r="B49" s="260"/>
      <c r="C49" s="1014" t="s">
        <v>163</v>
      </c>
      <c r="D49" s="1014"/>
      <c r="E49" s="1014"/>
      <c r="F49" s="1014"/>
      <c r="G49" s="1014"/>
      <c r="H49" s="1014"/>
      <c r="I49" s="1014"/>
      <c r="J49" s="1014"/>
      <c r="K49" s="1014"/>
      <c r="L49" s="1014"/>
      <c r="M49" s="1011" t="str">
        <f>IF(確２面!M44="","",確２面!M44)</f>
        <v/>
      </c>
      <c r="N49" s="1011"/>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1"/>
    </row>
    <row r="50" spans="1:35" s="191" customFormat="1" ht="6" customHeight="1" x14ac:dyDescent="0.15">
      <c r="A50" s="259"/>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row>
    <row r="51" spans="1:35" s="191" customFormat="1" ht="6" customHeight="1" x14ac:dyDescent="0.15">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row>
    <row r="52" spans="1:35" s="191" customFormat="1" ht="13.5" customHeight="1" x14ac:dyDescent="0.15">
      <c r="A52" s="260"/>
      <c r="B52" s="260"/>
      <c r="C52" s="260" t="s">
        <v>144</v>
      </c>
      <c r="D52" s="260"/>
      <c r="E52" s="260"/>
      <c r="F52" s="260"/>
      <c r="G52" s="260"/>
      <c r="H52" s="260"/>
      <c r="I52" s="503"/>
      <c r="J52" s="503" t="s">
        <v>613</v>
      </c>
      <c r="K52" s="1010" t="str">
        <f>IF(確２面!K47="","",確２面!K47)</f>
        <v/>
      </c>
      <c r="L52" s="1010"/>
      <c r="M52" s="260" t="s">
        <v>147</v>
      </c>
      <c r="N52" s="260"/>
      <c r="O52" s="260"/>
      <c r="P52" s="260"/>
      <c r="Q52" s="260"/>
      <c r="R52" s="503" t="s">
        <v>613</v>
      </c>
      <c r="S52" s="1013" t="str">
        <f>IF(確２面!S47="","",確２面!S47)</f>
        <v/>
      </c>
      <c r="T52" s="1013"/>
      <c r="U52" s="1013"/>
      <c r="V52" s="1013"/>
      <c r="W52" s="260" t="s">
        <v>153</v>
      </c>
      <c r="X52" s="260"/>
      <c r="Y52" s="260"/>
      <c r="Z52" s="260"/>
      <c r="AA52" s="260"/>
      <c r="AB52" s="1010" t="str">
        <f>IF(確２面!AB47="","",確２面!AB47)</f>
        <v/>
      </c>
      <c r="AC52" s="1010"/>
      <c r="AD52" s="1010"/>
      <c r="AE52" s="1010"/>
      <c r="AF52" s="1010"/>
      <c r="AG52" s="1010"/>
      <c r="AH52" s="260" t="s">
        <v>252</v>
      </c>
      <c r="AI52" s="260"/>
    </row>
    <row r="53" spans="1:35" s="191" customFormat="1" ht="13.5" customHeight="1" x14ac:dyDescent="0.15">
      <c r="A53" s="260"/>
      <c r="B53" s="260"/>
      <c r="C53" s="260" t="s">
        <v>140</v>
      </c>
      <c r="D53" s="260"/>
      <c r="E53" s="260"/>
      <c r="F53" s="260"/>
      <c r="G53" s="260"/>
      <c r="H53" s="266"/>
      <c r="I53" s="260"/>
      <c r="J53" s="260"/>
      <c r="K53" s="1009" t="str">
        <f>IF(確２面!K48="","",確２面!K48)</f>
        <v/>
      </c>
      <c r="L53" s="1009"/>
      <c r="M53" s="1009"/>
      <c r="N53" s="1009"/>
      <c r="O53" s="1009"/>
      <c r="P53" s="1009"/>
      <c r="Q53" s="1009"/>
      <c r="R53" s="1009"/>
      <c r="S53" s="1009"/>
      <c r="T53" s="1009"/>
      <c r="U53" s="1009"/>
      <c r="V53" s="1009"/>
      <c r="W53" s="1009"/>
      <c r="X53" s="1009"/>
      <c r="Y53" s="1009"/>
      <c r="Z53" s="1009"/>
      <c r="AA53" s="1009"/>
      <c r="AB53" s="1009"/>
      <c r="AC53" s="1009"/>
      <c r="AD53" s="1009"/>
      <c r="AE53" s="1009"/>
      <c r="AF53" s="1009"/>
      <c r="AG53" s="1009"/>
      <c r="AH53" s="1009"/>
      <c r="AI53" s="1009"/>
    </row>
    <row r="54" spans="1:35" s="191" customFormat="1" ht="13.5" customHeight="1" x14ac:dyDescent="0.15">
      <c r="A54" s="260"/>
      <c r="B54" s="260"/>
      <c r="C54" s="260" t="s">
        <v>151</v>
      </c>
      <c r="D54" s="260"/>
      <c r="E54" s="260"/>
      <c r="F54" s="260"/>
      <c r="G54" s="260"/>
      <c r="H54" s="260"/>
      <c r="I54" s="503"/>
      <c r="J54" s="503" t="s">
        <v>613</v>
      </c>
      <c r="K54" s="1010" t="str">
        <f>IF(確２面!K49="","",確２面!K49)</f>
        <v>　　</v>
      </c>
      <c r="L54" s="1010"/>
      <c r="M54" s="260" t="s">
        <v>146</v>
      </c>
      <c r="N54" s="260"/>
      <c r="O54" s="260"/>
      <c r="P54" s="260"/>
      <c r="Q54" s="260"/>
      <c r="R54" s="503" t="s">
        <v>613</v>
      </c>
      <c r="S54" s="1010" t="str">
        <f>IF(確２面!S49="","",確２面!S49)</f>
        <v/>
      </c>
      <c r="T54" s="1010"/>
      <c r="U54" s="1010"/>
      <c r="V54" s="1010"/>
      <c r="W54" s="260" t="s">
        <v>145</v>
      </c>
      <c r="X54" s="260"/>
      <c r="Y54" s="260"/>
      <c r="Z54" s="260"/>
      <c r="AA54" s="260"/>
      <c r="AB54" s="1010" t="str">
        <f>IF(確２面!AB49="","",確２面!AB49)</f>
        <v/>
      </c>
      <c r="AC54" s="1010"/>
      <c r="AD54" s="1010"/>
      <c r="AE54" s="1010"/>
      <c r="AF54" s="1010"/>
      <c r="AG54" s="1010"/>
      <c r="AH54" s="260" t="s">
        <v>252</v>
      </c>
      <c r="AI54" s="260"/>
    </row>
    <row r="55" spans="1:35" s="191" customFormat="1" ht="13.5" customHeight="1" x14ac:dyDescent="0.15">
      <c r="A55" s="260"/>
      <c r="B55" s="260"/>
      <c r="C55" s="260"/>
      <c r="D55" s="260"/>
      <c r="E55" s="260"/>
      <c r="F55" s="260"/>
      <c r="G55" s="260"/>
      <c r="H55" s="266"/>
      <c r="I55" s="266"/>
      <c r="J55" s="266"/>
      <c r="K55" s="1009" t="str">
        <f>IF(確２面!K50="","",確２面!K50)</f>
        <v/>
      </c>
      <c r="L55" s="1009"/>
      <c r="M55" s="1009"/>
      <c r="N55" s="1009"/>
      <c r="O55" s="1009"/>
      <c r="P55" s="1009"/>
      <c r="Q55" s="1009"/>
      <c r="R55" s="1009"/>
      <c r="S55" s="1009"/>
      <c r="T55" s="1009"/>
      <c r="U55" s="1009"/>
      <c r="V55" s="1009"/>
      <c r="W55" s="1009"/>
      <c r="X55" s="1009"/>
      <c r="Y55" s="1009"/>
      <c r="Z55" s="1009"/>
      <c r="AA55" s="1009"/>
      <c r="AB55" s="1009"/>
      <c r="AC55" s="1009"/>
      <c r="AD55" s="1009"/>
      <c r="AE55" s="1009"/>
      <c r="AF55" s="1009"/>
      <c r="AG55" s="1009"/>
      <c r="AH55" s="1009"/>
      <c r="AI55" s="1009"/>
    </row>
    <row r="56" spans="1:35" s="191" customFormat="1" ht="13.5" customHeight="1" x14ac:dyDescent="0.15">
      <c r="A56" s="260"/>
      <c r="B56" s="260"/>
      <c r="C56" s="260" t="s">
        <v>148</v>
      </c>
      <c r="D56" s="260"/>
      <c r="E56" s="260"/>
      <c r="F56" s="260"/>
      <c r="G56" s="260"/>
      <c r="H56" s="266"/>
      <c r="I56" s="266"/>
      <c r="J56" s="409"/>
      <c r="K56" s="1009" t="str">
        <f>IF(確２面!K51="","",確２面!K51)</f>
        <v/>
      </c>
      <c r="L56" s="1009"/>
      <c r="M56" s="1009"/>
      <c r="N56" s="1009"/>
      <c r="O56" s="1009"/>
      <c r="P56" s="1009"/>
      <c r="Q56" s="1009"/>
      <c r="R56" s="1009"/>
      <c r="S56" s="1009"/>
      <c r="T56" s="1009"/>
      <c r="U56" s="1009"/>
      <c r="V56" s="1009"/>
      <c r="W56" s="1009"/>
      <c r="X56" s="1009"/>
      <c r="Y56" s="1009"/>
      <c r="Z56" s="1009"/>
      <c r="AA56" s="1009"/>
      <c r="AB56" s="1009"/>
      <c r="AC56" s="1009"/>
      <c r="AD56" s="1009"/>
      <c r="AE56" s="1009"/>
      <c r="AF56" s="1009"/>
      <c r="AG56" s="1009"/>
      <c r="AH56" s="1009"/>
      <c r="AI56" s="1009"/>
    </row>
    <row r="57" spans="1:35" s="191" customFormat="1" ht="13.5" customHeight="1" x14ac:dyDescent="0.15">
      <c r="A57" s="260"/>
      <c r="B57" s="260"/>
      <c r="C57" s="260" t="s">
        <v>149</v>
      </c>
      <c r="D57" s="260"/>
      <c r="E57" s="260"/>
      <c r="F57" s="260"/>
      <c r="G57" s="260"/>
      <c r="H57" s="266"/>
      <c r="I57" s="266"/>
      <c r="J57" s="266"/>
      <c r="K57" s="1009" t="str">
        <f>IF(確２面!K52="","",確２面!K52)</f>
        <v/>
      </c>
      <c r="L57" s="1009"/>
      <c r="M57" s="1009"/>
      <c r="N57" s="1009"/>
      <c r="O57" s="1009"/>
      <c r="P57" s="1009"/>
      <c r="Q57" s="1009"/>
      <c r="R57" s="1009"/>
      <c r="S57" s="1009"/>
      <c r="T57" s="1009"/>
      <c r="U57" s="1009"/>
      <c r="V57" s="1009"/>
      <c r="W57" s="1009"/>
      <c r="X57" s="1009"/>
      <c r="Y57" s="1009"/>
      <c r="Z57" s="1009"/>
      <c r="AA57" s="1009"/>
      <c r="AB57" s="1009"/>
      <c r="AC57" s="1009"/>
      <c r="AD57" s="1009"/>
      <c r="AE57" s="1009"/>
      <c r="AF57" s="1009"/>
      <c r="AG57" s="1009"/>
      <c r="AH57" s="1009"/>
      <c r="AI57" s="1009"/>
    </row>
    <row r="58" spans="1:35" s="191" customFormat="1" ht="13.5" customHeight="1" x14ac:dyDescent="0.15">
      <c r="A58" s="260"/>
      <c r="B58" s="260"/>
      <c r="C58" s="260" t="s">
        <v>150</v>
      </c>
      <c r="D58" s="260"/>
      <c r="E58" s="260"/>
      <c r="F58" s="260"/>
      <c r="G58" s="260"/>
      <c r="H58" s="266"/>
      <c r="I58" s="266"/>
      <c r="J58" s="266"/>
      <c r="K58" s="1009" t="str">
        <f>IF(確２面!K53="","",確２面!K53)</f>
        <v/>
      </c>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c r="AI58" s="1009"/>
    </row>
    <row r="59" spans="1:35" s="191" customFormat="1" ht="13.5" customHeight="1" x14ac:dyDescent="0.15">
      <c r="A59" s="260"/>
      <c r="B59" s="260"/>
      <c r="C59" s="1014" t="s">
        <v>163</v>
      </c>
      <c r="D59" s="1014"/>
      <c r="E59" s="1014"/>
      <c r="F59" s="1014"/>
      <c r="G59" s="1014"/>
      <c r="H59" s="1014"/>
      <c r="I59" s="1014"/>
      <c r="J59" s="1014"/>
      <c r="K59" s="1014"/>
      <c r="L59" s="1014"/>
      <c r="M59" s="1011" t="str">
        <f>IF(確２面!M54="","",確２面!M54)</f>
        <v/>
      </c>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1"/>
      <c r="AI59" s="1011"/>
    </row>
    <row r="60" spans="1:35" s="191" customFormat="1" ht="6" customHeight="1" x14ac:dyDescent="0.15">
      <c r="A60" s="259"/>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row>
    <row r="61" spans="1:35" s="191" customFormat="1" ht="6" customHeight="1" x14ac:dyDescent="0.15">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row>
    <row r="62" spans="1:35" s="191" customFormat="1" ht="13.5" customHeight="1" x14ac:dyDescent="0.15">
      <c r="A62" s="260"/>
      <c r="B62" s="260"/>
      <c r="C62" s="260" t="s">
        <v>144</v>
      </c>
      <c r="D62" s="260"/>
      <c r="E62" s="260"/>
      <c r="F62" s="260"/>
      <c r="G62" s="260"/>
      <c r="H62" s="260"/>
      <c r="I62" s="503"/>
      <c r="J62" s="503" t="s">
        <v>613</v>
      </c>
      <c r="K62" s="1010" t="str">
        <f>IF(確２面!K57="","",確２面!K57)</f>
        <v>　　</v>
      </c>
      <c r="L62" s="1010"/>
      <c r="M62" s="260" t="s">
        <v>147</v>
      </c>
      <c r="N62" s="260"/>
      <c r="O62" s="260"/>
      <c r="P62" s="260"/>
      <c r="Q62" s="260"/>
      <c r="R62" s="503" t="s">
        <v>613</v>
      </c>
      <c r="S62" s="1013" t="str">
        <f>IF(確２面!S57="","",確２面!S57)</f>
        <v/>
      </c>
      <c r="T62" s="1013"/>
      <c r="U62" s="1013"/>
      <c r="V62" s="1013"/>
      <c r="W62" s="260" t="s">
        <v>153</v>
      </c>
      <c r="X62" s="260"/>
      <c r="Y62" s="260"/>
      <c r="Z62" s="260"/>
      <c r="AA62" s="260"/>
      <c r="AB62" s="1010" t="str">
        <f>IF(確２面!AB57="","",確２面!AB57)</f>
        <v/>
      </c>
      <c r="AC62" s="1010"/>
      <c r="AD62" s="1010"/>
      <c r="AE62" s="1010"/>
      <c r="AF62" s="1010"/>
      <c r="AG62" s="1010"/>
      <c r="AH62" s="260" t="s">
        <v>252</v>
      </c>
      <c r="AI62" s="260"/>
    </row>
    <row r="63" spans="1:35" s="191" customFormat="1" ht="13.5" customHeight="1" x14ac:dyDescent="0.15">
      <c r="A63" s="260"/>
      <c r="B63" s="260"/>
      <c r="C63" s="260" t="s">
        <v>140</v>
      </c>
      <c r="D63" s="260"/>
      <c r="E63" s="260"/>
      <c r="F63" s="260"/>
      <c r="G63" s="260"/>
      <c r="H63" s="266"/>
      <c r="I63" s="260"/>
      <c r="J63" s="260"/>
      <c r="K63" s="1009" t="str">
        <f>IF(確２面!K58="","",確２面!K58)</f>
        <v/>
      </c>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row>
    <row r="64" spans="1:35" s="191" customFormat="1" ht="13.5" customHeight="1" x14ac:dyDescent="0.15">
      <c r="C64" s="191" t="s">
        <v>151</v>
      </c>
      <c r="I64" s="192"/>
      <c r="J64" s="192" t="s">
        <v>613</v>
      </c>
      <c r="K64" s="962" t="str">
        <f>IF(確２面!K59="","",確２面!K59)</f>
        <v>　　</v>
      </c>
      <c r="L64" s="962"/>
      <c r="M64" s="191" t="s">
        <v>146</v>
      </c>
      <c r="R64" s="192" t="s">
        <v>613</v>
      </c>
      <c r="S64" s="962" t="str">
        <f>IF(確２面!S59="","",確２面!S59)</f>
        <v/>
      </c>
      <c r="T64" s="962"/>
      <c r="U64" s="962"/>
      <c r="V64" s="962"/>
      <c r="W64" s="191" t="s">
        <v>145</v>
      </c>
      <c r="AB64" s="962" t="str">
        <f>IF(確２面!AB59="","",確２面!AB59)</f>
        <v/>
      </c>
      <c r="AC64" s="962"/>
      <c r="AD64" s="962"/>
      <c r="AE64" s="962"/>
      <c r="AF64" s="962"/>
      <c r="AG64" s="962"/>
      <c r="AH64" s="191" t="s">
        <v>252</v>
      </c>
    </row>
    <row r="65" spans="1:37" s="191" customFormat="1" ht="13.5" customHeight="1" x14ac:dyDescent="0.15">
      <c r="H65" s="193"/>
      <c r="I65" s="193"/>
      <c r="J65" s="193"/>
      <c r="K65" s="963" t="str">
        <f>IF(確２面!K60="","",確２面!K60)</f>
        <v/>
      </c>
      <c r="L65" s="963"/>
      <c r="M65" s="963"/>
      <c r="N65" s="963"/>
      <c r="O65" s="963"/>
      <c r="P65" s="963"/>
      <c r="Q65" s="963"/>
      <c r="R65" s="963"/>
      <c r="S65" s="963"/>
      <c r="T65" s="963"/>
      <c r="U65" s="963"/>
      <c r="V65" s="963"/>
      <c r="W65" s="963"/>
      <c r="X65" s="963"/>
      <c r="Y65" s="963"/>
      <c r="Z65" s="963"/>
      <c r="AA65" s="963"/>
      <c r="AB65" s="963"/>
      <c r="AC65" s="963"/>
      <c r="AD65" s="963"/>
      <c r="AE65" s="963"/>
      <c r="AF65" s="963"/>
      <c r="AG65" s="963"/>
      <c r="AH65" s="963"/>
      <c r="AI65" s="963"/>
    </row>
    <row r="66" spans="1:37" s="191" customFormat="1" ht="13.5" customHeight="1" x14ac:dyDescent="0.15">
      <c r="C66" s="191" t="s">
        <v>148</v>
      </c>
      <c r="H66" s="193"/>
      <c r="I66" s="193"/>
      <c r="J66" s="194"/>
      <c r="K66" s="963" t="str">
        <f>IF(確２面!K61="","",確２面!K61)</f>
        <v/>
      </c>
      <c r="L66" s="963"/>
      <c r="M66" s="963"/>
      <c r="N66" s="963"/>
      <c r="O66" s="963"/>
      <c r="P66" s="963"/>
      <c r="Q66" s="963"/>
      <c r="R66" s="963"/>
      <c r="S66" s="963"/>
      <c r="T66" s="963"/>
      <c r="U66" s="963"/>
      <c r="V66" s="963"/>
      <c r="W66" s="963"/>
      <c r="X66" s="963"/>
      <c r="Y66" s="963"/>
      <c r="Z66" s="963"/>
      <c r="AA66" s="963"/>
      <c r="AB66" s="963"/>
      <c r="AC66" s="963"/>
      <c r="AD66" s="963"/>
      <c r="AE66" s="963"/>
      <c r="AF66" s="963"/>
      <c r="AG66" s="963"/>
      <c r="AH66" s="963"/>
      <c r="AI66" s="963"/>
    </row>
    <row r="67" spans="1:37" s="191" customFormat="1" ht="13.5" customHeight="1" x14ac:dyDescent="0.15">
      <c r="C67" s="191" t="s">
        <v>149</v>
      </c>
      <c r="H67" s="193"/>
      <c r="I67" s="193"/>
      <c r="J67" s="193"/>
      <c r="K67" s="963" t="str">
        <f>IF(確２面!K62="","",確２面!K62)</f>
        <v/>
      </c>
      <c r="L67" s="963"/>
      <c r="M67" s="963"/>
      <c r="N67" s="963"/>
      <c r="O67" s="963"/>
      <c r="P67" s="963"/>
      <c r="Q67" s="963"/>
      <c r="R67" s="963"/>
      <c r="S67" s="963"/>
      <c r="T67" s="963"/>
      <c r="U67" s="963"/>
      <c r="V67" s="963"/>
      <c r="W67" s="963"/>
      <c r="X67" s="963"/>
      <c r="Y67" s="963"/>
      <c r="Z67" s="963"/>
      <c r="AA67" s="963"/>
      <c r="AB67" s="963"/>
      <c r="AC67" s="963"/>
      <c r="AD67" s="963"/>
      <c r="AE67" s="963"/>
      <c r="AF67" s="963"/>
      <c r="AG67" s="963"/>
      <c r="AH67" s="963"/>
      <c r="AI67" s="963"/>
    </row>
    <row r="68" spans="1:37" s="191" customFormat="1" ht="13.5" customHeight="1" x14ac:dyDescent="0.15">
      <c r="C68" s="191" t="s">
        <v>150</v>
      </c>
      <c r="H68" s="193"/>
      <c r="I68" s="193"/>
      <c r="J68" s="193"/>
      <c r="K68" s="963" t="str">
        <f>IF(確２面!K63="","",確２面!K63)</f>
        <v/>
      </c>
      <c r="L68" s="963"/>
      <c r="M68" s="963"/>
      <c r="N68" s="963"/>
      <c r="O68" s="963"/>
      <c r="P68" s="963"/>
      <c r="Q68" s="963"/>
      <c r="R68" s="963"/>
      <c r="S68" s="963"/>
      <c r="T68" s="963"/>
      <c r="U68" s="963"/>
      <c r="V68" s="963"/>
      <c r="W68" s="963"/>
      <c r="X68" s="963"/>
      <c r="Y68" s="963"/>
      <c r="Z68" s="963"/>
      <c r="AA68" s="963"/>
      <c r="AB68" s="963"/>
      <c r="AC68" s="963"/>
      <c r="AD68" s="963"/>
      <c r="AE68" s="963"/>
      <c r="AF68" s="963"/>
      <c r="AG68" s="963"/>
      <c r="AH68" s="963"/>
      <c r="AI68" s="963"/>
    </row>
    <row r="69" spans="1:37" s="191" customFormat="1" ht="13.5" customHeight="1" x14ac:dyDescent="0.15">
      <c r="C69" s="956" t="s">
        <v>163</v>
      </c>
      <c r="D69" s="956"/>
      <c r="E69" s="956"/>
      <c r="F69" s="956"/>
      <c r="G69" s="956"/>
      <c r="H69" s="956"/>
      <c r="I69" s="956"/>
      <c r="J69" s="956"/>
      <c r="K69" s="956"/>
      <c r="L69" s="956"/>
      <c r="M69" s="946" t="str">
        <f>IF(確２面!M64="","",確２面!M64)</f>
        <v/>
      </c>
      <c r="N69" s="946"/>
      <c r="O69" s="946"/>
      <c r="P69" s="946"/>
      <c r="Q69" s="946"/>
      <c r="R69" s="946"/>
      <c r="S69" s="946"/>
      <c r="T69" s="946"/>
      <c r="U69" s="946"/>
      <c r="V69" s="946"/>
      <c r="W69" s="946"/>
      <c r="X69" s="946"/>
      <c r="Y69" s="946"/>
      <c r="Z69" s="946"/>
      <c r="AA69" s="946"/>
      <c r="AB69" s="946"/>
      <c r="AC69" s="946"/>
      <c r="AD69" s="946"/>
      <c r="AE69" s="946"/>
      <c r="AF69" s="946"/>
      <c r="AG69" s="946"/>
      <c r="AH69" s="946"/>
      <c r="AI69" s="946"/>
    </row>
    <row r="70" spans="1:37" s="191" customFormat="1" ht="6" customHeight="1" x14ac:dyDescent="0.15">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row>
    <row r="71" spans="1:37" s="191" customFormat="1" ht="6" customHeight="1" thickBot="1" x14ac:dyDescent="0.2">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row>
    <row r="72" spans="1:37" s="191" customFormat="1" ht="13.5" customHeight="1" thickTop="1" x14ac:dyDescent="0.15">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500"/>
      <c r="AK72" s="500"/>
    </row>
    <row r="73" spans="1:37" s="191" customFormat="1" ht="13.5" customHeight="1" x14ac:dyDescent="0.1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row>
    <row r="74" spans="1:37" s="191" customFormat="1" ht="6.75" customHeight="1" x14ac:dyDescent="0.15">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row>
    <row r="75" spans="1:37" s="191" customFormat="1" ht="13.5" customHeight="1" x14ac:dyDescent="0.15">
      <c r="A75" s="191" t="s">
        <v>924</v>
      </c>
      <c r="B75" s="260"/>
      <c r="C75" s="260"/>
      <c r="D75" s="260"/>
      <c r="E75" s="260"/>
      <c r="F75" s="260"/>
      <c r="G75" s="260"/>
      <c r="H75" s="260"/>
      <c r="I75" s="260"/>
      <c r="J75" s="260"/>
      <c r="K75" s="260"/>
      <c r="L75" s="260"/>
      <c r="M75" s="260"/>
      <c r="N75" s="260"/>
      <c r="O75" s="260"/>
      <c r="P75" s="260"/>
      <c r="Q75" s="260"/>
      <c r="R75" s="260"/>
      <c r="S75" s="260"/>
      <c r="T75" s="260"/>
      <c r="U75" s="260"/>
      <c r="V75" s="260"/>
    </row>
    <row r="76" spans="1:37" s="191" customFormat="1" ht="13.5" customHeight="1" x14ac:dyDescent="0.15">
      <c r="A76" s="260"/>
      <c r="B76" s="260" t="s">
        <v>923</v>
      </c>
      <c r="C76" s="260"/>
      <c r="D76" s="260"/>
      <c r="E76" s="260"/>
      <c r="F76" s="260"/>
      <c r="G76" s="260"/>
      <c r="H76" s="260"/>
      <c r="I76" s="260"/>
      <c r="J76" s="260"/>
      <c r="K76" s="260"/>
      <c r="L76" s="260"/>
      <c r="M76" s="260"/>
      <c r="N76" s="260"/>
      <c r="O76" s="260"/>
      <c r="P76" s="260"/>
      <c r="Q76" s="260"/>
      <c r="R76" s="260"/>
      <c r="S76" s="260"/>
      <c r="T76" s="260"/>
      <c r="U76" s="260"/>
      <c r="V76" s="260"/>
    </row>
    <row r="77" spans="1:37" s="191" customFormat="1" ht="13.5" customHeight="1" x14ac:dyDescent="0.15">
      <c r="A77" s="260"/>
      <c r="B77" s="329" t="str">
        <f>確２面!B72</f>
        <v>□</v>
      </c>
      <c r="C77" s="260" t="s">
        <v>164</v>
      </c>
      <c r="D77" s="260"/>
      <c r="E77" s="260"/>
      <c r="F77" s="260"/>
      <c r="G77" s="260"/>
      <c r="H77" s="260"/>
      <c r="I77" s="260"/>
      <c r="J77" s="260"/>
      <c r="K77" s="260"/>
      <c r="L77" s="260"/>
      <c r="M77" s="260"/>
      <c r="N77" s="260"/>
      <c r="O77" s="260"/>
      <c r="P77" s="260"/>
      <c r="Q77" s="260"/>
      <c r="R77" s="260"/>
      <c r="S77" s="260"/>
      <c r="T77" s="260"/>
      <c r="U77" s="260"/>
      <c r="V77" s="260"/>
    </row>
    <row r="78" spans="1:37" s="191" customFormat="1" ht="13.5" customHeight="1" x14ac:dyDescent="0.15">
      <c r="A78" s="260"/>
      <c r="C78" s="191" t="s">
        <v>154</v>
      </c>
      <c r="D78" s="260"/>
      <c r="E78" s="260"/>
      <c r="F78" s="260"/>
      <c r="G78" s="260"/>
      <c r="H78" s="193"/>
      <c r="I78" s="193"/>
      <c r="J78" s="193"/>
      <c r="K78" s="946" t="str">
        <f>IF(確２面!K73="","",確２面!K73)</f>
        <v/>
      </c>
      <c r="L78" s="946"/>
      <c r="M78" s="946"/>
      <c r="N78" s="946"/>
      <c r="O78" s="946"/>
      <c r="P78" s="946"/>
      <c r="Q78" s="946"/>
      <c r="R78" s="946"/>
      <c r="S78" s="946"/>
      <c r="T78" s="946"/>
      <c r="U78" s="946"/>
      <c r="V78" s="946"/>
      <c r="W78" s="946"/>
      <c r="X78" s="946"/>
      <c r="Y78" s="946"/>
      <c r="Z78" s="946"/>
      <c r="AA78" s="946"/>
    </row>
    <row r="79" spans="1:37" s="191" customFormat="1" ht="13.5" customHeight="1" x14ac:dyDescent="0.15">
      <c r="A79" s="260"/>
      <c r="C79" s="191" t="s">
        <v>155</v>
      </c>
      <c r="D79" s="260"/>
      <c r="E79" s="260"/>
      <c r="F79" s="260"/>
      <c r="G79" s="260"/>
      <c r="H79" s="260" t="s">
        <v>515</v>
      </c>
      <c r="I79" s="260"/>
      <c r="J79" s="260"/>
      <c r="K79" s="260"/>
      <c r="L79" s="260"/>
      <c r="M79" s="260"/>
      <c r="N79" s="193"/>
      <c r="O79" s="193"/>
      <c r="P79" s="193"/>
      <c r="R79" s="260" t="s">
        <v>257</v>
      </c>
      <c r="S79" s="1010" t="str">
        <f>IF(確２面!S74="","",確２面!S74)</f>
        <v/>
      </c>
      <c r="T79" s="1010"/>
      <c r="U79" s="1010"/>
      <c r="V79" s="1010"/>
      <c r="W79" s="1010"/>
      <c r="X79" s="260" t="s">
        <v>252</v>
      </c>
      <c r="Y79" s="260"/>
      <c r="Z79" s="260"/>
    </row>
    <row r="80" spans="1:37" s="191" customFormat="1" ht="13.5" customHeight="1" x14ac:dyDescent="0.15">
      <c r="A80" s="260"/>
      <c r="B80" s="329" t="str">
        <f>確２面!B75</f>
        <v>□</v>
      </c>
      <c r="C80" s="260" t="s">
        <v>165</v>
      </c>
      <c r="D80" s="260"/>
      <c r="E80" s="260"/>
      <c r="F80" s="260"/>
      <c r="G80" s="260"/>
      <c r="H80" s="260"/>
      <c r="I80" s="260"/>
      <c r="J80" s="260"/>
      <c r="K80" s="260"/>
      <c r="L80" s="260"/>
      <c r="M80" s="260"/>
      <c r="N80" s="260"/>
      <c r="O80" s="260"/>
      <c r="P80" s="260"/>
      <c r="Q80" s="260"/>
      <c r="R80" s="260"/>
      <c r="S80" s="260"/>
      <c r="T80" s="260"/>
      <c r="U80" s="260"/>
      <c r="V80" s="260"/>
    </row>
    <row r="81" spans="1:27" s="191" customFormat="1" ht="13.5" customHeight="1" x14ac:dyDescent="0.15">
      <c r="A81" s="260"/>
      <c r="C81" s="191" t="s">
        <v>154</v>
      </c>
      <c r="D81" s="260"/>
      <c r="E81" s="260"/>
      <c r="F81" s="260"/>
      <c r="G81" s="260"/>
      <c r="H81" s="193"/>
      <c r="I81" s="193"/>
      <c r="J81" s="193"/>
      <c r="K81" s="946" t="str">
        <f>IF(確２面!K76="","",確２面!K76)</f>
        <v/>
      </c>
      <c r="L81" s="946"/>
      <c r="M81" s="946"/>
      <c r="N81" s="946"/>
      <c r="O81" s="946"/>
      <c r="P81" s="946"/>
      <c r="Q81" s="946"/>
      <c r="R81" s="946"/>
      <c r="S81" s="946"/>
      <c r="T81" s="946"/>
      <c r="U81" s="946"/>
      <c r="V81" s="946"/>
      <c r="W81" s="946"/>
      <c r="X81" s="946"/>
      <c r="Y81" s="946"/>
      <c r="Z81" s="946"/>
      <c r="AA81" s="946"/>
    </row>
    <row r="82" spans="1:27" s="191" customFormat="1" ht="13.5" customHeight="1" x14ac:dyDescent="0.15">
      <c r="A82" s="260"/>
      <c r="C82" s="191" t="s">
        <v>155</v>
      </c>
      <c r="D82" s="260"/>
      <c r="E82" s="260"/>
      <c r="F82" s="260"/>
      <c r="G82" s="260"/>
      <c r="H82" s="260" t="s">
        <v>515</v>
      </c>
      <c r="I82" s="260"/>
      <c r="J82" s="260"/>
      <c r="K82" s="260"/>
      <c r="L82" s="260"/>
      <c r="M82" s="260"/>
      <c r="N82" s="193"/>
      <c r="O82" s="193"/>
      <c r="P82" s="193"/>
      <c r="R82" s="260" t="s">
        <v>257</v>
      </c>
      <c r="S82" s="1010" t="str">
        <f>IF(確２面!S77="","",確２面!S77)</f>
        <v/>
      </c>
      <c r="T82" s="1010"/>
      <c r="U82" s="1010"/>
      <c r="V82" s="1010"/>
      <c r="W82" s="1010"/>
      <c r="X82" s="260" t="s">
        <v>252</v>
      </c>
      <c r="Y82" s="260"/>
      <c r="Z82" s="260"/>
    </row>
    <row r="83" spans="1:27" s="191" customFormat="1" ht="13.5" customHeight="1" x14ac:dyDescent="0.15">
      <c r="A83" s="260"/>
      <c r="B83" s="329" t="str">
        <f>確２面!B78</f>
        <v>□</v>
      </c>
      <c r="C83" s="260" t="s">
        <v>166</v>
      </c>
      <c r="D83" s="260"/>
      <c r="E83" s="260"/>
      <c r="F83" s="260"/>
      <c r="G83" s="260"/>
      <c r="H83" s="260"/>
      <c r="I83" s="260"/>
      <c r="J83" s="260"/>
      <c r="K83" s="260"/>
      <c r="L83" s="260"/>
      <c r="M83" s="260"/>
      <c r="N83" s="260"/>
      <c r="O83" s="260"/>
      <c r="P83" s="260"/>
      <c r="Q83" s="260"/>
      <c r="R83" s="260"/>
      <c r="S83" s="260"/>
      <c r="T83" s="260"/>
      <c r="U83" s="260"/>
      <c r="V83" s="260"/>
    </row>
    <row r="84" spans="1:27" s="191" customFormat="1" ht="13.5" customHeight="1" x14ac:dyDescent="0.15">
      <c r="A84" s="260"/>
      <c r="C84" s="191" t="s">
        <v>154</v>
      </c>
      <c r="D84" s="260"/>
      <c r="E84" s="260"/>
      <c r="F84" s="260"/>
      <c r="G84" s="260"/>
      <c r="H84" s="193"/>
      <c r="I84" s="193"/>
      <c r="J84" s="193"/>
      <c r="K84" s="946" t="str">
        <f>IF(確２面!K79="","",確２面!K79)</f>
        <v/>
      </c>
      <c r="L84" s="946"/>
      <c r="M84" s="946"/>
      <c r="N84" s="946"/>
      <c r="O84" s="946"/>
      <c r="P84" s="946"/>
      <c r="Q84" s="946"/>
      <c r="R84" s="946"/>
      <c r="S84" s="946"/>
      <c r="T84" s="946"/>
      <c r="U84" s="946"/>
      <c r="V84" s="946"/>
      <c r="W84" s="946"/>
      <c r="X84" s="946"/>
      <c r="Y84" s="946"/>
      <c r="Z84" s="946"/>
      <c r="AA84" s="946"/>
    </row>
    <row r="85" spans="1:27" s="191" customFormat="1" ht="13.5" customHeight="1" x14ac:dyDescent="0.15">
      <c r="A85" s="260"/>
      <c r="C85" s="191" t="s">
        <v>155</v>
      </c>
      <c r="D85" s="260"/>
      <c r="E85" s="260"/>
      <c r="F85" s="260"/>
      <c r="G85" s="260"/>
      <c r="H85" s="260" t="s">
        <v>516</v>
      </c>
      <c r="I85" s="260"/>
      <c r="J85" s="260"/>
      <c r="K85" s="260"/>
      <c r="L85" s="260"/>
      <c r="M85" s="260"/>
      <c r="N85" s="193"/>
      <c r="O85" s="193"/>
      <c r="P85" s="193"/>
      <c r="R85" s="260" t="s">
        <v>257</v>
      </c>
      <c r="S85" s="1010" t="str">
        <f>IF(確２面!S80="","",確２面!S80)</f>
        <v/>
      </c>
      <c r="T85" s="1010"/>
      <c r="U85" s="1010"/>
      <c r="V85" s="1010"/>
      <c r="W85" s="1010"/>
      <c r="X85" s="260" t="s">
        <v>252</v>
      </c>
      <c r="Y85" s="260"/>
      <c r="Z85" s="260"/>
    </row>
    <row r="86" spans="1:27" s="191" customFormat="1" ht="13.5" customHeight="1" x14ac:dyDescent="0.15">
      <c r="A86" s="260"/>
      <c r="C86" s="191" t="s">
        <v>154</v>
      </c>
      <c r="D86" s="260"/>
      <c r="E86" s="260"/>
      <c r="F86" s="260"/>
      <c r="G86" s="260"/>
      <c r="H86" s="193"/>
      <c r="I86" s="193"/>
      <c r="J86" s="193"/>
      <c r="K86" s="946" t="str">
        <f>IF(確２面!K81="","",確２面!K81)</f>
        <v/>
      </c>
      <c r="L86" s="946"/>
      <c r="M86" s="946"/>
      <c r="N86" s="946"/>
      <c r="O86" s="946"/>
      <c r="P86" s="946"/>
      <c r="Q86" s="946"/>
      <c r="R86" s="946"/>
      <c r="S86" s="946"/>
      <c r="T86" s="946"/>
      <c r="U86" s="946"/>
      <c r="V86" s="946"/>
      <c r="W86" s="946"/>
      <c r="X86" s="946"/>
      <c r="Y86" s="946"/>
      <c r="Z86" s="946"/>
      <c r="AA86" s="946"/>
    </row>
    <row r="87" spans="1:27" s="191" customFormat="1" ht="13.5" customHeight="1" x14ac:dyDescent="0.15">
      <c r="A87" s="260"/>
      <c r="C87" s="191" t="s">
        <v>155</v>
      </c>
      <c r="D87" s="260"/>
      <c r="E87" s="260"/>
      <c r="F87" s="260"/>
      <c r="G87" s="260"/>
      <c r="H87" s="260" t="s">
        <v>516</v>
      </c>
      <c r="I87" s="260"/>
      <c r="J87" s="260"/>
      <c r="K87" s="260"/>
      <c r="L87" s="260"/>
      <c r="M87" s="260"/>
      <c r="N87" s="193"/>
      <c r="O87" s="193"/>
      <c r="P87" s="193"/>
      <c r="R87" s="260" t="s">
        <v>257</v>
      </c>
      <c r="S87" s="1010" t="str">
        <f>IF(確２面!S82="","",確２面!S82)</f>
        <v/>
      </c>
      <c r="T87" s="1010"/>
      <c r="U87" s="1010"/>
      <c r="V87" s="1010"/>
      <c r="W87" s="1010"/>
      <c r="X87" s="260" t="s">
        <v>252</v>
      </c>
      <c r="Y87" s="260"/>
      <c r="Z87" s="260"/>
    </row>
    <row r="88" spans="1:27" s="191" customFormat="1" ht="13.5" customHeight="1" x14ac:dyDescent="0.15">
      <c r="A88" s="260"/>
      <c r="C88" s="191" t="s">
        <v>154</v>
      </c>
      <c r="D88" s="260"/>
      <c r="E88" s="260"/>
      <c r="F88" s="260"/>
      <c r="G88" s="260"/>
      <c r="H88" s="193"/>
      <c r="I88" s="193"/>
      <c r="J88" s="193"/>
      <c r="K88" s="946" t="str">
        <f>IF(確２面!K83="","",確２面!K83)</f>
        <v/>
      </c>
      <c r="L88" s="946"/>
      <c r="M88" s="946"/>
      <c r="N88" s="946"/>
      <c r="O88" s="946"/>
      <c r="P88" s="946"/>
      <c r="Q88" s="946"/>
      <c r="R88" s="946"/>
      <c r="S88" s="946"/>
      <c r="T88" s="946"/>
      <c r="U88" s="946"/>
      <c r="V88" s="946"/>
      <c r="W88" s="946"/>
      <c r="X88" s="946"/>
      <c r="Y88" s="946"/>
      <c r="Z88" s="946"/>
      <c r="AA88" s="946"/>
    </row>
    <row r="89" spans="1:27" s="191" customFormat="1" ht="13.5" customHeight="1" x14ac:dyDescent="0.15">
      <c r="A89" s="260"/>
      <c r="C89" s="191" t="s">
        <v>155</v>
      </c>
      <c r="D89" s="260"/>
      <c r="E89" s="260"/>
      <c r="F89" s="260"/>
      <c r="G89" s="260"/>
      <c r="H89" s="260" t="s">
        <v>516</v>
      </c>
      <c r="I89" s="260"/>
      <c r="J89" s="260"/>
      <c r="K89" s="260"/>
      <c r="L89" s="260"/>
      <c r="M89" s="260"/>
      <c r="N89" s="193"/>
      <c r="O89" s="193"/>
      <c r="P89" s="193"/>
      <c r="R89" s="260" t="s">
        <v>257</v>
      </c>
      <c r="S89" s="1010" t="str">
        <f>IF(確２面!S84="","",確２面!S84)</f>
        <v/>
      </c>
      <c r="T89" s="1010"/>
      <c r="U89" s="1010"/>
      <c r="V89" s="1010"/>
      <c r="W89" s="1010"/>
      <c r="X89" s="260" t="s">
        <v>252</v>
      </c>
      <c r="Y89" s="260"/>
      <c r="Z89" s="260"/>
    </row>
    <row r="90" spans="1:27" s="191" customFormat="1" ht="13.5" customHeight="1" x14ac:dyDescent="0.15">
      <c r="A90" s="260"/>
      <c r="B90" s="329" t="str">
        <f>確２面!B85</f>
        <v>□</v>
      </c>
      <c r="C90" s="260" t="s">
        <v>167</v>
      </c>
      <c r="D90" s="260"/>
      <c r="E90" s="260"/>
      <c r="F90" s="260"/>
      <c r="G90" s="260"/>
      <c r="H90" s="260"/>
      <c r="I90" s="260"/>
      <c r="J90" s="260"/>
      <c r="K90" s="260"/>
      <c r="L90" s="260"/>
      <c r="M90" s="260"/>
      <c r="N90" s="260"/>
      <c r="O90" s="260"/>
      <c r="P90" s="260"/>
      <c r="Q90" s="260"/>
      <c r="R90" s="260"/>
      <c r="S90" s="260"/>
      <c r="T90" s="260"/>
      <c r="U90" s="260"/>
      <c r="V90" s="260"/>
    </row>
    <row r="91" spans="1:27" s="191" customFormat="1" ht="13.5" customHeight="1" x14ac:dyDescent="0.15">
      <c r="A91" s="260"/>
      <c r="C91" s="191" t="s">
        <v>154</v>
      </c>
      <c r="D91" s="260"/>
      <c r="E91" s="260"/>
      <c r="F91" s="260"/>
      <c r="G91" s="260"/>
      <c r="H91" s="193"/>
      <c r="I91" s="193"/>
      <c r="J91" s="193"/>
      <c r="K91" s="946" t="str">
        <f>IF(確２面!K86="","",確２面!K86)</f>
        <v/>
      </c>
      <c r="L91" s="946"/>
      <c r="M91" s="946"/>
      <c r="N91" s="946"/>
      <c r="O91" s="946"/>
      <c r="P91" s="946"/>
      <c r="Q91" s="946"/>
      <c r="R91" s="946"/>
      <c r="S91" s="946"/>
      <c r="T91" s="946"/>
      <c r="U91" s="946"/>
      <c r="V91" s="946"/>
      <c r="W91" s="946"/>
      <c r="X91" s="946"/>
      <c r="Y91" s="946"/>
      <c r="Z91" s="946"/>
      <c r="AA91" s="946"/>
    </row>
    <row r="92" spans="1:27" s="191" customFormat="1" ht="13.5" customHeight="1" x14ac:dyDescent="0.15">
      <c r="A92" s="260"/>
      <c r="C92" s="191" t="s">
        <v>155</v>
      </c>
      <c r="D92" s="260"/>
      <c r="E92" s="260"/>
      <c r="F92" s="260"/>
      <c r="G92" s="260"/>
      <c r="H92" s="260" t="s">
        <v>516</v>
      </c>
      <c r="I92" s="260"/>
      <c r="J92" s="260"/>
      <c r="K92" s="260"/>
      <c r="L92" s="260"/>
      <c r="M92" s="260"/>
      <c r="N92" s="193"/>
      <c r="O92" s="193"/>
      <c r="P92" s="193"/>
      <c r="R92" s="260" t="s">
        <v>257</v>
      </c>
      <c r="S92" s="1010" t="str">
        <f>IF(確２面!S87="","",確２面!S87)</f>
        <v/>
      </c>
      <c r="T92" s="1010"/>
      <c r="U92" s="1010"/>
      <c r="V92" s="1010"/>
      <c r="W92" s="1010"/>
      <c r="X92" s="260" t="s">
        <v>252</v>
      </c>
      <c r="Y92" s="260"/>
      <c r="Z92" s="260"/>
    </row>
    <row r="93" spans="1:27" s="191" customFormat="1" ht="13.5" customHeight="1" x14ac:dyDescent="0.15">
      <c r="A93" s="260"/>
      <c r="C93" s="191" t="s">
        <v>154</v>
      </c>
      <c r="D93" s="260"/>
      <c r="E93" s="260"/>
      <c r="F93" s="260"/>
      <c r="G93" s="260"/>
      <c r="H93" s="193"/>
      <c r="I93" s="193"/>
      <c r="J93" s="193"/>
      <c r="K93" s="946" t="str">
        <f>IF(確２面!K88="","",確２面!K88)</f>
        <v/>
      </c>
      <c r="L93" s="946"/>
      <c r="M93" s="946"/>
      <c r="N93" s="946"/>
      <c r="O93" s="946"/>
      <c r="P93" s="946"/>
      <c r="Q93" s="946"/>
      <c r="R93" s="946"/>
      <c r="S93" s="946"/>
      <c r="T93" s="946"/>
      <c r="U93" s="946"/>
      <c r="V93" s="946"/>
      <c r="W93" s="946"/>
      <c r="X93" s="946"/>
      <c r="Y93" s="946"/>
      <c r="Z93" s="946"/>
      <c r="AA93" s="946"/>
    </row>
    <row r="94" spans="1:27" s="191" customFormat="1" ht="13.5" customHeight="1" x14ac:dyDescent="0.15">
      <c r="A94" s="260"/>
      <c r="C94" s="191" t="s">
        <v>155</v>
      </c>
      <c r="D94" s="260"/>
      <c r="E94" s="260"/>
      <c r="F94" s="260"/>
      <c r="G94" s="260"/>
      <c r="H94" s="260" t="s">
        <v>516</v>
      </c>
      <c r="I94" s="260"/>
      <c r="J94" s="260"/>
      <c r="K94" s="260"/>
      <c r="L94" s="260"/>
      <c r="M94" s="260"/>
      <c r="N94" s="193"/>
      <c r="O94" s="193"/>
      <c r="P94" s="193"/>
      <c r="R94" s="260" t="s">
        <v>257</v>
      </c>
      <c r="S94" s="1010" t="str">
        <f>IF(確２面!S89="","",確２面!S89)</f>
        <v/>
      </c>
      <c r="T94" s="1010"/>
      <c r="U94" s="1010"/>
      <c r="V94" s="1010"/>
      <c r="W94" s="1010"/>
      <c r="X94" s="260" t="s">
        <v>252</v>
      </c>
      <c r="Y94" s="260"/>
      <c r="Z94" s="260"/>
    </row>
    <row r="95" spans="1:27" s="191" customFormat="1" ht="13.5" customHeight="1" x14ac:dyDescent="0.15">
      <c r="A95" s="260"/>
      <c r="C95" s="191" t="s">
        <v>154</v>
      </c>
      <c r="D95" s="260"/>
      <c r="E95" s="260"/>
      <c r="F95" s="260"/>
      <c r="G95" s="260"/>
      <c r="H95" s="193"/>
      <c r="I95" s="193"/>
      <c r="J95" s="193"/>
      <c r="K95" s="946" t="str">
        <f>IF(確２面!K90="","",確２面!K90)</f>
        <v/>
      </c>
      <c r="L95" s="946"/>
      <c r="M95" s="946"/>
      <c r="N95" s="946"/>
      <c r="O95" s="946"/>
      <c r="P95" s="946"/>
      <c r="Q95" s="946"/>
      <c r="R95" s="946"/>
      <c r="S95" s="946"/>
      <c r="T95" s="946"/>
      <c r="U95" s="946"/>
      <c r="V95" s="946"/>
      <c r="W95" s="946"/>
      <c r="X95" s="946"/>
      <c r="Y95" s="946"/>
      <c r="Z95" s="946"/>
      <c r="AA95" s="946"/>
    </row>
    <row r="96" spans="1:27" s="191" customFormat="1" ht="13.5" customHeight="1" x14ac:dyDescent="0.15">
      <c r="A96" s="260"/>
      <c r="C96" s="191" t="s">
        <v>155</v>
      </c>
      <c r="D96" s="260"/>
      <c r="E96" s="260"/>
      <c r="F96" s="260"/>
      <c r="G96" s="260"/>
      <c r="H96" s="260" t="s">
        <v>516</v>
      </c>
      <c r="I96" s="260"/>
      <c r="J96" s="260"/>
      <c r="K96" s="260"/>
      <c r="L96" s="260"/>
      <c r="M96" s="260"/>
      <c r="N96" s="193"/>
      <c r="O96" s="193"/>
      <c r="P96" s="193"/>
      <c r="R96" s="260" t="s">
        <v>257</v>
      </c>
      <c r="S96" s="1010" t="str">
        <f>IF(確２面!S91="","",確２面!S91)</f>
        <v/>
      </c>
      <c r="T96" s="1010"/>
      <c r="U96" s="1010"/>
      <c r="V96" s="1010"/>
      <c r="W96" s="1010"/>
      <c r="X96" s="260" t="s">
        <v>252</v>
      </c>
      <c r="Y96" s="260"/>
      <c r="Z96" s="260"/>
    </row>
    <row r="97" spans="1:35" s="191" customFormat="1" ht="6" customHeight="1" x14ac:dyDescent="0.15">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row>
    <row r="98" spans="1:35" s="191" customFormat="1" ht="6" customHeight="1" x14ac:dyDescent="0.15">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row>
    <row r="99" spans="1:35" s="191" customFormat="1" ht="13.5" customHeight="1" x14ac:dyDescent="0.15">
      <c r="A99" s="191" t="s">
        <v>925</v>
      </c>
    </row>
    <row r="100" spans="1:35" s="191" customFormat="1" ht="13.5" customHeight="1" x14ac:dyDescent="0.15">
      <c r="A100" s="191" t="s">
        <v>926</v>
      </c>
    </row>
    <row r="101" spans="1:35" s="191" customFormat="1" ht="13.5" customHeight="1" x14ac:dyDescent="0.15">
      <c r="C101" s="191" t="s">
        <v>154</v>
      </c>
      <c r="H101" s="194"/>
      <c r="I101" s="194"/>
      <c r="J101" s="194"/>
      <c r="K101" s="963" t="str">
        <f>IF(確２面!K96="","",確２面!K96)</f>
        <v/>
      </c>
      <c r="L101" s="963"/>
      <c r="M101" s="963"/>
      <c r="N101" s="963"/>
      <c r="O101" s="963"/>
      <c r="P101" s="963"/>
      <c r="Q101" s="963"/>
      <c r="R101" s="963"/>
      <c r="S101" s="963"/>
      <c r="T101" s="963"/>
      <c r="U101" s="963"/>
      <c r="V101" s="963"/>
      <c r="W101" s="963"/>
      <c r="X101" s="963"/>
      <c r="Y101" s="963"/>
      <c r="Z101" s="963"/>
      <c r="AA101" s="963"/>
      <c r="AB101" s="963"/>
      <c r="AC101" s="963"/>
      <c r="AD101" s="963"/>
      <c r="AE101" s="963"/>
      <c r="AF101" s="963"/>
      <c r="AG101" s="963"/>
      <c r="AH101" s="963"/>
      <c r="AI101" s="963"/>
    </row>
    <row r="102" spans="1:35" s="191" customFormat="1" ht="13.5" customHeight="1" x14ac:dyDescent="0.15">
      <c r="C102" s="191" t="s">
        <v>156</v>
      </c>
      <c r="H102" s="194"/>
      <c r="I102" s="194"/>
      <c r="J102" s="194"/>
      <c r="K102" s="963" t="str">
        <f>IF(確２面!K97="","",確２面!K97)</f>
        <v/>
      </c>
      <c r="L102" s="963"/>
      <c r="M102" s="963"/>
      <c r="N102" s="963"/>
      <c r="O102" s="963"/>
      <c r="P102" s="963"/>
      <c r="Q102" s="963"/>
      <c r="R102" s="963"/>
      <c r="S102" s="963"/>
      <c r="T102" s="963"/>
      <c r="U102" s="963"/>
      <c r="V102" s="963"/>
      <c r="W102" s="963"/>
      <c r="X102" s="963"/>
      <c r="Y102" s="963"/>
      <c r="Z102" s="963"/>
      <c r="AA102" s="963"/>
      <c r="AB102" s="963"/>
      <c r="AC102" s="963"/>
      <c r="AD102" s="963"/>
      <c r="AE102" s="963"/>
      <c r="AF102" s="963"/>
      <c r="AG102" s="963"/>
      <c r="AH102" s="963"/>
      <c r="AI102" s="963"/>
    </row>
    <row r="103" spans="1:35" s="191" customFormat="1" ht="13.5" customHeight="1" x14ac:dyDescent="0.15">
      <c r="C103" s="191" t="s">
        <v>141</v>
      </c>
      <c r="H103" s="194"/>
      <c r="I103" s="194"/>
      <c r="J103" s="194"/>
      <c r="K103" s="963" t="str">
        <f>IF(確２面!K98="","",確２面!K98)</f>
        <v/>
      </c>
      <c r="L103" s="963"/>
      <c r="M103" s="963"/>
      <c r="N103" s="963"/>
      <c r="O103" s="963"/>
      <c r="P103" s="963"/>
      <c r="Q103" s="963"/>
      <c r="R103" s="963"/>
      <c r="S103" s="963"/>
      <c r="T103" s="963"/>
      <c r="U103" s="963"/>
      <c r="V103" s="963"/>
      <c r="W103" s="963"/>
      <c r="X103" s="963"/>
      <c r="Y103" s="963"/>
      <c r="Z103" s="963"/>
      <c r="AA103" s="963"/>
      <c r="AB103" s="963"/>
      <c r="AC103" s="963"/>
      <c r="AD103" s="963"/>
      <c r="AE103" s="963"/>
      <c r="AF103" s="963"/>
      <c r="AG103" s="963"/>
      <c r="AH103" s="963"/>
      <c r="AI103" s="963"/>
    </row>
    <row r="104" spans="1:35" s="191" customFormat="1" ht="13.5" customHeight="1" x14ac:dyDescent="0.15">
      <c r="C104" s="191" t="s">
        <v>157</v>
      </c>
      <c r="H104" s="194"/>
      <c r="I104" s="194"/>
      <c r="J104" s="194"/>
      <c r="K104" s="963" t="str">
        <f>IF(確２面!K99="","",確２面!K99)</f>
        <v/>
      </c>
      <c r="L104" s="963"/>
      <c r="M104" s="963"/>
      <c r="N104" s="963"/>
      <c r="O104" s="963"/>
      <c r="P104" s="963"/>
      <c r="Q104" s="963"/>
      <c r="R104" s="963"/>
      <c r="S104" s="963"/>
      <c r="T104" s="963"/>
      <c r="U104" s="963"/>
      <c r="V104" s="963"/>
      <c r="W104" s="963"/>
      <c r="X104" s="963"/>
      <c r="Y104" s="963"/>
      <c r="Z104" s="963"/>
      <c r="AA104" s="963"/>
      <c r="AB104" s="963"/>
      <c r="AC104" s="963"/>
      <c r="AD104" s="963"/>
      <c r="AE104" s="963"/>
      <c r="AF104" s="963"/>
      <c r="AG104" s="963"/>
      <c r="AH104" s="963"/>
      <c r="AI104" s="963"/>
    </row>
    <row r="105" spans="1:35" s="191" customFormat="1" ht="13.5" customHeight="1" x14ac:dyDescent="0.15">
      <c r="C105" s="191" t="s">
        <v>143</v>
      </c>
      <c r="H105" s="194"/>
      <c r="I105" s="194"/>
      <c r="J105" s="194"/>
      <c r="K105" s="963" t="str">
        <f>IF(確２面!K100="","",確２面!K100)</f>
        <v/>
      </c>
      <c r="L105" s="963"/>
      <c r="M105" s="963"/>
      <c r="N105" s="963"/>
      <c r="O105" s="963"/>
      <c r="P105" s="963"/>
      <c r="Q105" s="963"/>
      <c r="R105" s="963"/>
      <c r="S105" s="963"/>
      <c r="T105" s="963"/>
      <c r="U105" s="963"/>
      <c r="V105" s="963"/>
      <c r="W105" s="963"/>
      <c r="X105" s="963"/>
      <c r="Y105" s="963"/>
      <c r="Z105" s="963"/>
      <c r="AA105" s="963"/>
      <c r="AB105" s="963"/>
      <c r="AC105" s="963"/>
      <c r="AD105" s="963"/>
      <c r="AE105" s="963"/>
      <c r="AF105" s="963"/>
      <c r="AG105" s="963"/>
      <c r="AH105" s="963"/>
      <c r="AI105" s="963"/>
    </row>
    <row r="106" spans="1:35" s="191" customFormat="1" ht="13.5" customHeight="1" x14ac:dyDescent="0.15">
      <c r="C106" s="191" t="s">
        <v>927</v>
      </c>
      <c r="H106" s="194"/>
      <c r="I106" s="194"/>
      <c r="J106" s="194"/>
      <c r="K106" s="963" t="str">
        <f>IF(確２面!K101="","",確２面!K101)</f>
        <v/>
      </c>
      <c r="L106" s="963"/>
      <c r="M106" s="963"/>
      <c r="N106" s="963"/>
      <c r="O106" s="963"/>
      <c r="P106" s="963"/>
      <c r="Q106" s="963"/>
      <c r="R106" s="963"/>
      <c r="S106" s="963"/>
      <c r="T106" s="963"/>
      <c r="U106" s="963"/>
      <c r="V106" s="963"/>
      <c r="W106" s="963"/>
      <c r="X106" s="963"/>
      <c r="Y106" s="963"/>
      <c r="Z106" s="963"/>
      <c r="AA106" s="963"/>
      <c r="AB106" s="963"/>
      <c r="AC106" s="963"/>
      <c r="AD106" s="963"/>
      <c r="AE106" s="963"/>
      <c r="AF106" s="963"/>
      <c r="AG106" s="963"/>
      <c r="AH106" s="963"/>
      <c r="AI106" s="963"/>
    </row>
    <row r="107" spans="1:35" s="191" customFormat="1" ht="13.5" customHeight="1" x14ac:dyDescent="0.15">
      <c r="C107" s="191" t="s">
        <v>937</v>
      </c>
      <c r="H107" s="193"/>
      <c r="M107" s="946" t="str">
        <f>IF(確２面!M102="","",確２面!M102)</f>
        <v/>
      </c>
      <c r="N107" s="946"/>
      <c r="O107" s="946"/>
      <c r="P107" s="946"/>
      <c r="Q107" s="946"/>
      <c r="R107" s="946"/>
      <c r="S107" s="946"/>
      <c r="T107" s="946"/>
      <c r="U107" s="946"/>
      <c r="V107" s="946"/>
      <c r="W107" s="946"/>
      <c r="X107" s="946"/>
      <c r="Y107" s="946"/>
      <c r="Z107" s="946"/>
      <c r="AA107" s="946"/>
      <c r="AB107" s="946"/>
      <c r="AC107" s="946"/>
      <c r="AD107" s="946"/>
      <c r="AE107" s="946"/>
      <c r="AF107" s="946"/>
      <c r="AG107" s="946"/>
      <c r="AH107" s="946"/>
      <c r="AI107" s="946"/>
    </row>
    <row r="108" spans="1:35" s="191" customFormat="1" ht="6.75" customHeight="1" x14ac:dyDescent="0.15">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row>
    <row r="109" spans="1:35" s="191" customFormat="1" ht="6.75" customHeight="1" x14ac:dyDescent="0.15">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row>
    <row r="110" spans="1:35" s="191" customFormat="1" ht="13.5" customHeight="1" x14ac:dyDescent="0.15">
      <c r="A110" s="260" t="s">
        <v>938</v>
      </c>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row>
    <row r="111" spans="1:35" s="191" customFormat="1" ht="13.5" customHeight="1" x14ac:dyDescent="0.15">
      <c r="A111" s="260"/>
      <c r="B111" s="260"/>
      <c r="C111" s="260" t="s">
        <v>154</v>
      </c>
      <c r="D111" s="260"/>
      <c r="E111" s="260"/>
      <c r="F111" s="260"/>
      <c r="G111" s="260"/>
      <c r="H111" s="409"/>
      <c r="I111" s="409"/>
      <c r="J111" s="409"/>
      <c r="K111" s="1009" t="str">
        <f>IF(確２面!K106="","",確２面!K106)</f>
        <v/>
      </c>
      <c r="L111" s="1009"/>
      <c r="M111" s="1009"/>
      <c r="N111" s="1009"/>
      <c r="O111" s="1009"/>
      <c r="P111" s="1009"/>
      <c r="Q111" s="1009"/>
      <c r="R111" s="1009"/>
      <c r="S111" s="1009"/>
      <c r="T111" s="1009"/>
      <c r="U111" s="1009"/>
      <c r="V111" s="1009"/>
      <c r="W111" s="1009"/>
      <c r="X111" s="1009"/>
      <c r="Y111" s="1009"/>
      <c r="Z111" s="1009"/>
      <c r="AA111" s="1009"/>
      <c r="AB111" s="1009"/>
      <c r="AC111" s="1009"/>
      <c r="AD111" s="1009"/>
      <c r="AE111" s="1009"/>
      <c r="AF111" s="1009"/>
      <c r="AG111" s="1009"/>
      <c r="AH111" s="1009"/>
      <c r="AI111" s="1009"/>
    </row>
    <row r="112" spans="1:35" s="191" customFormat="1" ht="13.5" customHeight="1" x14ac:dyDescent="0.15">
      <c r="A112" s="260"/>
      <c r="B112" s="260"/>
      <c r="C112" s="260" t="s">
        <v>156</v>
      </c>
      <c r="D112" s="260"/>
      <c r="E112" s="260"/>
      <c r="F112" s="260"/>
      <c r="G112" s="260"/>
      <c r="H112" s="409"/>
      <c r="I112" s="409"/>
      <c r="J112" s="409"/>
      <c r="K112" s="1009" t="str">
        <f>IF(確２面!K107="","",確２面!K107)</f>
        <v/>
      </c>
      <c r="L112" s="1009"/>
      <c r="M112" s="1009"/>
      <c r="N112" s="1009"/>
      <c r="O112" s="1009"/>
      <c r="P112" s="1009"/>
      <c r="Q112" s="1009"/>
      <c r="R112" s="1009"/>
      <c r="S112" s="1009"/>
      <c r="T112" s="1009"/>
      <c r="U112" s="1009"/>
      <c r="V112" s="1009"/>
      <c r="W112" s="1009"/>
      <c r="X112" s="1009"/>
      <c r="Y112" s="1009"/>
      <c r="Z112" s="1009"/>
      <c r="AA112" s="1009"/>
      <c r="AB112" s="1009"/>
      <c r="AC112" s="1009"/>
      <c r="AD112" s="1009"/>
      <c r="AE112" s="1009"/>
      <c r="AF112" s="1009"/>
      <c r="AG112" s="1009"/>
      <c r="AH112" s="1009"/>
      <c r="AI112" s="1009"/>
    </row>
    <row r="113" spans="1:35" s="191" customFormat="1" ht="13.5" customHeight="1" x14ac:dyDescent="0.15">
      <c r="A113" s="260"/>
      <c r="B113" s="260"/>
      <c r="C113" s="260" t="s">
        <v>141</v>
      </c>
      <c r="D113" s="260"/>
      <c r="E113" s="260"/>
      <c r="F113" s="260"/>
      <c r="G113" s="260"/>
      <c r="H113" s="409"/>
      <c r="I113" s="409"/>
      <c r="J113" s="409"/>
      <c r="K113" s="1009" t="str">
        <f>IF(確２面!K108="","",確２面!K108)</f>
        <v/>
      </c>
      <c r="L113" s="1009"/>
      <c r="M113" s="1009"/>
      <c r="N113" s="1009"/>
      <c r="O113" s="1009"/>
      <c r="P113" s="1009"/>
      <c r="Q113" s="1009"/>
      <c r="R113" s="1009"/>
      <c r="S113" s="1009"/>
      <c r="T113" s="1009"/>
      <c r="U113" s="1009"/>
      <c r="V113" s="1009"/>
      <c r="W113" s="1009"/>
      <c r="X113" s="1009"/>
      <c r="Y113" s="1009"/>
      <c r="Z113" s="1009"/>
      <c r="AA113" s="1009"/>
      <c r="AB113" s="1009"/>
      <c r="AC113" s="1009"/>
      <c r="AD113" s="1009"/>
      <c r="AE113" s="1009"/>
      <c r="AF113" s="1009"/>
      <c r="AG113" s="1009"/>
      <c r="AH113" s="1009"/>
      <c r="AI113" s="1009"/>
    </row>
    <row r="114" spans="1:35" s="191" customFormat="1" ht="13.5" customHeight="1" x14ac:dyDescent="0.15">
      <c r="A114" s="260"/>
      <c r="B114" s="260"/>
      <c r="C114" s="260" t="s">
        <v>157</v>
      </c>
      <c r="D114" s="260"/>
      <c r="E114" s="260"/>
      <c r="F114" s="260"/>
      <c r="G114" s="260"/>
      <c r="H114" s="409"/>
      <c r="I114" s="409"/>
      <c r="J114" s="409"/>
      <c r="K114" s="1009" t="str">
        <f>IF(確２面!K109="","",確２面!K109)</f>
        <v/>
      </c>
      <c r="L114" s="1009"/>
      <c r="M114" s="1009"/>
      <c r="N114" s="1009"/>
      <c r="O114" s="1009"/>
      <c r="P114" s="1009"/>
      <c r="Q114" s="1009"/>
      <c r="R114" s="1009"/>
      <c r="S114" s="1009"/>
      <c r="T114" s="1009"/>
      <c r="U114" s="1009"/>
      <c r="V114" s="1009"/>
      <c r="W114" s="1009"/>
      <c r="X114" s="1009"/>
      <c r="Y114" s="1009"/>
      <c r="Z114" s="1009"/>
      <c r="AA114" s="1009"/>
      <c r="AB114" s="1009"/>
      <c r="AC114" s="1009"/>
      <c r="AD114" s="1009"/>
      <c r="AE114" s="1009"/>
      <c r="AF114" s="1009"/>
      <c r="AG114" s="1009"/>
      <c r="AH114" s="1009"/>
      <c r="AI114" s="1009"/>
    </row>
    <row r="115" spans="1:35" s="191" customFormat="1" ht="13.5" customHeight="1" x14ac:dyDescent="0.15">
      <c r="A115" s="260"/>
      <c r="B115" s="260"/>
      <c r="C115" s="260" t="s">
        <v>143</v>
      </c>
      <c r="D115" s="260"/>
      <c r="E115" s="260"/>
      <c r="F115" s="260"/>
      <c r="G115" s="260"/>
      <c r="H115" s="409"/>
      <c r="I115" s="409"/>
      <c r="J115" s="409"/>
      <c r="K115" s="1009" t="str">
        <f>IF(確２面!K110="","",確２面!K110)</f>
        <v/>
      </c>
      <c r="L115" s="1009"/>
      <c r="M115" s="1009"/>
      <c r="N115" s="1009"/>
      <c r="O115" s="1009"/>
      <c r="P115" s="1009"/>
      <c r="Q115" s="1009"/>
      <c r="R115" s="1009"/>
      <c r="S115" s="1009"/>
      <c r="T115" s="1009"/>
      <c r="U115" s="1009"/>
      <c r="V115" s="1009"/>
      <c r="W115" s="1009"/>
      <c r="X115" s="1009"/>
      <c r="Y115" s="1009"/>
      <c r="Z115" s="1009"/>
      <c r="AA115" s="1009"/>
      <c r="AB115" s="1009"/>
      <c r="AC115" s="1009"/>
      <c r="AD115" s="1009"/>
      <c r="AE115" s="1009"/>
      <c r="AF115" s="1009"/>
      <c r="AG115" s="1009"/>
      <c r="AH115" s="1009"/>
      <c r="AI115" s="1009"/>
    </row>
    <row r="116" spans="1:35" s="191" customFormat="1" ht="13.5" customHeight="1" x14ac:dyDescent="0.15">
      <c r="A116" s="260"/>
      <c r="B116" s="260"/>
      <c r="C116" s="260" t="s">
        <v>927</v>
      </c>
      <c r="D116" s="260"/>
      <c r="E116" s="260"/>
      <c r="F116" s="260"/>
      <c r="G116" s="260"/>
      <c r="H116" s="409"/>
      <c r="I116" s="409"/>
      <c r="J116" s="409"/>
      <c r="K116" s="1009" t="str">
        <f>IF(確２面!K111="","",確２面!K111)</f>
        <v/>
      </c>
      <c r="L116" s="1009"/>
      <c r="M116" s="1009"/>
      <c r="N116" s="1009"/>
      <c r="O116" s="1009"/>
      <c r="P116" s="1009"/>
      <c r="Q116" s="1009"/>
      <c r="R116" s="1009"/>
      <c r="S116" s="1009"/>
      <c r="T116" s="1009"/>
      <c r="U116" s="1009"/>
      <c r="V116" s="1009"/>
      <c r="W116" s="1009"/>
      <c r="X116" s="1009"/>
      <c r="Y116" s="1009"/>
      <c r="Z116" s="1009"/>
      <c r="AA116" s="1009"/>
      <c r="AB116" s="1009"/>
      <c r="AC116" s="1009"/>
      <c r="AD116" s="1009"/>
      <c r="AE116" s="1009"/>
      <c r="AF116" s="1009"/>
      <c r="AG116" s="1009"/>
      <c r="AH116" s="1009"/>
      <c r="AI116" s="1009"/>
    </row>
    <row r="117" spans="1:35" s="191" customFormat="1" ht="13.5" customHeight="1" x14ac:dyDescent="0.15">
      <c r="A117" s="260"/>
      <c r="B117" s="260"/>
      <c r="C117" s="260" t="s">
        <v>937</v>
      </c>
      <c r="D117" s="260"/>
      <c r="E117" s="260"/>
      <c r="F117" s="260"/>
      <c r="G117" s="260"/>
      <c r="H117" s="266"/>
      <c r="I117" s="260"/>
      <c r="J117" s="260"/>
      <c r="K117" s="260"/>
      <c r="L117" s="260"/>
      <c r="M117" s="1011" t="str">
        <f>IF(確２面!M112="","",確２面!M112)</f>
        <v/>
      </c>
      <c r="N117" s="1011"/>
      <c r="O117" s="1011"/>
      <c r="P117" s="1011"/>
      <c r="Q117" s="1011"/>
      <c r="R117" s="1011"/>
      <c r="S117" s="1011"/>
      <c r="T117" s="1011"/>
      <c r="U117" s="1011"/>
      <c r="V117" s="1011"/>
      <c r="W117" s="1011"/>
      <c r="X117" s="1011"/>
      <c r="Y117" s="1011"/>
      <c r="Z117" s="1011"/>
      <c r="AA117" s="1011"/>
      <c r="AB117" s="1011"/>
      <c r="AC117" s="1011"/>
      <c r="AD117" s="1011"/>
      <c r="AE117" s="1011"/>
      <c r="AF117" s="1011"/>
      <c r="AG117" s="1011"/>
      <c r="AH117" s="1011"/>
      <c r="AI117" s="1011"/>
    </row>
    <row r="118" spans="1:35" s="191" customFormat="1" ht="6.75" customHeight="1" x14ac:dyDescent="0.15">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row>
    <row r="119" spans="1:35" s="191" customFormat="1" ht="6.75" customHeight="1" x14ac:dyDescent="0.15">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row>
    <row r="120" spans="1:35" s="191" customFormat="1" ht="13.5" customHeight="1" x14ac:dyDescent="0.15">
      <c r="A120" s="260"/>
      <c r="B120" s="260"/>
      <c r="C120" s="260" t="s">
        <v>154</v>
      </c>
      <c r="D120" s="260"/>
      <c r="E120" s="260"/>
      <c r="F120" s="260"/>
      <c r="G120" s="260"/>
      <c r="H120" s="409"/>
      <c r="I120" s="409"/>
      <c r="J120" s="409"/>
      <c r="K120" s="1009" t="str">
        <f>IF(確２面!K115="","",確２面!K115)</f>
        <v/>
      </c>
      <c r="L120" s="1009"/>
      <c r="M120" s="1009"/>
      <c r="N120" s="1009"/>
      <c r="O120" s="1009"/>
      <c r="P120" s="1009"/>
      <c r="Q120" s="1009"/>
      <c r="R120" s="1009"/>
      <c r="S120" s="1009"/>
      <c r="T120" s="1009"/>
      <c r="U120" s="1009"/>
      <c r="V120" s="1009"/>
      <c r="W120" s="1009"/>
      <c r="X120" s="1009"/>
      <c r="Y120" s="1009"/>
      <c r="Z120" s="1009"/>
      <c r="AA120" s="1009"/>
      <c r="AB120" s="1009"/>
      <c r="AC120" s="1009"/>
      <c r="AD120" s="1009"/>
      <c r="AE120" s="1009"/>
      <c r="AF120" s="1009"/>
      <c r="AG120" s="1009"/>
      <c r="AH120" s="1009"/>
      <c r="AI120" s="1009"/>
    </row>
    <row r="121" spans="1:35" s="191" customFormat="1" ht="13.5" customHeight="1" x14ac:dyDescent="0.15">
      <c r="A121" s="260"/>
      <c r="B121" s="260"/>
      <c r="C121" s="260" t="s">
        <v>156</v>
      </c>
      <c r="D121" s="260"/>
      <c r="E121" s="260"/>
      <c r="F121" s="260"/>
      <c r="G121" s="260"/>
      <c r="H121" s="409"/>
      <c r="I121" s="409"/>
      <c r="J121" s="409"/>
      <c r="K121" s="1009" t="str">
        <f>IF(確２面!K116="","",確２面!K116)</f>
        <v/>
      </c>
      <c r="L121" s="1009"/>
      <c r="M121" s="1009"/>
      <c r="N121" s="1009"/>
      <c r="O121" s="1009"/>
      <c r="P121" s="1009"/>
      <c r="Q121" s="1009"/>
      <c r="R121" s="1009"/>
      <c r="S121" s="1009"/>
      <c r="T121" s="1009"/>
      <c r="U121" s="1009"/>
      <c r="V121" s="1009"/>
      <c r="W121" s="1009"/>
      <c r="X121" s="1009"/>
      <c r="Y121" s="1009"/>
      <c r="Z121" s="1009"/>
      <c r="AA121" s="1009"/>
      <c r="AB121" s="1009"/>
      <c r="AC121" s="1009"/>
      <c r="AD121" s="1009"/>
      <c r="AE121" s="1009"/>
      <c r="AF121" s="1009"/>
      <c r="AG121" s="1009"/>
      <c r="AH121" s="1009"/>
      <c r="AI121" s="1009"/>
    </row>
    <row r="122" spans="1:35" s="191" customFormat="1" ht="13.5" customHeight="1" x14ac:dyDescent="0.15">
      <c r="A122" s="260"/>
      <c r="B122" s="260"/>
      <c r="C122" s="260" t="s">
        <v>141</v>
      </c>
      <c r="D122" s="260"/>
      <c r="E122" s="260"/>
      <c r="F122" s="260"/>
      <c r="G122" s="260"/>
      <c r="H122" s="409"/>
      <c r="I122" s="409"/>
      <c r="J122" s="409"/>
      <c r="K122" s="1009" t="str">
        <f>IF(確２面!K117="","",確２面!K117)</f>
        <v/>
      </c>
      <c r="L122" s="1009"/>
      <c r="M122" s="1009"/>
      <c r="N122" s="1009"/>
      <c r="O122" s="1009"/>
      <c r="P122" s="1009"/>
      <c r="Q122" s="1009"/>
      <c r="R122" s="1009"/>
      <c r="S122" s="1009"/>
      <c r="T122" s="1009"/>
      <c r="U122" s="1009"/>
      <c r="V122" s="1009"/>
      <c r="W122" s="1009"/>
      <c r="X122" s="1009"/>
      <c r="Y122" s="1009"/>
      <c r="Z122" s="1009"/>
      <c r="AA122" s="1009"/>
      <c r="AB122" s="1009"/>
      <c r="AC122" s="1009"/>
      <c r="AD122" s="1009"/>
      <c r="AE122" s="1009"/>
      <c r="AF122" s="1009"/>
      <c r="AG122" s="1009"/>
      <c r="AH122" s="1009"/>
      <c r="AI122" s="1009"/>
    </row>
    <row r="123" spans="1:35" s="191" customFormat="1" ht="13.5" customHeight="1" x14ac:dyDescent="0.15">
      <c r="A123" s="260"/>
      <c r="B123" s="260"/>
      <c r="C123" s="260" t="s">
        <v>157</v>
      </c>
      <c r="D123" s="260"/>
      <c r="E123" s="260"/>
      <c r="F123" s="260"/>
      <c r="G123" s="260"/>
      <c r="H123" s="409"/>
      <c r="I123" s="409"/>
      <c r="J123" s="409"/>
      <c r="K123" s="1009" t="str">
        <f>IF(確２面!K118="","",確２面!K118)</f>
        <v/>
      </c>
      <c r="L123" s="1009"/>
      <c r="M123" s="1009"/>
      <c r="N123" s="1009"/>
      <c r="O123" s="1009"/>
      <c r="P123" s="1009"/>
      <c r="Q123" s="1009"/>
      <c r="R123" s="1009"/>
      <c r="S123" s="1009"/>
      <c r="T123" s="1009"/>
      <c r="U123" s="1009"/>
      <c r="V123" s="1009"/>
      <c r="W123" s="1009"/>
      <c r="X123" s="1009"/>
      <c r="Y123" s="1009"/>
      <c r="Z123" s="1009"/>
      <c r="AA123" s="1009"/>
      <c r="AB123" s="1009"/>
      <c r="AC123" s="1009"/>
      <c r="AD123" s="1009"/>
      <c r="AE123" s="1009"/>
      <c r="AF123" s="1009"/>
      <c r="AG123" s="1009"/>
      <c r="AH123" s="1009"/>
      <c r="AI123" s="1009"/>
    </row>
    <row r="124" spans="1:35" s="191" customFormat="1" ht="13.5" customHeight="1" x14ac:dyDescent="0.15">
      <c r="A124" s="260"/>
      <c r="B124" s="260"/>
      <c r="C124" s="260" t="s">
        <v>143</v>
      </c>
      <c r="D124" s="260"/>
      <c r="E124" s="260"/>
      <c r="F124" s="260"/>
      <c r="G124" s="260"/>
      <c r="H124" s="409"/>
      <c r="I124" s="409"/>
      <c r="J124" s="409"/>
      <c r="K124" s="1009" t="str">
        <f>IF(確２面!K119="","",確２面!K119)</f>
        <v/>
      </c>
      <c r="L124" s="1009"/>
      <c r="M124" s="1009"/>
      <c r="N124" s="1009"/>
      <c r="O124" s="1009"/>
      <c r="P124" s="1009"/>
      <c r="Q124" s="1009"/>
      <c r="R124" s="1009"/>
      <c r="S124" s="1009"/>
      <c r="T124" s="1009"/>
      <c r="U124" s="1009"/>
      <c r="V124" s="1009"/>
      <c r="W124" s="1009"/>
      <c r="X124" s="1009"/>
      <c r="Y124" s="1009"/>
      <c r="Z124" s="1009"/>
      <c r="AA124" s="1009"/>
      <c r="AB124" s="1009"/>
      <c r="AC124" s="1009"/>
      <c r="AD124" s="1009"/>
      <c r="AE124" s="1009"/>
      <c r="AF124" s="1009"/>
      <c r="AG124" s="1009"/>
      <c r="AH124" s="1009"/>
      <c r="AI124" s="1009"/>
    </row>
    <row r="125" spans="1:35" s="191" customFormat="1" ht="13.5" customHeight="1" x14ac:dyDescent="0.15">
      <c r="A125" s="260"/>
      <c r="B125" s="260"/>
      <c r="C125" s="260" t="s">
        <v>927</v>
      </c>
      <c r="D125" s="260"/>
      <c r="E125" s="260"/>
      <c r="F125" s="260"/>
      <c r="G125" s="260"/>
      <c r="H125" s="409"/>
      <c r="I125" s="409"/>
      <c r="J125" s="409"/>
      <c r="K125" s="1009" t="str">
        <f>IF(確２面!K120="","",確２面!K120)</f>
        <v/>
      </c>
      <c r="L125" s="1009"/>
      <c r="M125" s="1009"/>
      <c r="N125" s="1009"/>
      <c r="O125" s="1009"/>
      <c r="P125" s="1009"/>
      <c r="Q125" s="1009"/>
      <c r="R125" s="1009"/>
      <c r="S125" s="1009"/>
      <c r="T125" s="1009"/>
      <c r="U125" s="1009"/>
      <c r="V125" s="1009"/>
      <c r="W125" s="1009"/>
      <c r="X125" s="1009"/>
      <c r="Y125" s="1009"/>
      <c r="Z125" s="1009"/>
      <c r="AA125" s="1009"/>
      <c r="AB125" s="1009"/>
      <c r="AC125" s="1009"/>
      <c r="AD125" s="1009"/>
      <c r="AE125" s="1009"/>
      <c r="AF125" s="1009"/>
      <c r="AG125" s="1009"/>
      <c r="AH125" s="1009"/>
      <c r="AI125" s="1009"/>
    </row>
    <row r="126" spans="1:35" s="191" customFormat="1" ht="13.5" customHeight="1" x14ac:dyDescent="0.15">
      <c r="A126" s="260"/>
      <c r="B126" s="260"/>
      <c r="C126" s="260" t="s">
        <v>937</v>
      </c>
      <c r="D126" s="260"/>
      <c r="E126" s="260"/>
      <c r="F126" s="260"/>
      <c r="G126" s="260"/>
      <c r="H126" s="266"/>
      <c r="I126" s="260"/>
      <c r="J126" s="260"/>
      <c r="K126" s="260"/>
      <c r="L126" s="260"/>
      <c r="M126" s="1011" t="str">
        <f>IF(確２面!M121="","",確２面!M121)</f>
        <v/>
      </c>
      <c r="N126" s="1011"/>
      <c r="O126" s="1011"/>
      <c r="P126" s="1011"/>
      <c r="Q126" s="1011"/>
      <c r="R126" s="1011"/>
      <c r="S126" s="1011"/>
      <c r="T126" s="1011"/>
      <c r="U126" s="1011"/>
      <c r="V126" s="1011"/>
      <c r="W126" s="1011"/>
      <c r="X126" s="1011"/>
      <c r="Y126" s="1011"/>
      <c r="Z126" s="1011"/>
      <c r="AA126" s="1011"/>
      <c r="AB126" s="1011"/>
      <c r="AC126" s="1011"/>
      <c r="AD126" s="1011"/>
      <c r="AE126" s="1011"/>
      <c r="AF126" s="1011"/>
      <c r="AG126" s="1011"/>
      <c r="AH126" s="1011"/>
      <c r="AI126" s="1011"/>
    </row>
    <row r="127" spans="1:35" s="191" customFormat="1" ht="6.75" customHeight="1" x14ac:dyDescent="0.15">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row>
    <row r="128" spans="1:35" s="191" customFormat="1" ht="6.75" customHeight="1" x14ac:dyDescent="0.15">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row>
    <row r="129" spans="1:37" s="191" customFormat="1" ht="13.5" customHeight="1" x14ac:dyDescent="0.15">
      <c r="A129" s="260"/>
      <c r="B129" s="260"/>
      <c r="C129" s="260" t="s">
        <v>154</v>
      </c>
      <c r="D129" s="260"/>
      <c r="E129" s="260"/>
      <c r="F129" s="260"/>
      <c r="G129" s="260"/>
      <c r="H129" s="409"/>
      <c r="I129" s="409"/>
      <c r="J129" s="409"/>
      <c r="K129" s="1009" t="str">
        <f>IF(確２面!K124="","",確２面!K124)</f>
        <v/>
      </c>
      <c r="L129" s="1009"/>
      <c r="M129" s="1009"/>
      <c r="N129" s="1009"/>
      <c r="O129" s="1009"/>
      <c r="P129" s="1009"/>
      <c r="Q129" s="1009"/>
      <c r="R129" s="1009"/>
      <c r="S129" s="1009"/>
      <c r="T129" s="1009"/>
      <c r="U129" s="1009"/>
      <c r="V129" s="1009"/>
      <c r="W129" s="1009"/>
      <c r="X129" s="1009"/>
      <c r="Y129" s="1009"/>
      <c r="Z129" s="1009"/>
      <c r="AA129" s="1009"/>
      <c r="AB129" s="1009"/>
      <c r="AC129" s="1009"/>
      <c r="AD129" s="1009"/>
      <c r="AE129" s="1009"/>
      <c r="AF129" s="1009"/>
      <c r="AG129" s="1009"/>
      <c r="AH129" s="1009"/>
      <c r="AI129" s="1009"/>
    </row>
    <row r="130" spans="1:37" s="191" customFormat="1" ht="13.5" customHeight="1" x14ac:dyDescent="0.15">
      <c r="A130" s="260"/>
      <c r="B130" s="260"/>
      <c r="C130" s="260" t="s">
        <v>156</v>
      </c>
      <c r="D130" s="260"/>
      <c r="E130" s="260"/>
      <c r="F130" s="260"/>
      <c r="G130" s="260"/>
      <c r="H130" s="409"/>
      <c r="I130" s="409"/>
      <c r="J130" s="409"/>
      <c r="K130" s="1009" t="str">
        <f>IF(確２面!K125="","",確２面!K125)</f>
        <v/>
      </c>
      <c r="L130" s="1009"/>
      <c r="M130" s="1009"/>
      <c r="N130" s="1009"/>
      <c r="O130" s="1009"/>
      <c r="P130" s="1009"/>
      <c r="Q130" s="1009"/>
      <c r="R130" s="1009"/>
      <c r="S130" s="1009"/>
      <c r="T130" s="1009"/>
      <c r="U130" s="1009"/>
      <c r="V130" s="1009"/>
      <c r="W130" s="1009"/>
      <c r="X130" s="1009"/>
      <c r="Y130" s="1009"/>
      <c r="Z130" s="1009"/>
      <c r="AA130" s="1009"/>
      <c r="AB130" s="1009"/>
      <c r="AC130" s="1009"/>
      <c r="AD130" s="1009"/>
      <c r="AE130" s="1009"/>
      <c r="AF130" s="1009"/>
      <c r="AG130" s="1009"/>
      <c r="AH130" s="1009"/>
      <c r="AI130" s="1009"/>
    </row>
    <row r="131" spans="1:37" s="191" customFormat="1" ht="13.5" customHeight="1" x14ac:dyDescent="0.15">
      <c r="A131" s="260"/>
      <c r="B131" s="260"/>
      <c r="C131" s="260" t="s">
        <v>141</v>
      </c>
      <c r="D131" s="260"/>
      <c r="E131" s="260"/>
      <c r="F131" s="260"/>
      <c r="G131" s="260"/>
      <c r="H131" s="409"/>
      <c r="I131" s="409"/>
      <c r="J131" s="409"/>
      <c r="K131" s="1009" t="str">
        <f>IF(確２面!K126="","",確２面!K126)</f>
        <v/>
      </c>
      <c r="L131" s="1009"/>
      <c r="M131" s="1009"/>
      <c r="N131" s="1009"/>
      <c r="O131" s="1009"/>
      <c r="P131" s="1009"/>
      <c r="Q131" s="1009"/>
      <c r="R131" s="1009"/>
      <c r="S131" s="1009"/>
      <c r="T131" s="1009"/>
      <c r="U131" s="1009"/>
      <c r="V131" s="1009"/>
      <c r="W131" s="1009"/>
      <c r="X131" s="1009"/>
      <c r="Y131" s="1009"/>
      <c r="Z131" s="1009"/>
      <c r="AA131" s="1009"/>
      <c r="AB131" s="1009"/>
      <c r="AC131" s="1009"/>
      <c r="AD131" s="1009"/>
      <c r="AE131" s="1009"/>
      <c r="AF131" s="1009"/>
      <c r="AG131" s="1009"/>
      <c r="AH131" s="1009"/>
      <c r="AI131" s="1009"/>
    </row>
    <row r="132" spans="1:37" s="191" customFormat="1" ht="13.5" customHeight="1" x14ac:dyDescent="0.15">
      <c r="A132" s="260"/>
      <c r="B132" s="260"/>
      <c r="C132" s="260" t="s">
        <v>157</v>
      </c>
      <c r="D132" s="260"/>
      <c r="E132" s="260"/>
      <c r="F132" s="260"/>
      <c r="G132" s="260"/>
      <c r="H132" s="409"/>
      <c r="I132" s="409"/>
      <c r="J132" s="409"/>
      <c r="K132" s="1009" t="str">
        <f>IF(確２面!K127="","",確２面!K127)</f>
        <v/>
      </c>
      <c r="L132" s="1009"/>
      <c r="M132" s="1009"/>
      <c r="N132" s="1009"/>
      <c r="O132" s="1009"/>
      <c r="P132" s="1009"/>
      <c r="Q132" s="1009"/>
      <c r="R132" s="1009"/>
      <c r="S132" s="1009"/>
      <c r="T132" s="1009"/>
      <c r="U132" s="1009"/>
      <c r="V132" s="1009"/>
      <c r="W132" s="1009"/>
      <c r="X132" s="1009"/>
      <c r="Y132" s="1009"/>
      <c r="Z132" s="1009"/>
      <c r="AA132" s="1009"/>
      <c r="AB132" s="1009"/>
      <c r="AC132" s="1009"/>
      <c r="AD132" s="1009"/>
      <c r="AE132" s="1009"/>
      <c r="AF132" s="1009"/>
      <c r="AG132" s="1009"/>
      <c r="AH132" s="1009"/>
      <c r="AI132" s="1009"/>
    </row>
    <row r="133" spans="1:37" s="191" customFormat="1" ht="13.5" customHeight="1" x14ac:dyDescent="0.15">
      <c r="A133" s="260"/>
      <c r="B133" s="260"/>
      <c r="C133" s="260" t="s">
        <v>143</v>
      </c>
      <c r="D133" s="260"/>
      <c r="E133" s="260"/>
      <c r="F133" s="260"/>
      <c r="G133" s="260"/>
      <c r="H133" s="409"/>
      <c r="I133" s="409"/>
      <c r="J133" s="409"/>
      <c r="K133" s="1009" t="str">
        <f>IF(確２面!K128="","",確２面!K128)</f>
        <v/>
      </c>
      <c r="L133" s="1009"/>
      <c r="M133" s="1009"/>
      <c r="N133" s="1009"/>
      <c r="O133" s="1009"/>
      <c r="P133" s="1009"/>
      <c r="Q133" s="1009"/>
      <c r="R133" s="1009"/>
      <c r="S133" s="1009"/>
      <c r="T133" s="1009"/>
      <c r="U133" s="1009"/>
      <c r="V133" s="1009"/>
      <c r="W133" s="1009"/>
      <c r="X133" s="1009"/>
      <c r="Y133" s="1009"/>
      <c r="Z133" s="1009"/>
      <c r="AA133" s="1009"/>
      <c r="AB133" s="1009"/>
      <c r="AC133" s="1009"/>
      <c r="AD133" s="1009"/>
      <c r="AE133" s="1009"/>
      <c r="AF133" s="1009"/>
      <c r="AG133" s="1009"/>
      <c r="AH133" s="1009"/>
      <c r="AI133" s="1009"/>
    </row>
    <row r="134" spans="1:37" s="191" customFormat="1" ht="13.5" customHeight="1" x14ac:dyDescent="0.15">
      <c r="A134" s="260"/>
      <c r="B134" s="260"/>
      <c r="C134" s="260" t="s">
        <v>927</v>
      </c>
      <c r="D134" s="260"/>
      <c r="E134" s="260"/>
      <c r="F134" s="260"/>
      <c r="G134" s="260"/>
      <c r="H134" s="409"/>
      <c r="I134" s="409"/>
      <c r="J134" s="409"/>
      <c r="K134" s="1009" t="str">
        <f>IF(確２面!K129="","",確２面!K129)</f>
        <v/>
      </c>
      <c r="L134" s="1009"/>
      <c r="M134" s="1009"/>
      <c r="N134" s="1009"/>
      <c r="O134" s="1009"/>
      <c r="P134" s="1009"/>
      <c r="Q134" s="1009"/>
      <c r="R134" s="1009"/>
      <c r="S134" s="1009"/>
      <c r="T134" s="1009"/>
      <c r="U134" s="1009"/>
      <c r="V134" s="1009"/>
      <c r="W134" s="1009"/>
      <c r="X134" s="1009"/>
      <c r="Y134" s="1009"/>
      <c r="Z134" s="1009"/>
      <c r="AA134" s="1009"/>
      <c r="AB134" s="1009"/>
      <c r="AC134" s="1009"/>
      <c r="AD134" s="1009"/>
      <c r="AE134" s="1009"/>
      <c r="AF134" s="1009"/>
      <c r="AG134" s="1009"/>
      <c r="AH134" s="1009"/>
      <c r="AI134" s="1009"/>
    </row>
    <row r="135" spans="1:37" s="191" customFormat="1" ht="13.5" customHeight="1" x14ac:dyDescent="0.15">
      <c r="C135" s="191" t="s">
        <v>937</v>
      </c>
      <c r="H135" s="193"/>
      <c r="M135" s="946" t="str">
        <f>IF(確２面!M130="","",確２面!M130)</f>
        <v/>
      </c>
      <c r="N135" s="946"/>
      <c r="O135" s="946"/>
      <c r="P135" s="946"/>
      <c r="Q135" s="946"/>
      <c r="R135" s="946"/>
      <c r="S135" s="946"/>
      <c r="T135" s="946"/>
      <c r="U135" s="946"/>
      <c r="V135" s="946"/>
      <c r="W135" s="946"/>
      <c r="X135" s="946"/>
      <c r="Y135" s="946"/>
      <c r="Z135" s="946"/>
      <c r="AA135" s="946"/>
      <c r="AB135" s="946"/>
      <c r="AC135" s="946"/>
      <c r="AD135" s="946"/>
      <c r="AE135" s="946"/>
      <c r="AF135" s="946"/>
      <c r="AG135" s="946"/>
      <c r="AH135" s="946"/>
      <c r="AI135" s="946"/>
    </row>
    <row r="136" spans="1:37" s="191" customFormat="1" ht="6.75" customHeight="1" x14ac:dyDescent="0.15">
      <c r="A136" s="195"/>
      <c r="B136" s="195"/>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row>
    <row r="137" spans="1:37" s="191" customFormat="1" ht="6.75" customHeight="1" thickBot="1" x14ac:dyDescent="0.2">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row>
    <row r="138" spans="1:37" s="191" customFormat="1" ht="13.5" customHeight="1" thickTop="1" x14ac:dyDescent="0.15">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500"/>
      <c r="AK138" s="500"/>
    </row>
    <row r="139" spans="1:37" s="191" customFormat="1" ht="13.5" customHeight="1" x14ac:dyDescent="0.15">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row>
    <row r="140" spans="1:37" s="191" customFormat="1" ht="6.75" customHeight="1" x14ac:dyDescent="0.15">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row>
    <row r="141" spans="1:37" s="191" customFormat="1" ht="13.5" customHeight="1" x14ac:dyDescent="0.15">
      <c r="A141" s="191" t="s">
        <v>254</v>
      </c>
    </row>
    <row r="142" spans="1:37" s="191" customFormat="1" ht="13.5" customHeight="1" x14ac:dyDescent="0.15">
      <c r="A142" s="191" t="s">
        <v>5</v>
      </c>
    </row>
    <row r="143" spans="1:37" s="191" customFormat="1" ht="13.5" customHeight="1" x14ac:dyDescent="0.15">
      <c r="C143" s="191" t="s">
        <v>144</v>
      </c>
      <c r="I143" s="192"/>
      <c r="J143" s="192" t="s">
        <v>613</v>
      </c>
      <c r="K143" s="962" t="str">
        <f>IF(確２面!K138="","",確２面!K138)</f>
        <v/>
      </c>
      <c r="L143" s="962"/>
      <c r="M143" s="191" t="s">
        <v>147</v>
      </c>
      <c r="R143" s="192" t="s">
        <v>613</v>
      </c>
      <c r="S143" s="962" t="str">
        <f>IF(確２面!S138="","",確２面!S138)</f>
        <v/>
      </c>
      <c r="T143" s="962"/>
      <c r="U143" s="962"/>
      <c r="V143" s="962"/>
      <c r="W143" s="191" t="s">
        <v>153</v>
      </c>
      <c r="AB143" s="962" t="str">
        <f>IF(確２面!AB138="","",確２面!AB138)</f>
        <v/>
      </c>
      <c r="AC143" s="962"/>
      <c r="AD143" s="962"/>
      <c r="AE143" s="962"/>
      <c r="AF143" s="962"/>
      <c r="AG143" s="962"/>
      <c r="AH143" s="191" t="s">
        <v>252</v>
      </c>
    </row>
    <row r="144" spans="1:37" s="191" customFormat="1" ht="13.5" customHeight="1" x14ac:dyDescent="0.15">
      <c r="C144" s="191" t="s">
        <v>140</v>
      </c>
      <c r="H144" s="193"/>
      <c r="K144" s="963" t="str">
        <f>IF(確２面!K139="","",確２面!K139)</f>
        <v/>
      </c>
      <c r="L144" s="963"/>
      <c r="M144" s="963"/>
      <c r="N144" s="963"/>
      <c r="O144" s="963"/>
      <c r="P144" s="963"/>
      <c r="Q144" s="963"/>
      <c r="R144" s="963"/>
      <c r="S144" s="963"/>
      <c r="T144" s="963"/>
      <c r="U144" s="963"/>
      <c r="V144" s="963"/>
      <c r="W144" s="963"/>
      <c r="X144" s="963"/>
      <c r="Y144" s="963"/>
      <c r="Z144" s="963"/>
      <c r="AA144" s="963"/>
      <c r="AB144" s="963"/>
      <c r="AC144" s="963"/>
      <c r="AD144" s="963"/>
      <c r="AE144" s="963"/>
      <c r="AF144" s="963"/>
      <c r="AG144" s="963"/>
      <c r="AH144" s="963"/>
      <c r="AI144" s="963"/>
    </row>
    <row r="145" spans="1:35" s="191" customFormat="1" ht="13.5" customHeight="1" x14ac:dyDescent="0.15">
      <c r="C145" s="191" t="s">
        <v>151</v>
      </c>
      <c r="I145" s="192"/>
      <c r="J145" s="192" t="s">
        <v>613</v>
      </c>
      <c r="K145" s="962" t="str">
        <f>IF(確２面!K140="","",確２面!K140)</f>
        <v>　　</v>
      </c>
      <c r="L145" s="962"/>
      <c r="M145" s="191" t="s">
        <v>146</v>
      </c>
      <c r="R145" s="192" t="s">
        <v>613</v>
      </c>
      <c r="S145" s="962" t="str">
        <f>IF(確２面!S140="","",確２面!S140)</f>
        <v/>
      </c>
      <c r="T145" s="962"/>
      <c r="U145" s="962"/>
      <c r="V145" s="962"/>
      <c r="W145" s="191" t="s">
        <v>145</v>
      </c>
      <c r="AB145" s="962" t="str">
        <f>IF(確２面!AB140="","",確２面!AB140)</f>
        <v/>
      </c>
      <c r="AC145" s="962"/>
      <c r="AD145" s="962"/>
      <c r="AE145" s="962"/>
      <c r="AF145" s="962"/>
      <c r="AG145" s="962"/>
      <c r="AH145" s="191" t="s">
        <v>252</v>
      </c>
    </row>
    <row r="146" spans="1:35" s="191" customFormat="1" ht="13.5" customHeight="1" x14ac:dyDescent="0.15">
      <c r="H146" s="193"/>
      <c r="I146" s="193"/>
      <c r="J146" s="193"/>
      <c r="K146" s="963" t="str">
        <f>IF(確２面!K141="","",確２面!K141)</f>
        <v/>
      </c>
      <c r="L146" s="963"/>
      <c r="M146" s="963"/>
      <c r="N146" s="963"/>
      <c r="O146" s="963"/>
      <c r="P146" s="963"/>
      <c r="Q146" s="963"/>
      <c r="R146" s="963"/>
      <c r="S146" s="963"/>
      <c r="T146" s="963"/>
      <c r="U146" s="963"/>
      <c r="V146" s="963"/>
      <c r="W146" s="963"/>
      <c r="X146" s="963"/>
      <c r="Y146" s="963"/>
      <c r="Z146" s="963"/>
      <c r="AA146" s="963"/>
      <c r="AB146" s="963"/>
      <c r="AC146" s="963"/>
      <c r="AD146" s="963"/>
      <c r="AE146" s="963"/>
      <c r="AF146" s="963"/>
      <c r="AG146" s="963"/>
      <c r="AH146" s="963"/>
      <c r="AI146" s="963"/>
    </row>
    <row r="147" spans="1:35" s="191" customFormat="1" ht="13.5" customHeight="1" x14ac:dyDescent="0.15">
      <c r="C147" s="191" t="s">
        <v>148</v>
      </c>
      <c r="H147" s="193"/>
      <c r="I147" s="193"/>
      <c r="J147" s="194"/>
      <c r="K147" s="963" t="str">
        <f>IF(確２面!K142="","",確２面!K142)</f>
        <v/>
      </c>
      <c r="L147" s="963"/>
      <c r="M147" s="963"/>
      <c r="N147" s="963"/>
      <c r="O147" s="963"/>
      <c r="P147" s="963"/>
      <c r="Q147" s="963"/>
      <c r="R147" s="963"/>
      <c r="S147" s="963"/>
      <c r="T147" s="963"/>
      <c r="U147" s="963"/>
      <c r="V147" s="963"/>
      <c r="W147" s="963"/>
      <c r="X147" s="963"/>
      <c r="Y147" s="963"/>
      <c r="Z147" s="963"/>
      <c r="AA147" s="963"/>
      <c r="AB147" s="963"/>
      <c r="AC147" s="963"/>
      <c r="AD147" s="963"/>
      <c r="AE147" s="963"/>
      <c r="AF147" s="963"/>
      <c r="AG147" s="963"/>
      <c r="AH147" s="963"/>
      <c r="AI147" s="963"/>
    </row>
    <row r="148" spans="1:35" s="191" customFormat="1" ht="13.5" customHeight="1" x14ac:dyDescent="0.15">
      <c r="C148" s="191" t="s">
        <v>149</v>
      </c>
      <c r="H148" s="193"/>
      <c r="I148" s="193"/>
      <c r="J148" s="193"/>
      <c r="K148" s="963" t="str">
        <f>IF(確２面!K143="","",確２面!K143)</f>
        <v/>
      </c>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row>
    <row r="149" spans="1:35" s="191" customFormat="1" ht="13.5" customHeight="1" x14ac:dyDescent="0.15">
      <c r="C149" s="191" t="s">
        <v>150</v>
      </c>
      <c r="H149" s="193"/>
      <c r="I149" s="193"/>
      <c r="J149" s="193"/>
      <c r="K149" s="963" t="str">
        <f>IF(確２面!K144="","",確２面!K144)</f>
        <v/>
      </c>
      <c r="L149" s="963"/>
      <c r="M149" s="963"/>
      <c r="N149" s="963"/>
      <c r="O149" s="963"/>
      <c r="P149" s="963"/>
      <c r="Q149" s="963"/>
      <c r="R149" s="963"/>
      <c r="S149" s="963"/>
      <c r="T149" s="963"/>
      <c r="U149" s="963"/>
      <c r="V149" s="963"/>
      <c r="W149" s="963"/>
      <c r="X149" s="963"/>
      <c r="Y149" s="963"/>
      <c r="Z149" s="963"/>
      <c r="AA149" s="963"/>
      <c r="AB149" s="963"/>
      <c r="AC149" s="963"/>
      <c r="AD149" s="963"/>
      <c r="AE149" s="963"/>
      <c r="AF149" s="963"/>
      <c r="AG149" s="963"/>
      <c r="AH149" s="963"/>
      <c r="AI149" s="963"/>
    </row>
    <row r="150" spans="1:35" s="191" customFormat="1" ht="13.5" customHeight="1" x14ac:dyDescent="0.15">
      <c r="C150" s="191" t="s">
        <v>159</v>
      </c>
      <c r="H150" s="193"/>
      <c r="I150" s="193"/>
      <c r="J150" s="193"/>
      <c r="K150" s="340"/>
      <c r="L150" s="340"/>
      <c r="M150" s="946" t="str">
        <f>IF(確２面!M145="","",確２面!M145)</f>
        <v/>
      </c>
      <c r="N150" s="946"/>
      <c r="O150" s="946"/>
      <c r="P150" s="946"/>
      <c r="Q150" s="946"/>
      <c r="R150" s="946"/>
      <c r="S150" s="946"/>
      <c r="T150" s="946"/>
      <c r="U150" s="946"/>
      <c r="V150" s="946"/>
      <c r="W150" s="946"/>
      <c r="X150" s="946"/>
      <c r="Y150" s="946"/>
      <c r="Z150" s="946"/>
      <c r="AA150" s="946"/>
      <c r="AB150" s="946"/>
      <c r="AC150" s="946"/>
      <c r="AD150" s="946"/>
      <c r="AE150" s="946"/>
      <c r="AF150" s="946"/>
      <c r="AG150" s="946"/>
      <c r="AH150" s="946"/>
      <c r="AI150" s="946"/>
    </row>
    <row r="151" spans="1:35" s="191" customFormat="1" ht="6.75" customHeight="1" x14ac:dyDescent="0.15">
      <c r="A151" s="259"/>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row>
    <row r="152" spans="1:35" s="191" customFormat="1" ht="6.75" customHeight="1" x14ac:dyDescent="0.15">
      <c r="A152" s="261"/>
      <c r="B152" s="261"/>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row>
    <row r="153" spans="1:35" s="191" customFormat="1" ht="13.5" customHeight="1" x14ac:dyDescent="0.15">
      <c r="A153" s="260" t="s">
        <v>6</v>
      </c>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row>
    <row r="154" spans="1:35" s="191" customFormat="1" ht="13.5" customHeight="1" x14ac:dyDescent="0.15">
      <c r="A154" s="260"/>
      <c r="B154" s="260"/>
      <c r="C154" s="260" t="s">
        <v>144</v>
      </c>
      <c r="D154" s="260"/>
      <c r="E154" s="260"/>
      <c r="F154" s="260"/>
      <c r="G154" s="260"/>
      <c r="H154" s="260"/>
      <c r="I154" s="503"/>
      <c r="J154" s="503" t="s">
        <v>613</v>
      </c>
      <c r="K154" s="1010" t="str">
        <f>IF(確２面!K149="","",確２面!K149)</f>
        <v>　　</v>
      </c>
      <c r="L154" s="1010"/>
      <c r="M154" s="260" t="s">
        <v>147</v>
      </c>
      <c r="N154" s="260"/>
      <c r="O154" s="260"/>
      <c r="P154" s="260"/>
      <c r="Q154" s="260"/>
      <c r="R154" s="503" t="s">
        <v>613</v>
      </c>
      <c r="S154" s="1010" t="str">
        <f>IF(確２面!S149="","",確２面!S149)</f>
        <v/>
      </c>
      <c r="T154" s="1010"/>
      <c r="U154" s="1010"/>
      <c r="V154" s="1010"/>
      <c r="W154" s="260" t="s">
        <v>153</v>
      </c>
      <c r="X154" s="260"/>
      <c r="Y154" s="260"/>
      <c r="Z154" s="260"/>
      <c r="AA154" s="260"/>
      <c r="AB154" s="1010" t="str">
        <f>IF(確２面!AB149="","",確２面!AB149)</f>
        <v/>
      </c>
      <c r="AC154" s="1010"/>
      <c r="AD154" s="1010"/>
      <c r="AE154" s="1010"/>
      <c r="AF154" s="1010"/>
      <c r="AG154" s="1010"/>
      <c r="AH154" s="260" t="s">
        <v>252</v>
      </c>
      <c r="AI154" s="260"/>
    </row>
    <row r="155" spans="1:35" s="191" customFormat="1" ht="13.5" customHeight="1" x14ac:dyDescent="0.15">
      <c r="A155" s="260"/>
      <c r="B155" s="260"/>
      <c r="C155" s="260" t="s">
        <v>140</v>
      </c>
      <c r="D155" s="260"/>
      <c r="E155" s="260"/>
      <c r="F155" s="260"/>
      <c r="G155" s="260"/>
      <c r="H155" s="266"/>
      <c r="I155" s="260"/>
      <c r="J155" s="260"/>
      <c r="K155" s="1009" t="str">
        <f>IF(確２面!K150="","",確２面!K150)</f>
        <v/>
      </c>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row>
    <row r="156" spans="1:35" s="191" customFormat="1" ht="13.5" customHeight="1" x14ac:dyDescent="0.15">
      <c r="A156" s="260"/>
      <c r="B156" s="260"/>
      <c r="C156" s="260" t="s">
        <v>151</v>
      </c>
      <c r="D156" s="260"/>
      <c r="E156" s="260"/>
      <c r="F156" s="260"/>
      <c r="G156" s="260"/>
      <c r="H156" s="260"/>
      <c r="I156" s="503"/>
      <c r="J156" s="503" t="s">
        <v>613</v>
      </c>
      <c r="K156" s="1010" t="str">
        <f>IF(確２面!K151="","",確２面!K151)</f>
        <v>　　</v>
      </c>
      <c r="L156" s="1010"/>
      <c r="M156" s="260" t="s">
        <v>146</v>
      </c>
      <c r="N156" s="260"/>
      <c r="O156" s="260"/>
      <c r="P156" s="260"/>
      <c r="Q156" s="260"/>
      <c r="R156" s="503" t="s">
        <v>613</v>
      </c>
      <c r="S156" s="1010" t="str">
        <f>IF(確２面!S151="","",確２面!S151)</f>
        <v/>
      </c>
      <c r="T156" s="1010"/>
      <c r="U156" s="1010"/>
      <c r="V156" s="1010"/>
      <c r="W156" s="260" t="s">
        <v>145</v>
      </c>
      <c r="X156" s="260"/>
      <c r="Y156" s="260"/>
      <c r="Z156" s="260"/>
      <c r="AA156" s="260"/>
      <c r="AB156" s="1010" t="str">
        <f>IF(確２面!AB151="","",確２面!AB151)</f>
        <v/>
      </c>
      <c r="AC156" s="1010"/>
      <c r="AD156" s="1010"/>
      <c r="AE156" s="1010"/>
      <c r="AF156" s="1010"/>
      <c r="AG156" s="1010"/>
      <c r="AH156" s="260" t="s">
        <v>252</v>
      </c>
      <c r="AI156" s="260"/>
    </row>
    <row r="157" spans="1:35" s="191" customFormat="1" ht="13.5" customHeight="1" x14ac:dyDescent="0.15">
      <c r="A157" s="260"/>
      <c r="B157" s="260"/>
      <c r="C157" s="260"/>
      <c r="D157" s="260"/>
      <c r="E157" s="260"/>
      <c r="F157" s="260"/>
      <c r="G157" s="260"/>
      <c r="H157" s="266"/>
      <c r="I157" s="266"/>
      <c r="J157" s="266"/>
      <c r="K157" s="1009" t="str">
        <f>IF(確２面!K152="","",確２面!K152)</f>
        <v/>
      </c>
      <c r="L157" s="1009"/>
      <c r="M157" s="1009"/>
      <c r="N157" s="1009"/>
      <c r="O157" s="1009"/>
      <c r="P157" s="1009"/>
      <c r="Q157" s="1009"/>
      <c r="R157" s="1009"/>
      <c r="S157" s="1009"/>
      <c r="T157" s="1009"/>
      <c r="U157" s="1009"/>
      <c r="V157" s="1009"/>
      <c r="W157" s="1009"/>
      <c r="X157" s="1009"/>
      <c r="Y157" s="1009"/>
      <c r="Z157" s="1009"/>
      <c r="AA157" s="1009"/>
      <c r="AB157" s="1009"/>
      <c r="AC157" s="1009"/>
      <c r="AD157" s="1009"/>
      <c r="AE157" s="1009"/>
      <c r="AF157" s="1009"/>
      <c r="AG157" s="1009"/>
      <c r="AH157" s="1009"/>
      <c r="AI157" s="1009"/>
    </row>
    <row r="158" spans="1:35" s="191" customFormat="1" ht="13.5" customHeight="1" x14ac:dyDescent="0.15">
      <c r="A158" s="260"/>
      <c r="B158" s="260"/>
      <c r="C158" s="260" t="s">
        <v>148</v>
      </c>
      <c r="D158" s="260"/>
      <c r="E158" s="260"/>
      <c r="F158" s="260"/>
      <c r="G158" s="260"/>
      <c r="H158" s="266"/>
      <c r="I158" s="266"/>
      <c r="J158" s="409"/>
      <c r="K158" s="1009" t="str">
        <f>IF(確２面!K153="","",確２面!K153)</f>
        <v/>
      </c>
      <c r="L158" s="1009"/>
      <c r="M158" s="1009"/>
      <c r="N158" s="1009"/>
      <c r="O158" s="1009"/>
      <c r="P158" s="1009"/>
      <c r="Q158" s="1009"/>
      <c r="R158" s="1009"/>
      <c r="S158" s="1009"/>
      <c r="T158" s="1009"/>
      <c r="U158" s="1009"/>
      <c r="V158" s="1009"/>
      <c r="W158" s="1009"/>
      <c r="X158" s="1009"/>
      <c r="Y158" s="1009"/>
      <c r="Z158" s="1009"/>
      <c r="AA158" s="1009"/>
      <c r="AB158" s="1009"/>
      <c r="AC158" s="1009"/>
      <c r="AD158" s="1009"/>
      <c r="AE158" s="1009"/>
      <c r="AF158" s="1009"/>
      <c r="AG158" s="1009"/>
      <c r="AH158" s="1009"/>
      <c r="AI158" s="1009"/>
    </row>
    <row r="159" spans="1:35" s="191" customFormat="1" ht="13.5" customHeight="1" x14ac:dyDescent="0.15">
      <c r="A159" s="260"/>
      <c r="B159" s="260"/>
      <c r="C159" s="260" t="s">
        <v>149</v>
      </c>
      <c r="D159" s="260"/>
      <c r="E159" s="260"/>
      <c r="F159" s="260"/>
      <c r="G159" s="260"/>
      <c r="H159" s="266"/>
      <c r="I159" s="266"/>
      <c r="J159" s="266"/>
      <c r="K159" s="1009" t="str">
        <f>IF(確２面!K154="","",確２面!K154)</f>
        <v/>
      </c>
      <c r="L159" s="1009"/>
      <c r="M159" s="1009"/>
      <c r="N159" s="1009"/>
      <c r="O159" s="1009"/>
      <c r="P159" s="1009"/>
      <c r="Q159" s="1009"/>
      <c r="R159" s="1009"/>
      <c r="S159" s="1009"/>
      <c r="T159" s="1009"/>
      <c r="U159" s="1009"/>
      <c r="V159" s="1009"/>
      <c r="W159" s="1009"/>
      <c r="X159" s="1009"/>
      <c r="Y159" s="1009"/>
      <c r="Z159" s="1009"/>
      <c r="AA159" s="1009"/>
      <c r="AB159" s="1009"/>
      <c r="AC159" s="1009"/>
      <c r="AD159" s="1009"/>
      <c r="AE159" s="1009"/>
      <c r="AF159" s="1009"/>
      <c r="AG159" s="1009"/>
      <c r="AH159" s="1009"/>
      <c r="AI159" s="1009"/>
    </row>
    <row r="160" spans="1:35" s="191" customFormat="1" ht="13.5" customHeight="1" x14ac:dyDescent="0.15">
      <c r="A160" s="260"/>
      <c r="B160" s="260"/>
      <c r="C160" s="260" t="s">
        <v>150</v>
      </c>
      <c r="D160" s="260"/>
      <c r="E160" s="260"/>
      <c r="F160" s="260"/>
      <c r="G160" s="260"/>
      <c r="H160" s="266"/>
      <c r="I160" s="266"/>
      <c r="J160" s="266"/>
      <c r="K160" s="1009" t="str">
        <f>IF(確２面!K155="","",確２面!K155)</f>
        <v/>
      </c>
      <c r="L160" s="1009"/>
      <c r="M160" s="1009"/>
      <c r="N160" s="1009"/>
      <c r="O160" s="1009"/>
      <c r="P160" s="1009"/>
      <c r="Q160" s="1009"/>
      <c r="R160" s="1009"/>
      <c r="S160" s="1009"/>
      <c r="T160" s="1009"/>
      <c r="U160" s="1009"/>
      <c r="V160" s="1009"/>
      <c r="W160" s="1009"/>
      <c r="X160" s="1009"/>
      <c r="Y160" s="1009"/>
      <c r="Z160" s="1009"/>
      <c r="AA160" s="1009"/>
      <c r="AB160" s="1009"/>
      <c r="AC160" s="1009"/>
      <c r="AD160" s="1009"/>
      <c r="AE160" s="1009"/>
      <c r="AF160" s="1009"/>
      <c r="AG160" s="1009"/>
      <c r="AH160" s="1009"/>
      <c r="AI160" s="1009"/>
    </row>
    <row r="161" spans="1:35" s="191" customFormat="1" ht="13.5" customHeight="1" x14ac:dyDescent="0.15">
      <c r="A161" s="260"/>
      <c r="B161" s="260"/>
      <c r="C161" s="260" t="s">
        <v>159</v>
      </c>
      <c r="D161" s="260"/>
      <c r="E161" s="260"/>
      <c r="F161" s="260"/>
      <c r="G161" s="260"/>
      <c r="H161" s="266"/>
      <c r="I161" s="266"/>
      <c r="J161" s="266"/>
      <c r="K161" s="267"/>
      <c r="L161" s="267"/>
      <c r="M161" s="1011" t="str">
        <f>IF(確２面!M156="","",確２面!M156)</f>
        <v/>
      </c>
      <c r="N161" s="1011"/>
      <c r="O161" s="1011"/>
      <c r="P161" s="1011"/>
      <c r="Q161" s="1011"/>
      <c r="R161" s="1011"/>
      <c r="S161" s="1011"/>
      <c r="T161" s="1011"/>
      <c r="U161" s="1011"/>
      <c r="V161" s="1011"/>
      <c r="W161" s="1011"/>
      <c r="X161" s="1011"/>
      <c r="Y161" s="1011"/>
      <c r="Z161" s="1011"/>
      <c r="AA161" s="1011"/>
      <c r="AB161" s="1011"/>
      <c r="AC161" s="1011"/>
      <c r="AD161" s="1011"/>
      <c r="AE161" s="1011"/>
      <c r="AF161" s="1011"/>
      <c r="AG161" s="1011"/>
      <c r="AH161" s="1011"/>
      <c r="AI161" s="1011"/>
    </row>
    <row r="162" spans="1:35" s="191" customFormat="1" ht="6.75" customHeight="1" x14ac:dyDescent="0.15">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row>
    <row r="163" spans="1:35" s="191" customFormat="1" ht="6.75" customHeight="1" x14ac:dyDescent="0.15">
      <c r="A163" s="261"/>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row>
    <row r="164" spans="1:35" s="191" customFormat="1" ht="13.5" customHeight="1" x14ac:dyDescent="0.15">
      <c r="A164" s="260"/>
      <c r="B164" s="260"/>
      <c r="C164" s="260" t="s">
        <v>144</v>
      </c>
      <c r="D164" s="260"/>
      <c r="E164" s="260"/>
      <c r="F164" s="260"/>
      <c r="G164" s="260"/>
      <c r="H164" s="260"/>
      <c r="I164" s="503"/>
      <c r="J164" s="503" t="s">
        <v>613</v>
      </c>
      <c r="K164" s="1010" t="str">
        <f>IF(確２面!K159="","",確２面!K159)</f>
        <v>　　</v>
      </c>
      <c r="L164" s="1010"/>
      <c r="M164" s="260" t="s">
        <v>147</v>
      </c>
      <c r="N164" s="260"/>
      <c r="O164" s="260"/>
      <c r="P164" s="260"/>
      <c r="Q164" s="260"/>
      <c r="R164" s="503" t="s">
        <v>613</v>
      </c>
      <c r="S164" s="1010" t="str">
        <f>IF(確２面!S159="","",確２面!S159)</f>
        <v/>
      </c>
      <c r="T164" s="1010"/>
      <c r="U164" s="1010"/>
      <c r="V164" s="1010"/>
      <c r="W164" s="260" t="s">
        <v>153</v>
      </c>
      <c r="X164" s="260"/>
      <c r="Y164" s="260"/>
      <c r="Z164" s="260"/>
      <c r="AA164" s="260"/>
      <c r="AB164" s="1010" t="str">
        <f>IF(確２面!AB159="","",確２面!AB159)</f>
        <v/>
      </c>
      <c r="AC164" s="1010"/>
      <c r="AD164" s="1010"/>
      <c r="AE164" s="1010"/>
      <c r="AF164" s="1010"/>
      <c r="AG164" s="1010"/>
      <c r="AH164" s="260" t="s">
        <v>252</v>
      </c>
      <c r="AI164" s="260"/>
    </row>
    <row r="165" spans="1:35" s="191" customFormat="1" ht="13.5" customHeight="1" x14ac:dyDescent="0.15">
      <c r="A165" s="260"/>
      <c r="B165" s="260"/>
      <c r="C165" s="260" t="s">
        <v>140</v>
      </c>
      <c r="D165" s="260"/>
      <c r="E165" s="260"/>
      <c r="F165" s="260"/>
      <c r="G165" s="260"/>
      <c r="H165" s="266"/>
      <c r="I165" s="260"/>
      <c r="J165" s="260"/>
      <c r="K165" s="1009" t="str">
        <f>IF(確２面!K160="","",確２面!K160)</f>
        <v/>
      </c>
      <c r="L165" s="1009"/>
      <c r="M165" s="1009"/>
      <c r="N165" s="1009"/>
      <c r="O165" s="1009"/>
      <c r="P165" s="1009"/>
      <c r="Q165" s="1009"/>
      <c r="R165" s="1009"/>
      <c r="S165" s="1009"/>
      <c r="T165" s="1009"/>
      <c r="U165" s="1009"/>
      <c r="V165" s="1009"/>
      <c r="W165" s="1009"/>
      <c r="X165" s="1009"/>
      <c r="Y165" s="1009"/>
      <c r="Z165" s="1009"/>
      <c r="AA165" s="1009"/>
      <c r="AB165" s="1009"/>
      <c r="AC165" s="1009"/>
      <c r="AD165" s="1009"/>
      <c r="AE165" s="1009"/>
      <c r="AF165" s="1009"/>
      <c r="AG165" s="1009"/>
      <c r="AH165" s="1009"/>
      <c r="AI165" s="1009"/>
    </row>
    <row r="166" spans="1:35" s="191" customFormat="1" ht="13.5" customHeight="1" x14ac:dyDescent="0.15">
      <c r="A166" s="260"/>
      <c r="B166" s="260"/>
      <c r="C166" s="260" t="s">
        <v>151</v>
      </c>
      <c r="D166" s="260"/>
      <c r="E166" s="260"/>
      <c r="F166" s="260"/>
      <c r="G166" s="260"/>
      <c r="H166" s="260"/>
      <c r="I166" s="503"/>
      <c r="J166" s="503" t="s">
        <v>613</v>
      </c>
      <c r="K166" s="1010" t="str">
        <f>IF(確２面!K161="","",確２面!K161)</f>
        <v>　　</v>
      </c>
      <c r="L166" s="1010"/>
      <c r="M166" s="260" t="s">
        <v>146</v>
      </c>
      <c r="N166" s="260"/>
      <c r="O166" s="260"/>
      <c r="P166" s="260"/>
      <c r="Q166" s="260"/>
      <c r="R166" s="503" t="s">
        <v>613</v>
      </c>
      <c r="S166" s="1010" t="str">
        <f>IF(確２面!S161="","",確２面!S161)</f>
        <v/>
      </c>
      <c r="T166" s="1010"/>
      <c r="U166" s="1010"/>
      <c r="V166" s="1010"/>
      <c r="W166" s="260" t="s">
        <v>145</v>
      </c>
      <c r="X166" s="260"/>
      <c r="Y166" s="260"/>
      <c r="Z166" s="260"/>
      <c r="AA166" s="260"/>
      <c r="AB166" s="1010" t="str">
        <f>IF(確２面!AB161="","",確２面!AB161)</f>
        <v/>
      </c>
      <c r="AC166" s="1010"/>
      <c r="AD166" s="1010"/>
      <c r="AE166" s="1010"/>
      <c r="AF166" s="1010"/>
      <c r="AG166" s="1010"/>
      <c r="AH166" s="260" t="s">
        <v>252</v>
      </c>
      <c r="AI166" s="260"/>
    </row>
    <row r="167" spans="1:35" s="191" customFormat="1" ht="13.5" customHeight="1" x14ac:dyDescent="0.15">
      <c r="A167" s="260"/>
      <c r="B167" s="260"/>
      <c r="C167" s="260"/>
      <c r="D167" s="260"/>
      <c r="E167" s="260"/>
      <c r="F167" s="260"/>
      <c r="G167" s="260"/>
      <c r="H167" s="266"/>
      <c r="I167" s="266"/>
      <c r="J167" s="266"/>
      <c r="K167" s="1009" t="str">
        <f>IF(確２面!K162="","",確２面!K162)</f>
        <v/>
      </c>
      <c r="L167" s="1009"/>
      <c r="M167" s="1009"/>
      <c r="N167" s="1009"/>
      <c r="O167" s="1009"/>
      <c r="P167" s="1009"/>
      <c r="Q167" s="1009"/>
      <c r="R167" s="1009"/>
      <c r="S167" s="1009"/>
      <c r="T167" s="1009"/>
      <c r="U167" s="1009"/>
      <c r="V167" s="1009"/>
      <c r="W167" s="1009"/>
      <c r="X167" s="1009"/>
      <c r="Y167" s="1009"/>
      <c r="Z167" s="1009"/>
      <c r="AA167" s="1009"/>
      <c r="AB167" s="1009"/>
      <c r="AC167" s="1009"/>
      <c r="AD167" s="1009"/>
      <c r="AE167" s="1009"/>
      <c r="AF167" s="1009"/>
      <c r="AG167" s="1009"/>
      <c r="AH167" s="1009"/>
      <c r="AI167" s="1009"/>
    </row>
    <row r="168" spans="1:35" s="191" customFormat="1" ht="13.5" customHeight="1" x14ac:dyDescent="0.15">
      <c r="A168" s="260"/>
      <c r="B168" s="260"/>
      <c r="C168" s="260" t="s">
        <v>148</v>
      </c>
      <c r="D168" s="260"/>
      <c r="E168" s="260"/>
      <c r="F168" s="260"/>
      <c r="G168" s="260"/>
      <c r="H168" s="266"/>
      <c r="I168" s="266"/>
      <c r="J168" s="409"/>
      <c r="K168" s="1009" t="str">
        <f>IF(確２面!K163="","",確２面!K163)</f>
        <v/>
      </c>
      <c r="L168" s="1009"/>
      <c r="M168" s="1009"/>
      <c r="N168" s="1009"/>
      <c r="O168" s="1009"/>
      <c r="P168" s="1009"/>
      <c r="Q168" s="1009"/>
      <c r="R168" s="1009"/>
      <c r="S168" s="1009"/>
      <c r="T168" s="1009"/>
      <c r="U168" s="1009"/>
      <c r="V168" s="1009"/>
      <c r="W168" s="1009"/>
      <c r="X168" s="1009"/>
      <c r="Y168" s="1009"/>
      <c r="Z168" s="1009"/>
      <c r="AA168" s="1009"/>
      <c r="AB168" s="1009"/>
      <c r="AC168" s="1009"/>
      <c r="AD168" s="1009"/>
      <c r="AE168" s="1009"/>
      <c r="AF168" s="1009"/>
      <c r="AG168" s="1009"/>
      <c r="AH168" s="1009"/>
      <c r="AI168" s="1009"/>
    </row>
    <row r="169" spans="1:35" s="191" customFormat="1" ht="13.5" customHeight="1" x14ac:dyDescent="0.15">
      <c r="A169" s="260"/>
      <c r="B169" s="260"/>
      <c r="C169" s="260" t="s">
        <v>149</v>
      </c>
      <c r="D169" s="260"/>
      <c r="E169" s="260"/>
      <c r="F169" s="260"/>
      <c r="G169" s="260"/>
      <c r="H169" s="266"/>
      <c r="I169" s="266"/>
      <c r="J169" s="266"/>
      <c r="K169" s="1009" t="str">
        <f>IF(確２面!K164="","",確２面!K164)</f>
        <v/>
      </c>
      <c r="L169" s="1009"/>
      <c r="M169" s="1009"/>
      <c r="N169" s="1009"/>
      <c r="O169" s="1009"/>
      <c r="P169" s="1009"/>
      <c r="Q169" s="1009"/>
      <c r="R169" s="1009"/>
      <c r="S169" s="1009"/>
      <c r="T169" s="1009"/>
      <c r="U169" s="1009"/>
      <c r="V169" s="1009"/>
      <c r="W169" s="1009"/>
      <c r="X169" s="1009"/>
      <c r="Y169" s="1009"/>
      <c r="Z169" s="1009"/>
      <c r="AA169" s="1009"/>
      <c r="AB169" s="1009"/>
      <c r="AC169" s="1009"/>
      <c r="AD169" s="1009"/>
      <c r="AE169" s="1009"/>
      <c r="AF169" s="1009"/>
      <c r="AG169" s="1009"/>
      <c r="AH169" s="1009"/>
      <c r="AI169" s="1009"/>
    </row>
    <row r="170" spans="1:35" s="191" customFormat="1" ht="13.5" customHeight="1" x14ac:dyDescent="0.15">
      <c r="A170" s="260"/>
      <c r="B170" s="260"/>
      <c r="C170" s="260" t="s">
        <v>150</v>
      </c>
      <c r="D170" s="260"/>
      <c r="E170" s="260"/>
      <c r="F170" s="260"/>
      <c r="G170" s="260"/>
      <c r="H170" s="266"/>
      <c r="I170" s="266"/>
      <c r="J170" s="266"/>
      <c r="K170" s="1009" t="str">
        <f>IF(確２面!K165="","",確２面!K165)</f>
        <v/>
      </c>
      <c r="L170" s="1009"/>
      <c r="M170" s="1009"/>
      <c r="N170" s="1009"/>
      <c r="O170" s="1009"/>
      <c r="P170" s="1009"/>
      <c r="Q170" s="1009"/>
      <c r="R170" s="1009"/>
      <c r="S170" s="1009"/>
      <c r="T170" s="1009"/>
      <c r="U170" s="1009"/>
      <c r="V170" s="1009"/>
      <c r="W170" s="1009"/>
      <c r="X170" s="1009"/>
      <c r="Y170" s="1009"/>
      <c r="Z170" s="1009"/>
      <c r="AA170" s="1009"/>
      <c r="AB170" s="1009"/>
      <c r="AC170" s="1009"/>
      <c r="AD170" s="1009"/>
      <c r="AE170" s="1009"/>
      <c r="AF170" s="1009"/>
      <c r="AG170" s="1009"/>
      <c r="AH170" s="1009"/>
      <c r="AI170" s="1009"/>
    </row>
    <row r="171" spans="1:35" s="191" customFormat="1" ht="13.5" customHeight="1" x14ac:dyDescent="0.15">
      <c r="A171" s="260"/>
      <c r="B171" s="260"/>
      <c r="C171" s="260" t="s">
        <v>159</v>
      </c>
      <c r="D171" s="260"/>
      <c r="E171" s="260"/>
      <c r="F171" s="260"/>
      <c r="G171" s="260"/>
      <c r="H171" s="266"/>
      <c r="I171" s="266"/>
      <c r="J171" s="266"/>
      <c r="K171" s="267"/>
      <c r="L171" s="267"/>
      <c r="M171" s="1011" t="str">
        <f>IF(確２面!M166="","",確２面!M166)</f>
        <v/>
      </c>
      <c r="N171" s="1011"/>
      <c r="O171" s="1011"/>
      <c r="P171" s="1011"/>
      <c r="Q171" s="1011"/>
      <c r="R171" s="1011"/>
      <c r="S171" s="1011"/>
      <c r="T171" s="1011"/>
      <c r="U171" s="1011"/>
      <c r="V171" s="1011"/>
      <c r="W171" s="1011"/>
      <c r="X171" s="1011"/>
      <c r="Y171" s="1011"/>
      <c r="Z171" s="1011"/>
      <c r="AA171" s="1011"/>
      <c r="AB171" s="1011"/>
      <c r="AC171" s="1011"/>
      <c r="AD171" s="1011"/>
      <c r="AE171" s="1011"/>
      <c r="AF171" s="1011"/>
      <c r="AG171" s="1011"/>
      <c r="AH171" s="1011"/>
      <c r="AI171" s="1011"/>
    </row>
    <row r="172" spans="1:35" s="191" customFormat="1" ht="6.75" customHeight="1" x14ac:dyDescent="0.15">
      <c r="A172" s="259"/>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row>
    <row r="173" spans="1:35" s="191" customFormat="1" ht="6.75" customHeight="1" x14ac:dyDescent="0.15">
      <c r="A173" s="261"/>
      <c r="B173" s="261"/>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row>
    <row r="174" spans="1:35" s="191" customFormat="1" ht="13.5" customHeight="1" x14ac:dyDescent="0.15">
      <c r="A174" s="260"/>
      <c r="B174" s="260"/>
      <c r="C174" s="260" t="s">
        <v>144</v>
      </c>
      <c r="D174" s="260"/>
      <c r="E174" s="260"/>
      <c r="F174" s="260"/>
      <c r="G174" s="260"/>
      <c r="H174" s="260"/>
      <c r="I174" s="503"/>
      <c r="J174" s="503" t="s">
        <v>613</v>
      </c>
      <c r="K174" s="1010" t="str">
        <f>IF(確２面!K169="","",確２面!K169)</f>
        <v>　　</v>
      </c>
      <c r="L174" s="1010"/>
      <c r="M174" s="260" t="s">
        <v>147</v>
      </c>
      <c r="N174" s="260"/>
      <c r="O174" s="260"/>
      <c r="P174" s="260"/>
      <c r="Q174" s="260"/>
      <c r="R174" s="503" t="s">
        <v>613</v>
      </c>
      <c r="S174" s="1010" t="str">
        <f>IF(確２面!S169="","",確２面!S169)</f>
        <v/>
      </c>
      <c r="T174" s="1010"/>
      <c r="U174" s="1010"/>
      <c r="V174" s="1010"/>
      <c r="W174" s="260" t="s">
        <v>153</v>
      </c>
      <c r="X174" s="260"/>
      <c r="Y174" s="260"/>
      <c r="Z174" s="260"/>
      <c r="AA174" s="260"/>
      <c r="AB174" s="1010" t="str">
        <f>IF(確２面!AB169="","",確２面!AB169)</f>
        <v/>
      </c>
      <c r="AC174" s="1010"/>
      <c r="AD174" s="1010"/>
      <c r="AE174" s="1010"/>
      <c r="AF174" s="1010"/>
      <c r="AG174" s="1010"/>
      <c r="AH174" s="260" t="s">
        <v>252</v>
      </c>
      <c r="AI174" s="260"/>
    </row>
    <row r="175" spans="1:35" s="191" customFormat="1" ht="13.5" customHeight="1" x14ac:dyDescent="0.15">
      <c r="A175" s="260"/>
      <c r="B175" s="260"/>
      <c r="C175" s="260" t="s">
        <v>140</v>
      </c>
      <c r="D175" s="260"/>
      <c r="E175" s="260"/>
      <c r="F175" s="260"/>
      <c r="G175" s="260"/>
      <c r="H175" s="266"/>
      <c r="I175" s="260"/>
      <c r="J175" s="260"/>
      <c r="K175" s="1009" t="str">
        <f>IF(確２面!K170="","",確２面!K170)</f>
        <v/>
      </c>
      <c r="L175" s="1009"/>
      <c r="M175" s="1009"/>
      <c r="N175" s="1009"/>
      <c r="O175" s="1009"/>
      <c r="P175" s="1009"/>
      <c r="Q175" s="1009"/>
      <c r="R175" s="1009"/>
      <c r="S175" s="1009"/>
      <c r="T175" s="1009"/>
      <c r="U175" s="1009"/>
      <c r="V175" s="1009"/>
      <c r="W175" s="1009"/>
      <c r="X175" s="1009"/>
      <c r="Y175" s="1009"/>
      <c r="Z175" s="1009"/>
      <c r="AA175" s="1009"/>
      <c r="AB175" s="1009"/>
      <c r="AC175" s="1009"/>
      <c r="AD175" s="1009"/>
      <c r="AE175" s="1009"/>
      <c r="AF175" s="1009"/>
      <c r="AG175" s="1009"/>
      <c r="AH175" s="1009"/>
      <c r="AI175" s="1009"/>
    </row>
    <row r="176" spans="1:35" s="191" customFormat="1" ht="13.5" customHeight="1" x14ac:dyDescent="0.15">
      <c r="A176" s="260"/>
      <c r="B176" s="260"/>
      <c r="C176" s="260" t="s">
        <v>151</v>
      </c>
      <c r="D176" s="260"/>
      <c r="E176" s="260"/>
      <c r="F176" s="260"/>
      <c r="G176" s="260"/>
      <c r="H176" s="260"/>
      <c r="I176" s="503"/>
      <c r="J176" s="503" t="s">
        <v>613</v>
      </c>
      <c r="K176" s="1010" t="str">
        <f>IF(確２面!K171="","",確２面!K171)</f>
        <v>　　</v>
      </c>
      <c r="L176" s="1010"/>
      <c r="M176" s="260" t="s">
        <v>146</v>
      </c>
      <c r="N176" s="260"/>
      <c r="O176" s="260"/>
      <c r="P176" s="260"/>
      <c r="Q176" s="260"/>
      <c r="R176" s="503" t="s">
        <v>613</v>
      </c>
      <c r="S176" s="1010" t="str">
        <f>IF(確２面!S171="","",確２面!S171)</f>
        <v/>
      </c>
      <c r="T176" s="1010"/>
      <c r="U176" s="1010"/>
      <c r="V176" s="1010"/>
      <c r="W176" s="260" t="s">
        <v>145</v>
      </c>
      <c r="X176" s="260"/>
      <c r="Y176" s="260"/>
      <c r="Z176" s="260"/>
      <c r="AA176" s="260"/>
      <c r="AB176" s="1010" t="str">
        <f>IF(確２面!AB171="","",確２面!AB171)</f>
        <v/>
      </c>
      <c r="AC176" s="1010"/>
      <c r="AD176" s="1010"/>
      <c r="AE176" s="1010"/>
      <c r="AF176" s="1010"/>
      <c r="AG176" s="1010"/>
      <c r="AH176" s="260" t="s">
        <v>252</v>
      </c>
      <c r="AI176" s="260"/>
    </row>
    <row r="177" spans="1:35" s="191" customFormat="1" ht="13.5" customHeight="1" x14ac:dyDescent="0.15">
      <c r="A177" s="260"/>
      <c r="B177" s="260"/>
      <c r="C177" s="260"/>
      <c r="D177" s="260"/>
      <c r="E177" s="260"/>
      <c r="F177" s="260"/>
      <c r="G177" s="260"/>
      <c r="H177" s="266"/>
      <c r="I177" s="266"/>
      <c r="J177" s="266"/>
      <c r="K177" s="1009" t="str">
        <f>IF(確２面!K172="","",確２面!K172)</f>
        <v/>
      </c>
      <c r="L177" s="1009"/>
      <c r="M177" s="1009"/>
      <c r="N177" s="1009"/>
      <c r="O177" s="1009"/>
      <c r="P177" s="1009"/>
      <c r="Q177" s="1009"/>
      <c r="R177" s="1009"/>
      <c r="S177" s="1009"/>
      <c r="T177" s="1009"/>
      <c r="U177" s="1009"/>
      <c r="V177" s="1009"/>
      <c r="W177" s="1009"/>
      <c r="X177" s="1009"/>
      <c r="Y177" s="1009"/>
      <c r="Z177" s="1009"/>
      <c r="AA177" s="1009"/>
      <c r="AB177" s="1009"/>
      <c r="AC177" s="1009"/>
      <c r="AD177" s="1009"/>
      <c r="AE177" s="1009"/>
      <c r="AF177" s="1009"/>
      <c r="AG177" s="1009"/>
      <c r="AH177" s="1009"/>
      <c r="AI177" s="1009"/>
    </row>
    <row r="178" spans="1:35" s="191" customFormat="1" ht="13.5" customHeight="1" x14ac:dyDescent="0.15">
      <c r="A178" s="260"/>
      <c r="B178" s="260"/>
      <c r="C178" s="260" t="s">
        <v>148</v>
      </c>
      <c r="D178" s="260"/>
      <c r="E178" s="260"/>
      <c r="F178" s="260"/>
      <c r="G178" s="260"/>
      <c r="H178" s="266"/>
      <c r="I178" s="266"/>
      <c r="J178" s="409"/>
      <c r="K178" s="1009" t="str">
        <f>IF(確２面!K173="","",確２面!K173)</f>
        <v/>
      </c>
      <c r="L178" s="1009"/>
      <c r="M178" s="1009"/>
      <c r="N178" s="1009"/>
      <c r="O178" s="1009"/>
      <c r="P178" s="1009"/>
      <c r="Q178" s="1009"/>
      <c r="R178" s="1009"/>
      <c r="S178" s="1009"/>
      <c r="T178" s="1009"/>
      <c r="U178" s="1009"/>
      <c r="V178" s="1009"/>
      <c r="W178" s="1009"/>
      <c r="X178" s="1009"/>
      <c r="Y178" s="1009"/>
      <c r="Z178" s="1009"/>
      <c r="AA178" s="1009"/>
      <c r="AB178" s="1009"/>
      <c r="AC178" s="1009"/>
      <c r="AD178" s="1009"/>
      <c r="AE178" s="1009"/>
      <c r="AF178" s="1009"/>
      <c r="AG178" s="1009"/>
      <c r="AH178" s="1009"/>
      <c r="AI178" s="1009"/>
    </row>
    <row r="179" spans="1:35" s="191" customFormat="1" ht="13.5" customHeight="1" x14ac:dyDescent="0.15">
      <c r="A179" s="260"/>
      <c r="B179" s="260"/>
      <c r="C179" s="260" t="s">
        <v>149</v>
      </c>
      <c r="D179" s="260"/>
      <c r="E179" s="260"/>
      <c r="F179" s="260"/>
      <c r="G179" s="260"/>
      <c r="H179" s="266"/>
      <c r="I179" s="266"/>
      <c r="J179" s="266"/>
      <c r="K179" s="1009" t="str">
        <f>IF(確２面!K174="","",確２面!K174)</f>
        <v/>
      </c>
      <c r="L179" s="1009"/>
      <c r="M179" s="1009"/>
      <c r="N179" s="1009"/>
      <c r="O179" s="1009"/>
      <c r="P179" s="1009"/>
      <c r="Q179" s="1009"/>
      <c r="R179" s="1009"/>
      <c r="S179" s="1009"/>
      <c r="T179" s="1009"/>
      <c r="U179" s="1009"/>
      <c r="V179" s="1009"/>
      <c r="W179" s="1009"/>
      <c r="X179" s="1009"/>
      <c r="Y179" s="1009"/>
      <c r="Z179" s="1009"/>
      <c r="AA179" s="1009"/>
      <c r="AB179" s="1009"/>
      <c r="AC179" s="1009"/>
      <c r="AD179" s="1009"/>
      <c r="AE179" s="1009"/>
      <c r="AF179" s="1009"/>
      <c r="AG179" s="1009"/>
      <c r="AH179" s="1009"/>
      <c r="AI179" s="1009"/>
    </row>
    <row r="180" spans="1:35" s="191" customFormat="1" ht="13.5" customHeight="1" x14ac:dyDescent="0.15">
      <c r="C180" s="191" t="s">
        <v>150</v>
      </c>
      <c r="H180" s="193"/>
      <c r="I180" s="193"/>
      <c r="J180" s="193"/>
      <c r="K180" s="963" t="str">
        <f>IF(確２面!K175="","",確２面!K175)</f>
        <v/>
      </c>
      <c r="L180" s="963"/>
      <c r="M180" s="963"/>
      <c r="N180" s="963"/>
      <c r="O180" s="963"/>
      <c r="P180" s="963"/>
      <c r="Q180" s="963"/>
      <c r="R180" s="963"/>
      <c r="S180" s="963"/>
      <c r="T180" s="963"/>
      <c r="U180" s="963"/>
      <c r="V180" s="963"/>
      <c r="W180" s="963"/>
      <c r="X180" s="963"/>
      <c r="Y180" s="963"/>
      <c r="Z180" s="963"/>
      <c r="AA180" s="963"/>
      <c r="AB180" s="963"/>
      <c r="AC180" s="963"/>
      <c r="AD180" s="963"/>
      <c r="AE180" s="963"/>
      <c r="AF180" s="963"/>
      <c r="AG180" s="963"/>
      <c r="AH180" s="963"/>
      <c r="AI180" s="963"/>
    </row>
    <row r="181" spans="1:35" s="191" customFormat="1" ht="13.5" customHeight="1" x14ac:dyDescent="0.15">
      <c r="C181" s="191" t="s">
        <v>159</v>
      </c>
      <c r="H181" s="193"/>
      <c r="I181" s="193"/>
      <c r="J181" s="193"/>
      <c r="K181" s="340"/>
      <c r="L181" s="340"/>
      <c r="M181" s="946" t="str">
        <f>IF(確２面!M176="","",確２面!M176)</f>
        <v/>
      </c>
      <c r="N181" s="946"/>
      <c r="O181" s="946"/>
      <c r="P181" s="946"/>
      <c r="Q181" s="946"/>
      <c r="R181" s="946"/>
      <c r="S181" s="946"/>
      <c r="T181" s="946"/>
      <c r="U181" s="946"/>
      <c r="V181" s="946"/>
      <c r="W181" s="946"/>
      <c r="X181" s="946"/>
      <c r="Y181" s="946"/>
      <c r="Z181" s="946"/>
      <c r="AA181" s="946"/>
      <c r="AB181" s="946"/>
      <c r="AC181" s="946"/>
      <c r="AD181" s="946"/>
      <c r="AE181" s="946"/>
      <c r="AF181" s="946"/>
      <c r="AG181" s="946"/>
      <c r="AH181" s="946"/>
      <c r="AI181" s="946"/>
    </row>
    <row r="182" spans="1:35" s="191" customFormat="1" ht="6.75" customHeight="1" x14ac:dyDescent="0.1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row>
    <row r="183" spans="1:35" s="191" customFormat="1" ht="6.75" customHeight="1" x14ac:dyDescent="0.15">
      <c r="A183" s="256"/>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row>
    <row r="184" spans="1:35" s="191" customFormat="1" x14ac:dyDescent="0.15">
      <c r="A184" s="191" t="s">
        <v>255</v>
      </c>
    </row>
    <row r="185" spans="1:35" s="191" customFormat="1" x14ac:dyDescent="0.15">
      <c r="C185" s="191" t="s">
        <v>154</v>
      </c>
      <c r="H185" s="193" t="str">
        <f>IF(概１面!H201="","",概１面!H201)</f>
        <v/>
      </c>
      <c r="I185" s="193"/>
      <c r="J185" s="193"/>
      <c r="K185" s="963" t="str">
        <f>IF(確２面!K180="","",確２面!K180)</f>
        <v/>
      </c>
      <c r="L185" s="963"/>
      <c r="M185" s="963"/>
      <c r="N185" s="963"/>
      <c r="O185" s="963"/>
      <c r="P185" s="963"/>
      <c r="Q185" s="963"/>
      <c r="R185" s="963"/>
      <c r="S185" s="963"/>
      <c r="T185" s="963"/>
      <c r="U185" s="963"/>
      <c r="V185" s="963"/>
      <c r="W185" s="963"/>
      <c r="X185" s="963"/>
      <c r="Y185" s="963"/>
      <c r="Z185" s="963"/>
      <c r="AA185" s="963"/>
      <c r="AB185" s="963"/>
      <c r="AC185" s="963"/>
      <c r="AD185" s="963"/>
      <c r="AE185" s="963"/>
      <c r="AF185" s="963"/>
      <c r="AG185" s="963"/>
      <c r="AH185" s="963"/>
      <c r="AI185" s="963"/>
    </row>
    <row r="186" spans="1:35" s="191" customFormat="1" x14ac:dyDescent="0.15">
      <c r="C186" s="191" t="s">
        <v>160</v>
      </c>
      <c r="K186" s="191" t="s">
        <v>256</v>
      </c>
      <c r="O186" s="194"/>
      <c r="P186" s="192" t="s">
        <v>613</v>
      </c>
      <c r="Q186" s="962" t="str">
        <f>IF(確２面!Q181="","",確２面!Q181)</f>
        <v/>
      </c>
      <c r="R186" s="962"/>
      <c r="S186" s="962"/>
      <c r="T186" s="962"/>
      <c r="U186" s="962"/>
      <c r="V186" s="191" t="s">
        <v>614</v>
      </c>
      <c r="W186" s="191" t="s">
        <v>257</v>
      </c>
      <c r="X186" s="804" t="str">
        <f>IF(確２面!X181="","",確２面!X181)</f>
        <v>(般-</v>
      </c>
      <c r="Y186" s="804"/>
      <c r="Z186" s="962" t="str">
        <f>IF(確２面!Z181="","",確２面!Z181)</f>
        <v/>
      </c>
      <c r="AA186" s="962"/>
      <c r="AB186" s="804" t="str">
        <f>IF(確２面!AB181="","",確２面!AB181)</f>
        <v>)</v>
      </c>
      <c r="AC186" s="962" t="str">
        <f>IF(確２面!AC181="","",確２面!AC181)</f>
        <v/>
      </c>
      <c r="AD186" s="962"/>
      <c r="AE186" s="962"/>
      <c r="AF186" s="962"/>
      <c r="AG186" s="962"/>
      <c r="AH186" s="804" t="s">
        <v>252</v>
      </c>
    </row>
    <row r="187" spans="1:35" s="191" customFormat="1" x14ac:dyDescent="0.15">
      <c r="H187" s="194"/>
      <c r="I187" s="194"/>
      <c r="J187" s="194"/>
      <c r="K187" s="963" t="str">
        <f>IF(確２面!K182="","",確２面!K182)</f>
        <v/>
      </c>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c r="AI187" s="963"/>
    </row>
    <row r="188" spans="1:35" s="191" customFormat="1" x14ac:dyDescent="0.15">
      <c r="C188" s="191" t="s">
        <v>141</v>
      </c>
      <c r="H188" s="257"/>
      <c r="I188" s="257"/>
      <c r="J188" s="257"/>
      <c r="K188" s="963" t="str">
        <f>IF(確２面!K183="","",確２面!K183)</f>
        <v/>
      </c>
      <c r="L188" s="963"/>
      <c r="M188" s="963"/>
      <c r="N188" s="963"/>
      <c r="O188" s="963"/>
      <c r="P188" s="963"/>
      <c r="Q188" s="963"/>
      <c r="R188" s="963"/>
      <c r="S188" s="963"/>
      <c r="T188" s="963"/>
      <c r="U188" s="963"/>
      <c r="V188" s="963"/>
      <c r="W188" s="963"/>
      <c r="X188" s="963"/>
      <c r="Y188" s="963"/>
      <c r="Z188" s="963"/>
      <c r="AA188" s="963"/>
      <c r="AB188" s="963"/>
      <c r="AC188" s="963"/>
      <c r="AD188" s="963"/>
      <c r="AE188" s="963"/>
      <c r="AF188" s="963"/>
      <c r="AG188" s="963"/>
      <c r="AH188" s="963"/>
      <c r="AI188" s="963"/>
    </row>
    <row r="189" spans="1:35" s="191" customFormat="1" x14ac:dyDescent="0.15">
      <c r="C189" s="191" t="s">
        <v>157</v>
      </c>
      <c r="H189" s="194"/>
      <c r="I189" s="194"/>
      <c r="J189" s="194"/>
      <c r="K189" s="963" t="str">
        <f>IF(確２面!K184="","",確２面!K184)</f>
        <v/>
      </c>
      <c r="L189" s="963"/>
      <c r="M189" s="963"/>
      <c r="N189" s="963"/>
      <c r="O189" s="963"/>
      <c r="P189" s="963"/>
      <c r="Q189" s="963"/>
      <c r="R189" s="963"/>
      <c r="S189" s="963"/>
      <c r="T189" s="963"/>
      <c r="U189" s="963"/>
      <c r="V189" s="963"/>
      <c r="W189" s="963"/>
      <c r="X189" s="963"/>
      <c r="Y189" s="963"/>
      <c r="Z189" s="963"/>
      <c r="AA189" s="963"/>
      <c r="AB189" s="963"/>
      <c r="AC189" s="963"/>
      <c r="AD189" s="963"/>
      <c r="AE189" s="963"/>
      <c r="AF189" s="963"/>
      <c r="AG189" s="963"/>
      <c r="AH189" s="963"/>
      <c r="AI189" s="963"/>
    </row>
    <row r="190" spans="1:35" s="191" customFormat="1" x14ac:dyDescent="0.15">
      <c r="C190" s="191" t="s">
        <v>143</v>
      </c>
      <c r="H190" s="194"/>
      <c r="I190" s="194"/>
      <c r="J190" s="194"/>
      <c r="K190" s="963" t="str">
        <f>IF(確２面!K185="","",確２面!K185)</f>
        <v/>
      </c>
      <c r="L190" s="963"/>
      <c r="M190" s="963"/>
      <c r="N190" s="963"/>
      <c r="O190" s="963"/>
      <c r="P190" s="963"/>
      <c r="Q190" s="963"/>
      <c r="R190" s="963"/>
      <c r="S190" s="963"/>
      <c r="T190" s="963"/>
      <c r="U190" s="963"/>
      <c r="V190" s="963"/>
      <c r="W190" s="963"/>
      <c r="X190" s="963"/>
      <c r="Y190" s="963"/>
      <c r="Z190" s="963"/>
      <c r="AA190" s="963"/>
      <c r="AB190" s="963"/>
      <c r="AC190" s="963"/>
      <c r="AD190" s="963"/>
      <c r="AE190" s="963"/>
      <c r="AF190" s="963"/>
      <c r="AG190" s="963"/>
      <c r="AH190" s="963"/>
      <c r="AI190" s="963"/>
    </row>
    <row r="191" spans="1:35" s="191" customFormat="1" ht="6.75" customHeight="1" x14ac:dyDescent="0.1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row>
    <row r="192" spans="1:35" s="191" customFormat="1" ht="6.75" customHeight="1" x14ac:dyDescent="0.15">
      <c r="A192" s="256"/>
      <c r="B192" s="256"/>
      <c r="C192" s="256"/>
      <c r="D192" s="256"/>
      <c r="E192" s="256"/>
      <c r="F192" s="256"/>
      <c r="G192" s="256"/>
      <c r="H192" s="256"/>
      <c r="I192" s="256"/>
      <c r="J192" s="256"/>
      <c r="K192" s="256"/>
      <c r="L192" s="256"/>
      <c r="M192" s="256"/>
      <c r="N192" s="256"/>
      <c r="O192" s="256"/>
      <c r="P192" s="256"/>
      <c r="Q192" s="256"/>
      <c r="R192" s="256"/>
      <c r="S192" s="256"/>
      <c r="T192" s="256"/>
      <c r="U192" s="256"/>
      <c r="V192" s="256"/>
      <c r="W192" s="256"/>
      <c r="X192" s="256"/>
      <c r="Y192" s="256"/>
      <c r="Z192" s="256"/>
      <c r="AA192" s="256"/>
      <c r="AB192" s="256"/>
      <c r="AC192" s="256"/>
      <c r="AD192" s="256"/>
      <c r="AE192" s="256"/>
      <c r="AF192" s="256"/>
      <c r="AG192" s="256"/>
      <c r="AH192" s="256"/>
      <c r="AI192" s="256"/>
    </row>
    <row r="193" spans="1:37" s="191" customFormat="1" ht="13.5" customHeight="1" x14ac:dyDescent="0.15">
      <c r="A193" s="191" t="s">
        <v>258</v>
      </c>
      <c r="H193" s="194"/>
      <c r="I193" s="194"/>
      <c r="J193" s="194"/>
      <c r="K193" s="340"/>
      <c r="L193" s="340"/>
      <c r="M193" s="340"/>
      <c r="N193" s="340"/>
      <c r="O193" s="340"/>
      <c r="P193" s="340"/>
      <c r="Q193" s="340"/>
      <c r="R193" s="340"/>
      <c r="S193" s="340"/>
      <c r="T193" s="340"/>
      <c r="U193" s="340"/>
      <c r="V193" s="340"/>
      <c r="W193" s="340"/>
      <c r="X193" s="340"/>
      <c r="Y193" s="340"/>
      <c r="Z193" s="340"/>
      <c r="AA193" s="340"/>
      <c r="AB193" s="340"/>
      <c r="AC193" s="340"/>
      <c r="AD193" s="340"/>
      <c r="AE193" s="340"/>
      <c r="AF193" s="340"/>
      <c r="AG193" s="340"/>
      <c r="AH193" s="340"/>
      <c r="AI193" s="340"/>
    </row>
    <row r="194" spans="1:37" s="191" customFormat="1" ht="13.5" customHeight="1" x14ac:dyDescent="0.15">
      <c r="B194" s="191" t="s">
        <v>0</v>
      </c>
      <c r="H194" s="194"/>
      <c r="I194" s="194"/>
      <c r="AI194" s="340"/>
    </row>
    <row r="195" spans="1:37" s="191" customFormat="1" ht="13.5" customHeight="1" x14ac:dyDescent="0.15">
      <c r="C195" s="191" t="s">
        <v>1</v>
      </c>
      <c r="H195" s="194"/>
      <c r="I195" s="194"/>
      <c r="J195" s="431"/>
      <c r="K195" s="1012" t="str">
        <f>IF(確２面!K202="","",確２面!K202)</f>
        <v/>
      </c>
      <c r="L195" s="1012"/>
      <c r="M195" s="1012"/>
      <c r="N195" s="1012"/>
      <c r="O195" s="1012"/>
      <c r="P195" s="1012"/>
      <c r="Q195" s="1012"/>
      <c r="R195" s="1012"/>
      <c r="S195" s="1012"/>
      <c r="T195" s="1012"/>
      <c r="U195" s="1012"/>
      <c r="V195" s="1012"/>
      <c r="W195" s="1012"/>
      <c r="X195" s="1012"/>
      <c r="Y195" s="1012"/>
      <c r="Z195" s="1012"/>
      <c r="AA195" s="1012"/>
      <c r="AB195" s="1012"/>
      <c r="AC195" s="1012"/>
      <c r="AD195" s="1012"/>
      <c r="AE195" s="1012"/>
      <c r="AF195" s="1012"/>
      <c r="AG195" s="1012"/>
      <c r="AH195" s="340"/>
      <c r="AI195" s="340"/>
    </row>
    <row r="196" spans="1:37" s="191" customFormat="1" ht="13.5" customHeight="1" x14ac:dyDescent="0.15">
      <c r="A196" s="260"/>
      <c r="B196" s="260"/>
      <c r="C196" s="260" t="s">
        <v>2</v>
      </c>
      <c r="D196" s="260"/>
      <c r="H196" s="194"/>
      <c r="I196" s="194"/>
      <c r="J196" s="431"/>
      <c r="K196" s="1012" t="str">
        <f>IF(確２面!K203="","",確２面!K203)</f>
        <v/>
      </c>
      <c r="L196" s="1012"/>
      <c r="M196" s="1012"/>
      <c r="N196" s="1012"/>
      <c r="O196" s="1012"/>
      <c r="P196" s="1012"/>
      <c r="Q196" s="1012"/>
      <c r="R196" s="1012"/>
      <c r="S196" s="1012"/>
      <c r="T196" s="1012"/>
      <c r="U196" s="1012"/>
      <c r="V196" s="1012"/>
      <c r="W196" s="1012"/>
      <c r="X196" s="1012"/>
      <c r="Y196" s="1012"/>
      <c r="Z196" s="1012"/>
      <c r="AA196" s="1012"/>
      <c r="AB196" s="1012"/>
      <c r="AC196" s="1012"/>
      <c r="AD196" s="1012"/>
      <c r="AE196" s="1012"/>
      <c r="AF196" s="1012"/>
      <c r="AG196" s="1012"/>
      <c r="AH196" s="340"/>
      <c r="AI196" s="194"/>
    </row>
    <row r="197" spans="1:37" s="191" customFormat="1" ht="6.75" customHeight="1" x14ac:dyDescent="0.1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row>
    <row r="198" spans="1:37" s="191" customFormat="1" ht="6.75" customHeight="1" x14ac:dyDescent="0.15">
      <c r="A198" s="256"/>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row>
    <row r="199" spans="1:37" s="191" customFormat="1" ht="13.5" customHeight="1" x14ac:dyDescent="0.15">
      <c r="H199" s="194"/>
      <c r="I199" s="194"/>
      <c r="J199" s="194"/>
      <c r="K199" s="340"/>
      <c r="L199" s="340"/>
      <c r="M199" s="340"/>
      <c r="N199" s="340"/>
      <c r="O199" s="340"/>
      <c r="P199" s="340"/>
      <c r="Q199" s="340"/>
      <c r="R199" s="340"/>
      <c r="S199" s="340"/>
      <c r="T199" s="340"/>
      <c r="U199" s="340"/>
      <c r="V199" s="340"/>
      <c r="W199" s="340"/>
      <c r="X199" s="340"/>
      <c r="Y199" s="340"/>
      <c r="Z199" s="340"/>
      <c r="AA199" s="340"/>
      <c r="AB199" s="340"/>
      <c r="AC199" s="340"/>
      <c r="AD199" s="340"/>
      <c r="AE199" s="340"/>
      <c r="AF199" s="340"/>
      <c r="AG199" s="340"/>
    </row>
    <row r="200" spans="1:37" s="191" customFormat="1" x14ac:dyDescent="0.15">
      <c r="H200" s="194"/>
      <c r="I200" s="194"/>
    </row>
    <row r="201" spans="1:37" s="191" customFormat="1" x14ac:dyDescent="0.15">
      <c r="H201" s="194"/>
      <c r="I201" s="194"/>
      <c r="J201" s="431"/>
      <c r="K201" s="401"/>
      <c r="L201" s="401"/>
      <c r="M201" s="401"/>
      <c r="N201" s="401"/>
      <c r="O201" s="401"/>
      <c r="P201" s="401"/>
      <c r="Q201" s="401"/>
      <c r="R201" s="401"/>
      <c r="S201" s="401"/>
      <c r="T201" s="401"/>
      <c r="U201" s="401"/>
      <c r="V201" s="401"/>
      <c r="W201" s="401"/>
      <c r="X201" s="401"/>
      <c r="Y201" s="401"/>
      <c r="Z201" s="401"/>
      <c r="AA201" s="401"/>
      <c r="AB201" s="401"/>
      <c r="AC201" s="401"/>
      <c r="AD201" s="401"/>
      <c r="AE201" s="401"/>
      <c r="AF201" s="401"/>
      <c r="AG201" s="401"/>
    </row>
    <row r="202" spans="1:37" s="191" customFormat="1" ht="13.5" customHeight="1" x14ac:dyDescent="0.15">
      <c r="A202" s="260"/>
      <c r="B202" s="260"/>
      <c r="C202" s="260"/>
      <c r="D202" s="260"/>
      <c r="H202" s="194"/>
      <c r="I202" s="194"/>
      <c r="J202" s="431"/>
      <c r="K202" s="401"/>
      <c r="L202" s="401"/>
      <c r="M202" s="401"/>
      <c r="N202" s="401"/>
      <c r="O202" s="401"/>
      <c r="P202" s="401"/>
      <c r="Q202" s="401"/>
      <c r="R202" s="401"/>
      <c r="S202" s="401"/>
      <c r="T202" s="401"/>
      <c r="U202" s="401"/>
      <c r="V202" s="401"/>
      <c r="W202" s="401"/>
      <c r="X202" s="401"/>
      <c r="Y202" s="401"/>
      <c r="Z202" s="401"/>
      <c r="AA202" s="401"/>
      <c r="AB202" s="401"/>
      <c r="AC202" s="401"/>
      <c r="AD202" s="401"/>
      <c r="AE202" s="401"/>
      <c r="AF202" s="401"/>
      <c r="AG202" s="401"/>
    </row>
    <row r="203" spans="1:37" s="191" customFormat="1" ht="6" customHeight="1" thickBot="1" x14ac:dyDescent="0.2">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row>
    <row r="204" spans="1:37" ht="13.5" customHeight="1" thickTop="1" x14ac:dyDescent="0.15">
      <c r="AJ204" s="526"/>
      <c r="AK204" s="527"/>
    </row>
    <row r="205" spans="1:37" ht="13.5" customHeight="1" x14ac:dyDescent="0.15">
      <c r="AJ205" s="528"/>
      <c r="AK205" s="429"/>
    </row>
    <row r="206" spans="1:37" ht="13.5" customHeight="1" x14ac:dyDescent="0.15"/>
    <row r="207" spans="1:37" ht="13.5" customHeight="1" x14ac:dyDescent="0.15"/>
    <row r="208" spans="1:37" ht="13.5" customHeight="1" x14ac:dyDescent="0.15"/>
    <row r="209" ht="15" customHeight="1" x14ac:dyDescent="0.15"/>
    <row r="210" ht="15" customHeight="1" x14ac:dyDescent="0.15"/>
    <row r="211" ht="15" customHeight="1" x14ac:dyDescent="0.15"/>
  </sheetData>
  <sheetProtection algorithmName="SHA-512" hashValue="XCsE4yjmCjq4vaRokC1b5vcQUnyB6dPQa2ohTPksLTFN5cqS7nCK8Aq3YK/x0fdsI1AFtPVkRmhc1eDki3rx2g==" saltValue="fkkPoGESAQCQHp2cbfQChw==" spinCount="100000" sheet="1" selectLockedCells="1" selectUnlockedCells="1"/>
  <protectedRanges>
    <protectedRange sqref="K78 R79 B77 R82 R85 R87 R89 R92 R94 R96 B80 B83 B90 K81 K84 K86 K88 K91 K93 K95" name="範囲5"/>
    <protectedRange sqref="K195:K196 K201:K202" name="範囲8"/>
    <protectedRange sqref="K195:AH196 AI193:AI195 K193:AH193 K201:AG202 K199:AG199" name="範囲4"/>
    <protectedRange sqref="AI196" name="範囲1"/>
  </protectedRanges>
  <mergeCells count="174">
    <mergeCell ref="K160:AI160"/>
    <mergeCell ref="AB164:AG164"/>
    <mergeCell ref="K165:AI165"/>
    <mergeCell ref="S164:V164"/>
    <mergeCell ref="K169:AI169"/>
    <mergeCell ref="M181:AI181"/>
    <mergeCell ref="M150:AI150"/>
    <mergeCell ref="K154:L154"/>
    <mergeCell ref="S154:V154"/>
    <mergeCell ref="AB154:AG154"/>
    <mergeCell ref="AB156:AG156"/>
    <mergeCell ref="K168:AI168"/>
    <mergeCell ref="K170:AI170"/>
    <mergeCell ref="K179:AI179"/>
    <mergeCell ref="AB176:AG176"/>
    <mergeCell ref="M161:AI161"/>
    <mergeCell ref="K164:L164"/>
    <mergeCell ref="K180:AI180"/>
    <mergeCell ref="S176:V176"/>
    <mergeCell ref="Z186:AA186"/>
    <mergeCell ref="AC186:AG186"/>
    <mergeCell ref="K196:AG196"/>
    <mergeCell ref="T2:X2"/>
    <mergeCell ref="A7:AI7"/>
    <mergeCell ref="A4:AI5"/>
    <mergeCell ref="K185:AI185"/>
    <mergeCell ref="K187:AI187"/>
    <mergeCell ref="K188:AI188"/>
    <mergeCell ref="K177:AI177"/>
    <mergeCell ref="K190:AI190"/>
    <mergeCell ref="K166:L166"/>
    <mergeCell ref="S166:V166"/>
    <mergeCell ref="AB166:AG166"/>
    <mergeCell ref="K167:AI167"/>
    <mergeCell ref="M171:AI171"/>
    <mergeCell ref="S174:V174"/>
    <mergeCell ref="K178:AI178"/>
    <mergeCell ref="K174:L174"/>
    <mergeCell ref="Q186:U186"/>
    <mergeCell ref="K189:AI189"/>
    <mergeCell ref="AB174:AG174"/>
    <mergeCell ref="K175:AI175"/>
    <mergeCell ref="K176:L176"/>
    <mergeCell ref="K146:AI146"/>
    <mergeCell ref="K147:AI147"/>
    <mergeCell ref="K148:AI148"/>
    <mergeCell ref="K149:AI149"/>
    <mergeCell ref="K156:L156"/>
    <mergeCell ref="S156:V156"/>
    <mergeCell ref="K158:AI158"/>
    <mergeCell ref="K159:AI159"/>
    <mergeCell ref="K155:AI155"/>
    <mergeCell ref="K157:AI157"/>
    <mergeCell ref="K131:AI131"/>
    <mergeCell ref="K132:AI132"/>
    <mergeCell ref="K133:AI133"/>
    <mergeCell ref="M126:AI126"/>
    <mergeCell ref="K145:L145"/>
    <mergeCell ref="S145:V145"/>
    <mergeCell ref="AB145:AG145"/>
    <mergeCell ref="M135:AI135"/>
    <mergeCell ref="K143:L143"/>
    <mergeCell ref="S143:V143"/>
    <mergeCell ref="K144:AI144"/>
    <mergeCell ref="AB143:AG143"/>
    <mergeCell ref="K65:AI65"/>
    <mergeCell ref="K68:AI68"/>
    <mergeCell ref="K66:AI66"/>
    <mergeCell ref="K67:AI67"/>
    <mergeCell ref="K81:AA81"/>
    <mergeCell ref="K84:AA84"/>
    <mergeCell ref="M69:AI69"/>
    <mergeCell ref="K78:AA78"/>
    <mergeCell ref="S79:W79"/>
    <mergeCell ref="S82:W82"/>
    <mergeCell ref="C69:L69"/>
    <mergeCell ref="K31:L31"/>
    <mergeCell ref="S31:V31"/>
    <mergeCell ref="AB31:AG31"/>
    <mergeCell ref="K33:L33"/>
    <mergeCell ref="S33:V33"/>
    <mergeCell ref="K32:AI32"/>
    <mergeCell ref="K37:AI37"/>
    <mergeCell ref="M38:AI38"/>
    <mergeCell ref="K23:AI23"/>
    <mergeCell ref="K24:AI24"/>
    <mergeCell ref="K25:AI25"/>
    <mergeCell ref="K26:AI26"/>
    <mergeCell ref="K20:L20"/>
    <mergeCell ref="S20:V20"/>
    <mergeCell ref="AB20:AG20"/>
    <mergeCell ref="K21:AI21"/>
    <mergeCell ref="K22:L22"/>
    <mergeCell ref="S22:V22"/>
    <mergeCell ref="AB22:AG22"/>
    <mergeCell ref="T1:X1"/>
    <mergeCell ref="K12:AI12"/>
    <mergeCell ref="K13:AI13"/>
    <mergeCell ref="K14:AI14"/>
    <mergeCell ref="K15:AI15"/>
    <mergeCell ref="K16:AI16"/>
    <mergeCell ref="K42:L42"/>
    <mergeCell ref="K35:AI35"/>
    <mergeCell ref="AB33:AG33"/>
    <mergeCell ref="AB52:AG52"/>
    <mergeCell ref="K43:AI43"/>
    <mergeCell ref="K44:L44"/>
    <mergeCell ref="K36:AI36"/>
    <mergeCell ref="K34:AI34"/>
    <mergeCell ref="S42:V42"/>
    <mergeCell ref="AB42:AG42"/>
    <mergeCell ref="C38:L38"/>
    <mergeCell ref="C49:L49"/>
    <mergeCell ref="K45:AI45"/>
    <mergeCell ref="K46:AI46"/>
    <mergeCell ref="K47:AI47"/>
    <mergeCell ref="K48:AI48"/>
    <mergeCell ref="M49:AI49"/>
    <mergeCell ref="K52:L52"/>
    <mergeCell ref="S52:V52"/>
    <mergeCell ref="S44:V44"/>
    <mergeCell ref="AB44:AG44"/>
    <mergeCell ref="K53:AI53"/>
    <mergeCell ref="K54:L54"/>
    <mergeCell ref="S54:V54"/>
    <mergeCell ref="K62:L62"/>
    <mergeCell ref="K64:L64"/>
    <mergeCell ref="S62:V62"/>
    <mergeCell ref="AB54:AG54"/>
    <mergeCell ref="K55:AI55"/>
    <mergeCell ref="K56:AI56"/>
    <mergeCell ref="K57:AI57"/>
    <mergeCell ref="C59:L59"/>
    <mergeCell ref="K58:AI58"/>
    <mergeCell ref="M59:AI59"/>
    <mergeCell ref="AB62:AG62"/>
    <mergeCell ref="K63:AI63"/>
    <mergeCell ref="S64:V64"/>
    <mergeCell ref="AB64:AG64"/>
    <mergeCell ref="K120:AI120"/>
    <mergeCell ref="K121:AI121"/>
    <mergeCell ref="K195:AG195"/>
    <mergeCell ref="K134:AI134"/>
    <mergeCell ref="K86:AA86"/>
    <mergeCell ref="S94:W94"/>
    <mergeCell ref="M107:AI107"/>
    <mergeCell ref="K101:AI101"/>
    <mergeCell ref="K102:AI102"/>
    <mergeCell ref="K103:AI103"/>
    <mergeCell ref="K104:AI104"/>
    <mergeCell ref="S87:W87"/>
    <mergeCell ref="S89:W89"/>
    <mergeCell ref="S92:W92"/>
    <mergeCell ref="K88:AA88"/>
    <mergeCell ref="K95:AA95"/>
    <mergeCell ref="K105:AI105"/>
    <mergeCell ref="K122:AI122"/>
    <mergeCell ref="K123:AI123"/>
    <mergeCell ref="K124:AI124"/>
    <mergeCell ref="K125:AI125"/>
    <mergeCell ref="K129:AI129"/>
    <mergeCell ref="K130:AI130"/>
    <mergeCell ref="K91:AA91"/>
    <mergeCell ref="K106:AI106"/>
    <mergeCell ref="K116:AI116"/>
    <mergeCell ref="S96:W96"/>
    <mergeCell ref="S85:W85"/>
    <mergeCell ref="M117:AI117"/>
    <mergeCell ref="K111:AI111"/>
    <mergeCell ref="K112:AI112"/>
    <mergeCell ref="K113:AI113"/>
    <mergeCell ref="K114:AI114"/>
    <mergeCell ref="K115:AI115"/>
    <mergeCell ref="K93:AA93"/>
  </mergeCells>
  <phoneticPr fontId="2"/>
  <dataValidations count="6">
    <dataValidation imeMode="hiragana" allowBlank="1" showInputMessage="1" showErrorMessage="1" sqref="AJ21 H84 AS21:AU21 H15:I15 H13:I13 H193:I195 H91 H95 H93 H78 H86 H81 H88 H199:I201" xr:uid="{00000000-0002-0000-0B00-000000000000}"/>
    <dataValidation imeMode="halfKatakana" allowBlank="1" showInputMessage="1" showErrorMessage="1" sqref="H12:I12" xr:uid="{00000000-0002-0000-0B00-000001000000}"/>
    <dataValidation imeMode="off" allowBlank="1" showInputMessage="1" showErrorMessage="1" sqref="H190:J190 H14:I14 H16:I16 AS20:AT20 H196:I196 H202:I202" xr:uid="{00000000-0002-0000-0B00-000002000000}"/>
    <dataValidation imeMode="halfAlpha" allowBlank="1" showInputMessage="1" showErrorMessage="1" sqref="R92:Z92 R89:Z89 R87:Z87 R85:Z85 R82:Z82 R94:Z94 R79:Z79 R96:Z96" xr:uid="{00000000-0002-0000-0B00-000003000000}"/>
    <dataValidation type="list" allowBlank="1" showInputMessage="1" showErrorMessage="1" sqref="B77 B83 B80 B90" xr:uid="{00000000-0002-0000-0B00-000004000000}">
      <formula1>"■,□"</formula1>
    </dataValidation>
    <dataValidation type="textLength" imeMode="halfAlpha" allowBlank="1" showInputMessage="1" showErrorMessage="1" sqref="AI196" xr:uid="{00000000-0002-0000-0B00-000005000000}">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2" manualBreakCount="2">
    <brk id="71" max="34" man="1"/>
    <brk id="137" max="3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68"/>
  <sheetViews>
    <sheetView view="pageBreakPreview" zoomScaleNormal="100" zoomScaleSheetLayoutView="100" workbookViewId="0">
      <selection sqref="A1:AI2"/>
    </sheetView>
  </sheetViews>
  <sheetFormatPr defaultColWidth="4.125" defaultRowHeight="12.75" x14ac:dyDescent="0.15"/>
  <cols>
    <col min="1" max="38" width="2.625" style="177" customWidth="1"/>
    <col min="39" max="16384" width="4.125" style="177"/>
  </cols>
  <sheetData>
    <row r="1" spans="1:38" ht="13.5" customHeight="1" x14ac:dyDescent="0.15">
      <c r="A1" s="944" t="s">
        <v>1124</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row>
    <row r="2" spans="1:38" ht="13.5" customHeight="1" x14ac:dyDescent="0.15">
      <c r="A2" s="944"/>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L2" s="177" t="s">
        <v>916</v>
      </c>
    </row>
    <row r="3" spans="1:38" x14ac:dyDescent="0.15">
      <c r="A3" s="177" t="s">
        <v>249</v>
      </c>
    </row>
    <row r="4" spans="1:38" ht="6.7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8" ht="6.75" customHeight="1" x14ac:dyDescent="0.15">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row>
    <row r="6" spans="1:38" x14ac:dyDescent="0.15">
      <c r="A6" s="177" t="s">
        <v>250</v>
      </c>
      <c r="G6" s="179"/>
      <c r="H6" s="179"/>
      <c r="I6" s="179"/>
      <c r="J6" s="179"/>
      <c r="K6" s="179"/>
      <c r="L6" s="179"/>
      <c r="M6" s="179"/>
      <c r="N6" s="179"/>
      <c r="O6" s="179"/>
      <c r="P6" s="179"/>
      <c r="Q6" s="179"/>
      <c r="R6" s="179"/>
      <c r="S6" s="179"/>
      <c r="T6" s="179"/>
      <c r="U6" s="179"/>
      <c r="V6" s="179"/>
    </row>
    <row r="7" spans="1:38" x14ac:dyDescent="0.15">
      <c r="C7" s="39" t="s">
        <v>139</v>
      </c>
      <c r="D7" s="39"/>
      <c r="E7" s="39"/>
      <c r="F7" s="39"/>
      <c r="G7" s="39"/>
      <c r="H7" s="163"/>
      <c r="I7" s="163"/>
      <c r="K7" s="1020" t="str">
        <f>IF(確２面その２!K7="","",確２面その２!K7)</f>
        <v/>
      </c>
      <c r="L7" s="1020"/>
      <c r="M7" s="1020"/>
      <c r="N7" s="1020"/>
      <c r="O7" s="1020"/>
      <c r="P7" s="1020"/>
      <c r="Q7" s="1020"/>
      <c r="R7" s="1020"/>
      <c r="S7" s="1020"/>
      <c r="T7" s="1020"/>
      <c r="U7" s="1020"/>
      <c r="V7" s="1020"/>
      <c r="W7" s="1020"/>
      <c r="X7" s="1020"/>
      <c r="Y7" s="1020"/>
      <c r="Z7" s="1020"/>
      <c r="AA7" s="1020"/>
      <c r="AB7" s="1020"/>
      <c r="AC7" s="1020"/>
      <c r="AD7" s="1020"/>
      <c r="AE7" s="1020"/>
      <c r="AF7" s="1020"/>
      <c r="AG7" s="1020"/>
      <c r="AH7" s="1020"/>
      <c r="AI7" s="1020"/>
    </row>
    <row r="8" spans="1:38" x14ac:dyDescent="0.15">
      <c r="C8" s="39" t="s">
        <v>140</v>
      </c>
      <c r="D8" s="39"/>
      <c r="E8" s="39"/>
      <c r="F8" s="39"/>
      <c r="G8" s="39"/>
      <c r="H8" s="141" t="str">
        <f>IF(概１面!H13="","",概１面!H13)</f>
        <v/>
      </c>
      <c r="I8" s="141"/>
      <c r="K8" s="1020" t="str">
        <f>IF(確２面その２!K8="","",確２面その２!K8)</f>
        <v/>
      </c>
      <c r="L8" s="1020"/>
      <c r="M8" s="1020"/>
      <c r="N8" s="1020"/>
      <c r="O8" s="1020"/>
      <c r="P8" s="1020"/>
      <c r="Q8" s="1020"/>
      <c r="R8" s="1020"/>
      <c r="S8" s="1020"/>
      <c r="T8" s="1020"/>
      <c r="U8" s="1020"/>
      <c r="V8" s="1020"/>
      <c r="W8" s="1020"/>
      <c r="X8" s="1020"/>
      <c r="Y8" s="1020"/>
      <c r="Z8" s="1020"/>
      <c r="AA8" s="1020"/>
      <c r="AB8" s="1020"/>
      <c r="AC8" s="1020"/>
      <c r="AD8" s="1020"/>
      <c r="AE8" s="1020"/>
      <c r="AF8" s="1020"/>
      <c r="AG8" s="1020"/>
      <c r="AH8" s="1020"/>
      <c r="AI8" s="1020"/>
    </row>
    <row r="9" spans="1:38" x14ac:dyDescent="0.15">
      <c r="C9" s="39" t="s">
        <v>141</v>
      </c>
      <c r="D9" s="39"/>
      <c r="E9" s="39"/>
      <c r="F9" s="39"/>
      <c r="G9" s="39"/>
      <c r="H9" s="164" t="str">
        <f>IF(概１面!H14="","",概１面!H14)</f>
        <v/>
      </c>
      <c r="I9" s="164"/>
      <c r="K9" s="1020" t="str">
        <f>IF(確２面その２!K9="","",確２面その２!K9)</f>
        <v/>
      </c>
      <c r="L9" s="1020"/>
      <c r="M9" s="1020"/>
      <c r="N9" s="1020"/>
      <c r="O9" s="1020"/>
      <c r="P9" s="1020"/>
      <c r="Q9" s="1020"/>
      <c r="R9" s="1020"/>
      <c r="S9" s="1020"/>
      <c r="T9" s="1020"/>
      <c r="U9" s="1020"/>
      <c r="V9" s="1020"/>
      <c r="W9" s="1020"/>
      <c r="X9" s="1020"/>
      <c r="Y9" s="1020"/>
      <c r="Z9" s="1020"/>
      <c r="AA9" s="1020"/>
      <c r="AB9" s="1020"/>
      <c r="AC9" s="1020"/>
      <c r="AD9" s="1020"/>
      <c r="AE9" s="1020"/>
      <c r="AF9" s="1020"/>
      <c r="AG9" s="1020"/>
      <c r="AH9" s="1020"/>
      <c r="AI9" s="1020"/>
    </row>
    <row r="10" spans="1:38" x14ac:dyDescent="0.15">
      <c r="C10" s="39" t="s">
        <v>142</v>
      </c>
      <c r="D10" s="39"/>
      <c r="E10" s="39"/>
      <c r="F10" s="39"/>
      <c r="G10" s="39"/>
      <c r="H10" s="141" t="str">
        <f>IF(概１面!H15="","",概１面!H15)</f>
        <v/>
      </c>
      <c r="I10" s="141"/>
      <c r="K10" s="1020" t="str">
        <f>IF(確２面その２!K10="","",確２面その２!K10)</f>
        <v/>
      </c>
      <c r="L10" s="1020"/>
      <c r="M10" s="1020"/>
      <c r="N10" s="1020"/>
      <c r="O10" s="1020"/>
      <c r="P10" s="1020"/>
      <c r="Q10" s="1020"/>
      <c r="R10" s="1020"/>
      <c r="S10" s="1020"/>
      <c r="T10" s="1020"/>
      <c r="U10" s="1020"/>
      <c r="V10" s="1020"/>
      <c r="W10" s="1020"/>
      <c r="X10" s="1020"/>
      <c r="Y10" s="1020"/>
      <c r="Z10" s="1020"/>
      <c r="AA10" s="1020"/>
      <c r="AB10" s="1020"/>
      <c r="AC10" s="1020"/>
      <c r="AD10" s="1020"/>
      <c r="AE10" s="1020"/>
      <c r="AF10" s="1020"/>
      <c r="AG10" s="1020"/>
      <c r="AH10" s="1020"/>
      <c r="AI10" s="1020"/>
    </row>
    <row r="11" spans="1:38" x14ac:dyDescent="0.15">
      <c r="B11" s="39"/>
      <c r="C11" s="39"/>
      <c r="D11" s="39"/>
      <c r="E11" s="39"/>
      <c r="F11" s="39"/>
      <c r="G11" s="39"/>
      <c r="H11" s="141"/>
      <c r="I11" s="141"/>
      <c r="K11" s="1020"/>
      <c r="L11" s="1020"/>
      <c r="M11" s="1020"/>
      <c r="N11" s="1020"/>
      <c r="O11" s="1020"/>
      <c r="P11" s="1020"/>
      <c r="Q11" s="1020"/>
      <c r="R11" s="1020"/>
      <c r="S11" s="1020"/>
      <c r="T11" s="1020"/>
      <c r="U11" s="1020"/>
      <c r="V11" s="1020"/>
      <c r="W11" s="1020"/>
      <c r="X11" s="1020"/>
      <c r="Y11" s="1020"/>
      <c r="Z11" s="1020"/>
      <c r="AA11" s="1020"/>
      <c r="AB11" s="1020"/>
      <c r="AC11" s="1020"/>
      <c r="AD11" s="1020"/>
      <c r="AE11" s="1020"/>
      <c r="AF11" s="1020"/>
      <c r="AG11" s="1020"/>
      <c r="AH11" s="1020"/>
      <c r="AI11" s="1020"/>
    </row>
    <row r="12" spans="1:38" ht="6.75" customHeight="1" x14ac:dyDescent="0.15">
      <c r="A12" s="515"/>
      <c r="B12" s="515"/>
      <c r="C12" s="515"/>
      <c r="D12" s="515"/>
      <c r="E12" s="515"/>
      <c r="F12" s="515"/>
      <c r="G12" s="516"/>
      <c r="H12" s="516"/>
      <c r="I12" s="516"/>
      <c r="J12" s="516"/>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row>
    <row r="13" spans="1:38" ht="6.75" customHeight="1" x14ac:dyDescent="0.15">
      <c r="A13" s="518"/>
      <c r="B13" s="518"/>
      <c r="C13" s="518"/>
      <c r="D13" s="518"/>
      <c r="E13" s="518"/>
      <c r="F13" s="518"/>
      <c r="G13" s="519"/>
      <c r="H13" s="519"/>
      <c r="I13" s="519"/>
      <c r="J13" s="519"/>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row>
    <row r="14" spans="1:38" x14ac:dyDescent="0.15">
      <c r="A14" s="177" t="s">
        <v>250</v>
      </c>
      <c r="G14" s="179"/>
      <c r="H14" s="179"/>
      <c r="I14" s="179"/>
      <c r="K14" s="181"/>
      <c r="L14" s="181"/>
      <c r="M14" s="181"/>
      <c r="N14" s="181"/>
      <c r="O14" s="181"/>
      <c r="P14" s="181"/>
      <c r="Q14" s="181"/>
      <c r="R14" s="181"/>
      <c r="S14" s="181"/>
      <c r="T14" s="181"/>
      <c r="U14" s="181"/>
      <c r="V14" s="181"/>
      <c r="W14" s="182"/>
      <c r="X14" s="182"/>
      <c r="Y14" s="182"/>
      <c r="Z14" s="182"/>
      <c r="AA14" s="182"/>
      <c r="AB14" s="182"/>
      <c r="AC14" s="182"/>
      <c r="AD14" s="182"/>
      <c r="AE14" s="182"/>
      <c r="AF14" s="182"/>
      <c r="AG14" s="182"/>
      <c r="AH14" s="182"/>
      <c r="AI14" s="182"/>
    </row>
    <row r="15" spans="1:38" x14ac:dyDescent="0.15">
      <c r="C15" s="39" t="s">
        <v>139</v>
      </c>
      <c r="D15" s="39"/>
      <c r="E15" s="39"/>
      <c r="F15" s="39"/>
      <c r="G15" s="39"/>
      <c r="H15" s="163"/>
      <c r="I15" s="163"/>
      <c r="K15" s="1020" t="str">
        <f>IF(確２面その２!K15="","",確２面その２!K15)</f>
        <v/>
      </c>
      <c r="L15" s="1020"/>
      <c r="M15" s="1020"/>
      <c r="N15" s="1020"/>
      <c r="O15" s="1020"/>
      <c r="P15" s="1020"/>
      <c r="Q15" s="1020"/>
      <c r="R15" s="1020"/>
      <c r="S15" s="1020"/>
      <c r="T15" s="1020"/>
      <c r="U15" s="1020"/>
      <c r="V15" s="1020"/>
      <c r="W15" s="1020"/>
      <c r="X15" s="1020"/>
      <c r="Y15" s="1020"/>
      <c r="Z15" s="1020"/>
      <c r="AA15" s="1020"/>
      <c r="AB15" s="1020"/>
      <c r="AC15" s="1020"/>
      <c r="AD15" s="1020"/>
      <c r="AE15" s="1020"/>
      <c r="AF15" s="1020"/>
      <c r="AG15" s="1020"/>
      <c r="AH15" s="1020"/>
      <c r="AI15" s="1020"/>
    </row>
    <row r="16" spans="1:38" x14ac:dyDescent="0.15">
      <c r="C16" s="39" t="s">
        <v>140</v>
      </c>
      <c r="D16" s="39"/>
      <c r="E16" s="39"/>
      <c r="F16" s="39"/>
      <c r="G16" s="39"/>
      <c r="H16" s="141" t="str">
        <f>IF(概１面!H21="","",概１面!H21)</f>
        <v/>
      </c>
      <c r="I16" s="141"/>
      <c r="K16" s="1020" t="str">
        <f>IF(確２面その２!K16="","",確２面その２!K16)</f>
        <v/>
      </c>
      <c r="L16" s="1020"/>
      <c r="M16" s="1020"/>
      <c r="N16" s="1020"/>
      <c r="O16" s="1020"/>
      <c r="P16" s="1020"/>
      <c r="Q16" s="1020"/>
      <c r="R16" s="1020"/>
      <c r="S16" s="1020"/>
      <c r="T16" s="1020"/>
      <c r="U16" s="1020"/>
      <c r="V16" s="1020"/>
      <c r="W16" s="1020"/>
      <c r="X16" s="1020"/>
      <c r="Y16" s="1020"/>
      <c r="Z16" s="1020"/>
      <c r="AA16" s="1020"/>
      <c r="AB16" s="1020"/>
      <c r="AC16" s="1020"/>
      <c r="AD16" s="1020"/>
      <c r="AE16" s="1020"/>
      <c r="AF16" s="1020"/>
      <c r="AG16" s="1020"/>
      <c r="AH16" s="1020"/>
      <c r="AI16" s="1020"/>
    </row>
    <row r="17" spans="1:35" x14ac:dyDescent="0.15">
      <c r="C17" s="39" t="s">
        <v>141</v>
      </c>
      <c r="D17" s="39"/>
      <c r="E17" s="39"/>
      <c r="F17" s="39"/>
      <c r="G17" s="39"/>
      <c r="H17" s="164" t="str">
        <f>IF(概１面!H22="","",概１面!H22)</f>
        <v/>
      </c>
      <c r="I17" s="164"/>
      <c r="K17" s="1020" t="str">
        <f>IF(確２面その２!K17="","",確２面その２!K17)</f>
        <v/>
      </c>
      <c r="L17" s="1020"/>
      <c r="M17" s="1020"/>
      <c r="N17" s="1020"/>
      <c r="O17" s="1020"/>
      <c r="P17" s="1020"/>
      <c r="Q17" s="1020"/>
      <c r="R17" s="1020"/>
      <c r="S17" s="1020"/>
      <c r="T17" s="1020"/>
      <c r="U17" s="1020"/>
      <c r="V17" s="1020"/>
      <c r="W17" s="1020"/>
      <c r="X17" s="1020"/>
      <c r="Y17" s="1020"/>
      <c r="Z17" s="1020"/>
      <c r="AA17" s="1020"/>
      <c r="AB17" s="1020"/>
      <c r="AC17" s="1020"/>
      <c r="AD17" s="1020"/>
      <c r="AE17" s="1020"/>
      <c r="AF17" s="1020"/>
      <c r="AG17" s="1020"/>
      <c r="AH17" s="1020"/>
      <c r="AI17" s="1020"/>
    </row>
    <row r="18" spans="1:35" x14ac:dyDescent="0.15">
      <c r="C18" s="39" t="s">
        <v>142</v>
      </c>
      <c r="D18" s="39"/>
      <c r="E18" s="39"/>
      <c r="F18" s="39"/>
      <c r="G18" s="39"/>
      <c r="H18" s="141" t="str">
        <f>IF(概１面!H23="","",概１面!H23)</f>
        <v/>
      </c>
      <c r="I18" s="141"/>
      <c r="K18" s="1020" t="str">
        <f>IF(確２面その２!K18="","",確２面その２!K18)</f>
        <v/>
      </c>
      <c r="L18" s="1020"/>
      <c r="M18" s="1020"/>
      <c r="N18" s="1020"/>
      <c r="O18" s="1020"/>
      <c r="P18" s="1020"/>
      <c r="Q18" s="1020"/>
      <c r="R18" s="1020"/>
      <c r="S18" s="1020"/>
      <c r="T18" s="1020"/>
      <c r="U18" s="1020"/>
      <c r="V18" s="1020"/>
      <c r="W18" s="1020"/>
      <c r="X18" s="1020"/>
      <c r="Y18" s="1020"/>
      <c r="Z18" s="1020"/>
      <c r="AA18" s="1020"/>
      <c r="AB18" s="1020"/>
      <c r="AC18" s="1020"/>
      <c r="AD18" s="1020"/>
      <c r="AE18" s="1020"/>
      <c r="AF18" s="1020"/>
      <c r="AG18" s="1020"/>
      <c r="AH18" s="1020"/>
      <c r="AI18" s="1020"/>
    </row>
    <row r="19" spans="1:35" x14ac:dyDescent="0.15">
      <c r="B19" s="39"/>
      <c r="C19" s="39"/>
      <c r="D19" s="39"/>
      <c r="E19" s="39"/>
      <c r="F19" s="39"/>
      <c r="G19" s="39"/>
      <c r="H19" s="141"/>
      <c r="I19" s="141"/>
      <c r="K19" s="1020"/>
      <c r="L19" s="1020"/>
      <c r="M19" s="1020"/>
      <c r="N19" s="1020"/>
      <c r="O19" s="1020"/>
      <c r="P19" s="1020"/>
      <c r="Q19" s="1020"/>
      <c r="R19" s="1020"/>
      <c r="S19" s="1020"/>
      <c r="T19" s="1020"/>
      <c r="U19" s="1020"/>
      <c r="V19" s="1020"/>
      <c r="W19" s="1020"/>
      <c r="X19" s="1020"/>
      <c r="Y19" s="1020"/>
      <c r="Z19" s="1020"/>
      <c r="AA19" s="1020"/>
      <c r="AB19" s="1020"/>
      <c r="AC19" s="1020"/>
      <c r="AD19" s="1020"/>
      <c r="AE19" s="1020"/>
      <c r="AF19" s="1020"/>
      <c r="AG19" s="1020"/>
      <c r="AH19" s="1020"/>
      <c r="AI19" s="1020"/>
    </row>
    <row r="20" spans="1:35" ht="6.75" customHeight="1" x14ac:dyDescent="0.15">
      <c r="A20" s="515"/>
      <c r="B20" s="515"/>
      <c r="C20" s="515"/>
      <c r="D20" s="515"/>
      <c r="E20" s="515"/>
      <c r="F20" s="515"/>
      <c r="G20" s="516"/>
      <c r="H20" s="516"/>
      <c r="I20" s="516"/>
      <c r="J20" s="516"/>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row>
    <row r="21" spans="1:35" ht="6.75" customHeight="1" x14ac:dyDescent="0.15">
      <c r="A21" s="518"/>
      <c r="B21" s="518"/>
      <c r="C21" s="518"/>
      <c r="D21" s="518"/>
      <c r="E21" s="518"/>
      <c r="F21" s="518"/>
      <c r="G21" s="519"/>
      <c r="H21" s="519"/>
      <c r="I21" s="519"/>
      <c r="J21" s="519"/>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row>
    <row r="22" spans="1:35" ht="13.5" customHeight="1" x14ac:dyDescent="0.15">
      <c r="A22" s="177" t="s">
        <v>250</v>
      </c>
      <c r="G22" s="179"/>
      <c r="H22" s="179"/>
      <c r="I22" s="179"/>
      <c r="K22" s="181"/>
      <c r="L22" s="181"/>
      <c r="M22" s="181"/>
      <c r="N22" s="181"/>
      <c r="O22" s="181"/>
      <c r="P22" s="181"/>
      <c r="Q22" s="181"/>
      <c r="R22" s="181"/>
      <c r="S22" s="181"/>
      <c r="T22" s="181"/>
      <c r="U22" s="181"/>
      <c r="V22" s="181"/>
      <c r="W22" s="182"/>
      <c r="X22" s="182"/>
      <c r="Y22" s="182"/>
      <c r="Z22" s="182"/>
      <c r="AA22" s="182"/>
      <c r="AB22" s="182"/>
      <c r="AC22" s="182"/>
      <c r="AD22" s="182"/>
      <c r="AE22" s="182"/>
      <c r="AF22" s="182"/>
      <c r="AG22" s="182"/>
      <c r="AH22" s="182"/>
      <c r="AI22" s="182"/>
    </row>
    <row r="23" spans="1:35" x14ac:dyDescent="0.15">
      <c r="C23" s="39" t="s">
        <v>139</v>
      </c>
      <c r="D23" s="39"/>
      <c r="E23" s="39"/>
      <c r="F23" s="39"/>
      <c r="G23" s="39"/>
      <c r="H23" s="163"/>
      <c r="I23" s="163"/>
      <c r="K23" s="1020" t="str">
        <f>IF(確２面その２!K23="","",確２面その２!K23)</f>
        <v/>
      </c>
      <c r="L23" s="1020"/>
      <c r="M23" s="1020"/>
      <c r="N23" s="1020"/>
      <c r="O23" s="1020"/>
      <c r="P23" s="1020"/>
      <c r="Q23" s="1020"/>
      <c r="R23" s="1020"/>
      <c r="S23" s="1020"/>
      <c r="T23" s="1020"/>
      <c r="U23" s="1020"/>
      <c r="V23" s="1020"/>
      <c r="W23" s="1020"/>
      <c r="X23" s="1020"/>
      <c r="Y23" s="1020"/>
      <c r="Z23" s="1020"/>
      <c r="AA23" s="1020"/>
      <c r="AB23" s="1020"/>
      <c r="AC23" s="1020"/>
      <c r="AD23" s="1020"/>
      <c r="AE23" s="1020"/>
      <c r="AF23" s="1020"/>
      <c r="AG23" s="1020"/>
      <c r="AH23" s="1020"/>
      <c r="AI23" s="1020"/>
    </row>
    <row r="24" spans="1:35" ht="13.5" customHeight="1" x14ac:dyDescent="0.15">
      <c r="C24" s="39" t="s">
        <v>140</v>
      </c>
      <c r="D24" s="39"/>
      <c r="E24" s="39"/>
      <c r="F24" s="39"/>
      <c r="G24" s="39"/>
      <c r="H24" s="141" t="str">
        <f>IF(概１面!H29="","",概１面!H29)</f>
        <v/>
      </c>
      <c r="I24" s="141"/>
      <c r="K24" s="1020" t="str">
        <f>IF(確２面その２!K24="","",確２面その２!K24)</f>
        <v/>
      </c>
      <c r="L24" s="1020"/>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row>
    <row r="25" spans="1:35" ht="13.5" customHeight="1" x14ac:dyDescent="0.15">
      <c r="C25" s="39" t="s">
        <v>141</v>
      </c>
      <c r="D25" s="39"/>
      <c r="E25" s="39"/>
      <c r="F25" s="39"/>
      <c r="G25" s="39"/>
      <c r="H25" s="164" t="str">
        <f>IF(概１面!H30="","",概１面!H30)</f>
        <v/>
      </c>
      <c r="I25" s="164"/>
      <c r="K25" s="1020" t="str">
        <f>IF(確２面その２!K25="","",確２面その２!K25)</f>
        <v/>
      </c>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row>
    <row r="26" spans="1:35" x14ac:dyDescent="0.15">
      <c r="C26" s="39" t="s">
        <v>142</v>
      </c>
      <c r="D26" s="39"/>
      <c r="E26" s="39"/>
      <c r="F26" s="39"/>
      <c r="G26" s="39"/>
      <c r="H26" s="141" t="str">
        <f>IF(概１面!H31="","",概１面!H31)</f>
        <v/>
      </c>
      <c r="I26" s="141"/>
      <c r="K26" s="1020" t="str">
        <f>IF(確２面その２!K26="","",確２面その２!K26)</f>
        <v/>
      </c>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row>
    <row r="27" spans="1:35" x14ac:dyDescent="0.15">
      <c r="B27" s="39"/>
      <c r="C27" s="39"/>
      <c r="D27" s="39"/>
      <c r="E27" s="39"/>
      <c r="F27" s="39"/>
      <c r="G27" s="39"/>
      <c r="H27" s="141"/>
      <c r="I27" s="141"/>
      <c r="K27" s="1020"/>
      <c r="L27" s="1020"/>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0"/>
      <c r="AI27" s="1020"/>
    </row>
    <row r="28" spans="1:35" ht="6.75" customHeight="1" x14ac:dyDescent="0.15">
      <c r="A28" s="178"/>
      <c r="B28" s="178"/>
      <c r="C28" s="178"/>
      <c r="D28" s="178"/>
      <c r="E28" s="178"/>
      <c r="F28" s="178"/>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35" ht="6.75" customHeight="1" x14ac:dyDescent="0.15">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3" spans="30:30" ht="6.75" customHeight="1" x14ac:dyDescent="0.15"/>
    <row r="34" spans="30:30" ht="6.75" customHeight="1" x14ac:dyDescent="0.15"/>
    <row r="42" spans="30:30" x14ac:dyDescent="0.15">
      <c r="AD42" s="183"/>
    </row>
    <row r="43" spans="30:30" ht="6" customHeight="1" x14ac:dyDescent="0.15"/>
    <row r="44" spans="30:30" ht="6" customHeight="1" x14ac:dyDescent="0.15"/>
    <row r="52" ht="6" customHeight="1" x14ac:dyDescent="0.15"/>
    <row r="53" ht="6" customHeight="1" x14ac:dyDescent="0.15"/>
    <row r="58" hidden="1" x14ac:dyDescent="0.15"/>
    <row r="59" hidden="1" x14ac:dyDescent="0.15"/>
    <row r="60" hidden="1" x14ac:dyDescent="0.15"/>
    <row r="66" spans="36:37" ht="13.5" thickBot="1" x14ac:dyDescent="0.2"/>
    <row r="67" spans="36:37" ht="13.5" thickTop="1" x14ac:dyDescent="0.15">
      <c r="AJ67" s="498"/>
      <c r="AK67" s="499"/>
    </row>
    <row r="68" spans="36:37" x14ac:dyDescent="0.15">
      <c r="AJ68" s="521"/>
      <c r="AK68" s="522"/>
    </row>
  </sheetData>
  <sheetProtection password="C15D" sheet="1" objects="1" scenarios="1" selectLockedCells="1" selectUnlockedCells="1"/>
  <mergeCells count="16">
    <mergeCell ref="K23:AI23"/>
    <mergeCell ref="K24:AI24"/>
    <mergeCell ref="K26:AI26"/>
    <mergeCell ref="K25:AI25"/>
    <mergeCell ref="K27:AI27"/>
    <mergeCell ref="K15:AI15"/>
    <mergeCell ref="K16:AI16"/>
    <mergeCell ref="K19:AI19"/>
    <mergeCell ref="K17:AI17"/>
    <mergeCell ref="K18:AI18"/>
    <mergeCell ref="A1:AI2"/>
    <mergeCell ref="K7:AI7"/>
    <mergeCell ref="K8:AI8"/>
    <mergeCell ref="K9:AI9"/>
    <mergeCell ref="K11:AI11"/>
    <mergeCell ref="K10:AI10"/>
  </mergeCells>
  <phoneticPr fontId="2"/>
  <dataValidations count="3">
    <dataValidation imeMode="off" allowBlank="1" showInputMessage="1" showErrorMessage="1" sqref="H17:I17 H27:I27 H25:I25 H11:I11 H9:I9 H19:I19" xr:uid="{00000000-0002-0000-0C00-000000000000}"/>
    <dataValidation imeMode="halfKatakana" allowBlank="1" showInputMessage="1" showErrorMessage="1" sqref="H7:I7 H23:I23 H15:I15" xr:uid="{00000000-0002-0000-0C00-000001000000}"/>
    <dataValidation imeMode="hiragana" allowBlank="1" showInputMessage="1" showErrorMessage="1" sqref="H10:I10 H24:I24 H26:I26 H8:I8 H16:I16 H18:I18" xr:uid="{00000000-0002-0000-0C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Q150"/>
  <sheetViews>
    <sheetView view="pageBreakPreview" zoomScaleNormal="100" zoomScaleSheetLayoutView="100" workbookViewId="0">
      <selection sqref="A1:AI2"/>
    </sheetView>
  </sheetViews>
  <sheetFormatPr defaultColWidth="2.5" defaultRowHeight="12.75" x14ac:dyDescent="0.15"/>
  <cols>
    <col min="1" max="34" width="2.625" style="191" customWidth="1"/>
    <col min="35" max="35" width="2.5" style="191"/>
    <col min="36" max="36" width="3.125" style="191" customWidth="1"/>
    <col min="37" max="16384" width="2.5" style="191"/>
  </cols>
  <sheetData>
    <row r="1" spans="1:36" ht="13.5" customHeight="1" x14ac:dyDescent="0.15">
      <c r="A1" s="962" t="s">
        <v>1117</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row>
    <row r="2" spans="1:36" ht="13.5" customHeight="1" x14ac:dyDescent="0.15">
      <c r="A2" s="962"/>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row>
    <row r="3" spans="1:36" ht="13.5" customHeight="1" x14ac:dyDescent="0.15">
      <c r="B3" s="191" t="s">
        <v>260</v>
      </c>
    </row>
    <row r="4" spans="1:36" ht="4.9000000000000004" customHeight="1" x14ac:dyDescent="0.1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260"/>
    </row>
    <row r="5" spans="1:36" ht="4.9000000000000004" customHeight="1" x14ac:dyDescent="0.15">
      <c r="AJ5" s="260"/>
    </row>
    <row r="6" spans="1:36" ht="13.5" customHeight="1" x14ac:dyDescent="0.15">
      <c r="A6" s="191" t="s">
        <v>261</v>
      </c>
      <c r="H6" s="1026" t="str">
        <f>IF(確３面!H6="","",確３面!H6)</f>
        <v/>
      </c>
      <c r="I6" s="1026"/>
      <c r="J6" s="1026"/>
      <c r="K6" s="1026"/>
      <c r="L6" s="1026"/>
      <c r="M6" s="1026"/>
      <c r="N6" s="1026"/>
      <c r="O6" s="1026"/>
      <c r="P6" s="1026"/>
      <c r="Q6" s="1026"/>
      <c r="R6" s="1026"/>
      <c r="S6" s="1026"/>
      <c r="T6" s="1026"/>
      <c r="U6" s="1026"/>
      <c r="V6" s="1026"/>
      <c r="W6" s="1026"/>
      <c r="X6" s="1026"/>
      <c r="Y6" s="1026"/>
      <c r="Z6" s="1026"/>
      <c r="AA6" s="1026"/>
      <c r="AB6" s="1026"/>
      <c r="AC6" s="1026"/>
      <c r="AD6" s="1026"/>
      <c r="AE6" s="1026"/>
      <c r="AF6" s="1026"/>
      <c r="AG6" s="1026"/>
      <c r="AH6" s="1026"/>
      <c r="AI6" s="1026"/>
    </row>
    <row r="7" spans="1:36" ht="13.5" customHeight="1" x14ac:dyDescent="0.15">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6"/>
    </row>
    <row r="8" spans="1:36" ht="13.5" customHeight="1" x14ac:dyDescent="0.15">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row>
    <row r="9" spans="1:36" ht="4.9000000000000004" customHeight="1" x14ac:dyDescent="0.1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row>
    <row r="10" spans="1:36" ht="4.9000000000000004" customHeight="1" x14ac:dyDescent="0.15">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row>
    <row r="11" spans="1:36" ht="13.5" customHeight="1" x14ac:dyDescent="0.15">
      <c r="A11" s="191" t="s">
        <v>262</v>
      </c>
      <c r="H11" s="946" t="str">
        <f>IF(確３面!H11="","",確３面!H11)</f>
        <v/>
      </c>
      <c r="I11" s="946"/>
      <c r="J11" s="946"/>
      <c r="K11" s="946"/>
      <c r="L11" s="946"/>
      <c r="M11" s="946"/>
      <c r="N11" s="946"/>
      <c r="O11" s="946"/>
      <c r="P11" s="946"/>
      <c r="Q11" s="946"/>
      <c r="R11" s="946"/>
      <c r="S11" s="946"/>
      <c r="T11" s="946"/>
      <c r="U11" s="946"/>
      <c r="V11" s="946"/>
      <c r="W11" s="946"/>
      <c r="X11" s="946"/>
      <c r="Y11" s="946"/>
      <c r="Z11" s="946"/>
      <c r="AA11" s="946"/>
      <c r="AB11" s="946"/>
      <c r="AC11" s="946"/>
      <c r="AD11" s="946"/>
      <c r="AE11" s="946"/>
      <c r="AF11" s="946"/>
      <c r="AG11" s="946"/>
      <c r="AH11" s="946"/>
      <c r="AI11" s="946"/>
    </row>
    <row r="12" spans="1:36" ht="4.9000000000000004" customHeight="1" x14ac:dyDescent="0.1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row>
    <row r="13" spans="1:36" ht="4.9000000000000004" customHeight="1" x14ac:dyDescent="0.1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row>
    <row r="14" spans="1:36" ht="13.5" customHeight="1" x14ac:dyDescent="0.15">
      <c r="A14" s="191" t="s">
        <v>341</v>
      </c>
    </row>
    <row r="15" spans="1:36" ht="13.5" customHeight="1" x14ac:dyDescent="0.15">
      <c r="C15" s="329" t="str">
        <f>IF(確３面!C15="","",確３面!C15)</f>
        <v>□</v>
      </c>
      <c r="D15" s="191" t="s">
        <v>352</v>
      </c>
      <c r="J15" s="329" t="s">
        <v>13</v>
      </c>
      <c r="K15" s="329" t="str">
        <f>IF(確３面!K15="","",確３面!K15)</f>
        <v>□</v>
      </c>
      <c r="L15" s="191" t="s">
        <v>263</v>
      </c>
      <c r="R15" s="329" t="str">
        <f>IF(確３面!R15="","",確３面!R15)</f>
        <v>□</v>
      </c>
      <c r="S15" s="191" t="s">
        <v>264</v>
      </c>
      <c r="Y15" s="329" t="str">
        <f>IF(確３面!Y15="","",確３面!Y15)</f>
        <v>□</v>
      </c>
      <c r="Z15" s="191" t="s">
        <v>265</v>
      </c>
      <c r="AF15" s="191" t="s">
        <v>16</v>
      </c>
    </row>
    <row r="16" spans="1:36" ht="13.5" customHeight="1" x14ac:dyDescent="0.15">
      <c r="C16" s="329" t="str">
        <f>IF(確３面!C16="","",確３面!C16)</f>
        <v>□</v>
      </c>
      <c r="D16" s="191" t="s">
        <v>266</v>
      </c>
      <c r="K16" s="329" t="str">
        <f>IF(確３面!K16="","",確３面!K16)</f>
        <v>□</v>
      </c>
      <c r="L16" s="191" t="s">
        <v>267</v>
      </c>
    </row>
    <row r="17" spans="1:35" ht="4.9000000000000004"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row>
    <row r="18" spans="1:35" ht="4.9000000000000004"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row>
    <row r="19" spans="1:35" ht="13.5" customHeight="1" x14ac:dyDescent="0.15">
      <c r="A19" s="191" t="s">
        <v>268</v>
      </c>
      <c r="H19" s="329" t="str">
        <f>IF(確３面!H19="","",確３面!H19)</f>
        <v>□</v>
      </c>
      <c r="I19" s="191" t="s">
        <v>269</v>
      </c>
      <c r="N19" s="329" t="str">
        <f>IF(確３面!N19="","",確３面!N19)</f>
        <v>□</v>
      </c>
      <c r="O19" s="191" t="s">
        <v>270</v>
      </c>
      <c r="T19" s="329" t="str">
        <f>IF(確３面!T19="","",確３面!T19)</f>
        <v>□</v>
      </c>
      <c r="U19" s="191" t="s">
        <v>271</v>
      </c>
    </row>
    <row r="20" spans="1:35" ht="4.9000000000000004" customHeight="1" x14ac:dyDescent="0.15">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row>
    <row r="21" spans="1:35" ht="4.9000000000000004" customHeight="1" x14ac:dyDescent="0.15">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row>
    <row r="22" spans="1:35" ht="13.5" customHeight="1" x14ac:dyDescent="0.15">
      <c r="A22" s="191" t="s">
        <v>212</v>
      </c>
    </row>
    <row r="23" spans="1:35" ht="13.5" customHeight="1" x14ac:dyDescent="0.15">
      <c r="C23" s="329" t="str">
        <f>IF(確３面!C23="","",確３面!C23)</f>
        <v>□</v>
      </c>
      <c r="D23" s="963" t="s">
        <v>99</v>
      </c>
      <c r="E23" s="963"/>
      <c r="F23" s="963"/>
      <c r="G23" s="963"/>
      <c r="H23" s="963"/>
      <c r="I23" s="963"/>
      <c r="J23" s="963"/>
      <c r="K23" s="329" t="str">
        <f>IF(確３面!K23="","",確３面!K23)</f>
        <v>□</v>
      </c>
      <c r="L23" s="956" t="str">
        <f>IF(確３面!L23="","",確３面!L23)</f>
        <v/>
      </c>
      <c r="M23" s="956"/>
      <c r="N23" s="956"/>
      <c r="O23" s="956"/>
      <c r="P23" s="956"/>
      <c r="Q23" s="956"/>
      <c r="R23" s="956"/>
      <c r="S23" s="329" t="str">
        <f>IF(確３面!S23="","",確３面!S23)</f>
        <v>□</v>
      </c>
      <c r="T23" s="956" t="str">
        <f>IF(確３面!T23="","",確３面!T23)</f>
        <v/>
      </c>
      <c r="U23" s="956"/>
      <c r="V23" s="956"/>
      <c r="W23" s="956"/>
      <c r="X23" s="956"/>
      <c r="Y23" s="956"/>
      <c r="Z23" s="956"/>
      <c r="AA23" s="329" t="str">
        <f>IF(確３面!AA23="","",確３面!AA23)</f>
        <v>□</v>
      </c>
      <c r="AB23" s="956" t="str">
        <f>IF(確３面!AB23="","",確３面!AB23)</f>
        <v/>
      </c>
      <c r="AC23" s="956"/>
      <c r="AD23" s="956"/>
      <c r="AE23" s="956"/>
      <c r="AF23" s="956"/>
      <c r="AG23" s="956"/>
      <c r="AH23" s="956"/>
    </row>
    <row r="24" spans="1:35" ht="13.5" customHeight="1" x14ac:dyDescent="0.15">
      <c r="C24" s="329" t="str">
        <f>IF(確３面!C24="","",確３面!C24)</f>
        <v>□</v>
      </c>
      <c r="D24" s="956" t="str">
        <f>IF(確３面!D24="","",確３面!D24)</f>
        <v/>
      </c>
      <c r="E24" s="956"/>
      <c r="F24" s="956"/>
      <c r="G24" s="956"/>
      <c r="H24" s="956"/>
      <c r="I24" s="956"/>
      <c r="J24" s="956"/>
      <c r="K24" s="329" t="str">
        <f>IF(確３面!K24="","",確３面!K24)</f>
        <v>□</v>
      </c>
      <c r="L24" s="956" t="str">
        <f>IF(確３面!L24="","",確３面!L24)</f>
        <v/>
      </c>
      <c r="M24" s="956"/>
      <c r="N24" s="956"/>
      <c r="O24" s="956"/>
      <c r="P24" s="956"/>
      <c r="Q24" s="956"/>
      <c r="R24" s="956"/>
      <c r="T24" s="191" t="s">
        <v>181</v>
      </c>
      <c r="X24" s="191" t="s">
        <v>13</v>
      </c>
      <c r="Y24" s="329" t="str">
        <f>IF(確３面!Y24="","",確３面!Y24)</f>
        <v>□</v>
      </c>
      <c r="Z24" s="191" t="s">
        <v>182</v>
      </c>
      <c r="AB24" s="329" t="str">
        <f>IF(確３面!AB24="","",確３面!AB24)</f>
        <v>□</v>
      </c>
      <c r="AC24" s="191" t="s">
        <v>98</v>
      </c>
      <c r="AD24" s="191" t="s">
        <v>16</v>
      </c>
    </row>
    <row r="25" spans="1:35" ht="4.9000000000000004" customHeight="1" x14ac:dyDescent="0.1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row>
    <row r="26" spans="1:35" ht="4.9000000000000004" customHeight="1" x14ac:dyDescent="0.15">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row>
    <row r="27" spans="1:35" ht="13.5" customHeight="1" x14ac:dyDescent="0.15">
      <c r="A27" s="191" t="s">
        <v>273</v>
      </c>
    </row>
    <row r="28" spans="1:35" ht="13.5" customHeight="1" x14ac:dyDescent="0.15">
      <c r="B28" s="191" t="s">
        <v>274</v>
      </c>
      <c r="M28" s="1025" t="str">
        <f>IF(確３面!M28="","",確３面!M28)</f>
        <v/>
      </c>
      <c r="N28" s="1025"/>
      <c r="O28" s="1025"/>
      <c r="P28" s="1025"/>
      <c r="Q28" s="191" t="s">
        <v>183</v>
      </c>
    </row>
    <row r="29" spans="1:35" ht="13.5" customHeight="1" x14ac:dyDescent="0.15">
      <c r="B29" s="191" t="s">
        <v>275</v>
      </c>
      <c r="M29" s="1025" t="str">
        <f>IF(確３面!M29="","",確３面!M29)</f>
        <v/>
      </c>
      <c r="N29" s="1025"/>
      <c r="O29" s="1025"/>
      <c r="P29" s="1025"/>
      <c r="Q29" s="191" t="s">
        <v>183</v>
      </c>
    </row>
    <row r="30" spans="1:35" ht="4.9000000000000004" customHeight="1" x14ac:dyDescent="0.15">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row>
    <row r="31" spans="1:35" ht="4.9000000000000004" customHeight="1" x14ac:dyDescent="0.15">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row>
    <row r="32" spans="1:35" ht="13.5" customHeight="1" x14ac:dyDescent="0.15">
      <c r="A32" s="963" t="s">
        <v>272</v>
      </c>
      <c r="B32" s="963"/>
      <c r="C32" s="963"/>
      <c r="D32" s="963"/>
      <c r="E32" s="963"/>
      <c r="F32" s="963"/>
    </row>
    <row r="33" spans="1:35" ht="13.5" customHeight="1" x14ac:dyDescent="0.15">
      <c r="B33" s="191" t="s">
        <v>276</v>
      </c>
      <c r="I33" s="334" t="s">
        <v>184</v>
      </c>
      <c r="J33" s="192" t="s">
        <v>18</v>
      </c>
      <c r="K33" s="966" t="str">
        <f>IF(確３面!K33="","",確３面!K33)</f>
        <v/>
      </c>
      <c r="L33" s="966"/>
      <c r="M33" s="966"/>
      <c r="N33" s="966"/>
      <c r="O33" s="966"/>
      <c r="P33" s="966"/>
      <c r="Q33" s="191" t="s">
        <v>16</v>
      </c>
      <c r="R33" s="192" t="s">
        <v>13</v>
      </c>
      <c r="S33" s="966" t="str">
        <f>IF(確３面!S33="","",確３面!S33)</f>
        <v/>
      </c>
      <c r="T33" s="966"/>
      <c r="U33" s="966"/>
      <c r="V33" s="966"/>
      <c r="W33" s="966"/>
      <c r="X33" s="966"/>
      <c r="Y33" s="191" t="s">
        <v>16</v>
      </c>
      <c r="Z33" s="192" t="s">
        <v>13</v>
      </c>
      <c r="AA33" s="966" t="str">
        <f>IF(確３面!AA33="","",確３面!AA33)</f>
        <v/>
      </c>
      <c r="AB33" s="966"/>
      <c r="AC33" s="966"/>
      <c r="AD33" s="966"/>
      <c r="AE33" s="966"/>
      <c r="AF33" s="966"/>
      <c r="AG33" s="191" t="s">
        <v>19</v>
      </c>
      <c r="AH33" s="191" t="s">
        <v>119</v>
      </c>
    </row>
    <row r="34" spans="1:35" ht="13.5" customHeight="1" x14ac:dyDescent="0.15">
      <c r="I34" s="334" t="s">
        <v>282</v>
      </c>
      <c r="J34" s="192" t="s">
        <v>18</v>
      </c>
      <c r="K34" s="966" t="str">
        <f>IF(確３面!K34="","",確３面!K34)</f>
        <v/>
      </c>
      <c r="L34" s="966"/>
      <c r="M34" s="966"/>
      <c r="N34" s="966"/>
      <c r="O34" s="966"/>
      <c r="P34" s="966"/>
      <c r="Q34" s="191" t="s">
        <v>16</v>
      </c>
      <c r="R34" s="192" t="s">
        <v>13</v>
      </c>
      <c r="S34" s="966" t="str">
        <f>IF(確３面!S34="","",確３面!S34)</f>
        <v/>
      </c>
      <c r="T34" s="966"/>
      <c r="U34" s="966"/>
      <c r="V34" s="966"/>
      <c r="W34" s="966"/>
      <c r="X34" s="966"/>
      <c r="Y34" s="191" t="s">
        <v>16</v>
      </c>
      <c r="Z34" s="192" t="s">
        <v>13</v>
      </c>
      <c r="AA34" s="966" t="str">
        <f>IF(確３面!AA34="","",確３面!AA34)</f>
        <v/>
      </c>
      <c r="AB34" s="966"/>
      <c r="AC34" s="966"/>
      <c r="AD34" s="966"/>
      <c r="AE34" s="966"/>
      <c r="AF34" s="966"/>
      <c r="AG34" s="191" t="s">
        <v>19</v>
      </c>
      <c r="AH34" s="191" t="s">
        <v>119</v>
      </c>
    </row>
    <row r="35" spans="1:35" ht="13.5" customHeight="1" x14ac:dyDescent="0.15">
      <c r="B35" s="191" t="s">
        <v>277</v>
      </c>
      <c r="J35" s="192" t="s">
        <v>18</v>
      </c>
      <c r="K35" s="1024" t="str">
        <f>IF(確３面!K35="","",確３面!K35)</f>
        <v/>
      </c>
      <c r="L35" s="1024"/>
      <c r="M35" s="1024"/>
      <c r="N35" s="1024"/>
      <c r="O35" s="1024"/>
      <c r="P35" s="1024"/>
      <c r="Q35" s="191" t="s">
        <v>16</v>
      </c>
      <c r="R35" s="192" t="s">
        <v>13</v>
      </c>
      <c r="S35" s="1024" t="str">
        <f>IF(確３面!S35="","",確３面!S35)</f>
        <v/>
      </c>
      <c r="T35" s="1024"/>
      <c r="U35" s="1024"/>
      <c r="V35" s="1024"/>
      <c r="W35" s="1024"/>
      <c r="X35" s="1024"/>
      <c r="Y35" s="191" t="s">
        <v>16</v>
      </c>
      <c r="Z35" s="192" t="s">
        <v>13</v>
      </c>
      <c r="AA35" s="1024" t="str">
        <f>IF(確３面!AA35="","",確３面!AA35)</f>
        <v/>
      </c>
      <c r="AB35" s="1024"/>
      <c r="AC35" s="1024"/>
      <c r="AD35" s="1024"/>
      <c r="AE35" s="1024"/>
      <c r="AF35" s="1024"/>
      <c r="AG35" s="191" t="s">
        <v>19</v>
      </c>
    </row>
    <row r="36" spans="1:35" ht="13.5" customHeight="1" x14ac:dyDescent="0.15">
      <c r="B36" s="191" t="s">
        <v>20</v>
      </c>
      <c r="K36" s="329"/>
      <c r="L36" s="329"/>
      <c r="M36" s="329"/>
      <c r="N36" s="329"/>
      <c r="O36" s="329"/>
      <c r="P36" s="329"/>
      <c r="R36" s="192"/>
      <c r="S36" s="329"/>
      <c r="T36" s="329"/>
      <c r="U36" s="329"/>
      <c r="V36" s="329"/>
      <c r="W36" s="329"/>
      <c r="X36" s="329"/>
      <c r="AA36" s="329"/>
      <c r="AB36" s="329"/>
      <c r="AC36" s="329"/>
      <c r="AD36" s="329"/>
      <c r="AE36" s="329"/>
      <c r="AF36" s="329"/>
    </row>
    <row r="37" spans="1:35" ht="13.5" customHeight="1" x14ac:dyDescent="0.15">
      <c r="J37" s="192" t="s">
        <v>18</v>
      </c>
      <c r="K37" s="966" t="str">
        <f>IF(確３面!K37="","",確３面!K37)</f>
        <v/>
      </c>
      <c r="L37" s="966"/>
      <c r="M37" s="966"/>
      <c r="N37" s="966"/>
      <c r="O37" s="966"/>
      <c r="P37" s="966"/>
      <c r="Q37" s="214" t="s">
        <v>16</v>
      </c>
      <c r="R37" s="192" t="s">
        <v>13</v>
      </c>
      <c r="S37" s="966" t="str">
        <f>IF(確３面!S37="","",確３面!S37)</f>
        <v/>
      </c>
      <c r="T37" s="966"/>
      <c r="U37" s="966"/>
      <c r="V37" s="966"/>
      <c r="W37" s="966"/>
      <c r="X37" s="966"/>
      <c r="Y37" s="191" t="s">
        <v>16</v>
      </c>
      <c r="Z37" s="192" t="s">
        <v>13</v>
      </c>
      <c r="AA37" s="966" t="str">
        <f>IF(確３面!AA37="","",確３面!AA37)</f>
        <v/>
      </c>
      <c r="AB37" s="966"/>
      <c r="AC37" s="966"/>
      <c r="AD37" s="966"/>
      <c r="AE37" s="966"/>
      <c r="AF37" s="966"/>
      <c r="AG37" s="191" t="s">
        <v>19</v>
      </c>
      <c r="AH37" s="191" t="s">
        <v>620</v>
      </c>
    </row>
    <row r="38" spans="1:35" ht="13.5" customHeight="1" x14ac:dyDescent="0.15">
      <c r="B38" s="191" t="s">
        <v>989</v>
      </c>
      <c r="K38" s="329"/>
      <c r="L38" s="329"/>
      <c r="M38" s="329"/>
      <c r="N38" s="329"/>
      <c r="O38" s="329"/>
      <c r="P38" s="329"/>
      <c r="S38" s="329"/>
      <c r="T38" s="329"/>
      <c r="U38" s="329"/>
      <c r="V38" s="329"/>
      <c r="W38" s="329"/>
      <c r="X38" s="329"/>
      <c r="AA38" s="329"/>
      <c r="AB38" s="329"/>
      <c r="AC38" s="329"/>
      <c r="AD38" s="329"/>
      <c r="AE38" s="329"/>
      <c r="AF38" s="329"/>
    </row>
    <row r="39" spans="1:35" ht="13.5" customHeight="1" x14ac:dyDescent="0.15">
      <c r="J39" s="192" t="s">
        <v>18</v>
      </c>
      <c r="K39" s="966" t="str">
        <f>IF(確３面!K39="","",確３面!K39)</f>
        <v/>
      </c>
      <c r="L39" s="966"/>
      <c r="M39" s="966"/>
      <c r="N39" s="966"/>
      <c r="O39" s="966"/>
      <c r="P39" s="966"/>
      <c r="Q39" s="214" t="s">
        <v>16</v>
      </c>
      <c r="R39" s="192" t="s">
        <v>13</v>
      </c>
      <c r="S39" s="966" t="str">
        <f>IF(確３面!S39="","",確３面!S39)</f>
        <v/>
      </c>
      <c r="T39" s="966"/>
      <c r="U39" s="966"/>
      <c r="V39" s="966"/>
      <c r="W39" s="966"/>
      <c r="X39" s="966"/>
      <c r="Y39" s="191" t="s">
        <v>16</v>
      </c>
      <c r="Z39" s="192" t="s">
        <v>13</v>
      </c>
      <c r="AA39" s="966" t="str">
        <f>IF(確３面!AA39="","",確３面!AA39)</f>
        <v/>
      </c>
      <c r="AB39" s="966"/>
      <c r="AC39" s="966"/>
      <c r="AD39" s="966"/>
      <c r="AE39" s="966"/>
      <c r="AF39" s="966"/>
      <c r="AG39" s="191" t="s">
        <v>19</v>
      </c>
      <c r="AH39" s="191" t="s">
        <v>620</v>
      </c>
    </row>
    <row r="40" spans="1:35" ht="13.5" customHeight="1" x14ac:dyDescent="0.15">
      <c r="B40" s="191" t="s">
        <v>278</v>
      </c>
      <c r="I40" s="334" t="s">
        <v>184</v>
      </c>
      <c r="K40" s="966" t="str">
        <f>IF(確３面!K40="","",確３面!K40)</f>
        <v/>
      </c>
      <c r="L40" s="966"/>
      <c r="M40" s="966"/>
      <c r="N40" s="966"/>
      <c r="O40" s="966"/>
      <c r="P40" s="966"/>
      <c r="Q40" s="191" t="s">
        <v>119</v>
      </c>
      <c r="R40" s="346"/>
    </row>
    <row r="41" spans="1:35" ht="13.5" customHeight="1" x14ac:dyDescent="0.15">
      <c r="I41" s="334" t="s">
        <v>282</v>
      </c>
      <c r="K41" s="966" t="str">
        <f>IF(確３面!K41="","",確３面!K41)</f>
        <v/>
      </c>
      <c r="L41" s="966"/>
      <c r="M41" s="966"/>
      <c r="N41" s="966"/>
      <c r="O41" s="966"/>
      <c r="P41" s="966"/>
      <c r="Q41" s="191" t="s">
        <v>119</v>
      </c>
      <c r="R41" s="346"/>
    </row>
    <row r="42" spans="1:35" ht="13.5" customHeight="1" x14ac:dyDescent="0.15">
      <c r="B42" s="191" t="s">
        <v>279</v>
      </c>
      <c r="S42" s="347"/>
      <c r="T42" s="964" t="str">
        <f>IF(確３面!T42="","",確３面!T42)</f>
        <v/>
      </c>
      <c r="U42" s="964" t="e">
        <f>#N/A</f>
        <v>#N/A</v>
      </c>
      <c r="V42" s="964" t="e">
        <f>#N/A</f>
        <v>#N/A</v>
      </c>
      <c r="W42" s="964" t="e">
        <f>#N/A</f>
        <v>#N/A</v>
      </c>
      <c r="X42" s="191" t="s">
        <v>620</v>
      </c>
    </row>
    <row r="43" spans="1:35" ht="13.5" customHeight="1" x14ac:dyDescent="0.15">
      <c r="B43" s="191" t="s">
        <v>280</v>
      </c>
      <c r="T43" s="964" t="str">
        <f>IF(確３面!T43="","",確３面!T43)</f>
        <v/>
      </c>
      <c r="U43" s="964" t="e">
        <f>#N/A</f>
        <v>#N/A</v>
      </c>
      <c r="V43" s="964" t="e">
        <f>#N/A</f>
        <v>#N/A</v>
      </c>
      <c r="W43" s="964" t="e">
        <f>#N/A</f>
        <v>#N/A</v>
      </c>
      <c r="X43" s="191" t="s">
        <v>620</v>
      </c>
    </row>
    <row r="44" spans="1:35" ht="13.5" customHeight="1" x14ac:dyDescent="0.15">
      <c r="B44" s="191" t="s">
        <v>281</v>
      </c>
      <c r="I44" s="193"/>
      <c r="J44" s="946" t="str">
        <f>IF(確３面!J44="","",確３面!J44)</f>
        <v/>
      </c>
      <c r="K44" s="946"/>
      <c r="L44" s="946"/>
      <c r="M44" s="946"/>
      <c r="N44" s="946"/>
      <c r="O44" s="946"/>
      <c r="P44" s="193"/>
      <c r="Q44" s="1012" t="str">
        <f>IF(確３面!Q44="","",確３面!Q44)</f>
        <v/>
      </c>
      <c r="R44" s="1012"/>
      <c r="S44" s="1012"/>
      <c r="T44" s="1012"/>
      <c r="U44" s="1012"/>
      <c r="V44" s="1012"/>
      <c r="W44" s="1012"/>
      <c r="X44" s="1012"/>
      <c r="Y44" s="1012"/>
      <c r="Z44" s="1012"/>
      <c r="AA44" s="1012"/>
      <c r="AB44" s="1012"/>
      <c r="AC44" s="1012"/>
      <c r="AD44" s="1012"/>
      <c r="AE44" s="1012"/>
      <c r="AF44" s="193"/>
      <c r="AG44" s="193"/>
    </row>
    <row r="45" spans="1:35" ht="4.9000000000000004" customHeight="1" x14ac:dyDescent="0.15">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row>
    <row r="46" spans="1:35" ht="4.9000000000000004" customHeight="1" x14ac:dyDescent="0.15">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row>
    <row r="47" spans="1:35" ht="13.5" customHeight="1" x14ac:dyDescent="0.15">
      <c r="A47" s="191" t="s">
        <v>283</v>
      </c>
      <c r="G47" s="192" t="s">
        <v>18</v>
      </c>
      <c r="H47" s="191" t="s">
        <v>284</v>
      </c>
      <c r="J47" s="971" t="str">
        <f>IF(確３面!J47="","",確３面!J47)</f>
        <v/>
      </c>
      <c r="K47" s="971"/>
      <c r="L47" s="971"/>
      <c r="M47" s="971"/>
      <c r="N47" s="214" t="s">
        <v>16</v>
      </c>
      <c r="O47" s="1012" t="str">
        <f>IF(確３面!O47="","",確３面!O47)</f>
        <v/>
      </c>
      <c r="P47" s="1012"/>
      <c r="Q47" s="1012"/>
      <c r="R47" s="1012"/>
      <c r="S47" s="1012"/>
      <c r="T47" s="1012"/>
      <c r="U47" s="1012"/>
      <c r="V47" s="1012"/>
      <c r="W47" s="1012"/>
      <c r="X47" s="1012"/>
      <c r="Y47" s="1012"/>
      <c r="Z47" s="1012"/>
      <c r="AA47" s="1012"/>
      <c r="AB47" s="1012"/>
      <c r="AC47" s="1012"/>
      <c r="AD47" s="1012"/>
      <c r="AE47" s="1012"/>
      <c r="AF47" s="1012"/>
      <c r="AG47" s="1012"/>
      <c r="AH47" s="1012"/>
    </row>
    <row r="48" spans="1:35" ht="4.9000000000000004" customHeight="1" x14ac:dyDescent="0.1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row>
    <row r="49" spans="1:35" ht="4.9000000000000004" customHeight="1" x14ac:dyDescent="0.15">
      <c r="A49" s="256"/>
      <c r="B49" s="256"/>
      <c r="C49" s="256"/>
      <c r="D49" s="256"/>
      <c r="E49" s="256"/>
      <c r="F49" s="256"/>
      <c r="G49" s="256"/>
      <c r="H49" s="256"/>
      <c r="I49" s="256"/>
      <c r="J49" s="256"/>
      <c r="K49" s="256"/>
      <c r="L49" s="256"/>
      <c r="M49" s="572"/>
      <c r="N49" s="256"/>
      <c r="O49" s="256"/>
      <c r="P49" s="256"/>
      <c r="Q49" s="256"/>
      <c r="R49" s="256"/>
      <c r="S49" s="256"/>
      <c r="T49" s="256"/>
      <c r="U49" s="256"/>
      <c r="V49" s="256"/>
      <c r="W49" s="256"/>
      <c r="X49" s="256"/>
      <c r="Y49" s="256"/>
      <c r="Z49" s="256"/>
      <c r="AA49" s="256"/>
      <c r="AB49" s="256"/>
      <c r="AC49" s="256"/>
      <c r="AD49" s="256"/>
      <c r="AE49" s="256"/>
      <c r="AF49" s="256"/>
      <c r="AG49" s="256"/>
      <c r="AH49" s="256"/>
      <c r="AI49" s="256"/>
    </row>
    <row r="50" spans="1:35" ht="13.5" customHeight="1" x14ac:dyDescent="0.15">
      <c r="A50" s="952" t="s">
        <v>285</v>
      </c>
      <c r="B50" s="952"/>
      <c r="C50" s="952"/>
      <c r="D50" s="952"/>
      <c r="E50" s="952"/>
      <c r="F50" s="952"/>
      <c r="G50" s="329" t="str">
        <f>IF(確３面!G50="","",確３面!G50)</f>
        <v>□</v>
      </c>
      <c r="H50" s="952" t="s">
        <v>286</v>
      </c>
      <c r="I50" s="952"/>
      <c r="J50" s="329" t="str">
        <f>IF(確３面!J50="","",確３面!J50)</f>
        <v>□</v>
      </c>
      <c r="K50" s="952" t="s">
        <v>287</v>
      </c>
      <c r="L50" s="952"/>
      <c r="M50" s="329" t="str">
        <f>IF(確３面!M50="","",確３面!M50)</f>
        <v>□</v>
      </c>
      <c r="N50" s="952" t="s">
        <v>288</v>
      </c>
      <c r="O50" s="952"/>
      <c r="P50" s="329" t="str">
        <f>IF(確３面!P50="","",確３面!P50)</f>
        <v>□</v>
      </c>
      <c r="Q50" s="952" t="s">
        <v>315</v>
      </c>
      <c r="R50" s="952"/>
      <c r="S50" s="329" t="str">
        <f>IF(確３面!S50="","",確３面!S50)</f>
        <v>□</v>
      </c>
      <c r="T50" s="214" t="s">
        <v>289</v>
      </c>
      <c r="W50" s="329" t="str">
        <f>IF(確３面!W50="","",確３面!W50)</f>
        <v>□</v>
      </c>
      <c r="X50" s="191" t="s">
        <v>290</v>
      </c>
      <c r="AC50" s="329" t="str">
        <f>IF(確３面!AC50="","",確３面!AC50)</f>
        <v>□</v>
      </c>
      <c r="AD50" s="191" t="s">
        <v>342</v>
      </c>
    </row>
    <row r="51" spans="1:35" ht="4.9000000000000004" customHeight="1" x14ac:dyDescent="0.1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row>
    <row r="52" spans="1:35" ht="4.9000000000000004" customHeight="1" x14ac:dyDescent="0.15">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row>
    <row r="53" spans="1:35" ht="13.5" customHeight="1" x14ac:dyDescent="0.15">
      <c r="A53" s="191" t="s">
        <v>177</v>
      </c>
      <c r="J53" s="192" t="s">
        <v>13</v>
      </c>
      <c r="K53" s="191" t="s">
        <v>292</v>
      </c>
      <c r="Q53" s="191" t="s">
        <v>16</v>
      </c>
      <c r="R53" s="192" t="s">
        <v>13</v>
      </c>
      <c r="S53" s="191" t="s">
        <v>293</v>
      </c>
      <c r="Y53" s="191" t="s">
        <v>16</v>
      </c>
      <c r="Z53" s="192" t="s">
        <v>13</v>
      </c>
      <c r="AA53" s="191" t="s">
        <v>295</v>
      </c>
      <c r="AG53" s="191" t="s">
        <v>16</v>
      </c>
    </row>
    <row r="54" spans="1:35" ht="13.5" customHeight="1" x14ac:dyDescent="0.15">
      <c r="B54" s="191" t="s">
        <v>291</v>
      </c>
      <c r="J54" s="192" t="s">
        <v>13</v>
      </c>
      <c r="K54" s="961" t="str">
        <f>IF(確３面!K54="","",確３面!K54)</f>
        <v/>
      </c>
      <c r="L54" s="961"/>
      <c r="M54" s="961"/>
      <c r="N54" s="961"/>
      <c r="O54" s="961"/>
      <c r="P54" s="961"/>
      <c r="Q54" s="191" t="s">
        <v>16</v>
      </c>
      <c r="R54" s="192" t="s">
        <v>13</v>
      </c>
      <c r="S54" s="961" t="str">
        <f>IF(確３面!S54="","",確３面!S54)</f>
        <v/>
      </c>
      <c r="T54" s="961"/>
      <c r="U54" s="961"/>
      <c r="V54" s="961"/>
      <c r="W54" s="961"/>
      <c r="X54" s="961"/>
      <c r="Y54" s="191" t="s">
        <v>16</v>
      </c>
      <c r="Z54" s="192" t="s">
        <v>13</v>
      </c>
      <c r="AA54" s="953" t="str">
        <f>IF(確３面!AA54="","",確３面!AA54)</f>
        <v/>
      </c>
      <c r="AB54" s="953"/>
      <c r="AC54" s="953"/>
      <c r="AD54" s="953"/>
      <c r="AE54" s="953"/>
      <c r="AF54" s="953"/>
      <c r="AG54" s="191" t="s">
        <v>16</v>
      </c>
      <c r="AH54" s="191" t="s">
        <v>119</v>
      </c>
    </row>
    <row r="55" spans="1:35" ht="13.5" customHeight="1" x14ac:dyDescent="0.15">
      <c r="B55" s="191" t="s">
        <v>996</v>
      </c>
      <c r="K55" s="961" t="str">
        <f>IF(確３面!K55="","",確３面!K55)</f>
        <v/>
      </c>
      <c r="L55" s="961"/>
      <c r="M55" s="961"/>
      <c r="N55" s="961"/>
      <c r="O55" s="961"/>
      <c r="P55" s="961"/>
      <c r="Q55" s="191" t="s">
        <v>620</v>
      </c>
      <c r="U55" s="333"/>
      <c r="Y55" s="333" t="str">
        <f>IF(K55&gt;T43,"建ぺい率ＮＧです！","")</f>
        <v/>
      </c>
    </row>
    <row r="56" spans="1:35" ht="4.9000000000000004" customHeight="1" x14ac:dyDescent="0.1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row>
    <row r="57" spans="1:35" ht="4.9000000000000004" customHeight="1" x14ac:dyDescent="0.15">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row>
    <row r="58" spans="1:35" ht="13.5" customHeight="1" x14ac:dyDescent="0.15">
      <c r="A58" s="191" t="s">
        <v>178</v>
      </c>
      <c r="J58" s="192" t="s">
        <v>13</v>
      </c>
      <c r="K58" s="214" t="s">
        <v>292</v>
      </c>
      <c r="L58" s="214"/>
      <c r="M58" s="214"/>
      <c r="N58" s="214"/>
      <c r="O58" s="214"/>
      <c r="P58" s="214"/>
      <c r="Q58" s="191" t="s">
        <v>16</v>
      </c>
      <c r="R58" s="192" t="s">
        <v>13</v>
      </c>
      <c r="S58" s="214" t="s">
        <v>293</v>
      </c>
      <c r="T58" s="214"/>
      <c r="U58" s="214"/>
      <c r="V58" s="214"/>
      <c r="W58" s="214"/>
      <c r="X58" s="214"/>
      <c r="Y58" s="191" t="s">
        <v>16</v>
      </c>
      <c r="Z58" s="192" t="s">
        <v>13</v>
      </c>
      <c r="AA58" s="214" t="s">
        <v>295</v>
      </c>
      <c r="AB58" s="214"/>
      <c r="AC58" s="214"/>
      <c r="AD58" s="214"/>
      <c r="AE58" s="214"/>
      <c r="AF58" s="214"/>
      <c r="AG58" s="191" t="s">
        <v>16</v>
      </c>
    </row>
    <row r="59" spans="1:35" ht="13.5" customHeight="1" x14ac:dyDescent="0.15">
      <c r="B59" s="191" t="s">
        <v>294</v>
      </c>
      <c r="J59" s="192" t="s">
        <v>13</v>
      </c>
      <c r="K59" s="961" t="str">
        <f>IF(確３面!K59="","",確３面!K59)</f>
        <v/>
      </c>
      <c r="L59" s="961"/>
      <c r="M59" s="961"/>
      <c r="N59" s="961"/>
      <c r="O59" s="961"/>
      <c r="P59" s="961"/>
      <c r="Q59" s="191" t="s">
        <v>16</v>
      </c>
      <c r="R59" s="192" t="s">
        <v>13</v>
      </c>
      <c r="S59" s="961" t="str">
        <f>IF(確３面!S59="","",確３面!S59)</f>
        <v/>
      </c>
      <c r="T59" s="961"/>
      <c r="U59" s="961"/>
      <c r="V59" s="961"/>
      <c r="W59" s="961"/>
      <c r="X59" s="961"/>
      <c r="Y59" s="191" t="s">
        <v>16</v>
      </c>
      <c r="Z59" s="192" t="s">
        <v>13</v>
      </c>
      <c r="AA59" s="953" t="str">
        <f>IF(確３面!AA59="","",確３面!AA59)</f>
        <v/>
      </c>
      <c r="AB59" s="953"/>
      <c r="AC59" s="953"/>
      <c r="AD59" s="953"/>
      <c r="AE59" s="953"/>
      <c r="AF59" s="953"/>
      <c r="AG59" s="191" t="s">
        <v>16</v>
      </c>
      <c r="AH59" s="191" t="s">
        <v>119</v>
      </c>
    </row>
    <row r="60" spans="1:35" ht="13.5" customHeight="1" x14ac:dyDescent="0.15">
      <c r="B60" s="191" t="s">
        <v>1349</v>
      </c>
      <c r="I60" s="192"/>
      <c r="J60" s="192"/>
      <c r="K60" s="255"/>
      <c r="L60" s="255"/>
      <c r="M60" s="255"/>
      <c r="N60" s="255"/>
      <c r="O60" s="255"/>
      <c r="P60" s="255"/>
      <c r="R60" s="192"/>
      <c r="S60" s="255"/>
      <c r="T60" s="255"/>
      <c r="U60" s="255"/>
      <c r="V60" s="255"/>
      <c r="W60" s="255"/>
      <c r="X60" s="255"/>
      <c r="Z60" s="192"/>
      <c r="AA60" s="255"/>
      <c r="AB60" s="255"/>
      <c r="AC60" s="255"/>
      <c r="AD60" s="255"/>
      <c r="AE60" s="255"/>
      <c r="AF60" s="255"/>
    </row>
    <row r="61" spans="1:35" ht="13.5" customHeight="1" x14ac:dyDescent="0.15">
      <c r="I61" s="192"/>
      <c r="J61" s="192" t="s">
        <v>13</v>
      </c>
      <c r="K61" s="961" t="str">
        <f>IF(確３面!K61="","",確３面!K61)</f>
        <v/>
      </c>
      <c r="L61" s="961"/>
      <c r="M61" s="961"/>
      <c r="N61" s="961"/>
      <c r="O61" s="961"/>
      <c r="P61" s="961"/>
      <c r="Q61" s="191" t="s">
        <v>16</v>
      </c>
      <c r="R61" s="192" t="s">
        <v>13</v>
      </c>
      <c r="S61" s="961" t="str">
        <f>IF(確３面!S61="","",確３面!S61)</f>
        <v/>
      </c>
      <c r="T61" s="961"/>
      <c r="U61" s="961"/>
      <c r="V61" s="961"/>
      <c r="W61" s="961"/>
      <c r="X61" s="961"/>
      <c r="Y61" s="191" t="s">
        <v>16</v>
      </c>
      <c r="Z61" s="192" t="s">
        <v>13</v>
      </c>
      <c r="AA61" s="953" t="str">
        <f>IF(確３面!AA61="","",確３面!AA61)</f>
        <v/>
      </c>
      <c r="AB61" s="953"/>
      <c r="AC61" s="953"/>
      <c r="AD61" s="953"/>
      <c r="AE61" s="953"/>
      <c r="AF61" s="953"/>
      <c r="AG61" s="191" t="s">
        <v>16</v>
      </c>
      <c r="AH61" s="191" t="s">
        <v>119</v>
      </c>
    </row>
    <row r="62" spans="1:35" ht="13.5" customHeight="1" x14ac:dyDescent="0.15">
      <c r="B62" s="956" t="s">
        <v>990</v>
      </c>
      <c r="C62" s="956"/>
      <c r="D62" s="956"/>
      <c r="E62" s="956"/>
      <c r="F62" s="956"/>
      <c r="G62" s="956"/>
      <c r="H62" s="956"/>
      <c r="I62" s="956"/>
      <c r="J62" s="192" t="s">
        <v>13</v>
      </c>
      <c r="K62" s="961" t="str">
        <f>IF(確３面!K62="","",確３面!K62)</f>
        <v/>
      </c>
      <c r="L62" s="961"/>
      <c r="M62" s="961"/>
      <c r="N62" s="961"/>
      <c r="O62" s="961"/>
      <c r="P62" s="961"/>
      <c r="Q62" s="191" t="s">
        <v>16</v>
      </c>
      <c r="R62" s="192" t="s">
        <v>13</v>
      </c>
      <c r="S62" s="961" t="str">
        <f>IF(確３面!S62="","",確３面!S62)</f>
        <v/>
      </c>
      <c r="T62" s="961"/>
      <c r="U62" s="961"/>
      <c r="V62" s="961"/>
      <c r="W62" s="961"/>
      <c r="X62" s="961"/>
      <c r="Y62" s="191" t="s">
        <v>16</v>
      </c>
      <c r="Z62" s="192" t="s">
        <v>13</v>
      </c>
      <c r="AA62" s="953" t="str">
        <f>IF(確３面!AA62="","",確３面!AA62)</f>
        <v/>
      </c>
      <c r="AB62" s="953"/>
      <c r="AC62" s="953"/>
      <c r="AD62" s="953"/>
      <c r="AE62" s="953"/>
      <c r="AF62" s="953"/>
      <c r="AG62" s="191" t="s">
        <v>16</v>
      </c>
      <c r="AH62" s="191" t="s">
        <v>119</v>
      </c>
    </row>
    <row r="63" spans="1:35" ht="13.5" customHeight="1" x14ac:dyDescent="0.15">
      <c r="B63" s="191" t="s">
        <v>1350</v>
      </c>
      <c r="I63" s="192"/>
      <c r="K63" s="255"/>
      <c r="L63" s="255"/>
      <c r="M63" s="255"/>
      <c r="N63" s="255"/>
      <c r="O63" s="255"/>
      <c r="P63" s="255"/>
      <c r="R63" s="192"/>
      <c r="S63" s="255"/>
      <c r="T63" s="255"/>
      <c r="U63" s="255"/>
      <c r="V63" s="255"/>
      <c r="W63" s="255"/>
      <c r="X63" s="255"/>
      <c r="Z63" s="192"/>
      <c r="AA63" s="255"/>
      <c r="AB63" s="255"/>
      <c r="AC63" s="255"/>
      <c r="AD63" s="255"/>
      <c r="AE63" s="255"/>
      <c r="AF63" s="255"/>
    </row>
    <row r="64" spans="1:35" ht="13.5" customHeight="1" x14ac:dyDescent="0.15">
      <c r="C64" s="191" t="s">
        <v>185</v>
      </c>
      <c r="I64" s="192"/>
      <c r="J64" s="192" t="s">
        <v>13</v>
      </c>
      <c r="K64" s="961" t="str">
        <f>IF(確３面!K64="","",確３面!K64)</f>
        <v/>
      </c>
      <c r="L64" s="961"/>
      <c r="M64" s="961"/>
      <c r="N64" s="961"/>
      <c r="O64" s="961"/>
      <c r="P64" s="961"/>
      <c r="Q64" s="191" t="s">
        <v>16</v>
      </c>
      <c r="R64" s="192" t="s">
        <v>13</v>
      </c>
      <c r="S64" s="961" t="str">
        <f>IF(確３面!S64="","",確３面!S64)</f>
        <v/>
      </c>
      <c r="T64" s="961"/>
      <c r="U64" s="961"/>
      <c r="V64" s="961"/>
      <c r="W64" s="961"/>
      <c r="X64" s="961"/>
      <c r="Y64" s="191" t="s">
        <v>16</v>
      </c>
      <c r="Z64" s="192" t="s">
        <v>13</v>
      </c>
      <c r="AA64" s="953" t="str">
        <f>IF(確３面!AA64="","",確３面!AA64)</f>
        <v/>
      </c>
      <c r="AB64" s="953"/>
      <c r="AC64" s="953"/>
      <c r="AD64" s="953"/>
      <c r="AE64" s="953"/>
      <c r="AF64" s="953"/>
      <c r="AG64" s="191" t="s">
        <v>16</v>
      </c>
      <c r="AH64" s="191" t="s">
        <v>119</v>
      </c>
    </row>
    <row r="65" spans="1:37" ht="13.5" customHeight="1" x14ac:dyDescent="0.15">
      <c r="B65" s="956" t="s">
        <v>991</v>
      </c>
      <c r="C65" s="956"/>
      <c r="D65" s="956"/>
      <c r="E65" s="956"/>
      <c r="F65" s="956"/>
      <c r="G65" s="956"/>
      <c r="H65" s="956"/>
      <c r="I65" s="956"/>
      <c r="J65" s="192" t="s">
        <v>13</v>
      </c>
      <c r="K65" s="961" t="str">
        <f>IF(確３面!K65="","",確３面!K65)</f>
        <v/>
      </c>
      <c r="L65" s="961"/>
      <c r="M65" s="961"/>
      <c r="N65" s="961"/>
      <c r="O65" s="961"/>
      <c r="P65" s="961"/>
      <c r="Q65" s="191" t="s">
        <v>16</v>
      </c>
      <c r="R65" s="192" t="s">
        <v>13</v>
      </c>
      <c r="S65" s="961" t="str">
        <f>IF(確３面!S65="","",確３面!S65)</f>
        <v/>
      </c>
      <c r="T65" s="961"/>
      <c r="U65" s="961"/>
      <c r="V65" s="961"/>
      <c r="W65" s="961"/>
      <c r="X65" s="961"/>
      <c r="Y65" s="191" t="s">
        <v>16</v>
      </c>
      <c r="Z65" s="192" t="s">
        <v>13</v>
      </c>
      <c r="AA65" s="953" t="str">
        <f>IF(確３面!AA65="","",確３面!AA65)</f>
        <v/>
      </c>
      <c r="AB65" s="953"/>
      <c r="AC65" s="953"/>
      <c r="AD65" s="953"/>
      <c r="AE65" s="953"/>
      <c r="AF65" s="953"/>
      <c r="AG65" s="191" t="s">
        <v>16</v>
      </c>
      <c r="AH65" s="191" t="s">
        <v>119</v>
      </c>
    </row>
    <row r="66" spans="1:37" ht="13.5" customHeight="1" x14ac:dyDescent="0.15">
      <c r="B66" s="191" t="s">
        <v>992</v>
      </c>
      <c r="C66" s="214"/>
      <c r="D66" s="214"/>
      <c r="E66" s="214"/>
      <c r="F66" s="214"/>
      <c r="G66" s="214"/>
      <c r="H66" s="214"/>
      <c r="I66" s="214"/>
      <c r="J66" s="192" t="s">
        <v>13</v>
      </c>
      <c r="K66" s="961" t="str">
        <f>IF(確３面!K66="","",確３面!K66)</f>
        <v/>
      </c>
      <c r="L66" s="961"/>
      <c r="M66" s="961"/>
      <c r="N66" s="961"/>
      <c r="O66" s="961"/>
      <c r="P66" s="961"/>
      <c r="Q66" s="191" t="s">
        <v>16</v>
      </c>
      <c r="R66" s="192" t="s">
        <v>13</v>
      </c>
      <c r="S66" s="961" t="str">
        <f>IF(確３面!S66="","",確３面!S66)</f>
        <v/>
      </c>
      <c r="T66" s="961"/>
      <c r="U66" s="961"/>
      <c r="V66" s="961"/>
      <c r="W66" s="961"/>
      <c r="X66" s="961"/>
      <c r="Y66" s="191" t="s">
        <v>16</v>
      </c>
      <c r="Z66" s="192" t="s">
        <v>13</v>
      </c>
      <c r="AA66" s="953" t="str">
        <f>IF(確３面!AA66="","",確３面!AA66)</f>
        <v/>
      </c>
      <c r="AB66" s="953"/>
      <c r="AC66" s="953"/>
      <c r="AD66" s="953"/>
      <c r="AE66" s="953"/>
      <c r="AF66" s="953"/>
      <c r="AG66" s="191" t="s">
        <v>16</v>
      </c>
      <c r="AH66" s="191" t="s">
        <v>119</v>
      </c>
    </row>
    <row r="67" spans="1:37" ht="13.5" customHeight="1" x14ac:dyDescent="0.15">
      <c r="B67" s="191" t="s">
        <v>993</v>
      </c>
      <c r="C67" s="214"/>
      <c r="D67" s="214"/>
      <c r="E67" s="214"/>
      <c r="F67" s="214"/>
      <c r="G67" s="214"/>
      <c r="H67" s="214"/>
      <c r="I67" s="214"/>
      <c r="J67" s="192" t="s">
        <v>13</v>
      </c>
      <c r="K67" s="961" t="str">
        <f>IF(確３面!K67="","",確３面!K67)</f>
        <v/>
      </c>
      <c r="L67" s="961"/>
      <c r="M67" s="961"/>
      <c r="N67" s="961"/>
      <c r="O67" s="961"/>
      <c r="P67" s="961"/>
      <c r="Q67" s="191" t="s">
        <v>16</v>
      </c>
      <c r="R67" s="192" t="s">
        <v>13</v>
      </c>
      <c r="S67" s="961" t="str">
        <f>IF(確３面!S67="","",確３面!S67)</f>
        <v/>
      </c>
      <c r="T67" s="961"/>
      <c r="U67" s="961"/>
      <c r="V67" s="961"/>
      <c r="W67" s="961"/>
      <c r="X67" s="961"/>
      <c r="Y67" s="191" t="s">
        <v>16</v>
      </c>
      <c r="Z67" s="192" t="s">
        <v>13</v>
      </c>
      <c r="AA67" s="953" t="str">
        <f>IF(確３面!AA67="","",確３面!AA67)</f>
        <v/>
      </c>
      <c r="AB67" s="953"/>
      <c r="AC67" s="953"/>
      <c r="AD67" s="953"/>
      <c r="AE67" s="953"/>
      <c r="AF67" s="953"/>
      <c r="AG67" s="191" t="s">
        <v>16</v>
      </c>
      <c r="AH67" s="191" t="s">
        <v>119</v>
      </c>
    </row>
    <row r="68" spans="1:37" ht="13.5" customHeight="1" x14ac:dyDescent="0.15">
      <c r="B68" s="956" t="s">
        <v>994</v>
      </c>
      <c r="C68" s="956"/>
      <c r="D68" s="956"/>
      <c r="E68" s="956"/>
      <c r="F68" s="956"/>
      <c r="G68" s="956"/>
      <c r="H68" s="956"/>
      <c r="I68" s="956"/>
      <c r="J68" s="192" t="s">
        <v>13</v>
      </c>
      <c r="K68" s="961" t="str">
        <f>IF(確３面!K68="","",確３面!K68)</f>
        <v/>
      </c>
      <c r="L68" s="961"/>
      <c r="M68" s="961"/>
      <c r="N68" s="961"/>
      <c r="O68" s="961"/>
      <c r="P68" s="961"/>
      <c r="Q68" s="191" t="s">
        <v>16</v>
      </c>
      <c r="R68" s="192" t="s">
        <v>13</v>
      </c>
      <c r="S68" s="961" t="str">
        <f>IF(確３面!S68="","",確３面!S68)</f>
        <v/>
      </c>
      <c r="T68" s="961"/>
      <c r="U68" s="961"/>
      <c r="V68" s="961"/>
      <c r="W68" s="961"/>
      <c r="X68" s="961"/>
      <c r="Y68" s="191" t="s">
        <v>16</v>
      </c>
      <c r="Z68" s="192" t="s">
        <v>13</v>
      </c>
      <c r="AA68" s="953" t="str">
        <f>IF(確３面!AA68="","",確３面!AA68)</f>
        <v/>
      </c>
      <c r="AB68" s="953"/>
      <c r="AC68" s="953"/>
      <c r="AD68" s="953"/>
      <c r="AE68" s="953"/>
      <c r="AF68" s="953"/>
      <c r="AG68" s="191" t="s">
        <v>16</v>
      </c>
      <c r="AH68" s="191" t="s">
        <v>119</v>
      </c>
    </row>
    <row r="69" spans="1:37" ht="13.5" customHeight="1" x14ac:dyDescent="0.15">
      <c r="B69" s="191" t="s">
        <v>995</v>
      </c>
      <c r="C69" s="214"/>
      <c r="D69" s="214"/>
      <c r="E69" s="214"/>
      <c r="F69" s="214"/>
      <c r="G69" s="214"/>
      <c r="H69" s="214"/>
      <c r="I69" s="214"/>
      <c r="J69" s="192" t="s">
        <v>13</v>
      </c>
      <c r="K69" s="961" t="str">
        <f>IF(確３面!K69="","",確３面!K69)</f>
        <v/>
      </c>
      <c r="L69" s="961"/>
      <c r="M69" s="961"/>
      <c r="N69" s="961"/>
      <c r="O69" s="961"/>
      <c r="P69" s="961"/>
      <c r="Q69" s="191" t="s">
        <v>16</v>
      </c>
      <c r="R69" s="192" t="s">
        <v>13</v>
      </c>
      <c r="S69" s="961" t="str">
        <f>IF(確３面!S69="","",確３面!S69)</f>
        <v/>
      </c>
      <c r="T69" s="961"/>
      <c r="U69" s="961"/>
      <c r="V69" s="961"/>
      <c r="W69" s="961"/>
      <c r="X69" s="961"/>
      <c r="Y69" s="191" t="s">
        <v>16</v>
      </c>
      <c r="Z69" s="192" t="s">
        <v>13</v>
      </c>
      <c r="AA69" s="953" t="str">
        <f>IF(確３面!AA69="","",確３面!AA69)</f>
        <v/>
      </c>
      <c r="AB69" s="953"/>
      <c r="AC69" s="953"/>
      <c r="AD69" s="953"/>
      <c r="AE69" s="953"/>
      <c r="AF69" s="953"/>
      <c r="AG69" s="191" t="s">
        <v>16</v>
      </c>
      <c r="AH69" s="191" t="s">
        <v>119</v>
      </c>
    </row>
    <row r="70" spans="1:37" ht="13.5" customHeight="1" x14ac:dyDescent="0.15">
      <c r="B70" s="1015" t="s">
        <v>1351</v>
      </c>
      <c r="C70" s="1015"/>
      <c r="D70" s="1015"/>
      <c r="E70" s="1015"/>
      <c r="F70" s="1015"/>
      <c r="G70" s="1015"/>
      <c r="H70" s="1015"/>
      <c r="I70" s="1015"/>
      <c r="J70" s="192" t="s">
        <v>13</v>
      </c>
      <c r="K70" s="961" t="str">
        <f>IF(確３面!K70="","",確３面!K70)</f>
        <v/>
      </c>
      <c r="L70" s="961"/>
      <c r="M70" s="961"/>
      <c r="N70" s="961"/>
      <c r="O70" s="961"/>
      <c r="P70" s="961"/>
      <c r="Q70" s="191" t="s">
        <v>16</v>
      </c>
      <c r="R70" s="192" t="s">
        <v>13</v>
      </c>
      <c r="S70" s="961" t="str">
        <f>IF(確３面!S70="","",確３面!S70)</f>
        <v/>
      </c>
      <c r="T70" s="961"/>
      <c r="U70" s="961"/>
      <c r="V70" s="961"/>
      <c r="W70" s="961"/>
      <c r="X70" s="961"/>
      <c r="Y70" s="191" t="s">
        <v>16</v>
      </c>
      <c r="Z70" s="192" t="s">
        <v>13</v>
      </c>
      <c r="AA70" s="953" t="str">
        <f>IF(確３面!AA70="","",確３面!AA70)</f>
        <v/>
      </c>
      <c r="AB70" s="953"/>
      <c r="AC70" s="953"/>
      <c r="AD70" s="953"/>
      <c r="AE70" s="953"/>
      <c r="AF70" s="953"/>
      <c r="AG70" s="191" t="s">
        <v>16</v>
      </c>
      <c r="AH70" s="191" t="s">
        <v>119</v>
      </c>
    </row>
    <row r="71" spans="1:37" ht="13.5" customHeight="1" x14ac:dyDescent="0.15">
      <c r="B71" s="191" t="s">
        <v>1352</v>
      </c>
      <c r="I71" s="192"/>
      <c r="J71" s="192" t="s">
        <v>13</v>
      </c>
      <c r="K71" s="961" t="str">
        <f>IF(確３面!K71="","",確３面!K71)</f>
        <v/>
      </c>
      <c r="L71" s="961"/>
      <c r="M71" s="961"/>
      <c r="N71" s="961"/>
      <c r="O71" s="961"/>
      <c r="P71" s="961"/>
      <c r="Q71" s="191" t="s">
        <v>16</v>
      </c>
      <c r="R71" s="192" t="s">
        <v>13</v>
      </c>
      <c r="S71" s="961" t="str">
        <f>IF(確３面!S71="","",確３面!S71)</f>
        <v/>
      </c>
      <c r="T71" s="961"/>
      <c r="U71" s="961"/>
      <c r="V71" s="961"/>
      <c r="W71" s="961"/>
      <c r="X71" s="961"/>
      <c r="Y71" s="191" t="s">
        <v>16</v>
      </c>
      <c r="Z71" s="192" t="s">
        <v>13</v>
      </c>
      <c r="AA71" s="953" t="str">
        <f>IF(確３面!AA71="","",確３面!AA71)</f>
        <v/>
      </c>
      <c r="AB71" s="953"/>
      <c r="AC71" s="953"/>
      <c r="AD71" s="953"/>
      <c r="AE71" s="953"/>
      <c r="AF71" s="953"/>
      <c r="AG71" s="191" t="s">
        <v>16</v>
      </c>
      <c r="AH71" s="191" t="s">
        <v>119</v>
      </c>
    </row>
    <row r="72" spans="1:37" ht="13.5" customHeight="1" x14ac:dyDescent="0.15">
      <c r="B72" s="191" t="s">
        <v>1355</v>
      </c>
      <c r="I72" s="192"/>
      <c r="J72" s="192" t="s">
        <v>13</v>
      </c>
      <c r="K72" s="961" t="str">
        <f>IF(確３面!K72="","",確３面!K72)</f>
        <v/>
      </c>
      <c r="L72" s="961"/>
      <c r="M72" s="961"/>
      <c r="N72" s="961"/>
      <c r="O72" s="961"/>
      <c r="P72" s="961"/>
      <c r="Q72" s="191" t="s">
        <v>16</v>
      </c>
      <c r="R72" s="192" t="s">
        <v>13</v>
      </c>
      <c r="S72" s="961" t="str">
        <f>IF(確３面!S72="","",確３面!S72)</f>
        <v/>
      </c>
      <c r="T72" s="961"/>
      <c r="U72" s="961"/>
      <c r="V72" s="961"/>
      <c r="W72" s="961"/>
      <c r="X72" s="961"/>
      <c r="Y72" s="191" t="s">
        <v>16</v>
      </c>
      <c r="Z72" s="192" t="s">
        <v>13</v>
      </c>
      <c r="AA72" s="953" t="str">
        <f>IF(確３面!AA72="","",確３面!AA72)</f>
        <v/>
      </c>
      <c r="AB72" s="953"/>
      <c r="AC72" s="953"/>
      <c r="AD72" s="953"/>
      <c r="AE72" s="953"/>
      <c r="AF72" s="953"/>
      <c r="AG72" s="191" t="s">
        <v>16</v>
      </c>
      <c r="AH72" s="191" t="s">
        <v>119</v>
      </c>
    </row>
    <row r="73" spans="1:37" ht="13.5" customHeight="1" x14ac:dyDescent="0.15">
      <c r="B73" s="191" t="s">
        <v>1353</v>
      </c>
      <c r="I73" s="192"/>
      <c r="J73" s="192"/>
      <c r="K73" s="961" t="str">
        <f>IF(確３面!K73="","",確３面!K73)</f>
        <v/>
      </c>
      <c r="L73" s="961"/>
      <c r="M73" s="961"/>
      <c r="N73" s="961"/>
      <c r="O73" s="961"/>
      <c r="P73" s="961"/>
      <c r="Q73" s="191" t="s">
        <v>119</v>
      </c>
      <c r="S73" s="389"/>
      <c r="T73" s="192"/>
      <c r="U73" s="348"/>
      <c r="W73" s="192"/>
      <c r="X73" s="192"/>
      <c r="Z73" s="192"/>
      <c r="AA73" s="192"/>
      <c r="AB73" s="192"/>
      <c r="AC73" s="192"/>
      <c r="AD73" s="192"/>
      <c r="AE73" s="192"/>
      <c r="AF73" s="192"/>
    </row>
    <row r="74" spans="1:37" ht="13.5" customHeight="1" x14ac:dyDescent="0.15">
      <c r="B74" s="191" t="s">
        <v>1354</v>
      </c>
      <c r="K74" s="961" t="str">
        <f>IF(確３面!K74="","",確３面!K74)</f>
        <v/>
      </c>
      <c r="L74" s="961"/>
      <c r="M74" s="961"/>
      <c r="N74" s="961"/>
      <c r="O74" s="961"/>
      <c r="P74" s="961"/>
      <c r="Q74" s="191" t="s">
        <v>620</v>
      </c>
      <c r="U74" s="348"/>
      <c r="Y74" s="333" t="str">
        <f>IF(K74&gt;T42,"容積率ＮＧです！","")</f>
        <v/>
      </c>
    </row>
    <row r="75" spans="1:37" ht="4.9000000000000004" customHeight="1" x14ac:dyDescent="0.1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row>
    <row r="76" spans="1:37" ht="4.9000000000000004" customHeight="1" thickBot="1" x14ac:dyDescent="0.2">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row>
    <row r="77" spans="1:37" ht="14.25" customHeight="1" thickTop="1" x14ac:dyDescent="0.1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500"/>
      <c r="AK77" s="500"/>
    </row>
    <row r="78" spans="1:37" ht="6.75" customHeight="1" x14ac:dyDescent="0.15">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row>
    <row r="79" spans="1:37" ht="13.5" customHeight="1" x14ac:dyDescent="0.15">
      <c r="A79" s="191" t="s">
        <v>179</v>
      </c>
    </row>
    <row r="80" spans="1:37" ht="13.5" customHeight="1" x14ac:dyDescent="0.15">
      <c r="B80" s="191" t="s">
        <v>296</v>
      </c>
      <c r="N80" s="1022" t="str">
        <f>IF(確３面!N80="","",確３面!N80)</f>
        <v/>
      </c>
      <c r="O80" s="1022"/>
      <c r="P80" s="1022"/>
      <c r="Q80" s="349"/>
      <c r="R80" s="349"/>
    </row>
    <row r="81" spans="1:35" ht="13.5" customHeight="1" x14ac:dyDescent="0.15">
      <c r="B81" s="191" t="s">
        <v>297</v>
      </c>
      <c r="N81" s="1022" t="str">
        <f>IF(確３面!N81="","",確３面!N81)</f>
        <v/>
      </c>
      <c r="O81" s="1022"/>
      <c r="P81" s="1022"/>
      <c r="Q81" s="349"/>
      <c r="R81" s="349"/>
    </row>
    <row r="82" spans="1:35" ht="6.75" customHeight="1" x14ac:dyDescent="0.15">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row>
    <row r="83" spans="1:35" ht="6.75" customHeight="1" x14ac:dyDescent="0.1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row>
    <row r="84" spans="1:35" ht="13.5" customHeight="1" x14ac:dyDescent="0.15">
      <c r="A84" s="191" t="s">
        <v>180</v>
      </c>
      <c r="J84" s="192" t="s">
        <v>13</v>
      </c>
      <c r="K84" s="191" t="s">
        <v>623</v>
      </c>
      <c r="Q84" s="214" t="s">
        <v>16</v>
      </c>
      <c r="R84" s="192" t="s">
        <v>13</v>
      </c>
      <c r="S84" s="214" t="s">
        <v>624</v>
      </c>
      <c r="T84" s="192"/>
      <c r="U84" s="192"/>
      <c r="V84" s="192"/>
      <c r="W84" s="192"/>
      <c r="X84" s="192"/>
      <c r="Y84" s="191" t="s">
        <v>16</v>
      </c>
    </row>
    <row r="85" spans="1:35" ht="13.5" customHeight="1" x14ac:dyDescent="0.15">
      <c r="B85" s="191" t="s">
        <v>298</v>
      </c>
      <c r="J85" s="192" t="s">
        <v>13</v>
      </c>
      <c r="K85" s="1023" t="str">
        <f>IF(確３面!K85="","",確３面!K85)</f>
        <v/>
      </c>
      <c r="L85" s="1023"/>
      <c r="M85" s="1023"/>
      <c r="N85" s="1023"/>
      <c r="O85" s="1023"/>
      <c r="P85" s="1023"/>
      <c r="Q85" s="350" t="s">
        <v>16</v>
      </c>
      <c r="R85" s="351" t="s">
        <v>13</v>
      </c>
      <c r="S85" s="1023" t="str">
        <f>IF(確３面!S85="","",確３面!S85)</f>
        <v/>
      </c>
      <c r="T85" s="1023"/>
      <c r="U85" s="1023"/>
      <c r="V85" s="1023"/>
      <c r="W85" s="1023"/>
      <c r="X85" s="1023"/>
      <c r="Y85" s="191" t="s">
        <v>16</v>
      </c>
      <c r="Z85" s="329" t="s">
        <v>183</v>
      </c>
    </row>
    <row r="86" spans="1:35" ht="13.5" customHeight="1" x14ac:dyDescent="0.15">
      <c r="B86" s="191" t="s">
        <v>299</v>
      </c>
      <c r="H86" s="191" t="s">
        <v>300</v>
      </c>
      <c r="J86" s="192" t="s">
        <v>13</v>
      </c>
      <c r="K86" s="1021" t="str">
        <f>IF(確３面!K86="","",確３面!K86)</f>
        <v/>
      </c>
      <c r="L86" s="1021"/>
      <c r="M86" s="1021"/>
      <c r="N86" s="1021"/>
      <c r="O86" s="1021"/>
      <c r="P86" s="1021"/>
      <c r="Q86" s="191" t="s">
        <v>16</v>
      </c>
      <c r="R86" s="192" t="s">
        <v>13</v>
      </c>
      <c r="S86" s="1021" t="str">
        <f>IF(確３面!S86="","",確３面!S86)</f>
        <v/>
      </c>
      <c r="T86" s="1021"/>
      <c r="U86" s="1021"/>
      <c r="V86" s="1021"/>
      <c r="W86" s="1021"/>
      <c r="X86" s="1021"/>
      <c r="Y86" s="191" t="s">
        <v>16</v>
      </c>
      <c r="Z86" s="329" t="s">
        <v>353</v>
      </c>
    </row>
    <row r="87" spans="1:35" ht="13.5" customHeight="1" x14ac:dyDescent="0.15">
      <c r="H87" s="191" t="s">
        <v>301</v>
      </c>
      <c r="J87" s="192" t="s">
        <v>13</v>
      </c>
      <c r="K87" s="1021" t="str">
        <f>IF(確３面!K87="","",確３面!K87)</f>
        <v/>
      </c>
      <c r="L87" s="1021"/>
      <c r="M87" s="1021"/>
      <c r="N87" s="1021"/>
      <c r="O87" s="1021"/>
      <c r="P87" s="1021"/>
      <c r="Q87" s="191" t="s">
        <v>16</v>
      </c>
      <c r="R87" s="192" t="s">
        <v>13</v>
      </c>
      <c r="S87" s="1021" t="str">
        <f>IF(確３面!S87="","",確３面!S87)</f>
        <v/>
      </c>
      <c r="T87" s="1021"/>
      <c r="U87" s="1021"/>
      <c r="V87" s="1021"/>
      <c r="W87" s="1021"/>
      <c r="X87" s="1021"/>
      <c r="Y87" s="191" t="s">
        <v>16</v>
      </c>
      <c r="Z87" s="329" t="s">
        <v>353</v>
      </c>
    </row>
    <row r="88" spans="1:35" ht="13.5" customHeight="1" x14ac:dyDescent="0.15">
      <c r="B88" s="191" t="s">
        <v>302</v>
      </c>
      <c r="G88" s="193"/>
      <c r="H88" s="971" t="str">
        <f>IF(確３面!H88="","",確３面!H88)</f>
        <v/>
      </c>
      <c r="I88" s="971"/>
      <c r="J88" s="971"/>
      <c r="K88" s="971"/>
      <c r="L88" s="971"/>
      <c r="M88" s="971"/>
      <c r="N88" s="971"/>
      <c r="O88" s="971"/>
      <c r="P88" s="971"/>
      <c r="Q88" s="971"/>
      <c r="R88" s="971"/>
      <c r="S88" s="971"/>
      <c r="T88" s="971"/>
      <c r="U88" s="193"/>
      <c r="V88" s="946" t="str">
        <f>IF(確３面!V88="","",確３面!V88)</f>
        <v/>
      </c>
      <c r="W88" s="946"/>
      <c r="X88" s="946"/>
      <c r="Y88" s="946"/>
      <c r="Z88" s="946"/>
      <c r="AA88" s="946"/>
      <c r="AB88" s="946"/>
      <c r="AC88" s="946"/>
      <c r="AD88" s="946"/>
      <c r="AE88" s="946"/>
      <c r="AF88" s="946"/>
      <c r="AG88" s="946"/>
    </row>
    <row r="89" spans="1:35" ht="13.5" customHeight="1" x14ac:dyDescent="0.15">
      <c r="B89" s="191" t="s">
        <v>344</v>
      </c>
      <c r="W89" s="329" t="str">
        <f>IF(確３面!W89="","",確３面!W89)</f>
        <v>□</v>
      </c>
      <c r="X89" s="191" t="s">
        <v>323</v>
      </c>
      <c r="Z89" s="329" t="str">
        <f>IF(確３面!Z89="","",確３面!Z89)</f>
        <v>□</v>
      </c>
      <c r="AA89" s="191" t="s">
        <v>324</v>
      </c>
    </row>
    <row r="90" spans="1:35" ht="13.5" customHeight="1" x14ac:dyDescent="0.15">
      <c r="B90" s="191" t="s">
        <v>345</v>
      </c>
    </row>
    <row r="91" spans="1:35" ht="13.5" customHeight="1" x14ac:dyDescent="0.15">
      <c r="H91" s="329" t="str">
        <f>IF(確３面!H91="","",確３面!H91)</f>
        <v>□</v>
      </c>
      <c r="I91" s="191" t="s">
        <v>346</v>
      </c>
      <c r="Q91" s="329" t="str">
        <f>IF(確３面!Q91="","",確３面!Q91)</f>
        <v>□</v>
      </c>
      <c r="R91" s="191" t="s">
        <v>347</v>
      </c>
      <c r="Z91" s="329" t="str">
        <f>IF(確３面!Z91="","",確３面!Z91)</f>
        <v>□</v>
      </c>
      <c r="AA91" s="191" t="s">
        <v>348</v>
      </c>
    </row>
    <row r="92" spans="1:35" ht="6.75" customHeight="1" x14ac:dyDescent="0.1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row>
    <row r="93" spans="1:35" ht="6.75" customHeight="1" x14ac:dyDescent="0.15">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row>
    <row r="94" spans="1:35" ht="13.5" customHeight="1" x14ac:dyDescent="0.15">
      <c r="A94" s="260" t="s">
        <v>303</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row>
    <row r="95" spans="1:35" ht="13.5" customHeight="1" x14ac:dyDescent="0.15">
      <c r="A95" s="260"/>
      <c r="B95" s="260"/>
      <c r="C95" s="260"/>
      <c r="D95" s="260"/>
      <c r="E95" s="1011" t="str">
        <f>IF(確３面!E95="","",確３面!E95)</f>
        <v/>
      </c>
      <c r="F95" s="1011"/>
      <c r="G95" s="1011"/>
      <c r="H95" s="1011"/>
      <c r="I95" s="1011"/>
      <c r="J95" s="1011"/>
      <c r="K95" s="1011"/>
      <c r="L95" s="1011"/>
      <c r="M95" s="1011"/>
      <c r="N95" s="1011"/>
      <c r="O95" s="1011"/>
      <c r="P95" s="1011"/>
      <c r="Q95" s="1011"/>
      <c r="R95" s="1011"/>
      <c r="S95" s="1011"/>
      <c r="T95" s="1011"/>
      <c r="U95" s="1011"/>
      <c r="V95" s="1011"/>
      <c r="W95" s="1011"/>
      <c r="X95" s="1011"/>
      <c r="Y95" s="1011"/>
      <c r="Z95" s="1011"/>
      <c r="AA95" s="1011"/>
      <c r="AB95" s="1011"/>
      <c r="AC95" s="1011"/>
      <c r="AD95" s="1011"/>
      <c r="AE95" s="1011"/>
      <c r="AF95" s="1011"/>
      <c r="AG95" s="1011"/>
      <c r="AH95" s="1011"/>
      <c r="AI95" s="1011"/>
    </row>
    <row r="96" spans="1:35" ht="13.5" customHeight="1" x14ac:dyDescent="0.15">
      <c r="A96" s="260"/>
      <c r="B96" s="260"/>
      <c r="C96" s="260"/>
      <c r="D96" s="260"/>
      <c r="E96" s="1011" t="str">
        <f>IF(確３面!E96="","",確３面!E96)</f>
        <v/>
      </c>
      <c r="F96" s="1011"/>
      <c r="G96" s="1011"/>
      <c r="H96" s="1011"/>
      <c r="I96" s="1011"/>
      <c r="J96" s="1011"/>
      <c r="K96" s="1011"/>
      <c r="L96" s="1011"/>
      <c r="M96" s="1011"/>
      <c r="N96" s="1011"/>
      <c r="O96" s="1011"/>
      <c r="P96" s="1011"/>
      <c r="Q96" s="1011"/>
      <c r="R96" s="1011"/>
      <c r="S96" s="1011"/>
      <c r="T96" s="1011"/>
      <c r="U96" s="1011"/>
      <c r="V96" s="1011"/>
      <c r="W96" s="1011"/>
      <c r="X96" s="1011"/>
      <c r="Y96" s="1011"/>
      <c r="Z96" s="1011"/>
      <c r="AA96" s="1011"/>
      <c r="AB96" s="1011"/>
      <c r="AC96" s="1011"/>
      <c r="AD96" s="1011"/>
      <c r="AE96" s="1011"/>
      <c r="AF96" s="1011"/>
      <c r="AG96" s="1011"/>
      <c r="AH96" s="1011"/>
      <c r="AI96" s="1011"/>
    </row>
    <row r="97" spans="1:35" ht="13.5" customHeight="1" x14ac:dyDescent="0.15">
      <c r="A97" s="260"/>
      <c r="B97" s="260"/>
      <c r="C97" s="260"/>
      <c r="D97" s="260"/>
      <c r="E97" s="1011" t="str">
        <f>IF(確３面!E97="","",確３面!E97)</f>
        <v/>
      </c>
      <c r="F97" s="1011"/>
      <c r="G97" s="1011"/>
      <c r="H97" s="1011"/>
      <c r="I97" s="1011"/>
      <c r="J97" s="1011"/>
      <c r="K97" s="1011"/>
      <c r="L97" s="1011"/>
      <c r="M97" s="1011"/>
      <c r="N97" s="1011"/>
      <c r="O97" s="1011"/>
      <c r="P97" s="1011"/>
      <c r="Q97" s="1011"/>
      <c r="R97" s="1011"/>
      <c r="S97" s="1011"/>
      <c r="T97" s="1011"/>
      <c r="U97" s="1011"/>
      <c r="V97" s="1011"/>
      <c r="W97" s="1011"/>
      <c r="X97" s="1011"/>
      <c r="Y97" s="1011"/>
      <c r="Z97" s="1011"/>
      <c r="AA97" s="1011"/>
      <c r="AB97" s="1011"/>
      <c r="AC97" s="1011"/>
      <c r="AD97" s="1011"/>
      <c r="AE97" s="1011"/>
      <c r="AF97" s="1011"/>
      <c r="AG97" s="1011"/>
      <c r="AH97" s="1011"/>
      <c r="AI97" s="1011"/>
    </row>
    <row r="98" spans="1:35" ht="13.5" customHeight="1" x14ac:dyDescent="0.15">
      <c r="A98" s="260"/>
      <c r="B98" s="260"/>
      <c r="C98" s="260"/>
      <c r="D98" s="260"/>
      <c r="E98" s="1011" t="str">
        <f>IF(確３面!E98="","",確３面!E98)</f>
        <v/>
      </c>
      <c r="F98" s="1011"/>
      <c r="G98" s="1011"/>
      <c r="H98" s="1011"/>
      <c r="I98" s="1011"/>
      <c r="J98" s="1011"/>
      <c r="K98" s="1011"/>
      <c r="L98" s="1011"/>
      <c r="M98" s="1011"/>
      <c r="N98" s="1011"/>
      <c r="O98" s="1011"/>
      <c r="P98" s="1011"/>
      <c r="Q98" s="1011"/>
      <c r="R98" s="1011"/>
      <c r="S98" s="1011"/>
      <c r="T98" s="1011"/>
      <c r="U98" s="1011"/>
      <c r="V98" s="1011"/>
      <c r="W98" s="1011"/>
      <c r="X98" s="1011"/>
      <c r="Y98" s="1011"/>
      <c r="Z98" s="1011"/>
      <c r="AA98" s="1011"/>
      <c r="AB98" s="1011"/>
      <c r="AC98" s="1011"/>
      <c r="AD98" s="1011"/>
      <c r="AE98" s="1011"/>
      <c r="AF98" s="1011"/>
      <c r="AG98" s="1011"/>
      <c r="AH98" s="1011"/>
      <c r="AI98" s="1011"/>
    </row>
    <row r="99" spans="1:35" ht="13.5" customHeight="1" x14ac:dyDescent="0.15">
      <c r="A99" s="260"/>
      <c r="B99" s="260"/>
      <c r="C99" s="260"/>
      <c r="D99" s="260"/>
      <c r="E99" s="1011" t="str">
        <f>IF(確３面!E99="","",確３面!E99)</f>
        <v/>
      </c>
      <c r="F99" s="1011"/>
      <c r="G99" s="1011"/>
      <c r="H99" s="1011"/>
      <c r="I99" s="1011"/>
      <c r="J99" s="1011"/>
      <c r="K99" s="1011"/>
      <c r="L99" s="1011"/>
      <c r="M99" s="1011"/>
      <c r="N99" s="1011"/>
      <c r="O99" s="1011"/>
      <c r="P99" s="1011"/>
      <c r="Q99" s="1011"/>
      <c r="R99" s="1011"/>
      <c r="S99" s="1011"/>
      <c r="T99" s="1011"/>
      <c r="U99" s="1011"/>
      <c r="V99" s="1011"/>
      <c r="W99" s="1011"/>
      <c r="X99" s="1011"/>
      <c r="Y99" s="1011"/>
      <c r="Z99" s="1011"/>
      <c r="AA99" s="1011"/>
      <c r="AB99" s="1011"/>
      <c r="AC99" s="1011"/>
      <c r="AD99" s="1011"/>
      <c r="AE99" s="1011"/>
      <c r="AF99" s="1011"/>
      <c r="AG99" s="1011"/>
      <c r="AH99" s="1011"/>
      <c r="AI99" s="1011"/>
    </row>
    <row r="100" spans="1:35" ht="13.5" customHeight="1" x14ac:dyDescent="0.15">
      <c r="A100" s="260"/>
      <c r="B100" s="260"/>
      <c r="C100" s="260"/>
      <c r="D100" s="260"/>
      <c r="E100" s="1011" t="str">
        <f>IF(確３面!E100="","",確３面!E100)</f>
        <v/>
      </c>
      <c r="F100" s="1011"/>
      <c r="G100" s="1011"/>
      <c r="H100" s="1011"/>
      <c r="I100" s="1011"/>
      <c r="J100" s="1011"/>
      <c r="K100" s="1011"/>
      <c r="L100" s="1011"/>
      <c r="M100" s="1011"/>
      <c r="N100" s="1011"/>
      <c r="O100" s="1011"/>
      <c r="P100" s="1011"/>
      <c r="Q100" s="1011"/>
      <c r="R100" s="1011"/>
      <c r="S100" s="1011"/>
      <c r="T100" s="1011"/>
      <c r="U100" s="1011"/>
      <c r="V100" s="1011"/>
      <c r="W100" s="1011"/>
      <c r="X100" s="1011"/>
      <c r="Y100" s="1011"/>
      <c r="Z100" s="1011"/>
      <c r="AA100" s="1011"/>
      <c r="AB100" s="1011"/>
      <c r="AC100" s="1011"/>
      <c r="AD100" s="1011"/>
      <c r="AE100" s="1011"/>
      <c r="AF100" s="1011"/>
      <c r="AG100" s="1011"/>
      <c r="AH100" s="1011"/>
      <c r="AI100" s="1011"/>
    </row>
    <row r="101" spans="1:35" ht="13.5" customHeight="1" x14ac:dyDescent="0.15">
      <c r="E101" s="1011" t="str">
        <f>IF(確３面!E101="","",確３面!E101)</f>
        <v/>
      </c>
      <c r="F101" s="1011"/>
      <c r="G101" s="1011"/>
      <c r="H101" s="1011"/>
      <c r="I101" s="1011"/>
      <c r="J101" s="1011"/>
      <c r="K101" s="1011"/>
      <c r="L101" s="1011"/>
      <c r="M101" s="1011"/>
      <c r="N101" s="1011"/>
      <c r="O101" s="1011"/>
      <c r="P101" s="1011"/>
      <c r="Q101" s="1011"/>
      <c r="R101" s="1011"/>
      <c r="S101" s="1011"/>
      <c r="T101" s="1011"/>
      <c r="U101" s="1011"/>
      <c r="V101" s="1011"/>
      <c r="W101" s="1011"/>
      <c r="X101" s="1011"/>
      <c r="Y101" s="1011"/>
      <c r="Z101" s="1011"/>
      <c r="AA101" s="1011"/>
      <c r="AB101" s="1011"/>
      <c r="AC101" s="1011"/>
      <c r="AD101" s="1011"/>
      <c r="AE101" s="1011"/>
      <c r="AF101" s="1011"/>
      <c r="AG101" s="1011"/>
      <c r="AH101" s="1011"/>
      <c r="AI101" s="1011"/>
    </row>
    <row r="102" spans="1:35" ht="6.75" customHeight="1" x14ac:dyDescent="0.1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row>
    <row r="103" spans="1:35" ht="6.75" customHeight="1" x14ac:dyDescent="0.15">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row>
    <row r="104" spans="1:35" ht="13.5" customHeight="1" x14ac:dyDescent="0.15">
      <c r="A104" s="191" t="s">
        <v>304</v>
      </c>
      <c r="J104" s="193"/>
      <c r="K104" s="193" t="str">
        <f>確３面!K104</f>
        <v>令和</v>
      </c>
      <c r="L104" s="193"/>
      <c r="M104" s="401" t="str">
        <f>IF(確３面!M104="","",確３面!M104)</f>
        <v/>
      </c>
      <c r="N104" s="193" t="s">
        <v>305</v>
      </c>
      <c r="O104" s="401" t="str">
        <f>IF(確３面!O104="","",確３面!O104)</f>
        <v/>
      </c>
      <c r="P104" s="193" t="s">
        <v>196</v>
      </c>
      <c r="Q104" s="401" t="str">
        <f>IF(確３面!Q104="","",確３面!Q104)</f>
        <v/>
      </c>
      <c r="R104" s="193" t="s">
        <v>307</v>
      </c>
      <c r="S104" s="193"/>
      <c r="T104" s="193"/>
      <c r="U104" s="193"/>
      <c r="V104" s="193"/>
      <c r="W104" s="193"/>
      <c r="X104" s="193"/>
      <c r="Y104" s="193"/>
      <c r="Z104" s="193"/>
      <c r="AA104" s="193"/>
      <c r="AB104" s="193"/>
      <c r="AC104" s="193"/>
      <c r="AD104" s="193"/>
      <c r="AE104" s="193"/>
      <c r="AF104" s="193"/>
      <c r="AG104" s="193"/>
      <c r="AH104" s="193"/>
    </row>
    <row r="105" spans="1:35" ht="6.95" customHeight="1" x14ac:dyDescent="0.15">
      <c r="A105" s="195"/>
      <c r="B105" s="195"/>
      <c r="C105" s="195"/>
      <c r="D105" s="195"/>
      <c r="E105" s="195"/>
      <c r="F105" s="195"/>
      <c r="G105" s="195"/>
      <c r="H105" s="195"/>
      <c r="I105" s="195"/>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195"/>
    </row>
    <row r="106" spans="1:35" ht="6.95" customHeight="1" x14ac:dyDescent="0.15">
      <c r="A106" s="256"/>
      <c r="B106" s="256"/>
      <c r="C106" s="256"/>
      <c r="D106" s="256"/>
      <c r="E106" s="256"/>
      <c r="F106" s="256"/>
      <c r="G106" s="256"/>
      <c r="H106" s="256"/>
      <c r="I106" s="256"/>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56"/>
    </row>
    <row r="107" spans="1:35" ht="13.5" customHeight="1" x14ac:dyDescent="0.15">
      <c r="A107" s="191" t="s">
        <v>308</v>
      </c>
      <c r="J107" s="193"/>
      <c r="K107" s="193" t="str">
        <f>確３面!K107</f>
        <v>令和</v>
      </c>
      <c r="L107" s="193"/>
      <c r="M107" s="401" t="str">
        <f>IF(確３面!M107="","",確３面!M107)</f>
        <v/>
      </c>
      <c r="N107" s="193" t="s">
        <v>305</v>
      </c>
      <c r="O107" s="401" t="str">
        <f>IF(確３面!O107="","",確３面!O107)</f>
        <v/>
      </c>
      <c r="P107" s="193" t="s">
        <v>197</v>
      </c>
      <c r="Q107" s="401" t="str">
        <f>IF(確３面!Q107="","",確３面!Q107)</f>
        <v/>
      </c>
      <c r="R107" s="193" t="s">
        <v>307</v>
      </c>
      <c r="S107" s="193"/>
      <c r="T107" s="193"/>
      <c r="U107" s="193"/>
      <c r="V107" s="193"/>
      <c r="W107" s="193"/>
      <c r="X107" s="193"/>
      <c r="Y107" s="193"/>
      <c r="Z107" s="193"/>
      <c r="AA107" s="193"/>
      <c r="AB107" s="193"/>
      <c r="AC107" s="193"/>
      <c r="AD107" s="193"/>
      <c r="AE107" s="193"/>
      <c r="AF107" s="193"/>
      <c r="AG107" s="193"/>
      <c r="AH107" s="193"/>
    </row>
    <row r="108" spans="1:35" ht="6.95" customHeight="1" x14ac:dyDescent="0.15">
      <c r="A108" s="195"/>
      <c r="B108" s="195"/>
      <c r="C108" s="195"/>
      <c r="D108" s="195"/>
      <c r="E108" s="195"/>
      <c r="F108" s="195"/>
      <c r="G108" s="195"/>
      <c r="H108" s="195"/>
      <c r="I108" s="195"/>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195"/>
    </row>
    <row r="109" spans="1:35" ht="6.95" customHeight="1" x14ac:dyDescent="0.15">
      <c r="A109" s="256"/>
      <c r="B109" s="256"/>
      <c r="C109" s="256"/>
      <c r="D109" s="256"/>
      <c r="E109" s="256"/>
      <c r="F109" s="256"/>
      <c r="G109" s="256"/>
      <c r="H109" s="256"/>
      <c r="I109" s="256"/>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56"/>
    </row>
    <row r="110" spans="1:35" ht="13.5" customHeight="1" x14ac:dyDescent="0.15">
      <c r="A110" s="191" t="s">
        <v>7</v>
      </c>
      <c r="J110" s="193"/>
      <c r="K110" s="193"/>
      <c r="L110" s="193"/>
      <c r="M110" s="193"/>
      <c r="N110" s="193"/>
      <c r="O110" s="193"/>
      <c r="P110" s="193"/>
      <c r="Q110" s="193"/>
      <c r="R110" s="193"/>
      <c r="S110" s="193" t="s">
        <v>152</v>
      </c>
      <c r="T110" s="340"/>
      <c r="U110" s="339"/>
      <c r="V110" s="339"/>
      <c r="W110" s="339"/>
      <c r="X110" s="193"/>
      <c r="Y110" s="193"/>
      <c r="Z110" s="193"/>
      <c r="AA110" s="193"/>
      <c r="AB110" s="193"/>
      <c r="AC110" s="193"/>
      <c r="AD110" s="193"/>
      <c r="AE110" s="193"/>
      <c r="AF110" s="193"/>
      <c r="AG110" s="193"/>
      <c r="AH110" s="193"/>
    </row>
    <row r="111" spans="1:35" ht="13.5" customHeight="1" x14ac:dyDescent="0.15">
      <c r="D111" s="192" t="s">
        <v>13</v>
      </c>
      <c r="E111" s="191" t="s">
        <v>257</v>
      </c>
      <c r="F111" s="339" t="str">
        <f>IF(確３面!F111="","",確３面!F111)</f>
        <v/>
      </c>
      <c r="G111" s="191" t="s">
        <v>121</v>
      </c>
      <c r="H111" s="214" t="s">
        <v>16</v>
      </c>
      <c r="I111" s="193" t="str">
        <f>確３面!I111</f>
        <v>令和</v>
      </c>
      <c r="J111" s="193"/>
      <c r="K111" s="401" t="str">
        <f>IF(確３面!K111="","",確３面!K111)</f>
        <v/>
      </c>
      <c r="L111" s="193" t="s">
        <v>305</v>
      </c>
      <c r="M111" s="401" t="str">
        <f>IF(確３面!M111="","",確３面!M111)</f>
        <v/>
      </c>
      <c r="N111" s="193" t="s">
        <v>197</v>
      </c>
      <c r="O111" s="401" t="str">
        <f>IF(確３面!O111="","",確３面!O111)</f>
        <v/>
      </c>
      <c r="P111" s="193" t="s">
        <v>307</v>
      </c>
      <c r="Q111" s="339" t="s">
        <v>13</v>
      </c>
      <c r="R111" s="1012" t="str">
        <f>IF(確３面!R111="","",確３面!R111)</f>
        <v/>
      </c>
      <c r="S111" s="1012"/>
      <c r="T111" s="1012"/>
      <c r="U111" s="1012"/>
      <c r="V111" s="1012"/>
      <c r="W111" s="1012"/>
      <c r="X111" s="1012"/>
      <c r="Y111" s="1012"/>
      <c r="Z111" s="1012"/>
      <c r="AA111" s="1012"/>
      <c r="AB111" s="1012"/>
      <c r="AC111" s="1012"/>
      <c r="AD111" s="1012"/>
      <c r="AE111" s="1012"/>
      <c r="AF111" s="1012"/>
      <c r="AG111" s="1012"/>
      <c r="AH111" s="1012"/>
      <c r="AI111" s="329" t="s">
        <v>16</v>
      </c>
    </row>
    <row r="112" spans="1:35" ht="13.5" customHeight="1" x14ac:dyDescent="0.15">
      <c r="D112" s="192" t="s">
        <v>13</v>
      </c>
      <c r="E112" s="191" t="s">
        <v>257</v>
      </c>
      <c r="F112" s="339" t="str">
        <f>IF(確３面!F112="","",確３面!F112)</f>
        <v/>
      </c>
      <c r="G112" s="191" t="s">
        <v>121</v>
      </c>
      <c r="H112" s="214" t="s">
        <v>16</v>
      </c>
      <c r="I112" s="193" t="str">
        <f>確３面!I112</f>
        <v>令和</v>
      </c>
      <c r="J112" s="193"/>
      <c r="K112" s="401" t="str">
        <f>IF(確３面!K112="","",確３面!K112)</f>
        <v/>
      </c>
      <c r="L112" s="193" t="s">
        <v>305</v>
      </c>
      <c r="M112" s="401" t="str">
        <f>IF(確３面!M112="","",確３面!M112)</f>
        <v/>
      </c>
      <c r="N112" s="193" t="s">
        <v>197</v>
      </c>
      <c r="O112" s="401" t="str">
        <f>IF(確３面!O112="","",確３面!O112)</f>
        <v/>
      </c>
      <c r="P112" s="193" t="s">
        <v>307</v>
      </c>
      <c r="Q112" s="339" t="s">
        <v>13</v>
      </c>
      <c r="R112" s="1012" t="str">
        <f>IF(確３面!R112="","",確３面!R112)</f>
        <v/>
      </c>
      <c r="S112" s="1012"/>
      <c r="T112" s="1012"/>
      <c r="U112" s="1012"/>
      <c r="V112" s="1012"/>
      <c r="W112" s="1012"/>
      <c r="X112" s="1012"/>
      <c r="Y112" s="1012"/>
      <c r="Z112" s="1012"/>
      <c r="AA112" s="1012"/>
      <c r="AB112" s="1012"/>
      <c r="AC112" s="1012"/>
      <c r="AD112" s="1012"/>
      <c r="AE112" s="1012"/>
      <c r="AF112" s="1012"/>
      <c r="AG112" s="1012"/>
      <c r="AH112" s="1012"/>
      <c r="AI112" s="329" t="s">
        <v>16</v>
      </c>
    </row>
    <row r="113" spans="1:35" ht="13.5" customHeight="1" x14ac:dyDescent="0.15">
      <c r="D113" s="192" t="s">
        <v>13</v>
      </c>
      <c r="E113" s="191" t="s">
        <v>257</v>
      </c>
      <c r="F113" s="339" t="str">
        <f>IF(確３面!F113="","",確３面!F113)</f>
        <v/>
      </c>
      <c r="G113" s="191" t="s">
        <v>121</v>
      </c>
      <c r="H113" s="214" t="s">
        <v>16</v>
      </c>
      <c r="I113" s="193" t="str">
        <f>確３面!I113</f>
        <v>令和</v>
      </c>
      <c r="J113" s="193"/>
      <c r="K113" s="401" t="str">
        <f>IF(確３面!K113="","",確３面!K113)</f>
        <v/>
      </c>
      <c r="L113" s="193" t="s">
        <v>305</v>
      </c>
      <c r="M113" s="401" t="str">
        <f>IF(確３面!M113="","",確３面!M113)</f>
        <v/>
      </c>
      <c r="N113" s="193" t="s">
        <v>197</v>
      </c>
      <c r="O113" s="401" t="str">
        <f>IF(確３面!O113="","",確３面!O113)</f>
        <v/>
      </c>
      <c r="P113" s="193" t="s">
        <v>307</v>
      </c>
      <c r="Q113" s="339" t="s">
        <v>13</v>
      </c>
      <c r="R113" s="1012" t="str">
        <f>IF(確３面!R113="","",確３面!R113)</f>
        <v/>
      </c>
      <c r="S113" s="1012"/>
      <c r="T113" s="1012"/>
      <c r="U113" s="1012"/>
      <c r="V113" s="1012"/>
      <c r="W113" s="1012"/>
      <c r="X113" s="1012"/>
      <c r="Y113" s="1012"/>
      <c r="Z113" s="1012"/>
      <c r="AA113" s="1012"/>
      <c r="AB113" s="1012"/>
      <c r="AC113" s="1012"/>
      <c r="AD113" s="1012"/>
      <c r="AE113" s="1012"/>
      <c r="AF113" s="1012"/>
      <c r="AG113" s="1012"/>
      <c r="AH113" s="1012"/>
      <c r="AI113" s="329" t="s">
        <v>16</v>
      </c>
    </row>
    <row r="114" spans="1:35" ht="6.95" customHeight="1" x14ac:dyDescent="0.15">
      <c r="A114" s="195"/>
      <c r="B114" s="195"/>
      <c r="C114" s="195"/>
      <c r="D114" s="195"/>
      <c r="E114" s="195"/>
      <c r="F114" s="195"/>
      <c r="G114" s="195"/>
      <c r="H114" s="195"/>
      <c r="I114" s="195"/>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195"/>
    </row>
    <row r="115" spans="1:35" ht="6.95" customHeight="1" x14ac:dyDescent="0.15">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row>
    <row r="116" spans="1:35" ht="13.5" customHeight="1" x14ac:dyDescent="0.15">
      <c r="A116" s="191" t="s">
        <v>1425</v>
      </c>
    </row>
    <row r="117" spans="1:35" ht="5.45" customHeight="1" x14ac:dyDescent="0.15">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row>
    <row r="118" spans="1:35" ht="13.5" customHeight="1" x14ac:dyDescent="0.15">
      <c r="E118" s="329" t="str">
        <f>確３面!AB134</f>
        <v>□</v>
      </c>
      <c r="F118" s="191" t="s">
        <v>323</v>
      </c>
      <c r="H118" s="329" t="str">
        <f>確３面!AE134</f>
        <v>■</v>
      </c>
      <c r="I118" s="191" t="s">
        <v>324</v>
      </c>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row>
    <row r="119" spans="1:35" ht="6.95" customHeight="1" x14ac:dyDescent="0.15">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row>
    <row r="120" spans="1:35" ht="6.95" customHeight="1" x14ac:dyDescent="0.15">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row>
    <row r="121" spans="1:35" ht="13.5" customHeight="1" x14ac:dyDescent="0.15">
      <c r="A121" s="191" t="s">
        <v>1424</v>
      </c>
      <c r="S121" s="191" t="str">
        <f>IF(確４面!$AV$61="■","住宅用火災警報器設置あり","")</f>
        <v/>
      </c>
    </row>
    <row r="122" spans="1:35" ht="13.5" customHeight="1" x14ac:dyDescent="0.15">
      <c r="E122" s="946" t="str">
        <f>IF(確３面!E117="","",確３面!E117)</f>
        <v/>
      </c>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row>
    <row r="123" spans="1:35" ht="13.5" customHeight="1" x14ac:dyDescent="0.15">
      <c r="E123" s="946" t="str">
        <f>IF(確３面!E118="","",確３面!E118)</f>
        <v/>
      </c>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row>
    <row r="124" spans="1:35" ht="13.5" customHeight="1" x14ac:dyDescent="0.15">
      <c r="E124" s="946" t="str">
        <f>IF(確３面!E119="","",確３面!E119)</f>
        <v/>
      </c>
      <c r="F124" s="946"/>
      <c r="G124" s="946"/>
      <c r="H124" s="946"/>
      <c r="I124" s="946"/>
      <c r="J124" s="946"/>
      <c r="K124" s="946"/>
      <c r="L124" s="946"/>
      <c r="M124" s="946"/>
      <c r="N124" s="946"/>
      <c r="O124" s="946"/>
      <c r="P124" s="946"/>
      <c r="Q124" s="946"/>
      <c r="R124" s="946"/>
      <c r="S124" s="946"/>
      <c r="T124" s="946"/>
      <c r="U124" s="946"/>
      <c r="V124" s="946"/>
      <c r="W124" s="946"/>
      <c r="X124" s="946"/>
      <c r="Y124" s="946"/>
      <c r="Z124" s="946"/>
      <c r="AA124" s="946"/>
      <c r="AB124" s="946"/>
      <c r="AC124" s="946"/>
      <c r="AD124" s="946"/>
      <c r="AE124" s="946"/>
      <c r="AF124" s="946"/>
      <c r="AG124" s="946"/>
      <c r="AH124" s="946"/>
      <c r="AI124" s="946"/>
    </row>
    <row r="125" spans="1:35" ht="13.5" customHeight="1" x14ac:dyDescent="0.15">
      <c r="E125" s="946" t="str">
        <f>IF(確３面!E120="","",確３面!E120)</f>
        <v/>
      </c>
      <c r="F125" s="946"/>
      <c r="G125" s="946"/>
      <c r="H125" s="946"/>
      <c r="I125" s="946"/>
      <c r="J125" s="946"/>
      <c r="K125" s="946"/>
      <c r="L125" s="946"/>
      <c r="M125" s="946"/>
      <c r="N125" s="946"/>
      <c r="O125" s="946"/>
      <c r="P125" s="946"/>
      <c r="Q125" s="946"/>
      <c r="R125" s="946"/>
      <c r="S125" s="946"/>
      <c r="T125" s="946"/>
      <c r="U125" s="946"/>
      <c r="V125" s="946"/>
      <c r="W125" s="946"/>
      <c r="X125" s="946"/>
      <c r="Y125" s="946"/>
      <c r="Z125" s="946"/>
      <c r="AA125" s="946"/>
      <c r="AB125" s="946"/>
      <c r="AC125" s="946"/>
      <c r="AD125" s="946"/>
      <c r="AE125" s="946"/>
      <c r="AF125" s="946"/>
      <c r="AG125" s="946"/>
      <c r="AH125" s="946"/>
      <c r="AI125" s="946"/>
    </row>
    <row r="126" spans="1:35" ht="13.5" customHeight="1" x14ac:dyDescent="0.15">
      <c r="E126" s="946" t="str">
        <f>IF(確３面!E121="","",確３面!E121)</f>
        <v/>
      </c>
      <c r="F126" s="946"/>
      <c r="G126" s="946"/>
      <c r="H126" s="946"/>
      <c r="I126" s="946"/>
      <c r="J126" s="946"/>
      <c r="K126" s="946"/>
      <c r="L126" s="946"/>
      <c r="M126" s="946"/>
      <c r="N126" s="946"/>
      <c r="O126" s="946"/>
      <c r="P126" s="946"/>
      <c r="Q126" s="946"/>
      <c r="R126" s="946"/>
      <c r="S126" s="946"/>
      <c r="T126" s="946"/>
      <c r="U126" s="946"/>
      <c r="V126" s="946"/>
      <c r="W126" s="946"/>
      <c r="X126" s="946"/>
      <c r="Y126" s="946"/>
      <c r="Z126" s="946"/>
      <c r="AA126" s="946"/>
      <c r="AB126" s="946"/>
      <c r="AC126" s="946"/>
      <c r="AD126" s="946"/>
      <c r="AE126" s="946"/>
      <c r="AF126" s="946"/>
      <c r="AG126" s="946"/>
      <c r="AH126" s="946"/>
      <c r="AI126" s="946"/>
    </row>
    <row r="127" spans="1:35" ht="13.5" customHeight="1" x14ac:dyDescent="0.15">
      <c r="E127" s="946" t="str">
        <f>IF(確３面!E122="","",確３面!E122)</f>
        <v/>
      </c>
      <c r="F127" s="946"/>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row>
    <row r="128" spans="1:35" ht="13.5" customHeight="1" x14ac:dyDescent="0.15">
      <c r="E128" s="946" t="str">
        <f>IF(確３面!E123="","",確３面!E123)</f>
        <v/>
      </c>
      <c r="F128" s="946"/>
      <c r="G128" s="946"/>
      <c r="H128" s="946"/>
      <c r="I128" s="946"/>
      <c r="J128" s="946"/>
      <c r="K128" s="946"/>
      <c r="L128" s="946"/>
      <c r="M128" s="946"/>
      <c r="N128" s="946"/>
      <c r="O128" s="946"/>
      <c r="P128" s="946"/>
      <c r="Q128" s="946"/>
      <c r="R128" s="946"/>
      <c r="S128" s="946"/>
      <c r="T128" s="946"/>
      <c r="U128" s="946"/>
      <c r="V128" s="946"/>
      <c r="W128" s="946"/>
      <c r="X128" s="946"/>
      <c r="Y128" s="946"/>
      <c r="Z128" s="946"/>
      <c r="AA128" s="946"/>
      <c r="AB128" s="946"/>
      <c r="AC128" s="946"/>
      <c r="AD128" s="946"/>
      <c r="AE128" s="946"/>
      <c r="AF128" s="946"/>
      <c r="AG128" s="946"/>
      <c r="AH128" s="946"/>
      <c r="AI128" s="946"/>
    </row>
    <row r="129" spans="1:69" ht="13.5" customHeight="1" x14ac:dyDescent="0.15">
      <c r="E129" s="946" t="str">
        <f>IF(確３面!E124="","",確３面!E124)</f>
        <v/>
      </c>
      <c r="F129" s="946"/>
      <c r="G129" s="946"/>
      <c r="H129" s="946"/>
      <c r="I129" s="946"/>
      <c r="J129" s="946"/>
      <c r="K129" s="946"/>
      <c r="L129" s="946"/>
      <c r="M129" s="946"/>
      <c r="N129" s="946"/>
      <c r="O129" s="946"/>
      <c r="P129" s="946"/>
      <c r="Q129" s="946"/>
      <c r="R129" s="946"/>
      <c r="S129" s="946"/>
      <c r="T129" s="946"/>
      <c r="U129" s="946"/>
      <c r="V129" s="946"/>
      <c r="W129" s="946"/>
      <c r="X129" s="946"/>
      <c r="Y129" s="946"/>
      <c r="Z129" s="946"/>
      <c r="AA129" s="946"/>
      <c r="AB129" s="946"/>
      <c r="AC129" s="946"/>
      <c r="AD129" s="946"/>
      <c r="AE129" s="946"/>
      <c r="AF129" s="946"/>
      <c r="AG129" s="946"/>
      <c r="AH129" s="946"/>
      <c r="AI129" s="946"/>
    </row>
    <row r="130" spans="1:69" ht="13.5" customHeight="1" x14ac:dyDescent="0.15">
      <c r="E130" s="946" t="str">
        <f>IF(確３面!E125="","",確３面!E125)</f>
        <v/>
      </c>
      <c r="F130" s="946"/>
      <c r="G130" s="946"/>
      <c r="H130" s="946"/>
      <c r="I130" s="946"/>
      <c r="J130" s="946"/>
      <c r="K130" s="946"/>
      <c r="L130" s="946"/>
      <c r="M130" s="946"/>
      <c r="N130" s="946"/>
      <c r="O130" s="946"/>
      <c r="P130" s="946"/>
      <c r="Q130" s="946"/>
      <c r="R130" s="946"/>
      <c r="S130" s="946"/>
      <c r="T130" s="946"/>
      <c r="U130" s="946"/>
      <c r="V130" s="946"/>
      <c r="W130" s="946"/>
      <c r="X130" s="946"/>
      <c r="Y130" s="946"/>
      <c r="Z130" s="946"/>
      <c r="AA130" s="946"/>
      <c r="AB130" s="946"/>
      <c r="AC130" s="946"/>
      <c r="AD130" s="946"/>
      <c r="AE130" s="946"/>
      <c r="AF130" s="946"/>
      <c r="AG130" s="946"/>
      <c r="AH130" s="946"/>
      <c r="AI130" s="946"/>
    </row>
    <row r="131" spans="1:69" ht="13.5" customHeight="1" x14ac:dyDescent="0.15">
      <c r="E131" s="946" t="str">
        <f>IF(確３面!E126="","",確３面!E126)</f>
        <v/>
      </c>
      <c r="F131" s="946"/>
      <c r="G131" s="946"/>
      <c r="H131" s="946"/>
      <c r="I131" s="946"/>
      <c r="J131" s="946"/>
      <c r="K131" s="946"/>
      <c r="L131" s="946"/>
      <c r="M131" s="946"/>
      <c r="N131" s="946"/>
      <c r="O131" s="946"/>
      <c r="P131" s="946"/>
      <c r="Q131" s="946"/>
      <c r="R131" s="946"/>
      <c r="S131" s="946"/>
      <c r="T131" s="946"/>
      <c r="U131" s="946"/>
      <c r="V131" s="946"/>
      <c r="W131" s="946"/>
      <c r="X131" s="946"/>
      <c r="Y131" s="946"/>
      <c r="Z131" s="946"/>
      <c r="AA131" s="946"/>
      <c r="AB131" s="946"/>
      <c r="AC131" s="946"/>
      <c r="AD131" s="946"/>
      <c r="AE131" s="946"/>
      <c r="AF131" s="946"/>
      <c r="AG131" s="946"/>
      <c r="AH131" s="946"/>
      <c r="AI131" s="946"/>
    </row>
    <row r="132" spans="1:69" ht="6.95" customHeight="1" x14ac:dyDescent="0.15">
      <c r="A132" s="195"/>
      <c r="B132" s="195"/>
      <c r="C132" s="195"/>
      <c r="D132" s="195"/>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row>
    <row r="133" spans="1:69" ht="6.95" customHeight="1" x14ac:dyDescent="0.15"/>
    <row r="134" spans="1:69" s="807" customFormat="1" ht="13.5" customHeight="1" x14ac:dyDescent="0.15">
      <c r="A134" s="807" t="s">
        <v>1469</v>
      </c>
      <c r="BO134" s="394"/>
      <c r="BP134" s="566"/>
      <c r="BQ134" s="359"/>
    </row>
    <row r="135" spans="1:69" s="807" customFormat="1" ht="13.5" customHeight="1" x14ac:dyDescent="0.15">
      <c r="E135" s="945" t="str">
        <f>IF(確３面!E130="","",確３面!E130)</f>
        <v/>
      </c>
      <c r="F135" s="945"/>
      <c r="G135" s="945"/>
      <c r="H135" s="945"/>
      <c r="I135" s="945"/>
      <c r="J135" s="945"/>
      <c r="K135" s="945"/>
      <c r="L135" s="945"/>
      <c r="M135" s="945"/>
      <c r="N135" s="945"/>
      <c r="O135" s="945"/>
      <c r="P135" s="945"/>
      <c r="Q135" s="945"/>
      <c r="R135" s="945"/>
      <c r="S135" s="945"/>
      <c r="T135" s="945"/>
      <c r="U135" s="945"/>
      <c r="V135" s="945"/>
      <c r="W135" s="945"/>
      <c r="X135" s="945"/>
      <c r="Y135" s="945"/>
      <c r="Z135" s="945"/>
      <c r="AA135" s="945"/>
      <c r="AB135" s="945"/>
      <c r="AC135" s="945"/>
      <c r="AD135" s="945"/>
      <c r="AE135" s="945"/>
      <c r="AF135" s="945"/>
      <c r="AG135" s="945"/>
      <c r="AH135" s="945"/>
      <c r="AI135" s="945"/>
      <c r="AJ135" s="808"/>
      <c r="BO135" s="394"/>
      <c r="BP135" s="566"/>
      <c r="BQ135" s="359"/>
    </row>
    <row r="136" spans="1:69" s="807" customFormat="1" ht="13.5" customHeight="1" x14ac:dyDescent="0.15">
      <c r="E136" s="945" t="str">
        <f>IF(確３面!E131="","",確３面!E131)</f>
        <v/>
      </c>
      <c r="F136" s="945"/>
      <c r="G136" s="945"/>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808"/>
      <c r="BO136" s="394"/>
      <c r="BP136" s="566"/>
      <c r="BQ136" s="359"/>
    </row>
    <row r="137" spans="1:69" s="807" customFormat="1" ht="13.5" customHeight="1" x14ac:dyDescent="0.15">
      <c r="E137" s="945" t="str">
        <f>IF(確３面!E132="","",確３面!E132)</f>
        <v/>
      </c>
      <c r="F137" s="945"/>
      <c r="G137" s="945"/>
      <c r="H137" s="945"/>
      <c r="I137" s="945"/>
      <c r="J137" s="945"/>
      <c r="K137" s="945"/>
      <c r="L137" s="945"/>
      <c r="M137" s="945"/>
      <c r="N137" s="945"/>
      <c r="O137" s="945"/>
      <c r="P137" s="945"/>
      <c r="Q137" s="945"/>
      <c r="R137" s="945"/>
      <c r="S137" s="945"/>
      <c r="T137" s="945"/>
      <c r="U137" s="945"/>
      <c r="V137" s="945"/>
      <c r="W137" s="945"/>
      <c r="X137" s="945"/>
      <c r="Y137" s="945"/>
      <c r="Z137" s="945"/>
      <c r="AA137" s="945"/>
      <c r="AB137" s="945"/>
      <c r="AC137" s="945"/>
      <c r="AD137" s="945"/>
      <c r="AE137" s="945"/>
      <c r="AF137" s="945"/>
      <c r="AG137" s="945"/>
      <c r="AH137" s="945"/>
      <c r="AI137" s="945"/>
      <c r="AJ137" s="808"/>
      <c r="BO137" s="394"/>
      <c r="BP137" s="566"/>
      <c r="BQ137" s="359"/>
    </row>
    <row r="138" spans="1:69" s="807" customFormat="1" ht="13.5" customHeight="1" x14ac:dyDescent="0.15">
      <c r="E138" s="945" t="str">
        <f>IF(確３面!E133="","",確３面!E133)</f>
        <v/>
      </c>
      <c r="F138" s="945"/>
      <c r="G138" s="945"/>
      <c r="H138" s="945"/>
      <c r="I138" s="945"/>
      <c r="J138" s="945"/>
      <c r="K138" s="945"/>
      <c r="L138" s="945"/>
      <c r="M138" s="945"/>
      <c r="N138" s="945"/>
      <c r="O138" s="945"/>
      <c r="P138" s="945"/>
      <c r="Q138" s="945"/>
      <c r="R138" s="945"/>
      <c r="S138" s="945"/>
      <c r="T138" s="945"/>
      <c r="U138" s="945"/>
      <c r="V138" s="945"/>
      <c r="W138" s="945"/>
      <c r="X138" s="945"/>
      <c r="Y138" s="945"/>
      <c r="Z138" s="945"/>
      <c r="AA138" s="945"/>
      <c r="AB138" s="945"/>
      <c r="AC138" s="945"/>
      <c r="AD138" s="945"/>
      <c r="AE138" s="945"/>
      <c r="AF138" s="945"/>
      <c r="AG138" s="945"/>
      <c r="AH138" s="945"/>
      <c r="AI138" s="945"/>
      <c r="AJ138" s="808"/>
      <c r="BO138" s="394"/>
      <c r="BP138" s="566"/>
      <c r="BQ138" s="359"/>
    </row>
    <row r="139" spans="1:69" s="807" customFormat="1" ht="6.95" customHeight="1" x14ac:dyDescent="0.15">
      <c r="A139" s="195"/>
      <c r="B139" s="195"/>
      <c r="C139" s="195"/>
      <c r="D139" s="195"/>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row>
    <row r="140" spans="1:69" s="807" customFormat="1" ht="6.95" customHeight="1" x14ac:dyDescent="0.15"/>
    <row r="141" spans="1:69" ht="13.5" customHeight="1" x14ac:dyDescent="0.15"/>
    <row r="142" spans="1:69" ht="13.5" customHeight="1" x14ac:dyDescent="0.15"/>
    <row r="143" spans="1:69" ht="13.5" customHeight="1" x14ac:dyDescent="0.15"/>
    <row r="144" spans="1:69" ht="13.5" customHeight="1" x14ac:dyDescent="0.15"/>
    <row r="145" ht="13.5" customHeight="1" x14ac:dyDescent="0.15"/>
    <row r="146" ht="13.5" customHeight="1" x14ac:dyDescent="0.15"/>
    <row r="149" ht="6.95" customHeight="1" x14ac:dyDescent="0.15"/>
    <row r="150" ht="6.95" customHeight="1" x14ac:dyDescent="0.15"/>
  </sheetData>
  <sheetProtection algorithmName="SHA-512" hashValue="iL6EzcYo/IOPvZ6ARXZ8r//XmBkbeEN4NuDfFVI6rZEWpTfa8Zc98GqPOxrz2VBg4tWvka25uz+0zfbsMhh+xA==" saltValue="cnacgv39mn0Xv0+Cl/cYng==" spinCount="100000" sheet="1" selectLockedCells="1" selectUnlockedCells="1"/>
  <protectedRanges>
    <protectedRange sqref="E135:AJ138" name="範囲16"/>
  </protectedRanges>
  <mergeCells count="120">
    <mergeCell ref="B70:I70"/>
    <mergeCell ref="K70:P70"/>
    <mergeCell ref="S70:X70"/>
    <mergeCell ref="AA70:AF70"/>
    <mergeCell ref="K72:P72"/>
    <mergeCell ref="S72:X72"/>
    <mergeCell ref="AA72:AF72"/>
    <mergeCell ref="K71:P71"/>
    <mergeCell ref="S71:X71"/>
    <mergeCell ref="AA71:AF71"/>
    <mergeCell ref="A1:AI2"/>
    <mergeCell ref="H6:AI8"/>
    <mergeCell ref="H11:AI11"/>
    <mergeCell ref="D23:J23"/>
    <mergeCell ref="L23:R23"/>
    <mergeCell ref="T23:Z23"/>
    <mergeCell ref="AB23:AH23"/>
    <mergeCell ref="D24:J24"/>
    <mergeCell ref="L24:R24"/>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E44"/>
    <mergeCell ref="J47:M47"/>
    <mergeCell ref="O47:AH47"/>
    <mergeCell ref="A50:F50"/>
    <mergeCell ref="H50:I50"/>
    <mergeCell ref="K50:L50"/>
    <mergeCell ref="N50:O50"/>
    <mergeCell ref="Q50:R50"/>
    <mergeCell ref="K54:P54"/>
    <mergeCell ref="S54:X54"/>
    <mergeCell ref="AA54:AF54"/>
    <mergeCell ref="K55:P55"/>
    <mergeCell ref="K59:P59"/>
    <mergeCell ref="S59:X59"/>
    <mergeCell ref="AA59:AF59"/>
    <mergeCell ref="K61:P61"/>
    <mergeCell ref="S61:X61"/>
    <mergeCell ref="AA61:AF61"/>
    <mergeCell ref="B62:I62"/>
    <mergeCell ref="K62:P62"/>
    <mergeCell ref="S62:X62"/>
    <mergeCell ref="AA62:AF62"/>
    <mergeCell ref="K64:P64"/>
    <mergeCell ref="S64:X64"/>
    <mergeCell ref="AA64:AF64"/>
    <mergeCell ref="B65:I65"/>
    <mergeCell ref="K65:P65"/>
    <mergeCell ref="S65:X65"/>
    <mergeCell ref="AA65:AF65"/>
    <mergeCell ref="K66:P66"/>
    <mergeCell ref="S66:X66"/>
    <mergeCell ref="AA66:AF66"/>
    <mergeCell ref="K67:P67"/>
    <mergeCell ref="S67:X67"/>
    <mergeCell ref="AA67:AF67"/>
    <mergeCell ref="B68:I68"/>
    <mergeCell ref="K68:P68"/>
    <mergeCell ref="S68:X68"/>
    <mergeCell ref="AA68:AF68"/>
    <mergeCell ref="K69:P69"/>
    <mergeCell ref="S69:X69"/>
    <mergeCell ref="AA69:AF69"/>
    <mergeCell ref="K73:P73"/>
    <mergeCell ref="K74:P74"/>
    <mergeCell ref="N80:P80"/>
    <mergeCell ref="N81:P81"/>
    <mergeCell ref="K85:P85"/>
    <mergeCell ref="S85:X85"/>
    <mergeCell ref="K86:P86"/>
    <mergeCell ref="S86:X86"/>
    <mergeCell ref="K87:P87"/>
    <mergeCell ref="S87:X87"/>
    <mergeCell ref="H88:T88"/>
    <mergeCell ref="V88:AG88"/>
    <mergeCell ref="E95:AI95"/>
    <mergeCell ref="E96:AI96"/>
    <mergeCell ref="E97:AI97"/>
    <mergeCell ref="E98:AI98"/>
    <mergeCell ref="E99:AI99"/>
    <mergeCell ref="E100:AI100"/>
    <mergeCell ref="E101:AI101"/>
    <mergeCell ref="R111:AH111"/>
    <mergeCell ref="R112:AH112"/>
    <mergeCell ref="R113:AH113"/>
    <mergeCell ref="E122:AI122"/>
    <mergeCell ref="E123:AI123"/>
    <mergeCell ref="E135:AI135"/>
    <mergeCell ref="E136:AI136"/>
    <mergeCell ref="E137:AI137"/>
    <mergeCell ref="E138:AI138"/>
    <mergeCell ref="E124:AI124"/>
    <mergeCell ref="E129:AI129"/>
    <mergeCell ref="E130:AI130"/>
    <mergeCell ref="E128:AI128"/>
    <mergeCell ref="E131:AI131"/>
    <mergeCell ref="E125:AI125"/>
    <mergeCell ref="E126:AI126"/>
    <mergeCell ref="E127:AI127"/>
  </mergeCells>
  <phoneticPr fontId="2"/>
  <dataValidations count="1">
    <dataValidation imeMode="hiragana" allowBlank="1" showInputMessage="1" showErrorMessage="1" sqref="E135:E138" xr:uid="{BDBC6529-C495-4D8A-BD39-7DB28FBCAD4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1" manualBreakCount="1">
    <brk id="76" max="3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AM109"/>
  <sheetViews>
    <sheetView view="pageBreakPreview" zoomScaleNormal="100" zoomScaleSheetLayoutView="100" workbookViewId="0">
      <selection activeCell="L55" sqref="L55"/>
    </sheetView>
  </sheetViews>
  <sheetFormatPr defaultColWidth="2.625" defaultRowHeight="13.5" x14ac:dyDescent="0.15"/>
  <cols>
    <col min="1" max="33" width="2.625" style="1" customWidth="1"/>
    <col min="34" max="34" width="2.625" style="2" customWidth="1"/>
    <col min="35" max="16384" width="2.625" style="1"/>
  </cols>
  <sheetData>
    <row r="1" spans="1:39" x14ac:dyDescent="0.15">
      <c r="A1" s="1027" t="s">
        <v>214</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row>
    <row r="2" spans="1:39" s="3" customFormat="1" ht="13.5" customHeight="1" x14ac:dyDescent="0.15">
      <c r="A2" s="1027"/>
      <c r="B2" s="1027"/>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6"/>
      <c r="AK2" s="6"/>
    </row>
    <row r="3" spans="1:39" s="3" customFormat="1" ht="6.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9" s="3" customFormat="1" ht="6.75" customHeight="1" x14ac:dyDescent="0.15">
      <c r="AH4" s="5"/>
      <c r="AI4" s="5"/>
    </row>
    <row r="5" spans="1:39" s="3" customFormat="1" ht="13.5" customHeight="1" x14ac:dyDescent="0.15">
      <c r="A5" s="3" t="s">
        <v>215</v>
      </c>
      <c r="AH5" s="5"/>
      <c r="AM5" s="3" t="s">
        <v>1422</v>
      </c>
    </row>
    <row r="6" spans="1:39" s="3" customFormat="1" ht="13.5" customHeight="1" x14ac:dyDescent="0.15">
      <c r="AH6" s="5"/>
      <c r="AM6" s="3" t="s">
        <v>1423</v>
      </c>
    </row>
    <row r="7" spans="1:39" s="3" customFormat="1" ht="13.5" customHeight="1" x14ac:dyDescent="0.15">
      <c r="AH7" s="5"/>
    </row>
    <row r="8" spans="1:39" s="3" customFormat="1" ht="13.5" customHeight="1" x14ac:dyDescent="0.15">
      <c r="AH8" s="5"/>
    </row>
    <row r="9" spans="1:39" s="3" customFormat="1" ht="13.5" customHeight="1" x14ac:dyDescent="0.15">
      <c r="AH9" s="5"/>
    </row>
    <row r="10" spans="1:39" s="3" customFormat="1" ht="13.5" customHeight="1" x14ac:dyDescent="0.15">
      <c r="AH10" s="5"/>
    </row>
    <row r="11" spans="1:39" s="3" customFormat="1" ht="13.5" customHeight="1" x14ac:dyDescent="0.15">
      <c r="AH11" s="5"/>
    </row>
    <row r="12" spans="1:39" s="3" customFormat="1" ht="13.5" customHeight="1" x14ac:dyDescent="0.15">
      <c r="AH12" s="5"/>
    </row>
    <row r="13" spans="1:39" s="3" customFormat="1" ht="13.5" customHeight="1" x14ac:dyDescent="0.15">
      <c r="AH13" s="5"/>
    </row>
    <row r="14" spans="1:39" s="3" customFormat="1" ht="13.5" customHeight="1" x14ac:dyDescent="0.15">
      <c r="AH14" s="5"/>
    </row>
    <row r="15" spans="1:39" s="3" customFormat="1" ht="13.5" customHeight="1" x14ac:dyDescent="0.15">
      <c r="AH15" s="5"/>
    </row>
    <row r="16" spans="1:39" s="3" customFormat="1" ht="13.5" customHeight="1" x14ac:dyDescent="0.15">
      <c r="AH16" s="5"/>
    </row>
    <row r="17" spans="1:35" s="3" customFormat="1" ht="13.5" customHeight="1" x14ac:dyDescent="0.15">
      <c r="AH17" s="5"/>
    </row>
    <row r="18" spans="1:35" s="3" customFormat="1" ht="13.5" customHeight="1" x14ac:dyDescent="0.15">
      <c r="AH18" s="5"/>
    </row>
    <row r="19" spans="1:35" s="3" customFormat="1" ht="13.5" customHeight="1" x14ac:dyDescent="0.15">
      <c r="AH19" s="5"/>
    </row>
    <row r="20" spans="1:35" s="3" customFormat="1" ht="13.5" customHeight="1" x14ac:dyDescent="0.15">
      <c r="AH20" s="5"/>
    </row>
    <row r="21" spans="1:35" s="3" customFormat="1" ht="13.5" customHeight="1" x14ac:dyDescent="0.15">
      <c r="AH21" s="5"/>
    </row>
    <row r="22" spans="1:35" s="3" customFormat="1" ht="13.5" customHeight="1" x14ac:dyDescent="0.15">
      <c r="AH22" s="5"/>
    </row>
    <row r="23" spans="1:35" s="3" customFormat="1" ht="13.5" customHeight="1" x14ac:dyDescent="0.15">
      <c r="AH23" s="5"/>
    </row>
    <row r="24" spans="1:35" s="3" customFormat="1" ht="13.5" customHeight="1" x14ac:dyDescent="0.15">
      <c r="AH24" s="5"/>
    </row>
    <row r="25" spans="1:35" s="3" customFormat="1" ht="13.5" customHeight="1" x14ac:dyDescent="0.15">
      <c r="AH25" s="5"/>
    </row>
    <row r="26" spans="1:35" s="3" customFormat="1" ht="13.5" customHeight="1" x14ac:dyDescent="0.15">
      <c r="AH26" s="5"/>
    </row>
    <row r="27" spans="1:35" s="3" customFormat="1" ht="13.5" customHeight="1" x14ac:dyDescent="0.15">
      <c r="AH27" s="5"/>
    </row>
    <row r="28" spans="1:35" s="3" customFormat="1" ht="13.5" customHeight="1" x14ac:dyDescent="0.15">
      <c r="AH28" s="5"/>
    </row>
    <row r="29" spans="1:35" s="3" customFormat="1" ht="13.5" customHeight="1" x14ac:dyDescent="0.15">
      <c r="AH29" s="5"/>
    </row>
    <row r="30" spans="1:35" s="3" customFormat="1" ht="13.5" customHeight="1" x14ac:dyDescent="0.15">
      <c r="AH30" s="5"/>
    </row>
    <row r="31" spans="1:35" s="3" customFormat="1" ht="6.7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s="3" customFormat="1" ht="6.75" customHeight="1" x14ac:dyDescent="0.15">
      <c r="AH32" s="5"/>
      <c r="AI32" s="5"/>
    </row>
    <row r="33" spans="1:39" s="3" customFormat="1" ht="13.5" customHeight="1" x14ac:dyDescent="0.15">
      <c r="A33" s="3" t="s">
        <v>216</v>
      </c>
      <c r="AH33" s="5"/>
      <c r="AM33" s="3" t="s">
        <v>1422</v>
      </c>
    </row>
    <row r="34" spans="1:39" s="3" customFormat="1" ht="13.5" customHeight="1" x14ac:dyDescent="0.15">
      <c r="AH34" s="5"/>
      <c r="AM34" s="3" t="s">
        <v>1423</v>
      </c>
    </row>
    <row r="35" spans="1:39" s="3" customFormat="1" ht="13.5" customHeight="1" x14ac:dyDescent="0.15">
      <c r="AH35" s="5"/>
    </row>
    <row r="36" spans="1:39" s="3" customFormat="1" ht="13.5" customHeight="1" x14ac:dyDescent="0.15">
      <c r="AH36" s="5"/>
    </row>
    <row r="37" spans="1:39" s="3" customFormat="1" ht="13.5" customHeight="1" x14ac:dyDescent="0.15">
      <c r="AH37" s="5"/>
    </row>
    <row r="38" spans="1:39" s="3" customFormat="1" ht="13.5" customHeight="1" x14ac:dyDescent="0.15">
      <c r="AH38" s="5"/>
    </row>
    <row r="39" spans="1:39" s="3" customFormat="1" ht="13.5" customHeight="1" x14ac:dyDescent="0.15">
      <c r="AH39" s="5"/>
    </row>
    <row r="40" spans="1:39" s="3" customFormat="1" ht="13.5" customHeight="1" x14ac:dyDescent="0.15">
      <c r="AH40" s="5"/>
    </row>
    <row r="41" spans="1:39" s="3" customFormat="1" ht="13.5" customHeight="1" x14ac:dyDescent="0.15">
      <c r="AH41" s="5"/>
    </row>
    <row r="42" spans="1:39" s="3" customFormat="1" ht="13.5" customHeight="1" x14ac:dyDescent="0.15">
      <c r="AH42" s="5"/>
    </row>
    <row r="43" spans="1:39" s="3" customFormat="1" ht="13.5" customHeight="1" x14ac:dyDescent="0.15">
      <c r="AH43" s="5"/>
    </row>
    <row r="44" spans="1:39" s="3" customFormat="1" ht="13.5" customHeight="1" x14ac:dyDescent="0.15">
      <c r="AH44" s="5"/>
    </row>
    <row r="45" spans="1:39" s="3" customFormat="1" ht="13.5" customHeight="1" x14ac:dyDescent="0.15">
      <c r="AH45" s="5"/>
    </row>
    <row r="46" spans="1:39" s="3" customFormat="1" ht="13.5" customHeight="1" x14ac:dyDescent="0.15">
      <c r="AH46" s="5"/>
    </row>
    <row r="47" spans="1:39" s="3" customFormat="1" ht="13.5" customHeight="1" x14ac:dyDescent="0.15">
      <c r="AH47" s="5"/>
    </row>
    <row r="48" spans="1:39" s="3" customFormat="1" ht="13.5" customHeight="1" x14ac:dyDescent="0.15">
      <c r="AH48" s="5"/>
    </row>
    <row r="49" spans="1:35" s="3" customFormat="1" ht="13.5" customHeight="1" x14ac:dyDescent="0.15">
      <c r="AH49" s="5"/>
    </row>
    <row r="50" spans="1:35" s="3" customFormat="1" ht="13.5" customHeight="1" x14ac:dyDescent="0.15">
      <c r="AH50" s="5"/>
    </row>
    <row r="51" spans="1:35" s="3" customFormat="1" ht="13.5" customHeight="1" x14ac:dyDescent="0.15">
      <c r="AH51" s="5"/>
    </row>
    <row r="52" spans="1:35" s="3" customFormat="1" ht="13.5" customHeight="1" x14ac:dyDescent="0.15">
      <c r="AH52" s="5"/>
    </row>
    <row r="53" spans="1:35" s="3" customFormat="1" ht="13.5" customHeight="1" x14ac:dyDescent="0.15">
      <c r="AH53" s="5"/>
    </row>
    <row r="54" spans="1:35" ht="13.5" customHeight="1" x14ac:dyDescent="0.15"/>
    <row r="55" spans="1:35" ht="13.5" customHeight="1" x14ac:dyDescent="0.15"/>
    <row r="56" spans="1:35" ht="13.5" customHeight="1" x14ac:dyDescent="0.15"/>
    <row r="57" spans="1:35" ht="13.5" customHeight="1" x14ac:dyDescent="0.15"/>
    <row r="58" spans="1:35" ht="13.5" customHeight="1" x14ac:dyDescent="0.15"/>
    <row r="59" spans="1:35" ht="13.5" customHeight="1" x14ac:dyDescent="0.15"/>
    <row r="60" spans="1:35" ht="13.5" customHeight="1" x14ac:dyDescent="0.15"/>
    <row r="61" spans="1:35" ht="13.5" customHeight="1" x14ac:dyDescent="0.15"/>
    <row r="62" spans="1:35" ht="13.5" customHeight="1" x14ac:dyDescent="0.15"/>
    <row r="63" spans="1:35" ht="13.5" customHeight="1" x14ac:dyDescent="0.15"/>
    <row r="64" spans="1:35" ht="6.75" customHeight="1" x14ac:dyDescent="0.15">
      <c r="A64" s="531"/>
      <c r="B64" s="531"/>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row>
    <row r="65" spans="36:37" ht="6.75" customHeight="1" thickBot="1" x14ac:dyDescent="0.2"/>
    <row r="66" spans="36:37" ht="13.5" customHeight="1" thickTop="1" x14ac:dyDescent="0.15">
      <c r="AJ66" s="532"/>
      <c r="AK66" s="533"/>
    </row>
    <row r="67" spans="36:37" ht="13.5" customHeight="1" x14ac:dyDescent="0.15">
      <c r="AJ67" s="534"/>
      <c r="AK67" s="2"/>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sheetData>
  <sheetProtection selectLockedCells="1" selectUnlockedCells="1"/>
  <mergeCells count="1">
    <mergeCell ref="A1:AI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AM70"/>
  <sheetViews>
    <sheetView view="pageBreakPreview" zoomScaleNormal="100" zoomScaleSheetLayoutView="100" workbookViewId="0">
      <selection activeCell="AB2" sqref="AB2"/>
    </sheetView>
  </sheetViews>
  <sheetFormatPr defaultColWidth="9" defaultRowHeight="13.5" x14ac:dyDescent="0.15"/>
  <cols>
    <col min="1" max="160" width="2.625" style="143" customWidth="1"/>
    <col min="161" max="16384" width="9" style="143"/>
  </cols>
  <sheetData>
    <row r="1" spans="1:39" x14ac:dyDescent="0.15">
      <c r="A1" s="143" t="s">
        <v>115</v>
      </c>
    </row>
    <row r="3" spans="1:39" x14ac:dyDescent="0.15">
      <c r="A3" s="1028" t="s">
        <v>21</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50"/>
    </row>
    <row r="4" spans="1:39" x14ac:dyDescent="0.15">
      <c r="A4" s="148"/>
    </row>
    <row r="5" spans="1:39" ht="13.5" customHeight="1" x14ac:dyDescent="0.15">
      <c r="A5" s="1033" t="s">
        <v>22</v>
      </c>
      <c r="B5" s="1033"/>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354"/>
    </row>
    <row r="6" spans="1:39" ht="13.5" customHeight="1" x14ac:dyDescent="0.15">
      <c r="A6" s="1033"/>
      <c r="B6" s="1033"/>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354"/>
    </row>
    <row r="7" spans="1:39" x14ac:dyDescent="0.15">
      <c r="A7" s="35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row>
    <row r="8" spans="1:39" x14ac:dyDescent="0.15">
      <c r="A8" s="1030" t="s">
        <v>23</v>
      </c>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50"/>
    </row>
    <row r="9" spans="1:39" x14ac:dyDescent="0.15">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M9" s="143" t="s">
        <v>503</v>
      </c>
    </row>
    <row r="10" spans="1:39" x14ac:dyDescent="0.15">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1030" t="s">
        <v>1361</v>
      </c>
      <c r="Z10" s="1030"/>
      <c r="AA10" s="1032"/>
      <c r="AB10" s="1032"/>
      <c r="AC10" s="203" t="s">
        <v>305</v>
      </c>
      <c r="AD10" s="1032"/>
      <c r="AE10" s="1032"/>
      <c r="AF10" s="203" t="s">
        <v>306</v>
      </c>
      <c r="AG10" s="1032"/>
      <c r="AH10" s="1032"/>
      <c r="AI10" s="203" t="s">
        <v>307</v>
      </c>
      <c r="AM10" s="143" t="s">
        <v>504</v>
      </c>
    </row>
    <row r="11" spans="1:39" x14ac:dyDescent="0.15">
      <c r="A11" s="1030"/>
      <c r="B11" s="1030"/>
      <c r="C11" s="1030"/>
      <c r="D11" s="1030"/>
      <c r="E11" s="1030"/>
      <c r="F11" s="1030"/>
      <c r="G11" s="1030"/>
      <c r="H11" s="1030"/>
      <c r="I11" s="203" t="s">
        <v>24</v>
      </c>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row>
    <row r="12" spans="1:39" x14ac:dyDescent="0.15">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M12" s="143" t="s">
        <v>505</v>
      </c>
    </row>
    <row r="13" spans="1:39" ht="6.75" customHeight="1" x14ac:dyDescent="0.15">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356"/>
    </row>
    <row r="14" spans="1:39" ht="6.75" customHeight="1" x14ac:dyDescent="0.15">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356"/>
    </row>
    <row r="15" spans="1:39" x14ac:dyDescent="0.15">
      <c r="A15" s="203" t="s">
        <v>358</v>
      </c>
      <c r="B15" s="203" t="s">
        <v>359</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356"/>
    </row>
    <row r="16" spans="1:39" x14ac:dyDescent="0.15">
      <c r="A16" s="203"/>
      <c r="B16" s="203"/>
      <c r="C16" s="203"/>
      <c r="D16" s="203" t="s">
        <v>360</v>
      </c>
      <c r="E16" s="203"/>
      <c r="F16" s="203"/>
      <c r="G16" s="203"/>
      <c r="H16" s="203"/>
      <c r="I16" s="762"/>
      <c r="J16" s="762"/>
      <c r="K16" s="762"/>
      <c r="L16" s="1029" t="str">
        <f>確２面!K8&amp;IF(確２面その２!K8="","","　　"&amp;確２面その２!K8)&amp;IF(確２面その２!K16="","","　　"&amp;確２面その２!K16)&amp;IF(確２面その２!K24="","","　　"&amp;確２面その２!K24)</f>
        <v/>
      </c>
      <c r="M16" s="1029"/>
      <c r="N16" s="1029"/>
      <c r="O16" s="1029"/>
      <c r="P16" s="1029"/>
      <c r="Q16" s="1029"/>
      <c r="R16" s="1029"/>
      <c r="S16" s="1029"/>
      <c r="T16" s="1029"/>
      <c r="U16" s="1029"/>
      <c r="V16" s="1029"/>
      <c r="W16" s="1029"/>
      <c r="X16" s="1029"/>
      <c r="Y16" s="1029"/>
      <c r="Z16" s="1029"/>
      <c r="AA16" s="1029"/>
      <c r="AB16" s="1029"/>
      <c r="AC16" s="1029"/>
      <c r="AD16" s="1029"/>
      <c r="AE16" s="1029"/>
      <c r="AF16" s="1029"/>
      <c r="AG16" s="763"/>
      <c r="AH16" s="763"/>
      <c r="AI16" s="763"/>
      <c r="AJ16" s="357"/>
      <c r="AM16" s="771" t="s">
        <v>1374</v>
      </c>
    </row>
    <row r="17" spans="1:36" x14ac:dyDescent="0.15">
      <c r="A17" s="203"/>
      <c r="B17" s="203"/>
      <c r="C17" s="203"/>
      <c r="D17" s="203" t="s">
        <v>25</v>
      </c>
      <c r="E17" s="203"/>
      <c r="F17" s="203"/>
      <c r="G17" s="203"/>
      <c r="H17" s="203"/>
      <c r="I17" s="764"/>
      <c r="J17" s="764"/>
      <c r="K17" s="764"/>
      <c r="L17" s="1034" t="str">
        <f>IF(確２面!K9="","",確２面!K9)</f>
        <v/>
      </c>
      <c r="M17" s="1034"/>
      <c r="N17" s="1034"/>
      <c r="O17" s="1034"/>
      <c r="P17" s="1034"/>
      <c r="Q17" s="1034"/>
      <c r="R17" s="1034"/>
      <c r="S17" s="1034"/>
      <c r="T17" s="1034"/>
      <c r="U17" s="1034"/>
      <c r="V17" s="1034"/>
      <c r="W17" s="1034"/>
      <c r="X17" s="1034"/>
      <c r="Y17" s="1034"/>
      <c r="Z17" s="1034"/>
      <c r="AA17" s="1034"/>
      <c r="AB17" s="1034"/>
      <c r="AC17" s="1034"/>
      <c r="AD17" s="1034"/>
      <c r="AE17" s="1034"/>
      <c r="AF17" s="1034"/>
      <c r="AG17" s="1034"/>
      <c r="AH17" s="1034"/>
      <c r="AI17" s="1034"/>
      <c r="AJ17" s="357"/>
    </row>
    <row r="18" spans="1:36" x14ac:dyDescent="0.15">
      <c r="A18" s="203"/>
      <c r="B18" s="203"/>
      <c r="C18" s="203"/>
      <c r="D18" s="203" t="s">
        <v>26</v>
      </c>
      <c r="E18" s="203"/>
      <c r="F18" s="203"/>
      <c r="G18" s="203"/>
      <c r="H18" s="203"/>
      <c r="I18" s="200"/>
      <c r="J18" s="200"/>
      <c r="K18" s="200"/>
      <c r="L18" s="1034" t="str">
        <f>IF(確２面!K10="","",確２面!K10)</f>
        <v/>
      </c>
      <c r="M18" s="1034"/>
      <c r="N18" s="1034"/>
      <c r="O18" s="1034"/>
      <c r="P18" s="1034"/>
      <c r="Q18" s="1034"/>
      <c r="R18" s="1034"/>
      <c r="S18" s="1034"/>
      <c r="T18" s="1034"/>
      <c r="U18" s="1034"/>
      <c r="V18" s="1034"/>
      <c r="W18" s="1034"/>
      <c r="X18" s="1034"/>
      <c r="Y18" s="1034"/>
      <c r="Z18" s="1034"/>
      <c r="AA18" s="1034"/>
      <c r="AB18" s="1034"/>
      <c r="AC18" s="1034"/>
      <c r="AD18" s="1034"/>
      <c r="AE18" s="1034"/>
      <c r="AF18" s="1034"/>
      <c r="AG18" s="1034"/>
      <c r="AH18" s="1034"/>
      <c r="AI18" s="1034"/>
      <c r="AJ18" s="357"/>
    </row>
    <row r="19" spans="1:36" x14ac:dyDescent="0.15">
      <c r="A19" s="203"/>
      <c r="B19" s="203"/>
      <c r="C19" s="203"/>
      <c r="D19" s="203" t="s">
        <v>361</v>
      </c>
      <c r="E19" s="203"/>
      <c r="F19" s="203"/>
      <c r="G19" s="203"/>
      <c r="H19" s="203"/>
      <c r="I19" s="200"/>
      <c r="J19" s="200"/>
      <c r="K19" s="200"/>
      <c r="L19" s="1034" t="str">
        <f>IF(確２面!K11="","",確２面!K11)</f>
        <v/>
      </c>
      <c r="M19" s="1034"/>
      <c r="N19" s="1034"/>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357"/>
    </row>
    <row r="20" spans="1:36" ht="6.75" customHeight="1" x14ac:dyDescent="0.15">
      <c r="A20" s="269"/>
      <c r="B20" s="269"/>
      <c r="C20" s="269"/>
      <c r="D20" s="269"/>
      <c r="E20" s="269"/>
      <c r="F20" s="269"/>
      <c r="G20" s="269"/>
      <c r="H20" s="269"/>
      <c r="I20" s="269"/>
      <c r="J20" s="269"/>
      <c r="K20" s="269"/>
      <c r="L20" s="269"/>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357"/>
    </row>
    <row r="21" spans="1:36" ht="6.75" customHeight="1" x14ac:dyDescent="0.15">
      <c r="A21" s="766"/>
      <c r="B21" s="766"/>
      <c r="C21" s="766"/>
      <c r="D21" s="766"/>
      <c r="E21" s="766"/>
      <c r="F21" s="766"/>
      <c r="G21" s="766"/>
      <c r="H21" s="766"/>
      <c r="I21" s="766"/>
      <c r="J21" s="766"/>
      <c r="K21" s="766"/>
      <c r="L21" s="766"/>
      <c r="M21" s="767"/>
      <c r="N21" s="767"/>
      <c r="O21" s="767"/>
      <c r="P21" s="767"/>
      <c r="Q21" s="767"/>
      <c r="R21" s="767"/>
      <c r="S21" s="767"/>
      <c r="T21" s="767"/>
      <c r="U21" s="767"/>
      <c r="V21" s="767"/>
      <c r="W21" s="767"/>
      <c r="X21" s="767"/>
      <c r="Y21" s="767"/>
      <c r="Z21" s="767"/>
      <c r="AA21" s="767"/>
      <c r="AB21" s="767"/>
      <c r="AC21" s="767"/>
      <c r="AD21" s="767"/>
      <c r="AE21" s="767"/>
      <c r="AF21" s="767"/>
      <c r="AG21" s="767"/>
      <c r="AH21" s="767"/>
      <c r="AI21" s="767"/>
      <c r="AJ21" s="357"/>
    </row>
    <row r="22" spans="1:36" x14ac:dyDescent="0.15">
      <c r="A22" s="203"/>
      <c r="B22" s="203" t="s">
        <v>362</v>
      </c>
      <c r="C22" s="203"/>
      <c r="D22" s="203"/>
      <c r="E22" s="203"/>
      <c r="F22" s="203"/>
      <c r="G22" s="203"/>
      <c r="H22" s="203"/>
      <c r="I22" s="203"/>
      <c r="J22" s="203"/>
      <c r="K22" s="203"/>
      <c r="L22" s="203"/>
      <c r="M22" s="761"/>
      <c r="N22" s="761"/>
      <c r="O22" s="761"/>
      <c r="P22" s="761"/>
      <c r="Q22" s="761"/>
      <c r="R22" s="761"/>
      <c r="S22" s="761"/>
      <c r="T22" s="761"/>
      <c r="U22" s="761"/>
      <c r="V22" s="761"/>
      <c r="W22" s="761"/>
      <c r="X22" s="761"/>
      <c r="Y22" s="761"/>
      <c r="Z22" s="761"/>
      <c r="AA22" s="761"/>
      <c r="AB22" s="761"/>
      <c r="AC22" s="761"/>
      <c r="AD22" s="761"/>
      <c r="AE22" s="761"/>
      <c r="AF22" s="761"/>
      <c r="AG22" s="761"/>
      <c r="AH22" s="761"/>
      <c r="AI22" s="761"/>
      <c r="AJ22" s="357"/>
    </row>
    <row r="23" spans="1:36" x14ac:dyDescent="0.15">
      <c r="A23" s="203"/>
      <c r="B23" s="203"/>
      <c r="C23" s="203"/>
      <c r="D23" s="203" t="s">
        <v>360</v>
      </c>
      <c r="E23" s="203"/>
      <c r="F23" s="203"/>
      <c r="G23" s="203"/>
      <c r="H23" s="203"/>
      <c r="I23" s="761"/>
      <c r="J23" s="761"/>
      <c r="K23" s="761"/>
      <c r="L23" s="1031" t="str">
        <f>IF(OR(確２面!$K$180="",確２面!$K$180="未定"),IF(確２面!$K$27="","",確２面!$K$27),確２面!$K$180)</f>
        <v/>
      </c>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357"/>
    </row>
    <row r="24" spans="1:36" x14ac:dyDescent="0.15">
      <c r="A24" s="203"/>
      <c r="B24" s="203"/>
      <c r="C24" s="203"/>
      <c r="D24" s="203" t="s">
        <v>363</v>
      </c>
      <c r="E24" s="203"/>
      <c r="F24" s="203"/>
      <c r="G24" s="203"/>
      <c r="H24" s="203"/>
      <c r="I24" s="203"/>
      <c r="J24" s="203"/>
      <c r="K24" s="20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357"/>
    </row>
    <row r="25" spans="1:36" x14ac:dyDescent="0.15">
      <c r="A25" s="203"/>
      <c r="B25" s="203"/>
      <c r="C25" s="203"/>
      <c r="D25" s="203"/>
      <c r="E25" s="203"/>
      <c r="F25" s="203"/>
      <c r="G25" s="203"/>
      <c r="H25" s="203"/>
      <c r="I25" s="761"/>
      <c r="J25" s="761"/>
      <c r="K25" s="761"/>
      <c r="L25" s="1031" t="str">
        <f>IF(OR(確２面!$K$180="",確２面!$K$180="未定"),IF(確２面!$K$29="","",確２面!$K$29),確２面!$K$182)</f>
        <v/>
      </c>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357"/>
    </row>
    <row r="26" spans="1:36" x14ac:dyDescent="0.15">
      <c r="A26" s="203"/>
      <c r="B26" s="203"/>
      <c r="C26" s="203"/>
      <c r="D26" s="203" t="s">
        <v>364</v>
      </c>
      <c r="E26" s="203"/>
      <c r="F26" s="203"/>
      <c r="G26" s="203"/>
      <c r="H26" s="203"/>
      <c r="I26" s="761"/>
      <c r="J26" s="761"/>
      <c r="K26" s="761"/>
      <c r="L26" s="1031" t="str">
        <f>IF(OR(確２面!$K$180="",確２面!$K$180="未定"),IF(確２面!$K$30="","",確２面!$K$30),確２面!$K$183)</f>
        <v/>
      </c>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357"/>
    </row>
    <row r="27" spans="1:36" x14ac:dyDescent="0.15">
      <c r="A27" s="203"/>
      <c r="B27" s="203"/>
      <c r="C27" s="203"/>
      <c r="D27" s="203" t="s">
        <v>365</v>
      </c>
      <c r="E27" s="203"/>
      <c r="F27" s="203"/>
      <c r="G27" s="203"/>
      <c r="H27" s="203"/>
      <c r="I27" s="761"/>
      <c r="J27" s="761"/>
      <c r="K27" s="761"/>
      <c r="L27" s="1031" t="str">
        <f>IF(OR(確２面!$K$180="",確２面!$K$180="未定"),IF(確２面!$K$31="","",確２面!$K$31),確２面!$K$184)</f>
        <v/>
      </c>
      <c r="M27" s="1031"/>
      <c r="N27" s="1031"/>
      <c r="O27" s="1031"/>
      <c r="P27" s="1031"/>
      <c r="Q27" s="1031"/>
      <c r="R27" s="1031"/>
      <c r="S27" s="1031"/>
      <c r="T27" s="1031"/>
      <c r="U27" s="1031"/>
      <c r="V27" s="1031"/>
      <c r="W27" s="1031"/>
      <c r="X27" s="1031"/>
      <c r="Y27" s="1031"/>
      <c r="Z27" s="1031"/>
      <c r="AA27" s="1031"/>
      <c r="AB27" s="1031"/>
      <c r="AC27" s="1031"/>
      <c r="AD27" s="1031"/>
      <c r="AE27" s="1031"/>
      <c r="AF27" s="1031"/>
      <c r="AG27" s="1031"/>
      <c r="AH27" s="1031"/>
      <c r="AI27" s="1031"/>
      <c r="AJ27" s="357"/>
    </row>
    <row r="28" spans="1:36" x14ac:dyDescent="0.15">
      <c r="A28" s="203"/>
      <c r="B28" s="203"/>
      <c r="C28" s="203"/>
      <c r="D28" s="203" t="s">
        <v>361</v>
      </c>
      <c r="E28" s="203"/>
      <c r="F28" s="203"/>
      <c r="G28" s="203"/>
      <c r="H28" s="203"/>
      <c r="I28" s="761"/>
      <c r="J28" s="761"/>
      <c r="K28" s="761"/>
      <c r="L28" s="1031" t="str">
        <f>IF(OR(確２面!$K$180="",確２面!$K$180="未定"),IF(確２面!$K$32="","",確２面!$K$32),確２面!$K$185)</f>
        <v/>
      </c>
      <c r="M28" s="1031"/>
      <c r="N28" s="1031"/>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357"/>
    </row>
    <row r="29" spans="1:36" ht="6.75" customHeight="1" x14ac:dyDescent="0.15">
      <c r="A29" s="269"/>
      <c r="B29" s="269"/>
      <c r="C29" s="269"/>
      <c r="D29" s="269"/>
      <c r="E29" s="269"/>
      <c r="F29" s="269"/>
      <c r="G29" s="269"/>
      <c r="H29" s="269"/>
      <c r="I29" s="269"/>
      <c r="J29" s="269"/>
      <c r="K29" s="269"/>
      <c r="L29" s="269"/>
      <c r="M29" s="269"/>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357"/>
    </row>
    <row r="30" spans="1:36" ht="6.75" customHeight="1" x14ac:dyDescent="0.15">
      <c r="A30" s="766"/>
      <c r="B30" s="766"/>
      <c r="C30" s="766"/>
      <c r="D30" s="766"/>
      <c r="E30" s="766"/>
      <c r="F30" s="766"/>
      <c r="G30" s="766"/>
      <c r="H30" s="766"/>
      <c r="I30" s="766"/>
      <c r="J30" s="766"/>
      <c r="K30" s="766"/>
      <c r="L30" s="766"/>
      <c r="M30" s="766"/>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357"/>
    </row>
    <row r="31" spans="1:36" x14ac:dyDescent="0.15">
      <c r="A31" s="203"/>
      <c r="B31" s="203" t="s">
        <v>227</v>
      </c>
      <c r="C31" s="203"/>
      <c r="D31" s="203"/>
      <c r="E31" s="203"/>
      <c r="F31" s="203"/>
      <c r="G31" s="203"/>
      <c r="H31" s="203"/>
      <c r="I31" s="203"/>
      <c r="J31" s="203"/>
      <c r="K31" s="203"/>
      <c r="L31" s="203"/>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357"/>
    </row>
    <row r="32" spans="1:36" x14ac:dyDescent="0.15">
      <c r="A32" s="203"/>
      <c r="B32" s="203"/>
      <c r="C32" s="203"/>
      <c r="D32" s="203" t="s">
        <v>360</v>
      </c>
      <c r="E32" s="203"/>
      <c r="F32" s="203"/>
      <c r="G32" s="203"/>
      <c r="H32" s="203"/>
      <c r="I32" s="761"/>
      <c r="J32" s="761"/>
      <c r="K32" s="761"/>
      <c r="L32" s="1031" t="str">
        <f>IF(確２面!K139="","",確２面!K139)</f>
        <v/>
      </c>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357"/>
    </row>
    <row r="33" spans="1:39" x14ac:dyDescent="0.15">
      <c r="A33" s="203"/>
      <c r="B33" s="203"/>
      <c r="C33" s="203"/>
      <c r="D33" s="203" t="s">
        <v>363</v>
      </c>
      <c r="E33" s="203"/>
      <c r="F33" s="203"/>
      <c r="G33" s="203"/>
      <c r="H33" s="203"/>
      <c r="I33" s="203"/>
      <c r="J33" s="203"/>
      <c r="K33" s="20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357"/>
    </row>
    <row r="34" spans="1:39" x14ac:dyDescent="0.15">
      <c r="A34" s="203"/>
      <c r="B34" s="203"/>
      <c r="C34" s="203"/>
      <c r="D34" s="203"/>
      <c r="E34" s="203"/>
      <c r="F34" s="203"/>
      <c r="G34" s="203"/>
      <c r="H34" s="203"/>
      <c r="I34" s="761"/>
      <c r="J34" s="761"/>
      <c r="K34" s="761"/>
      <c r="L34" s="1031" t="str">
        <f>IF(確２面!K141="","",確２面!K141)</f>
        <v/>
      </c>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357"/>
    </row>
    <row r="35" spans="1:39" x14ac:dyDescent="0.15">
      <c r="A35" s="203"/>
      <c r="B35" s="203"/>
      <c r="C35" s="203"/>
      <c r="D35" s="203" t="s">
        <v>364</v>
      </c>
      <c r="E35" s="203"/>
      <c r="F35" s="203"/>
      <c r="G35" s="203"/>
      <c r="H35" s="203"/>
      <c r="I35" s="761"/>
      <c r="J35" s="761"/>
      <c r="K35" s="761"/>
      <c r="L35" s="1031" t="str">
        <f>IF(確２面!K142="","",確２面!K142)</f>
        <v/>
      </c>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357"/>
    </row>
    <row r="36" spans="1:39" x14ac:dyDescent="0.15">
      <c r="A36" s="203"/>
      <c r="B36" s="203"/>
      <c r="C36" s="203"/>
      <c r="D36" s="203" t="s">
        <v>365</v>
      </c>
      <c r="E36" s="203"/>
      <c r="F36" s="203"/>
      <c r="G36" s="203"/>
      <c r="H36" s="203"/>
      <c r="I36" s="761"/>
      <c r="J36" s="761"/>
      <c r="K36" s="761"/>
      <c r="L36" s="1031" t="str">
        <f>IF(確２面!K143="","",確２面!K143)</f>
        <v/>
      </c>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357"/>
    </row>
    <row r="37" spans="1:39" x14ac:dyDescent="0.15">
      <c r="A37" s="203"/>
      <c r="B37" s="203"/>
      <c r="C37" s="203"/>
      <c r="D37" s="203" t="s">
        <v>361</v>
      </c>
      <c r="E37" s="203"/>
      <c r="F37" s="203"/>
      <c r="G37" s="203"/>
      <c r="H37" s="203"/>
      <c r="I37" s="761"/>
      <c r="J37" s="761"/>
      <c r="K37" s="761"/>
      <c r="L37" s="1031" t="str">
        <f>IF(確２面!K144="","",確２面!K144)</f>
        <v/>
      </c>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1"/>
      <c r="AI37" s="1031"/>
      <c r="AJ37" s="357"/>
    </row>
    <row r="38" spans="1:39" ht="6.75" customHeight="1" x14ac:dyDescent="0.15">
      <c r="A38" s="269"/>
      <c r="B38" s="269"/>
      <c r="C38" s="269"/>
      <c r="D38" s="269"/>
      <c r="E38" s="269"/>
      <c r="F38" s="269"/>
      <c r="G38" s="269"/>
      <c r="H38" s="269"/>
      <c r="I38" s="269"/>
      <c r="J38" s="269"/>
      <c r="K38" s="269"/>
      <c r="L38" s="269"/>
      <c r="M38" s="269"/>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357"/>
    </row>
    <row r="39" spans="1:39" ht="6.75" customHeight="1" x14ac:dyDescent="0.15">
      <c r="A39" s="766"/>
      <c r="B39" s="766"/>
      <c r="C39" s="766"/>
      <c r="D39" s="766"/>
      <c r="E39" s="766"/>
      <c r="F39" s="766"/>
      <c r="G39" s="766"/>
      <c r="H39" s="766"/>
      <c r="I39" s="766"/>
      <c r="J39" s="766"/>
      <c r="K39" s="766"/>
      <c r="L39" s="766"/>
      <c r="M39" s="766"/>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357"/>
    </row>
    <row r="40" spans="1:39" x14ac:dyDescent="0.15">
      <c r="A40" s="203"/>
      <c r="B40" s="203" t="s">
        <v>366</v>
      </c>
      <c r="C40" s="203"/>
      <c r="D40" s="203"/>
      <c r="E40" s="203"/>
      <c r="F40" s="203"/>
      <c r="G40" s="203"/>
      <c r="H40" s="203"/>
      <c r="I40" s="203"/>
      <c r="J40" s="203"/>
      <c r="K40" s="203"/>
      <c r="L40" s="203"/>
      <c r="M40" s="203"/>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357"/>
    </row>
    <row r="41" spans="1:39" x14ac:dyDescent="0.15">
      <c r="A41" s="203"/>
      <c r="B41" s="203"/>
      <c r="C41" s="203"/>
      <c r="D41" s="203" t="s">
        <v>367</v>
      </c>
      <c r="E41" s="203"/>
      <c r="F41" s="203"/>
      <c r="G41" s="203"/>
      <c r="H41" s="203"/>
      <c r="I41" s="203"/>
      <c r="J41" s="203"/>
      <c r="K41" s="203"/>
      <c r="L41" s="761" t="s">
        <v>906</v>
      </c>
      <c r="M41" s="768"/>
      <c r="N41" s="768"/>
      <c r="O41" s="768"/>
      <c r="P41" s="768"/>
      <c r="Q41" s="768"/>
      <c r="R41" s="768"/>
      <c r="S41" s="768"/>
      <c r="T41" s="768"/>
      <c r="U41" s="768"/>
      <c r="V41" s="761"/>
      <c r="W41" s="761" t="s">
        <v>252</v>
      </c>
      <c r="X41" s="761"/>
      <c r="Y41" s="761"/>
      <c r="Z41" s="761"/>
      <c r="AA41" s="761"/>
      <c r="AB41" s="761"/>
      <c r="AC41" s="761"/>
      <c r="AD41" s="761"/>
      <c r="AE41" s="761"/>
      <c r="AF41" s="761"/>
      <c r="AG41" s="761"/>
      <c r="AH41" s="761"/>
      <c r="AI41" s="761"/>
      <c r="AJ41" s="357"/>
    </row>
    <row r="42" spans="1:39" x14ac:dyDescent="0.15">
      <c r="A42" s="203"/>
      <c r="B42" s="203"/>
      <c r="C42" s="203"/>
      <c r="D42" s="203" t="s">
        <v>368</v>
      </c>
      <c r="E42" s="203"/>
      <c r="F42" s="203"/>
      <c r="G42" s="203"/>
      <c r="H42" s="203"/>
      <c r="I42" s="203"/>
      <c r="J42" s="203"/>
      <c r="K42" s="203"/>
      <c r="L42" s="761"/>
      <c r="M42" s="761"/>
      <c r="N42" s="761"/>
      <c r="O42" s="761"/>
      <c r="P42" s="761"/>
      <c r="Q42" s="761"/>
      <c r="R42" s="761"/>
      <c r="S42" s="761"/>
      <c r="T42" s="761"/>
      <c r="U42" s="761"/>
      <c r="V42" s="761"/>
      <c r="W42" s="761"/>
      <c r="X42" s="761"/>
      <c r="Y42" s="203"/>
      <c r="Z42" s="203"/>
      <c r="AA42" s="203"/>
      <c r="AB42" s="203"/>
      <c r="AC42" s="203"/>
      <c r="AD42" s="203"/>
      <c r="AE42" s="203"/>
      <c r="AF42" s="203"/>
      <c r="AG42" s="203"/>
      <c r="AH42" s="203"/>
      <c r="AI42" s="203"/>
      <c r="AJ42" s="356"/>
    </row>
    <row r="43" spans="1:39" ht="13.15" customHeight="1" x14ac:dyDescent="0.15">
      <c r="A43" s="203"/>
      <c r="B43" s="203"/>
      <c r="C43" s="203"/>
      <c r="D43" s="203" t="s">
        <v>369</v>
      </c>
      <c r="E43" s="203"/>
      <c r="F43" s="203"/>
      <c r="G43" s="203"/>
      <c r="H43" s="203"/>
      <c r="I43" s="203"/>
      <c r="J43" s="203"/>
      <c r="K43" s="203"/>
      <c r="L43" s="761" t="s">
        <v>116</v>
      </c>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356"/>
    </row>
    <row r="44" spans="1:39" ht="6.75" customHeight="1" x14ac:dyDescent="0.15">
      <c r="A44" s="269"/>
      <c r="B44" s="269"/>
      <c r="C44" s="269"/>
      <c r="D44" s="269"/>
      <c r="E44" s="269"/>
      <c r="F44" s="269"/>
      <c r="G44" s="269"/>
      <c r="H44" s="269"/>
      <c r="I44" s="269"/>
      <c r="J44" s="269"/>
      <c r="K44" s="269"/>
      <c r="L44" s="269"/>
      <c r="M44" s="269"/>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357"/>
    </row>
    <row r="45" spans="1:39" ht="6.75" customHeight="1" x14ac:dyDescent="0.15">
      <c r="A45" s="766"/>
      <c r="B45" s="766"/>
      <c r="C45" s="766"/>
      <c r="D45" s="766"/>
      <c r="E45" s="766"/>
      <c r="F45" s="766"/>
      <c r="G45" s="766"/>
      <c r="H45" s="766"/>
      <c r="I45" s="766"/>
      <c r="J45" s="766"/>
      <c r="K45" s="766"/>
      <c r="L45" s="766"/>
      <c r="M45" s="766"/>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357"/>
    </row>
    <row r="46" spans="1:39" x14ac:dyDescent="0.15">
      <c r="A46" s="203"/>
      <c r="B46" s="203" t="s">
        <v>396</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356"/>
      <c r="AM46" s="810" t="s">
        <v>1486</v>
      </c>
    </row>
    <row r="47" spans="1:39" x14ac:dyDescent="0.15">
      <c r="A47" s="203"/>
      <c r="B47" s="203"/>
      <c r="C47" s="203"/>
      <c r="D47" s="203" t="s">
        <v>360</v>
      </c>
      <c r="E47" s="203"/>
      <c r="F47" s="203"/>
      <c r="G47" s="203"/>
      <c r="H47" s="769"/>
      <c r="I47" s="769"/>
      <c r="J47" s="769"/>
      <c r="K47" s="769"/>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770"/>
      <c r="AH47" s="770"/>
      <c r="AI47" s="770"/>
      <c r="AJ47" s="356"/>
    </row>
    <row r="48" spans="1:39" x14ac:dyDescent="0.15">
      <c r="A48" s="203"/>
      <c r="B48" s="203"/>
      <c r="C48" s="203"/>
      <c r="D48" s="203" t="s">
        <v>370</v>
      </c>
      <c r="E48" s="203"/>
      <c r="F48" s="203"/>
      <c r="G48" s="203"/>
      <c r="H48" s="769"/>
      <c r="I48" s="769"/>
      <c r="J48" s="769"/>
      <c r="K48" s="769"/>
      <c r="L48" s="1035"/>
      <c r="M48" s="1035"/>
      <c r="N48" s="1035"/>
      <c r="O48" s="1035"/>
      <c r="P48" s="1035"/>
      <c r="Q48" s="1035"/>
      <c r="R48" s="1035"/>
      <c r="S48" s="1035"/>
      <c r="T48" s="1035"/>
      <c r="U48" s="1035"/>
      <c r="V48" s="1035"/>
      <c r="W48" s="1035"/>
      <c r="X48" s="1035"/>
      <c r="Y48" s="1035"/>
      <c r="Z48" s="1035"/>
      <c r="AA48" s="1035"/>
      <c r="AB48" s="1035"/>
      <c r="AC48" s="1035"/>
      <c r="AD48" s="1035"/>
      <c r="AE48" s="1035"/>
      <c r="AF48" s="1035"/>
      <c r="AG48" s="1035"/>
      <c r="AH48" s="1035"/>
      <c r="AI48" s="1035"/>
      <c r="AJ48" s="356"/>
      <c r="AM48" s="143" t="s">
        <v>509</v>
      </c>
    </row>
    <row r="49" spans="1:39" x14ac:dyDescent="0.15">
      <c r="A49" s="203"/>
      <c r="B49" s="203"/>
      <c r="C49" s="203"/>
      <c r="D49" s="203" t="s">
        <v>364</v>
      </c>
      <c r="E49" s="203"/>
      <c r="F49" s="203"/>
      <c r="G49" s="203"/>
      <c r="H49" s="764"/>
      <c r="I49" s="764"/>
      <c r="J49" s="764"/>
      <c r="K49" s="764"/>
      <c r="L49" s="1035"/>
      <c r="M49" s="1035"/>
      <c r="N49" s="1035"/>
      <c r="O49" s="1035"/>
      <c r="P49" s="1035"/>
      <c r="Q49" s="1035"/>
      <c r="R49" s="1035"/>
      <c r="S49" s="1035"/>
      <c r="T49" s="1035"/>
      <c r="U49" s="1035"/>
      <c r="V49" s="1035"/>
      <c r="W49" s="1035"/>
      <c r="X49" s="1035"/>
      <c r="Y49" s="1035"/>
      <c r="Z49" s="1035"/>
      <c r="AA49" s="1035"/>
      <c r="AB49" s="1035"/>
      <c r="AC49" s="1035"/>
      <c r="AD49" s="1035"/>
      <c r="AE49" s="1035"/>
      <c r="AF49" s="1035"/>
      <c r="AG49" s="1035"/>
      <c r="AH49" s="1035"/>
      <c r="AI49" s="1035"/>
      <c r="AJ49" s="356"/>
      <c r="AM49" s="143" t="s">
        <v>510</v>
      </c>
    </row>
    <row r="50" spans="1:39" x14ac:dyDescent="0.15">
      <c r="A50" s="203"/>
      <c r="B50" s="203"/>
      <c r="C50" s="203"/>
      <c r="D50" s="203" t="s">
        <v>365</v>
      </c>
      <c r="E50" s="203"/>
      <c r="F50" s="203"/>
      <c r="G50" s="203"/>
      <c r="H50" s="769"/>
      <c r="I50" s="769"/>
      <c r="J50" s="769"/>
      <c r="K50" s="769"/>
      <c r="L50" s="1035"/>
      <c r="M50" s="1035"/>
      <c r="N50" s="1035"/>
      <c r="O50" s="1035"/>
      <c r="P50" s="1035"/>
      <c r="Q50" s="1035"/>
      <c r="R50" s="1035"/>
      <c r="S50" s="1035"/>
      <c r="T50" s="1035"/>
      <c r="U50" s="1035"/>
      <c r="V50" s="1035"/>
      <c r="W50" s="1035"/>
      <c r="X50" s="1035"/>
      <c r="Y50" s="1035"/>
      <c r="Z50" s="1035"/>
      <c r="AA50" s="1035"/>
      <c r="AB50" s="1035"/>
      <c r="AC50" s="1035"/>
      <c r="AD50" s="1035"/>
      <c r="AE50" s="1035"/>
      <c r="AF50" s="1035"/>
      <c r="AG50" s="1035"/>
      <c r="AH50" s="1035"/>
      <c r="AI50" s="1035"/>
      <c r="AJ50" s="356"/>
    </row>
    <row r="51" spans="1:39" x14ac:dyDescent="0.15">
      <c r="A51" s="203"/>
      <c r="B51" s="203"/>
      <c r="C51" s="203"/>
      <c r="D51" s="203" t="s">
        <v>361</v>
      </c>
      <c r="E51" s="203"/>
      <c r="F51" s="203"/>
      <c r="G51" s="203"/>
      <c r="H51" s="769"/>
      <c r="I51" s="769"/>
      <c r="J51" s="769"/>
      <c r="K51" s="769"/>
      <c r="L51" s="1035"/>
      <c r="M51" s="1035"/>
      <c r="N51" s="1035"/>
      <c r="O51" s="1035"/>
      <c r="P51" s="1035"/>
      <c r="Q51" s="1035"/>
      <c r="R51" s="1035"/>
      <c r="S51" s="1035"/>
      <c r="T51" s="1035"/>
      <c r="U51" s="1035"/>
      <c r="V51" s="1035"/>
      <c r="W51" s="1035"/>
      <c r="X51" s="1035"/>
      <c r="Y51" s="1035"/>
      <c r="Z51" s="1035"/>
      <c r="AA51" s="1035"/>
      <c r="AB51" s="1035"/>
      <c r="AC51" s="1035"/>
      <c r="AD51" s="1035"/>
      <c r="AE51" s="1035"/>
      <c r="AF51" s="1035"/>
      <c r="AG51" s="1035"/>
      <c r="AH51" s="1035"/>
      <c r="AI51" s="1035"/>
      <c r="AJ51" s="356"/>
    </row>
    <row r="52" spans="1:39" ht="6.75" customHeight="1" x14ac:dyDescent="0.15">
      <c r="A52" s="269"/>
      <c r="B52" s="269"/>
      <c r="C52" s="269"/>
      <c r="D52" s="269"/>
      <c r="E52" s="269"/>
      <c r="F52" s="269"/>
      <c r="G52" s="269"/>
      <c r="H52" s="269"/>
      <c r="I52" s="269"/>
      <c r="J52" s="269"/>
      <c r="K52" s="269"/>
      <c r="L52" s="269"/>
      <c r="M52" s="269"/>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357"/>
    </row>
    <row r="53" spans="1:39" ht="6.75" customHeight="1" x14ac:dyDescent="0.15">
      <c r="A53" s="203"/>
      <c r="B53" s="203"/>
      <c r="C53" s="203"/>
      <c r="D53" s="203"/>
      <c r="E53" s="203"/>
      <c r="F53" s="203"/>
      <c r="G53" s="203"/>
      <c r="H53" s="203"/>
      <c r="I53" s="203"/>
      <c r="J53" s="203"/>
      <c r="K53" s="203"/>
      <c r="L53" s="203"/>
      <c r="M53" s="203"/>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357"/>
    </row>
    <row r="54" spans="1:39" x14ac:dyDescent="0.15">
      <c r="A54" s="203"/>
      <c r="B54" s="203" t="s">
        <v>371</v>
      </c>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356"/>
    </row>
    <row r="55" spans="1:39" x14ac:dyDescent="0.15">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356"/>
    </row>
    <row r="56" spans="1:39" x14ac:dyDescent="0.15">
      <c r="A56" s="203"/>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356"/>
    </row>
    <row r="57" spans="1:39" x14ac:dyDescent="0.15">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356"/>
    </row>
    <row r="58" spans="1:39" x14ac:dyDescent="0.15">
      <c r="A58" s="203"/>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356"/>
    </row>
    <row r="59" spans="1:39" x14ac:dyDescent="0.15">
      <c r="A59" s="203"/>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356"/>
    </row>
    <row r="60" spans="1:39" x14ac:dyDescent="0.15">
      <c r="A60" s="203"/>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356"/>
    </row>
    <row r="61" spans="1:39" x14ac:dyDescent="0.1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356"/>
    </row>
    <row r="62" spans="1:39" x14ac:dyDescent="0.15">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356"/>
    </row>
    <row r="63" spans="1:39" x14ac:dyDescent="0.1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356"/>
    </row>
    <row r="64" spans="1:39" x14ac:dyDescent="0.15">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356"/>
    </row>
    <row r="65" spans="1:37" x14ac:dyDescent="0.15">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356"/>
    </row>
    <row r="66" spans="1:37" x14ac:dyDescent="0.1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356"/>
    </row>
    <row r="67" spans="1:37" x14ac:dyDescent="0.15">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356"/>
    </row>
    <row r="68" spans="1:37" ht="14.25" thickBot="1" x14ac:dyDescent="0.2">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356"/>
    </row>
    <row r="69" spans="1:37" ht="14.25" thickTop="1" x14ac:dyDescent="0.15">
      <c r="AJ69" s="535"/>
      <c r="AK69" s="536"/>
    </row>
    <row r="70" spans="1:37" x14ac:dyDescent="0.15">
      <c r="AJ70" s="537"/>
      <c r="AK70" s="356"/>
    </row>
  </sheetData>
  <sheetProtection algorithmName="SHA-512" hashValue="irqgTCH6B9Dp63hgLCCi+t4mfVlkmdoYqMuRXLgdFsM1LxxTUirXQ+mzN3Qyh12bxhxyNcNJFr5Zk+72K/mQSQ==" saltValue="cSD4Qpl0LtNEBYgD9ZXXIg==" spinCount="100000" sheet="1"/>
  <protectedRanges>
    <protectedRange sqref="Y10" name="範囲3"/>
    <protectedRange sqref="L47 L48:AI51" name="範囲2"/>
    <protectedRange sqref="A11" name="範囲1"/>
  </protectedRanges>
  <mergeCells count="27">
    <mergeCell ref="L51:AI51"/>
    <mergeCell ref="L47:AF47"/>
    <mergeCell ref="L28:AI28"/>
    <mergeCell ref="L32:AI32"/>
    <mergeCell ref="L34:AI34"/>
    <mergeCell ref="L48:AI48"/>
    <mergeCell ref="L49:AI49"/>
    <mergeCell ref="L50:AI50"/>
    <mergeCell ref="L35:AI35"/>
    <mergeCell ref="L36:AI36"/>
    <mergeCell ref="L37:AI37"/>
    <mergeCell ref="A3:AI3"/>
    <mergeCell ref="L16:AF16"/>
    <mergeCell ref="A8:AI8"/>
    <mergeCell ref="L26:AI26"/>
    <mergeCell ref="L27:AI27"/>
    <mergeCell ref="A11:H11"/>
    <mergeCell ref="AA10:AB10"/>
    <mergeCell ref="AD10:AE10"/>
    <mergeCell ref="A5:AI6"/>
    <mergeCell ref="AG10:AH10"/>
    <mergeCell ref="Y10:Z10"/>
    <mergeCell ref="L25:AI25"/>
    <mergeCell ref="L18:AI18"/>
    <mergeCell ref="L19:AI19"/>
    <mergeCell ref="L23:AI23"/>
    <mergeCell ref="L17:AI17"/>
  </mergeCells>
  <phoneticPr fontId="2"/>
  <conditionalFormatting sqref="A11:H11">
    <cfRule type="containsBlanks" dxfId="18" priority="3" stopIfTrue="1">
      <formula>LEN(TRIM(A11))=0</formula>
    </cfRule>
  </conditionalFormatting>
  <dataValidations count="4">
    <dataValidation imeMode="hiragana" allowBlank="1" showInputMessage="1" showErrorMessage="1" sqref="I16:L16 I32:AI32 H47:K47 I34:AI37 L51:AI51 I18:K18 H48:AI48 I23:AI23 H50:AI50 L49:AI49 I25:AI28" xr:uid="{00000000-0002-0000-0F00-000000000000}"/>
    <dataValidation imeMode="off" allowBlank="1" showInputMessage="1" showErrorMessage="1" sqref="H51:K51 I17:AI17 H49:K49 AA10:AB10 AD10:AE10 AG10:AH10 I19:AI19 L18:AI18" xr:uid="{00000000-0002-0000-0F00-000001000000}"/>
    <dataValidation type="list" errorStyle="information" imeMode="hiragana" allowBlank="1" showInputMessage="1" sqref="A11:H11" xr:uid="{00000000-0002-0000-0F00-000002000000}">
      <formula1>"茨城県,栃木県,群馬県,埼玉県,千葉県"</formula1>
    </dataValidation>
    <dataValidation type="list" allowBlank="1" showInputMessage="1" showErrorMessage="1" sqref="Y10" xr:uid="{00000000-0002-0000-0F00-000003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2:AY80"/>
  <sheetViews>
    <sheetView view="pageBreakPreview" zoomScaleNormal="100" zoomScaleSheetLayoutView="100" workbookViewId="0">
      <selection activeCell="A2" sqref="A2:AI2"/>
    </sheetView>
  </sheetViews>
  <sheetFormatPr defaultColWidth="9" defaultRowHeight="12.75" x14ac:dyDescent="0.15"/>
  <cols>
    <col min="1" max="4" width="2.625" style="191" customWidth="1"/>
    <col min="5" max="5" width="2.5" style="191" customWidth="1"/>
    <col min="6" max="18" width="2.625" style="191" customWidth="1"/>
    <col min="19" max="19" width="3" style="191" customWidth="1"/>
    <col min="20" max="35" width="2.625" style="191" customWidth="1"/>
    <col min="36" max="36" width="5.125" style="191" customWidth="1"/>
    <col min="37" max="40" width="10.25" style="191" customWidth="1"/>
    <col min="41" max="46" width="5.625" style="191" customWidth="1"/>
    <col min="47" max="47" width="5.375" style="191" customWidth="1"/>
    <col min="48" max="48" width="5.75" style="191" customWidth="1"/>
    <col min="49" max="49" width="9.5" style="191" hidden="1" customWidth="1"/>
    <col min="50" max="50" width="15" style="191" hidden="1" customWidth="1"/>
    <col min="51" max="51" width="6.875" style="191" hidden="1" customWidth="1"/>
    <col min="52" max="52" width="5.625" style="191" customWidth="1"/>
    <col min="53" max="53" width="7.25" style="191" customWidth="1"/>
    <col min="54" max="16384" width="9" style="191"/>
  </cols>
  <sheetData>
    <row r="2" spans="1:49" x14ac:dyDescent="0.15">
      <c r="A2" s="962" t="s">
        <v>27</v>
      </c>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K2" s="287" t="s">
        <v>868</v>
      </c>
    </row>
    <row r="3" spans="1:49" ht="7.5" customHeight="1" x14ac:dyDescent="0.1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K3" s="1043" t="s">
        <v>867</v>
      </c>
      <c r="AL3" s="1043"/>
      <c r="AM3" s="1043"/>
      <c r="AN3" s="1043"/>
    </row>
    <row r="4" spans="1:49" ht="6.75" customHeight="1" x14ac:dyDescent="0.15">
      <c r="AK4" s="1043"/>
      <c r="AL4" s="1043"/>
      <c r="AM4" s="1043"/>
      <c r="AN4" s="1043"/>
    </row>
    <row r="5" spans="1:49" x14ac:dyDescent="0.15">
      <c r="A5" s="191" t="s">
        <v>28</v>
      </c>
      <c r="AK5" s="1043"/>
      <c r="AL5" s="1043"/>
      <c r="AM5" s="1043"/>
      <c r="AN5" s="1043"/>
    </row>
    <row r="6" spans="1:49" x14ac:dyDescent="0.15">
      <c r="B6" s="191" t="s">
        <v>29</v>
      </c>
      <c r="F6" s="791" t="s">
        <v>211</v>
      </c>
      <c r="G6" s="191" t="s">
        <v>30</v>
      </c>
      <c r="L6" s="791" t="s">
        <v>211</v>
      </c>
      <c r="M6" s="191" t="s">
        <v>31</v>
      </c>
      <c r="T6" s="791" t="s">
        <v>211</v>
      </c>
      <c r="U6" s="191" t="s">
        <v>32</v>
      </c>
      <c r="AK6" s="191" t="s">
        <v>511</v>
      </c>
    </row>
    <row r="7" spans="1:49" x14ac:dyDescent="0.15">
      <c r="F7" s="791"/>
      <c r="G7" s="191" t="s">
        <v>33</v>
      </c>
      <c r="L7" s="791"/>
      <c r="M7" s="191" t="s">
        <v>34</v>
      </c>
      <c r="T7" s="791"/>
      <c r="U7" s="191" t="s">
        <v>35</v>
      </c>
    </row>
    <row r="8" spans="1:49" x14ac:dyDescent="0.15">
      <c r="B8" s="191" t="s">
        <v>36</v>
      </c>
      <c r="F8" s="791" t="s">
        <v>211</v>
      </c>
      <c r="G8" s="191" t="s">
        <v>37</v>
      </c>
      <c r="L8" s="791" t="s">
        <v>211</v>
      </c>
      <c r="M8" s="191" t="s">
        <v>1118</v>
      </c>
      <c r="U8" s="192"/>
      <c r="Z8" s="791"/>
      <c r="AA8" s="191" t="s">
        <v>38</v>
      </c>
    </row>
    <row r="9" spans="1:49" x14ac:dyDescent="0.15">
      <c r="F9" s="791"/>
      <c r="G9" s="191" t="s">
        <v>39</v>
      </c>
      <c r="T9" s="791"/>
      <c r="U9" s="191" t="s">
        <v>40</v>
      </c>
      <c r="Z9" s="791"/>
      <c r="AA9" s="191" t="s">
        <v>41</v>
      </c>
    </row>
    <row r="10" spans="1:49" x14ac:dyDescent="0.15">
      <c r="F10" s="791" t="s">
        <v>211</v>
      </c>
      <c r="G10" s="191" t="s">
        <v>1123</v>
      </c>
      <c r="L10" s="791" t="s">
        <v>211</v>
      </c>
      <c r="M10" s="191" t="s">
        <v>1119</v>
      </c>
      <c r="T10" s="791" t="s">
        <v>211</v>
      </c>
      <c r="U10" s="191" t="s">
        <v>42</v>
      </c>
      <c r="Z10" s="791" t="s">
        <v>211</v>
      </c>
      <c r="AA10" s="191" t="s">
        <v>1120</v>
      </c>
    </row>
    <row r="11" spans="1:49" x14ac:dyDescent="0.15">
      <c r="F11" s="791"/>
      <c r="G11" s="191" t="s">
        <v>43</v>
      </c>
      <c r="L11" s="791"/>
      <c r="M11" s="191" t="s">
        <v>44</v>
      </c>
      <c r="T11" s="791"/>
      <c r="U11" s="191" t="s">
        <v>45</v>
      </c>
      <c r="AW11" s="191" t="str">
        <f>IF(H24="令和",(2018+J24)&amp;"/"&amp;(M24)&amp;"/"&amp;(P24),(1988+J24)&amp;"/"&amp;(M24)&amp;"/"&amp;(P24))</f>
        <v>2018/0/0</v>
      </c>
    </row>
    <row r="12" spans="1:49" x14ac:dyDescent="0.15">
      <c r="F12" s="791" t="s">
        <v>211</v>
      </c>
      <c r="G12" s="191" t="s">
        <v>46</v>
      </c>
      <c r="T12" s="791" t="s">
        <v>211</v>
      </c>
      <c r="U12" s="191" t="s">
        <v>47</v>
      </c>
    </row>
    <row r="13" spans="1:49" x14ac:dyDescent="0.15">
      <c r="B13" s="191" t="s">
        <v>48</v>
      </c>
      <c r="M13" s="1044"/>
      <c r="N13" s="1044"/>
      <c r="O13" s="1044"/>
      <c r="P13" s="1044"/>
      <c r="Q13" s="191" t="s">
        <v>49</v>
      </c>
      <c r="AK13" s="191" t="s">
        <v>512</v>
      </c>
    </row>
    <row r="14" spans="1:49" ht="7.5" customHeight="1" x14ac:dyDescent="0.15">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row>
    <row r="15" spans="1:49" ht="6.75" customHeight="1" x14ac:dyDescent="0.15">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row>
    <row r="16" spans="1:49" x14ac:dyDescent="0.15">
      <c r="A16" s="191" t="s">
        <v>50</v>
      </c>
    </row>
    <row r="17" spans="1:51" x14ac:dyDescent="0.15">
      <c r="B17" s="191" t="s">
        <v>51</v>
      </c>
      <c r="G17" s="1045" t="str">
        <f>IF(確３面!H6="","",確３面!H6)</f>
        <v/>
      </c>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row>
    <row r="18" spans="1:51" x14ac:dyDescent="0.15">
      <c r="G18" s="1045"/>
      <c r="H18" s="1045"/>
      <c r="I18" s="1045"/>
      <c r="J18" s="1045"/>
      <c r="K18" s="1045"/>
      <c r="L18" s="1045"/>
      <c r="M18" s="1045"/>
      <c r="N18" s="1045"/>
      <c r="O18" s="1045"/>
      <c r="P18" s="1045"/>
      <c r="Q18" s="1045"/>
      <c r="R18" s="1045"/>
      <c r="S18" s="1045"/>
      <c r="T18" s="1045"/>
      <c r="U18" s="1045"/>
      <c r="V18" s="1045"/>
      <c r="W18" s="1045"/>
      <c r="X18" s="1045"/>
      <c r="Y18" s="1045"/>
      <c r="Z18" s="1045"/>
      <c r="AA18" s="1045"/>
      <c r="AB18" s="1045"/>
      <c r="AC18" s="1045"/>
      <c r="AD18" s="1045"/>
      <c r="AE18" s="1045"/>
      <c r="AF18" s="1045"/>
      <c r="AG18" s="1045"/>
      <c r="AH18" s="1045"/>
      <c r="AI18" s="1045"/>
    </row>
    <row r="19" spans="1:51" x14ac:dyDescent="0.15">
      <c r="B19" s="191" t="s">
        <v>52</v>
      </c>
      <c r="G19" s="792" t="str">
        <f>IF(確３面!K15="■","＊","")</f>
        <v/>
      </c>
      <c r="H19" s="191" t="s">
        <v>53</v>
      </c>
      <c r="T19" s="792" t="str">
        <f>IF(確３面!R15="■","＊","")</f>
        <v/>
      </c>
      <c r="U19" s="191" t="s">
        <v>54</v>
      </c>
      <c r="AW19" s="191" t="s">
        <v>1362</v>
      </c>
    </row>
    <row r="20" spans="1:51" x14ac:dyDescent="0.15">
      <c r="G20" s="792" t="str">
        <f>IF(確３面!Y15="■","＊","")</f>
        <v/>
      </c>
      <c r="H20" s="191" t="s">
        <v>55</v>
      </c>
      <c r="T20" s="792" t="str">
        <f>IF(確３面!C16="■","＊","")</f>
        <v/>
      </c>
      <c r="U20" s="191" t="s">
        <v>56</v>
      </c>
      <c r="AW20" s="753">
        <f>IF(J24="元",1,J24)</f>
        <v>0</v>
      </c>
    </row>
    <row r="21" spans="1:51" x14ac:dyDescent="0.15">
      <c r="G21" s="792" t="str">
        <f>IF(確３面!K16="■","＊","")</f>
        <v/>
      </c>
      <c r="H21" s="191" t="s">
        <v>57</v>
      </c>
      <c r="Q21" s="214"/>
      <c r="AW21" s="753">
        <f>IF(J25="元",1,J25)</f>
        <v>0</v>
      </c>
    </row>
    <row r="22" spans="1:51" ht="7.5" customHeight="1" x14ac:dyDescent="0.15">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row>
    <row r="23" spans="1:51" ht="6.75" customHeight="1" x14ac:dyDescent="0.1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row>
    <row r="24" spans="1:51" x14ac:dyDescent="0.15">
      <c r="A24" s="191" t="s">
        <v>58</v>
      </c>
      <c r="H24" s="215" t="str">
        <f>確３面!K104</f>
        <v>令和</v>
      </c>
      <c r="I24" s="215"/>
      <c r="J24" s="971">
        <f>確３面!M104</f>
        <v>0</v>
      </c>
      <c r="K24" s="971"/>
      <c r="L24" s="215" t="s">
        <v>305</v>
      </c>
      <c r="M24" s="1039">
        <f>確３面!O104</f>
        <v>0</v>
      </c>
      <c r="N24" s="1039"/>
      <c r="O24" s="215" t="s">
        <v>197</v>
      </c>
      <c r="P24" s="1039">
        <f>確３面!Q104</f>
        <v>0</v>
      </c>
      <c r="Q24" s="1039"/>
      <c r="R24" s="191" t="s">
        <v>307</v>
      </c>
      <c r="S24" s="191" t="s">
        <v>628</v>
      </c>
      <c r="AW24" s="191" t="str">
        <f>IF($H$24="令和",(2018+$AW$20)&amp;"/"&amp;($M$24)&amp;"/"&amp;($P$24),(1988+$AW$20)&amp;"/"&amp;($M$24)&amp;"/"&amp;($P$24))</f>
        <v>2018/0/0</v>
      </c>
      <c r="AX24" s="332" t="str">
        <f>$AW$24</f>
        <v>2018/0/0</v>
      </c>
    </row>
    <row r="25" spans="1:51" x14ac:dyDescent="0.15">
      <c r="G25" s="215"/>
      <c r="H25" s="215" t="str">
        <f>確３面!K107</f>
        <v>令和</v>
      </c>
      <c r="I25" s="215"/>
      <c r="J25" s="1039">
        <f>確３面!M107</f>
        <v>0</v>
      </c>
      <c r="K25" s="1039"/>
      <c r="L25" s="215" t="s">
        <v>305</v>
      </c>
      <c r="M25" s="1039">
        <f>確３面!O107</f>
        <v>0</v>
      </c>
      <c r="N25" s="1039"/>
      <c r="O25" s="215" t="s">
        <v>197</v>
      </c>
      <c r="P25" s="1039">
        <f>確３面!Q107</f>
        <v>0</v>
      </c>
      <c r="Q25" s="1039"/>
      <c r="R25" s="191" t="s">
        <v>307</v>
      </c>
      <c r="S25" s="191" t="s">
        <v>629</v>
      </c>
      <c r="AW25" s="191" t="str">
        <f>IF($H$25="令和",(2018+$AW$21)&amp;"/"&amp;($M$25)&amp;"/"&amp;($P$25),(1988+$AW$21)&amp;"/"&amp;($M$25)&amp;"/"&amp;($P$25))</f>
        <v>2018/0/0</v>
      </c>
      <c r="AX25" s="332" t="str">
        <f>$AW$25</f>
        <v>2018/0/0</v>
      </c>
      <c r="AY25" s="191" t="e">
        <f>$AX$25-$AX$24</f>
        <v>#VALUE!</v>
      </c>
    </row>
    <row r="26" spans="1:51" x14ac:dyDescent="0.15">
      <c r="I26" s="216"/>
      <c r="J26" s="1041" t="e">
        <f>YEAR($AX$25-$AX$24)-1900</f>
        <v>#VALUE!</v>
      </c>
      <c r="K26" s="1041"/>
      <c r="L26" s="191" t="s">
        <v>305</v>
      </c>
      <c r="M26" s="1041" t="e">
        <f>ROUNDDOWN(MONTH($AX$25-$AX$24),0)</f>
        <v>#VALUE!</v>
      </c>
      <c r="N26" s="1041"/>
      <c r="O26" s="191" t="s">
        <v>306</v>
      </c>
      <c r="P26" s="191" t="s">
        <v>59</v>
      </c>
      <c r="AK26" s="191" t="s">
        <v>985</v>
      </c>
    </row>
    <row r="27" spans="1:51" ht="7.5" customHeight="1" x14ac:dyDescent="0.15">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row>
    <row r="28" spans="1:51" ht="6.75" customHeight="1" x14ac:dyDescent="0.15">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row>
    <row r="29" spans="1:51" x14ac:dyDescent="0.15">
      <c r="A29" s="191" t="s">
        <v>631</v>
      </c>
      <c r="G29" s="792" t="str">
        <f>IF(確３面!G50="■","＊","")</f>
        <v/>
      </c>
      <c r="H29" s="191" t="s">
        <v>632</v>
      </c>
      <c r="L29" s="792" t="str">
        <f>IF(確３面!J50="■","＊","")</f>
        <v/>
      </c>
      <c r="M29" s="191" t="s">
        <v>633</v>
      </c>
      <c r="Q29" s="792" t="str">
        <f>IF(確３面!M50="■","＊","")</f>
        <v/>
      </c>
      <c r="R29" s="191" t="s">
        <v>634</v>
      </c>
      <c r="V29" s="792" t="str">
        <f>IF(確３面!P50="■","＊","")</f>
        <v/>
      </c>
      <c r="W29" s="191" t="s">
        <v>635</v>
      </c>
      <c r="AK29" s="288"/>
      <c r="AL29" s="260"/>
      <c r="AM29" s="260"/>
    </row>
    <row r="30" spans="1:51" ht="7.5" customHeight="1" x14ac:dyDescent="0.15">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K30" s="1009" t="s">
        <v>907</v>
      </c>
      <c r="AL30" s="1009"/>
      <c r="AM30" s="1009"/>
      <c r="AN30" s="1009"/>
    </row>
    <row r="31" spans="1:51" ht="6.75" customHeight="1" x14ac:dyDescent="0.15">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K31" s="1009"/>
      <c r="AL31" s="1009"/>
      <c r="AM31" s="1009"/>
      <c r="AN31" s="1009"/>
    </row>
    <row r="32" spans="1:51" ht="13.5" x14ac:dyDescent="0.15">
      <c r="A32" s="191" t="s">
        <v>636</v>
      </c>
      <c r="G32" s="791" t="str">
        <f>IF(AK32="","","＊")</f>
        <v/>
      </c>
      <c r="H32" s="191" t="s">
        <v>637</v>
      </c>
      <c r="Q32" s="192" t="s">
        <v>1122</v>
      </c>
      <c r="R32" s="971" t="str">
        <f>IF($AK32="","",VLOOKUP($AK32,利用方法!$BI$2:$BK$6,2))</f>
        <v/>
      </c>
      <c r="S32" s="971"/>
      <c r="T32" s="191" t="s">
        <v>638</v>
      </c>
      <c r="U32" s="192" t="s">
        <v>639</v>
      </c>
      <c r="V32" s="1038" t="str">
        <f>IF($AK32="","",VLOOKUP($AK32,利用方法!$BI$2:$BK$6,3))</f>
        <v/>
      </c>
      <c r="W32" s="1038"/>
      <c r="X32" s="1038"/>
      <c r="Y32" s="1038"/>
      <c r="Z32" s="1038"/>
      <c r="AA32" s="1038"/>
      <c r="AB32" s="1038"/>
      <c r="AC32" s="1038"/>
      <c r="AD32" s="1038"/>
      <c r="AE32" s="1038"/>
      <c r="AF32" s="1038"/>
      <c r="AG32" s="1038"/>
      <c r="AH32" s="1038"/>
      <c r="AI32" s="191" t="s">
        <v>638</v>
      </c>
      <c r="AK32" s="1037"/>
      <c r="AL32" s="1037"/>
      <c r="AM32" s="1037"/>
      <c r="AN32" s="1037"/>
      <c r="AO32" s="260"/>
      <c r="AP32" s="260"/>
      <c r="AQ32" s="260"/>
      <c r="AT32" s="568"/>
      <c r="AU32" s="358"/>
      <c r="AV32" s="359"/>
      <c r="AW32" s="394"/>
      <c r="AX32" s="566"/>
      <c r="AY32" s="359"/>
    </row>
    <row r="33" spans="1:51" ht="13.5" x14ac:dyDescent="0.15">
      <c r="G33" s="791" t="str">
        <f>IF(AK33="","","＊")</f>
        <v/>
      </c>
      <c r="H33" s="191" t="s">
        <v>640</v>
      </c>
      <c r="Q33" s="192" t="s">
        <v>1122</v>
      </c>
      <c r="R33" s="971" t="str">
        <f>IF($AK33="","",VLOOKUP($AK33,利用方法!$BI$11:$BK$47,2))</f>
        <v/>
      </c>
      <c r="S33" s="971"/>
      <c r="T33" s="191" t="s">
        <v>638</v>
      </c>
      <c r="U33" s="192" t="s">
        <v>639</v>
      </c>
      <c r="V33" s="1038" t="str">
        <f>IF($AK33="","",VLOOKUP($AK33,利用方法!$BI$11:$BK$47,3))</f>
        <v/>
      </c>
      <c r="W33" s="1038"/>
      <c r="X33" s="1038"/>
      <c r="Y33" s="1038"/>
      <c r="Z33" s="1038"/>
      <c r="AA33" s="1038"/>
      <c r="AB33" s="1038"/>
      <c r="AC33" s="1038"/>
      <c r="AD33" s="1038"/>
      <c r="AE33" s="1038"/>
      <c r="AF33" s="1038"/>
      <c r="AG33" s="1038"/>
      <c r="AH33" s="1038"/>
      <c r="AI33" s="191" t="s">
        <v>638</v>
      </c>
      <c r="AK33" s="1037"/>
      <c r="AL33" s="1037"/>
      <c r="AM33" s="1037"/>
      <c r="AN33" s="1037"/>
      <c r="AT33" s="568"/>
      <c r="AU33" s="358"/>
      <c r="AV33" s="359"/>
      <c r="AW33" s="394"/>
      <c r="AX33" s="566"/>
      <c r="AY33" s="359"/>
    </row>
    <row r="34" spans="1:51" ht="13.5" x14ac:dyDescent="0.15">
      <c r="G34" s="791" t="str">
        <f>IF(AK34="","","＊")</f>
        <v/>
      </c>
      <c r="H34" s="191" t="s">
        <v>641</v>
      </c>
      <c r="Q34" s="192" t="s">
        <v>1122</v>
      </c>
      <c r="R34" s="971" t="str">
        <f>IF($AK34="","",VLOOKUP($AK34,利用方法!$BI$11:$BK$47,2))</f>
        <v/>
      </c>
      <c r="S34" s="971"/>
      <c r="T34" s="191" t="s">
        <v>638</v>
      </c>
      <c r="U34" s="192" t="s">
        <v>639</v>
      </c>
      <c r="V34" s="1038" t="str">
        <f>IF($AK34="","",VLOOKUP($AK34,利用方法!$BI$11:$BK$47,3))</f>
        <v/>
      </c>
      <c r="W34" s="1038"/>
      <c r="X34" s="1038"/>
      <c r="Y34" s="1038"/>
      <c r="Z34" s="1038"/>
      <c r="AA34" s="1038"/>
      <c r="AB34" s="1038"/>
      <c r="AC34" s="1038"/>
      <c r="AD34" s="1038"/>
      <c r="AE34" s="1038"/>
      <c r="AF34" s="1038"/>
      <c r="AG34" s="1038"/>
      <c r="AH34" s="1038"/>
      <c r="AI34" s="191" t="s">
        <v>638</v>
      </c>
      <c r="AK34" s="1037"/>
      <c r="AL34" s="1037"/>
      <c r="AM34" s="1037"/>
      <c r="AN34" s="1037"/>
      <c r="AT34" s="568"/>
      <c r="AU34" s="358"/>
      <c r="AV34" s="359"/>
      <c r="AW34" s="394"/>
      <c r="AX34" s="566"/>
      <c r="AY34" s="359"/>
    </row>
    <row r="35" spans="1:51" ht="7.5" customHeight="1" x14ac:dyDescent="0.15">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T35" s="568"/>
      <c r="AU35" s="358"/>
      <c r="AV35" s="359"/>
      <c r="AW35" s="394"/>
      <c r="AX35" s="566"/>
      <c r="AY35" s="359"/>
    </row>
    <row r="36" spans="1:51" ht="6.75" customHeight="1" x14ac:dyDescent="0.15">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T36" s="568"/>
      <c r="AU36" s="358"/>
      <c r="AV36" s="359"/>
      <c r="AW36" s="394"/>
      <c r="AX36" s="566"/>
      <c r="AY36" s="359"/>
    </row>
    <row r="37" spans="1:51" ht="13.5" x14ac:dyDescent="0.15">
      <c r="A37" s="191" t="s">
        <v>642</v>
      </c>
      <c r="AT37" s="569"/>
      <c r="AU37" s="569"/>
      <c r="AV37" s="569"/>
      <c r="AW37" s="402"/>
      <c r="AX37" s="567"/>
      <c r="AY37" s="402"/>
    </row>
    <row r="38" spans="1:51" ht="13.5" x14ac:dyDescent="0.15">
      <c r="B38" s="191" t="s">
        <v>643</v>
      </c>
      <c r="J38" s="192" t="s">
        <v>639</v>
      </c>
      <c r="K38" s="962">
        <v>1</v>
      </c>
      <c r="L38" s="962"/>
      <c r="M38" s="191" t="s">
        <v>638</v>
      </c>
      <c r="S38" s="192" t="s">
        <v>639</v>
      </c>
      <c r="T38" s="962" t="s">
        <v>630</v>
      </c>
      <c r="U38" s="962"/>
      <c r="V38" s="191" t="s">
        <v>638</v>
      </c>
      <c r="AB38" s="192" t="s">
        <v>639</v>
      </c>
      <c r="AC38" s="962"/>
      <c r="AD38" s="962"/>
      <c r="AE38" s="191" t="s">
        <v>638</v>
      </c>
      <c r="AT38" s="569"/>
      <c r="AU38" s="569"/>
      <c r="AV38" s="569"/>
      <c r="AW38" s="402"/>
      <c r="AX38" s="567"/>
      <c r="AY38" s="402"/>
    </row>
    <row r="39" spans="1:51" ht="13.5" x14ac:dyDescent="0.15">
      <c r="B39" s="191" t="s">
        <v>644</v>
      </c>
      <c r="I39" s="192" t="s">
        <v>211</v>
      </c>
      <c r="J39" s="962" t="s">
        <v>217</v>
      </c>
      <c r="K39" s="962"/>
      <c r="L39" s="962"/>
      <c r="M39" s="962"/>
      <c r="R39" s="192"/>
      <c r="S39" s="962" t="s">
        <v>217</v>
      </c>
      <c r="T39" s="962"/>
      <c r="U39" s="962"/>
      <c r="V39" s="962"/>
      <c r="Z39" s="192"/>
      <c r="AA39" s="192" t="s">
        <v>211</v>
      </c>
      <c r="AB39" s="962" t="s">
        <v>217</v>
      </c>
      <c r="AC39" s="962"/>
      <c r="AD39" s="962"/>
      <c r="AE39" s="962"/>
      <c r="AT39" s="568"/>
      <c r="AU39" s="358"/>
      <c r="AV39" s="359"/>
      <c r="AW39" s="394"/>
      <c r="AX39" s="566"/>
      <c r="AY39" s="359"/>
    </row>
    <row r="40" spans="1:51" ht="13.5" x14ac:dyDescent="0.15">
      <c r="I40" s="791" t="s">
        <v>211</v>
      </c>
      <c r="J40" s="191" t="s">
        <v>60</v>
      </c>
      <c r="R40" s="791" t="s">
        <v>211</v>
      </c>
      <c r="S40" s="191" t="s">
        <v>60</v>
      </c>
      <c r="AA40" s="791" t="s">
        <v>211</v>
      </c>
      <c r="AB40" s="191" t="s">
        <v>60</v>
      </c>
      <c r="AT40" s="568"/>
      <c r="AU40" s="358"/>
      <c r="AV40" s="359"/>
      <c r="AW40" s="394"/>
      <c r="AX40" s="566"/>
      <c r="AY40" s="359"/>
    </row>
    <row r="41" spans="1:51" ht="13.5" x14ac:dyDescent="0.15">
      <c r="I41" s="791"/>
      <c r="J41" s="191" t="s">
        <v>61</v>
      </c>
      <c r="R41" s="791"/>
      <c r="S41" s="191" t="s">
        <v>61</v>
      </c>
      <c r="AA41" s="791"/>
      <c r="AB41" s="191" t="s">
        <v>61</v>
      </c>
      <c r="AK41" s="191" t="s">
        <v>511</v>
      </c>
      <c r="AT41" s="568"/>
      <c r="AU41" s="358"/>
      <c r="AV41" s="359"/>
      <c r="AW41" s="394"/>
      <c r="AX41" s="566"/>
      <c r="AY41" s="359"/>
    </row>
    <row r="42" spans="1:51" ht="13.5" x14ac:dyDescent="0.15">
      <c r="I42" s="791" t="s">
        <v>211</v>
      </c>
      <c r="J42" s="191" t="s">
        <v>645</v>
      </c>
      <c r="R42" s="791" t="s">
        <v>211</v>
      </c>
      <c r="S42" s="191" t="s">
        <v>645</v>
      </c>
      <c r="AA42" s="791" t="s">
        <v>211</v>
      </c>
      <c r="AB42" s="191" t="s">
        <v>645</v>
      </c>
      <c r="AT42" s="568"/>
      <c r="AU42" s="358"/>
      <c r="AV42" s="359"/>
      <c r="AW42" s="394"/>
      <c r="AX42" s="566"/>
      <c r="AY42" s="359"/>
    </row>
    <row r="43" spans="1:51" ht="13.5" x14ac:dyDescent="0.15">
      <c r="I43" s="791"/>
      <c r="J43" s="191" t="s">
        <v>646</v>
      </c>
      <c r="R43" s="791"/>
      <c r="S43" s="191" t="s">
        <v>646</v>
      </c>
      <c r="AA43" s="791"/>
      <c r="AB43" s="191" t="s">
        <v>646</v>
      </c>
      <c r="AT43" s="568"/>
      <c r="AU43" s="358"/>
      <c r="AV43" s="359"/>
      <c r="AW43" s="394"/>
      <c r="AX43" s="566"/>
      <c r="AY43" s="359"/>
    </row>
    <row r="44" spans="1:51" ht="13.5" x14ac:dyDescent="0.15">
      <c r="I44" s="791" t="s">
        <v>211</v>
      </c>
      <c r="J44" s="191" t="s">
        <v>647</v>
      </c>
      <c r="R44" s="791" t="s">
        <v>211</v>
      </c>
      <c r="S44" s="191" t="s">
        <v>647</v>
      </c>
      <c r="AA44" s="791" t="s">
        <v>211</v>
      </c>
      <c r="AB44" s="191" t="s">
        <v>647</v>
      </c>
      <c r="AT44" s="568"/>
      <c r="AU44" s="358"/>
      <c r="AV44" s="359"/>
      <c r="AW44" s="394"/>
      <c r="AX44" s="566"/>
      <c r="AY44" s="359"/>
    </row>
    <row r="45" spans="1:51" ht="13.5" x14ac:dyDescent="0.15">
      <c r="I45" s="791"/>
      <c r="J45" s="191" t="s">
        <v>648</v>
      </c>
      <c r="R45" s="791"/>
      <c r="S45" s="191" t="s">
        <v>648</v>
      </c>
      <c r="AA45" s="791"/>
      <c r="AB45" s="191" t="s">
        <v>648</v>
      </c>
      <c r="AT45" s="568"/>
      <c r="AU45" s="358"/>
      <c r="AV45" s="359"/>
      <c r="AW45" s="394"/>
      <c r="AX45" s="566"/>
      <c r="AY45" s="359"/>
    </row>
    <row r="46" spans="1:51" ht="13.5" x14ac:dyDescent="0.15">
      <c r="I46" s="791" t="s">
        <v>211</v>
      </c>
      <c r="J46" s="191" t="s">
        <v>649</v>
      </c>
      <c r="R46" s="791" t="s">
        <v>211</v>
      </c>
      <c r="S46" s="191" t="s">
        <v>649</v>
      </c>
      <c r="AA46" s="791" t="s">
        <v>211</v>
      </c>
      <c r="AB46" s="191" t="s">
        <v>649</v>
      </c>
      <c r="AT46" s="568"/>
      <c r="AU46" s="358"/>
      <c r="AV46" s="359"/>
      <c r="AW46" s="394"/>
      <c r="AX46" s="566"/>
      <c r="AY46" s="359"/>
    </row>
    <row r="47" spans="1:51" ht="13.5" x14ac:dyDescent="0.15">
      <c r="B47" s="191" t="s">
        <v>1121</v>
      </c>
      <c r="I47" s="791"/>
      <c r="J47" s="191" t="s">
        <v>650</v>
      </c>
      <c r="R47" s="791"/>
      <c r="S47" s="191" t="s">
        <v>650</v>
      </c>
      <c r="AA47" s="791"/>
      <c r="AB47" s="191" t="s">
        <v>650</v>
      </c>
      <c r="AK47" s="191" t="s">
        <v>511</v>
      </c>
      <c r="AT47" s="568"/>
      <c r="AU47" s="358"/>
      <c r="AV47" s="359"/>
      <c r="AW47" s="394"/>
      <c r="AX47" s="566"/>
      <c r="AY47" s="359"/>
    </row>
    <row r="48" spans="1:51" ht="13.5" x14ac:dyDescent="0.15">
      <c r="I48" s="791" t="s">
        <v>211</v>
      </c>
      <c r="J48" s="191" t="s">
        <v>651</v>
      </c>
      <c r="R48" s="791" t="s">
        <v>211</v>
      </c>
      <c r="S48" s="191" t="s">
        <v>651</v>
      </c>
      <c r="AA48" s="791" t="s">
        <v>211</v>
      </c>
      <c r="AB48" s="191" t="s">
        <v>651</v>
      </c>
      <c r="AT48" s="568"/>
      <c r="AU48" s="358"/>
      <c r="AV48" s="359"/>
      <c r="AW48" s="394"/>
      <c r="AX48" s="566"/>
      <c r="AY48" s="359"/>
    </row>
    <row r="49" spans="1:51" ht="13.5" x14ac:dyDescent="0.15">
      <c r="I49" s="791"/>
      <c r="J49" s="191" t="s">
        <v>652</v>
      </c>
      <c r="R49" s="791"/>
      <c r="S49" s="191" t="s">
        <v>652</v>
      </c>
      <c r="AA49" s="791"/>
      <c r="AB49" s="191" t="s">
        <v>652</v>
      </c>
      <c r="AT49" s="568"/>
      <c r="AU49" s="358"/>
      <c r="AV49" s="359"/>
      <c r="AW49" s="394"/>
      <c r="AX49" s="566"/>
      <c r="AY49" s="359"/>
    </row>
    <row r="50" spans="1:51" ht="13.5" x14ac:dyDescent="0.15">
      <c r="I50" s="791" t="s">
        <v>211</v>
      </c>
      <c r="J50" s="191" t="s">
        <v>653</v>
      </c>
      <c r="R50" s="791" t="s">
        <v>211</v>
      </c>
      <c r="S50" s="191" t="s">
        <v>653</v>
      </c>
      <c r="AA50" s="791" t="s">
        <v>211</v>
      </c>
      <c r="AB50" s="191" t="s">
        <v>653</v>
      </c>
      <c r="AT50" s="568"/>
      <c r="AU50" s="358"/>
      <c r="AV50" s="359"/>
      <c r="AW50" s="394"/>
      <c r="AX50" s="566"/>
      <c r="AY50" s="359"/>
    </row>
    <row r="51" spans="1:51" ht="13.5" x14ac:dyDescent="0.15">
      <c r="I51" s="791"/>
      <c r="J51" s="191" t="s">
        <v>654</v>
      </c>
      <c r="R51" s="791"/>
      <c r="S51" s="191" t="s">
        <v>654</v>
      </c>
      <c r="AA51" s="791"/>
      <c r="AB51" s="191" t="s">
        <v>654</v>
      </c>
      <c r="AT51" s="568"/>
      <c r="AU51" s="358"/>
      <c r="AV51" s="359"/>
      <c r="AW51" s="394"/>
      <c r="AX51" s="566"/>
      <c r="AY51" s="359"/>
    </row>
    <row r="52" spans="1:51" ht="13.5" x14ac:dyDescent="0.15">
      <c r="I52" s="791" t="s">
        <v>211</v>
      </c>
      <c r="J52" s="191" t="s">
        <v>655</v>
      </c>
      <c r="R52" s="791" t="s">
        <v>211</v>
      </c>
      <c r="S52" s="191" t="s">
        <v>655</v>
      </c>
      <c r="AA52" s="791" t="s">
        <v>211</v>
      </c>
      <c r="AB52" s="191" t="s">
        <v>655</v>
      </c>
      <c r="AT52" s="568"/>
      <c r="AU52" s="358"/>
      <c r="AV52" s="359"/>
      <c r="AW52" s="394"/>
      <c r="AX52" s="566"/>
      <c r="AY52" s="359"/>
    </row>
    <row r="53" spans="1:51" ht="13.5" x14ac:dyDescent="0.15">
      <c r="B53" s="191" t="s">
        <v>656</v>
      </c>
      <c r="AT53" s="568"/>
      <c r="AU53" s="358"/>
      <c r="AV53" s="359"/>
      <c r="AW53" s="394"/>
      <c r="AX53" s="566"/>
      <c r="AY53" s="359"/>
    </row>
    <row r="54" spans="1:51" ht="13.5" x14ac:dyDescent="0.15">
      <c r="B54" s="191" t="s">
        <v>657</v>
      </c>
      <c r="J54" s="191" t="s">
        <v>639</v>
      </c>
      <c r="K54" s="953">
        <f>IF(確４面!$K$87="","",確４面!$K$87)</f>
        <v>0</v>
      </c>
      <c r="L54" s="953"/>
      <c r="M54" s="953"/>
      <c r="N54" s="953"/>
      <c r="O54" s="191" t="s">
        <v>658</v>
      </c>
      <c r="Q54" s="191" t="s">
        <v>638</v>
      </c>
      <c r="S54" s="191" t="s">
        <v>639</v>
      </c>
      <c r="T54" s="953"/>
      <c r="U54" s="953"/>
      <c r="V54" s="953"/>
      <c r="W54" s="953"/>
      <c r="X54" s="191" t="s">
        <v>658</v>
      </c>
      <c r="Z54" s="191" t="s">
        <v>638</v>
      </c>
      <c r="AB54" s="191" t="s">
        <v>639</v>
      </c>
      <c r="AC54" s="953"/>
      <c r="AD54" s="953"/>
      <c r="AE54" s="953"/>
      <c r="AF54" s="953"/>
      <c r="AG54" s="191" t="s">
        <v>658</v>
      </c>
      <c r="AI54" s="191" t="s">
        <v>638</v>
      </c>
      <c r="AT54" s="568"/>
      <c r="AU54" s="358"/>
      <c r="AV54" s="359"/>
      <c r="AW54" s="394"/>
      <c r="AX54" s="566"/>
      <c r="AY54" s="359"/>
    </row>
    <row r="55" spans="1:51" ht="13.5" x14ac:dyDescent="0.15">
      <c r="B55" s="191" t="s">
        <v>659</v>
      </c>
      <c r="J55" s="191" t="s">
        <v>639</v>
      </c>
      <c r="K55" s="1042"/>
      <c r="L55" s="1042"/>
      <c r="M55" s="1042"/>
      <c r="N55" s="1042"/>
      <c r="O55" s="191" t="s">
        <v>62</v>
      </c>
      <c r="Q55" s="191" t="s">
        <v>638</v>
      </c>
      <c r="S55" s="191" t="s">
        <v>639</v>
      </c>
      <c r="T55" s="1042" t="s">
        <v>373</v>
      </c>
      <c r="U55" s="1042"/>
      <c r="V55" s="1042"/>
      <c r="W55" s="1042"/>
      <c r="X55" s="191" t="s">
        <v>62</v>
      </c>
      <c r="Z55" s="191" t="s">
        <v>638</v>
      </c>
      <c r="AB55" s="191" t="s">
        <v>639</v>
      </c>
      <c r="AC55" s="1042"/>
      <c r="AD55" s="1042"/>
      <c r="AE55" s="1042"/>
      <c r="AF55" s="1042"/>
      <c r="AG55" s="191" t="s">
        <v>62</v>
      </c>
      <c r="AI55" s="191" t="s">
        <v>638</v>
      </c>
      <c r="AK55" s="191" t="s">
        <v>513</v>
      </c>
      <c r="AT55" s="568"/>
      <c r="AU55" s="358"/>
      <c r="AV55" s="359"/>
      <c r="AW55" s="394"/>
      <c r="AX55" s="566"/>
      <c r="AY55" s="359"/>
    </row>
    <row r="56" spans="1:51" ht="13.5" x14ac:dyDescent="0.15">
      <c r="B56" s="191" t="s">
        <v>660</v>
      </c>
      <c r="J56" s="191" t="s">
        <v>639</v>
      </c>
      <c r="K56" s="1041" t="str">
        <f>IF(確４面!$M$48="","",確４面!$M$48)</f>
        <v/>
      </c>
      <c r="L56" s="1041"/>
      <c r="M56" s="1041"/>
      <c r="N56" s="1041"/>
      <c r="O56" s="1041"/>
      <c r="P56" s="1041"/>
      <c r="Q56" s="191" t="s">
        <v>638</v>
      </c>
      <c r="S56" s="191" t="s">
        <v>639</v>
      </c>
      <c r="T56" s="1041"/>
      <c r="U56" s="1041"/>
      <c r="V56" s="1041"/>
      <c r="W56" s="1041"/>
      <c r="X56" s="1041"/>
      <c r="Y56" s="1041"/>
      <c r="Z56" s="191" t="s">
        <v>638</v>
      </c>
      <c r="AB56" s="191" t="s">
        <v>639</v>
      </c>
      <c r="AC56" s="1041"/>
      <c r="AD56" s="1041"/>
      <c r="AE56" s="1041"/>
      <c r="AF56" s="1041"/>
      <c r="AG56" s="1041"/>
      <c r="AH56" s="1041"/>
      <c r="AI56" s="191" t="s">
        <v>638</v>
      </c>
      <c r="AK56" s="191" t="s">
        <v>988</v>
      </c>
      <c r="AT56" s="568"/>
      <c r="AU56" s="358"/>
      <c r="AV56" s="359"/>
      <c r="AW56" s="394"/>
      <c r="AX56" s="566"/>
      <c r="AY56" s="359"/>
    </row>
    <row r="57" spans="1:51" ht="13.5" x14ac:dyDescent="0.15">
      <c r="B57" s="191" t="s">
        <v>661</v>
      </c>
      <c r="J57" s="191" t="s">
        <v>639</v>
      </c>
      <c r="K57" s="1041" t="str">
        <f>IF(確４面!$M$49="","",確４面!$M$49)</f>
        <v/>
      </c>
      <c r="L57" s="1041"/>
      <c r="M57" s="1041"/>
      <c r="N57" s="1041"/>
      <c r="O57" s="1041"/>
      <c r="P57" s="1041"/>
      <c r="Q57" s="191" t="s">
        <v>638</v>
      </c>
      <c r="S57" s="191" t="s">
        <v>639</v>
      </c>
      <c r="T57" s="1040"/>
      <c r="U57" s="1040"/>
      <c r="V57" s="1040"/>
      <c r="W57" s="1040"/>
      <c r="X57" s="1040"/>
      <c r="Y57" s="1040"/>
      <c r="Z57" s="191" t="s">
        <v>638</v>
      </c>
      <c r="AB57" s="191" t="s">
        <v>639</v>
      </c>
      <c r="AC57" s="1040"/>
      <c r="AD57" s="1040"/>
      <c r="AE57" s="1040"/>
      <c r="AF57" s="1040"/>
      <c r="AG57" s="1040"/>
      <c r="AH57" s="1040"/>
      <c r="AI57" s="191" t="s">
        <v>638</v>
      </c>
      <c r="AT57" s="568"/>
      <c r="AU57" s="358"/>
      <c r="AV57" s="359"/>
      <c r="AW57" s="394"/>
      <c r="AX57" s="566"/>
      <c r="AY57" s="359"/>
    </row>
    <row r="58" spans="1:51" ht="7.5" customHeight="1" x14ac:dyDescent="0.15">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T58" s="568"/>
      <c r="AU58" s="358"/>
      <c r="AV58" s="359"/>
      <c r="AW58" s="394"/>
      <c r="AX58" s="566"/>
      <c r="AY58" s="359"/>
    </row>
    <row r="59" spans="1:51" ht="6.75" customHeight="1" x14ac:dyDescent="0.15">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T59" s="568"/>
      <c r="AU59" s="358"/>
      <c r="AV59" s="359"/>
      <c r="AW59" s="394"/>
      <c r="AX59" s="566"/>
      <c r="AY59" s="359"/>
    </row>
    <row r="60" spans="1:51" ht="13.5" x14ac:dyDescent="0.15">
      <c r="B60" s="191" t="s">
        <v>662</v>
      </c>
      <c r="Q60" s="953" t="str">
        <f>IF(確３面!$G$50="■",確３面!$K$40,"")</f>
        <v/>
      </c>
      <c r="R60" s="953"/>
      <c r="S60" s="953"/>
      <c r="T60" s="953"/>
      <c r="U60" s="953"/>
      <c r="V60" s="191" t="s">
        <v>658</v>
      </c>
      <c r="AT60" s="568"/>
      <c r="AU60" s="358"/>
      <c r="AV60" s="359"/>
      <c r="AW60" s="394"/>
      <c r="AX60" s="566"/>
      <c r="AY60" s="359"/>
    </row>
    <row r="61" spans="1:51" ht="7.5" customHeight="1" x14ac:dyDescent="0.15">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T61" s="568"/>
      <c r="AU61" s="358"/>
      <c r="AV61" s="359"/>
      <c r="AW61" s="394"/>
      <c r="AX61" s="566"/>
      <c r="AY61" s="359"/>
    </row>
    <row r="62" spans="1:51" ht="12.75" customHeight="1" thickBot="1" x14ac:dyDescent="0.2">
      <c r="AT62" s="568"/>
      <c r="AU62" s="358"/>
      <c r="AV62" s="359"/>
      <c r="AW62" s="394"/>
      <c r="AX62" s="566"/>
      <c r="AY62" s="359"/>
    </row>
    <row r="63" spans="1:51" ht="14.25" thickTop="1" x14ac:dyDescent="0.15">
      <c r="AJ63" s="529"/>
      <c r="AT63" s="568"/>
      <c r="AU63" s="358"/>
      <c r="AV63" s="359"/>
      <c r="AW63" s="394"/>
      <c r="AX63" s="566"/>
      <c r="AY63" s="359"/>
    </row>
    <row r="64" spans="1:51" ht="13.5" x14ac:dyDescent="0.15">
      <c r="AJ64" s="530"/>
      <c r="AT64" s="568"/>
      <c r="AU64" s="358"/>
      <c r="AV64" s="359"/>
      <c r="AW64" s="394"/>
      <c r="AX64" s="566"/>
      <c r="AY64" s="359"/>
    </row>
    <row r="65" spans="36:51" ht="13.5" x14ac:dyDescent="0.15">
      <c r="AJ65" s="530"/>
      <c r="AT65" s="568"/>
      <c r="AU65" s="358"/>
      <c r="AV65" s="359"/>
      <c r="AW65" s="394"/>
      <c r="AX65" s="566"/>
      <c r="AY65" s="359"/>
    </row>
    <row r="66" spans="36:51" ht="13.5" x14ac:dyDescent="0.15">
      <c r="AT66" s="568"/>
      <c r="AU66" s="358"/>
      <c r="AV66" s="359"/>
      <c r="AW66" s="394"/>
      <c r="AX66" s="566"/>
      <c r="AY66" s="359"/>
    </row>
    <row r="67" spans="36:51" ht="13.5" x14ac:dyDescent="0.15">
      <c r="AT67" s="568"/>
      <c r="AU67" s="358"/>
      <c r="AV67" s="359"/>
      <c r="AW67" s="394"/>
      <c r="AX67" s="566"/>
      <c r="AY67" s="359"/>
    </row>
    <row r="68" spans="36:51" ht="13.5" x14ac:dyDescent="0.15">
      <c r="AT68" s="568"/>
      <c r="AU68" s="358"/>
      <c r="AV68" s="359"/>
      <c r="AW68" s="394"/>
      <c r="AX68" s="566"/>
      <c r="AY68" s="359"/>
    </row>
    <row r="69" spans="36:51" ht="13.5" x14ac:dyDescent="0.15">
      <c r="AT69" s="568"/>
      <c r="AU69" s="358"/>
      <c r="AV69" s="359"/>
      <c r="AW69" s="394"/>
      <c r="AX69" s="566"/>
      <c r="AY69" s="359"/>
    </row>
    <row r="70" spans="36:51" ht="13.5" x14ac:dyDescent="0.15">
      <c r="AT70" s="568"/>
      <c r="AU70" s="358"/>
      <c r="AV70" s="359"/>
      <c r="AW70" s="394"/>
      <c r="AX70" s="566"/>
      <c r="AY70" s="359"/>
    </row>
    <row r="71" spans="36:51" ht="13.5" x14ac:dyDescent="0.15">
      <c r="AT71" s="568"/>
      <c r="AU71" s="358"/>
      <c r="AV71" s="359"/>
      <c r="AW71" s="394"/>
      <c r="AX71" s="566"/>
      <c r="AY71" s="359"/>
    </row>
    <row r="72" spans="36:51" ht="13.5" x14ac:dyDescent="0.15">
      <c r="AT72" s="568"/>
      <c r="AU72" s="358"/>
      <c r="AV72" s="359"/>
      <c r="AW72" s="394"/>
      <c r="AX72" s="566"/>
      <c r="AY72" s="359"/>
    </row>
    <row r="73" spans="36:51" ht="13.5" x14ac:dyDescent="0.15">
      <c r="AT73" s="568"/>
      <c r="AU73" s="358"/>
      <c r="AV73" s="359"/>
      <c r="AW73" s="394"/>
      <c r="AX73" s="566"/>
      <c r="AY73" s="359"/>
    </row>
    <row r="74" spans="36:51" ht="13.5" x14ac:dyDescent="0.15">
      <c r="AT74" s="568"/>
      <c r="AU74" s="358"/>
      <c r="AV74" s="359"/>
      <c r="AW74" s="394"/>
      <c r="AX74" s="566"/>
      <c r="AY74" s="359"/>
    </row>
    <row r="75" spans="36:51" ht="13.5" x14ac:dyDescent="0.15">
      <c r="AT75" s="394"/>
      <c r="AU75" s="360"/>
      <c r="AV75" s="359"/>
      <c r="AW75" s="394"/>
      <c r="AX75" s="566"/>
      <c r="AY75" s="359"/>
    </row>
    <row r="76" spans="36:51" x14ac:dyDescent="0.15">
      <c r="AT76" s="260"/>
      <c r="AU76" s="260"/>
      <c r="AV76" s="260"/>
    </row>
    <row r="77" spans="36:51" x14ac:dyDescent="0.15">
      <c r="AT77" s="260"/>
      <c r="AU77" s="260"/>
      <c r="AV77" s="260"/>
    </row>
    <row r="78" spans="36:51" x14ac:dyDescent="0.15">
      <c r="AT78" s="260"/>
      <c r="AU78" s="260"/>
      <c r="AV78" s="260"/>
    </row>
    <row r="79" spans="36:51" x14ac:dyDescent="0.15">
      <c r="AT79" s="260"/>
      <c r="AU79" s="260"/>
      <c r="AV79" s="260"/>
    </row>
    <row r="80" spans="36:51" x14ac:dyDescent="0.15">
      <c r="AT80" s="260"/>
      <c r="AU80" s="260"/>
      <c r="AV80" s="260"/>
    </row>
  </sheetData>
  <sheetProtection algorithmName="SHA-512" hashValue="k7Q5F2yhYXe74LRpX6gvdHUW5FWa+F3yBNQliPnLmNyXKQ+8Qid412i/Ni+UV9NgWpVPVHR4FQA6UeCxnjzL5Q==" saltValue="KFYrYpUNnCR+qTp8C6o/iQ==" spinCount="100000" sheet="1"/>
  <protectedRanges>
    <protectedRange sqref="K55:N55" name="範囲5"/>
    <protectedRange sqref="AK32:AN34" name="範囲3"/>
    <protectedRange sqref="F6:F12 L6:L11 T6:T12 Z8:Z10 M13 AK32:AN34" name="範囲1"/>
    <protectedRange sqref="K38 T38 AC38 I39:I52 R39:R52 AA39:AA52 T54:W55 T56:Y57 AC54:AF55 AC56:AH57" name="範囲4"/>
  </protectedRanges>
  <mergeCells count="41">
    <mergeCell ref="A2:AI2"/>
    <mergeCell ref="M13:P13"/>
    <mergeCell ref="J24:K24"/>
    <mergeCell ref="J25:K25"/>
    <mergeCell ref="M24:N24"/>
    <mergeCell ref="G17:AI18"/>
    <mergeCell ref="AK33:AN33"/>
    <mergeCell ref="P25:Q25"/>
    <mergeCell ref="AK3:AN5"/>
    <mergeCell ref="M25:N25"/>
    <mergeCell ref="V33:AH33"/>
    <mergeCell ref="AK30:AN31"/>
    <mergeCell ref="AK32:AN32"/>
    <mergeCell ref="M26:N26"/>
    <mergeCell ref="R33:S33"/>
    <mergeCell ref="K56:P56"/>
    <mergeCell ref="V32:AH32"/>
    <mergeCell ref="K54:N54"/>
    <mergeCell ref="AC38:AD38"/>
    <mergeCell ref="T38:U38"/>
    <mergeCell ref="R32:S32"/>
    <mergeCell ref="AC54:AF54"/>
    <mergeCell ref="J39:M39"/>
    <mergeCell ref="S39:V39"/>
    <mergeCell ref="AB39:AE39"/>
    <mergeCell ref="AK34:AN34"/>
    <mergeCell ref="Q60:U60"/>
    <mergeCell ref="R34:S34"/>
    <mergeCell ref="V34:AH34"/>
    <mergeCell ref="P24:Q24"/>
    <mergeCell ref="T54:W54"/>
    <mergeCell ref="T57:Y57"/>
    <mergeCell ref="AC57:AH57"/>
    <mergeCell ref="K57:P57"/>
    <mergeCell ref="AC55:AF55"/>
    <mergeCell ref="T56:Y56"/>
    <mergeCell ref="AC56:AH56"/>
    <mergeCell ref="K55:N55"/>
    <mergeCell ref="J26:K26"/>
    <mergeCell ref="K38:L38"/>
    <mergeCell ref="T55:W55"/>
  </mergeCells>
  <phoneticPr fontId="2"/>
  <conditionalFormatting sqref="K55:N55">
    <cfRule type="containsBlanks" dxfId="17" priority="2" stopIfTrue="1">
      <formula>LEN(TRIM(K55))=0</formula>
    </cfRule>
  </conditionalFormatting>
  <dataValidations count="4">
    <dataValidation type="list" allowBlank="1" showInputMessage="1" showErrorMessage="1" sqref="L6:L8 T6:T7 Z8:Z10 L10:L11 F6:F12 T9:T12 I39:I52 R39:R52 AA39:AA52" xr:uid="{00000000-0002-0000-1000-000000000000}">
      <formula1>"　,＊"</formula1>
    </dataValidation>
    <dataValidation imeMode="off" allowBlank="1" showInputMessage="1" showErrorMessage="1" sqref="I26 T38:U38 AC54:AF55 Q60:U60 AC56:AH57 K38:N38 T56:Y57 W38 AF38 K54:N55 T54:W55 K56:P57 AC38:AD38 R32:S34" xr:uid="{00000000-0002-0000-1000-000001000000}"/>
    <dataValidation imeMode="hiragana" allowBlank="1" showInputMessage="1" showErrorMessage="1" sqref="V32:V34" xr:uid="{00000000-0002-0000-1000-000002000000}"/>
    <dataValidation type="list" allowBlank="1" showInputMessage="1" showErrorMessage="1" sqref="U8" xr:uid="{00000000-0002-0000-1000-000003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4000000}">
          <x14:formula1>
            <xm:f>利用方法!$BI$2:$BI$6</xm:f>
          </x14:formula1>
          <xm:sqref>AK32:AN32</xm:sqref>
        </x14:dataValidation>
        <x14:dataValidation type="list" allowBlank="1" showInputMessage="1" showErrorMessage="1" xr:uid="{00000000-0002-0000-1000-000005000000}">
          <x14:formula1>
            <xm:f>利用方法!$BI$11:$BI$47</xm:f>
          </x14:formula1>
          <xm:sqref>AK33:AN34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AM27"/>
  <sheetViews>
    <sheetView view="pageBreakPreview" zoomScaleNormal="100" zoomScaleSheetLayoutView="100" workbookViewId="0">
      <selection activeCell="Q5" sqref="Q5"/>
    </sheetView>
  </sheetViews>
  <sheetFormatPr defaultColWidth="9" defaultRowHeight="12.75" x14ac:dyDescent="0.15"/>
  <cols>
    <col min="1" max="99" width="2.625" style="39" customWidth="1"/>
    <col min="100" max="16384" width="9" style="39"/>
  </cols>
  <sheetData>
    <row r="1" spans="1:39" ht="15" customHeight="1" x14ac:dyDescent="0.15"/>
    <row r="2" spans="1:39" ht="15" customHeight="1" x14ac:dyDescent="0.15">
      <c r="A2" s="931" t="s">
        <v>63</v>
      </c>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row>
    <row r="3" spans="1:39" ht="7.5" customHeight="1" x14ac:dyDescent="0.1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row>
    <row r="4" spans="1:39" ht="7.5" customHeight="1" x14ac:dyDescent="0.15"/>
    <row r="5" spans="1:39" ht="15" customHeight="1" x14ac:dyDescent="0.15">
      <c r="A5" s="39" t="s">
        <v>218</v>
      </c>
    </row>
    <row r="6" spans="1:39" ht="15" customHeight="1" x14ac:dyDescent="0.15">
      <c r="B6" s="39" t="s">
        <v>118</v>
      </c>
      <c r="G6" s="931"/>
      <c r="H6" s="931"/>
    </row>
    <row r="7" spans="1:39" ht="15" customHeight="1" x14ac:dyDescent="0.15">
      <c r="B7" s="39" t="s">
        <v>219</v>
      </c>
      <c r="L7" s="793"/>
      <c r="M7" s="39" t="s">
        <v>374</v>
      </c>
      <c r="P7" s="161" t="s">
        <v>18</v>
      </c>
      <c r="Q7" s="793" t="s">
        <v>211</v>
      </c>
      <c r="R7" s="39" t="s">
        <v>233</v>
      </c>
      <c r="V7" s="793" t="s">
        <v>211</v>
      </c>
      <c r="W7" s="39" t="s">
        <v>234</v>
      </c>
      <c r="AA7" s="793"/>
      <c r="AB7" s="39" t="s">
        <v>117</v>
      </c>
      <c r="AE7" s="161" t="s">
        <v>19</v>
      </c>
      <c r="AM7" s="39" t="s">
        <v>511</v>
      </c>
    </row>
    <row r="8" spans="1:39" ht="15" customHeight="1" x14ac:dyDescent="0.15">
      <c r="L8" s="793" t="s">
        <v>211</v>
      </c>
      <c r="M8" s="39" t="s">
        <v>375</v>
      </c>
      <c r="P8" s="161" t="s">
        <v>13</v>
      </c>
      <c r="V8" s="793" t="s">
        <v>211</v>
      </c>
      <c r="W8" s="39" t="s">
        <v>234</v>
      </c>
      <c r="AA8" s="793" t="s">
        <v>211</v>
      </c>
      <c r="AB8" s="39" t="s">
        <v>117</v>
      </c>
      <c r="AE8" s="161" t="s">
        <v>19</v>
      </c>
    </row>
    <row r="9" spans="1:39" ht="15" customHeight="1" x14ac:dyDescent="0.15">
      <c r="B9" s="39" t="s">
        <v>235</v>
      </c>
      <c r="G9" s="793"/>
      <c r="H9" s="39" t="s">
        <v>236</v>
      </c>
      <c r="N9" s="793" t="s">
        <v>211</v>
      </c>
      <c r="O9" s="39" t="s">
        <v>237</v>
      </c>
      <c r="V9" s="793" t="s">
        <v>211</v>
      </c>
      <c r="W9" s="39" t="s">
        <v>1002</v>
      </c>
    </row>
    <row r="10" spans="1:39" ht="15" customHeight="1" x14ac:dyDescent="0.15">
      <c r="G10" s="793" t="s">
        <v>211</v>
      </c>
      <c r="H10" s="39" t="s">
        <v>238</v>
      </c>
      <c r="V10" s="793" t="s">
        <v>211</v>
      </c>
      <c r="W10" s="39" t="s">
        <v>239</v>
      </c>
    </row>
    <row r="11" spans="1:39" ht="15" customHeight="1" x14ac:dyDescent="0.15">
      <c r="B11" s="39" t="s">
        <v>240</v>
      </c>
      <c r="G11" s="793" t="s">
        <v>211</v>
      </c>
      <c r="H11" s="39" t="s">
        <v>241</v>
      </c>
      <c r="N11" s="793" t="s">
        <v>211</v>
      </c>
      <c r="O11" s="39" t="s">
        <v>64</v>
      </c>
      <c r="V11" s="793" t="s">
        <v>211</v>
      </c>
      <c r="W11" s="39" t="s">
        <v>242</v>
      </c>
    </row>
    <row r="12" spans="1:39" ht="15" customHeight="1" x14ac:dyDescent="0.15">
      <c r="B12" s="39" t="s">
        <v>243</v>
      </c>
      <c r="G12" s="793" t="s">
        <v>211</v>
      </c>
      <c r="H12" s="39" t="s">
        <v>244</v>
      </c>
      <c r="M12" s="165"/>
      <c r="O12" s="165" t="s">
        <v>65</v>
      </c>
      <c r="P12" s="793"/>
      <c r="Q12" s="39" t="s">
        <v>378</v>
      </c>
      <c r="W12" s="793" t="s">
        <v>211</v>
      </c>
      <c r="X12" s="39" t="s">
        <v>377</v>
      </c>
      <c r="AD12" s="793" t="s">
        <v>211</v>
      </c>
      <c r="AE12" s="39" t="s">
        <v>376</v>
      </c>
      <c r="AI12" s="166" t="s">
        <v>66</v>
      </c>
    </row>
    <row r="13" spans="1:39" ht="15" customHeight="1" x14ac:dyDescent="0.15">
      <c r="G13" s="793" t="s">
        <v>211</v>
      </c>
      <c r="H13" s="39" t="s">
        <v>245</v>
      </c>
      <c r="M13" s="165"/>
      <c r="O13" s="165" t="s">
        <v>65</v>
      </c>
      <c r="P13" s="793" t="s">
        <v>211</v>
      </c>
      <c r="Q13" s="39" t="s">
        <v>378</v>
      </c>
      <c r="W13" s="793" t="s">
        <v>211</v>
      </c>
      <c r="X13" s="39" t="s">
        <v>377</v>
      </c>
      <c r="AD13" s="793" t="s">
        <v>211</v>
      </c>
      <c r="AE13" s="39" t="s">
        <v>376</v>
      </c>
      <c r="AI13" s="166" t="s">
        <v>66</v>
      </c>
    </row>
    <row r="14" spans="1:39" ht="15" customHeight="1" x14ac:dyDescent="0.15">
      <c r="G14" s="793" t="s">
        <v>211</v>
      </c>
      <c r="H14" s="39" t="s">
        <v>246</v>
      </c>
      <c r="M14" s="165"/>
      <c r="O14" s="165" t="s">
        <v>65</v>
      </c>
      <c r="P14" s="793" t="s">
        <v>211</v>
      </c>
      <c r="Q14" s="39" t="s">
        <v>378</v>
      </c>
      <c r="W14" s="793" t="s">
        <v>211</v>
      </c>
      <c r="X14" s="39" t="s">
        <v>377</v>
      </c>
      <c r="AD14" s="793" t="s">
        <v>211</v>
      </c>
      <c r="AE14" s="39" t="s">
        <v>376</v>
      </c>
      <c r="AI14" s="166" t="s">
        <v>66</v>
      </c>
    </row>
    <row r="15" spans="1:39" ht="15" customHeight="1" x14ac:dyDescent="0.15">
      <c r="B15" s="39" t="s">
        <v>67</v>
      </c>
      <c r="H15" s="165" t="s">
        <v>18</v>
      </c>
      <c r="I15" s="793"/>
      <c r="J15" s="39" t="s">
        <v>83</v>
      </c>
      <c r="N15" s="39" t="s">
        <v>19</v>
      </c>
      <c r="O15" s="165" t="s">
        <v>18</v>
      </c>
      <c r="P15" s="793" t="s">
        <v>211</v>
      </c>
      <c r="Q15" s="39" t="s">
        <v>84</v>
      </c>
      <c r="U15" s="166" t="s">
        <v>19</v>
      </c>
      <c r="V15" s="165" t="s">
        <v>18</v>
      </c>
      <c r="W15" s="793" t="s">
        <v>211</v>
      </c>
      <c r="X15" s="39" t="s">
        <v>85</v>
      </c>
      <c r="AB15" s="166" t="s">
        <v>19</v>
      </c>
      <c r="AC15" s="165" t="s">
        <v>18</v>
      </c>
      <c r="AD15" s="793"/>
      <c r="AE15" s="39" t="s">
        <v>379</v>
      </c>
      <c r="AI15" s="166" t="s">
        <v>19</v>
      </c>
    </row>
    <row r="16" spans="1:39" ht="15" customHeight="1" x14ac:dyDescent="0.15">
      <c r="B16" s="39" t="s">
        <v>247</v>
      </c>
      <c r="H16" s="165" t="s">
        <v>18</v>
      </c>
      <c r="I16" s="1047"/>
      <c r="J16" s="1047"/>
      <c r="K16" s="1047"/>
      <c r="L16" s="1047"/>
      <c r="M16" s="39" t="s">
        <v>68</v>
      </c>
      <c r="N16" s="39" t="s">
        <v>663</v>
      </c>
      <c r="O16" s="165" t="s">
        <v>664</v>
      </c>
      <c r="P16" s="1047"/>
      <c r="Q16" s="1047"/>
      <c r="R16" s="1047"/>
      <c r="S16" s="1047"/>
      <c r="T16" s="39" t="s">
        <v>68</v>
      </c>
      <c r="U16" s="166" t="s">
        <v>663</v>
      </c>
      <c r="V16" s="165" t="s">
        <v>664</v>
      </c>
      <c r="W16" s="1047"/>
      <c r="X16" s="1047"/>
      <c r="Y16" s="1047"/>
      <c r="Z16" s="1047"/>
      <c r="AA16" s="39" t="s">
        <v>68</v>
      </c>
      <c r="AB16" s="166" t="s">
        <v>663</v>
      </c>
      <c r="AC16" s="165" t="s">
        <v>664</v>
      </c>
      <c r="AD16" s="1047"/>
      <c r="AE16" s="1047"/>
      <c r="AF16" s="1047"/>
      <c r="AG16" s="1047"/>
      <c r="AH16" s="39" t="s">
        <v>68</v>
      </c>
      <c r="AI16" s="166" t="s">
        <v>663</v>
      </c>
    </row>
    <row r="17" spans="1:37" ht="15" customHeight="1" x14ac:dyDescent="0.15">
      <c r="B17" s="39" t="s">
        <v>69</v>
      </c>
      <c r="H17" s="165" t="s">
        <v>664</v>
      </c>
      <c r="I17" s="1046"/>
      <c r="J17" s="1046"/>
      <c r="K17" s="1046"/>
      <c r="L17" s="1046"/>
      <c r="M17" s="39" t="s">
        <v>665</v>
      </c>
      <c r="N17" s="39" t="s">
        <v>663</v>
      </c>
      <c r="O17" s="165" t="s">
        <v>664</v>
      </c>
      <c r="P17" s="1046"/>
      <c r="Q17" s="1046"/>
      <c r="R17" s="1046"/>
      <c r="S17" s="1046"/>
      <c r="T17" s="39" t="s">
        <v>665</v>
      </c>
      <c r="U17" s="166" t="s">
        <v>663</v>
      </c>
      <c r="V17" s="165" t="s">
        <v>664</v>
      </c>
      <c r="W17" s="1046"/>
      <c r="X17" s="1046"/>
      <c r="Y17" s="1046"/>
      <c r="Z17" s="1046"/>
      <c r="AA17" s="39" t="s">
        <v>665</v>
      </c>
      <c r="AB17" s="166" t="s">
        <v>663</v>
      </c>
      <c r="AC17" s="165" t="s">
        <v>664</v>
      </c>
      <c r="AD17" s="1046"/>
      <c r="AE17" s="1046"/>
      <c r="AF17" s="1046"/>
      <c r="AG17" s="1046"/>
      <c r="AH17" s="39" t="s">
        <v>665</v>
      </c>
      <c r="AI17" s="166" t="s">
        <v>663</v>
      </c>
    </row>
    <row r="18" spans="1:37" ht="15" customHeight="1" x14ac:dyDescent="0.15">
      <c r="B18" s="39" t="s">
        <v>666</v>
      </c>
      <c r="X18" s="169"/>
    </row>
    <row r="19" spans="1:37" ht="7.5"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37" ht="7.5" customHeight="1" x14ac:dyDescent="0.15"/>
    <row r="25" spans="1:37" ht="13.5" thickBot="1" x14ac:dyDescent="0.2"/>
    <row r="26" spans="1:37" ht="13.5" thickTop="1" x14ac:dyDescent="0.15">
      <c r="AJ26" s="538"/>
      <c r="AK26" s="493"/>
    </row>
    <row r="27" spans="1:37" x14ac:dyDescent="0.15">
      <c r="AJ27" s="539"/>
      <c r="AK27" s="169"/>
    </row>
  </sheetData>
  <sheetProtection password="C15D" sheet="1"/>
  <protectedRanges>
    <protectedRange sqref="G6 L7:L8 Q7 AA7:AA8 N9 N11 V7:V11 G9:G14 I15:I17 P12:P17 W12:W17 AD12:AD17" name="範囲1"/>
  </protectedRanges>
  <mergeCells count="10">
    <mergeCell ref="G6:H6"/>
    <mergeCell ref="A2:AI2"/>
    <mergeCell ref="I17:L17"/>
    <mergeCell ref="P17:S17"/>
    <mergeCell ref="AD17:AG17"/>
    <mergeCell ref="I16:L16"/>
    <mergeCell ref="P16:S16"/>
    <mergeCell ref="AD16:AG16"/>
    <mergeCell ref="W16:Z16"/>
    <mergeCell ref="W17:Z17"/>
  </mergeCells>
  <phoneticPr fontId="2"/>
  <conditionalFormatting sqref="G6:H6">
    <cfRule type="containsBlanks" dxfId="16" priority="2" stopIfTrue="1">
      <formula>LEN(TRIM(G6))=0</formula>
    </cfRule>
  </conditionalFormatting>
  <dataValidations count="2">
    <dataValidation type="list" allowBlank="1" showInputMessage="1" showErrorMessage="1" sqref="Q7 AA7:AA8 G9:G14 V7:V11 N11 I15 P12:P15 W12:W15 AD12:AD15 L7:L8 N9" xr:uid="{00000000-0002-0000-1100-000000000000}">
      <formula1>"　,＊"</formula1>
    </dataValidation>
    <dataValidation imeMode="off" allowBlank="1" showInputMessage="1" showErrorMessage="1" sqref="F6:H6 AD16:AG17 I16:L17 W16:W17 P16:S17" xr:uid="{00000000-0002-0000-1100-000001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1" manualBreakCount="1">
    <brk id="25" max="16383" man="1"/>
  </rowBreaks>
  <colBreaks count="1" manualBreakCount="1">
    <brk id="3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2:AZ50"/>
  <sheetViews>
    <sheetView view="pageBreakPreview" zoomScaleNormal="100" zoomScaleSheetLayoutView="100" workbookViewId="0">
      <selection activeCell="A2" sqref="A2:AI2"/>
    </sheetView>
  </sheetViews>
  <sheetFormatPr defaultColWidth="9" defaultRowHeight="12.75" x14ac:dyDescent="0.15"/>
  <cols>
    <col min="1" max="35" width="2.625" style="39" customWidth="1"/>
    <col min="36" max="36" width="6.5" style="39" customWidth="1"/>
    <col min="37" max="42" width="9" style="39"/>
    <col min="43" max="43" width="8.375" style="39" customWidth="1"/>
    <col min="44" max="48" width="9" style="39"/>
    <col min="49" max="49" width="8.75" style="39" customWidth="1"/>
    <col min="50" max="52" width="9" style="39" hidden="1" customWidth="1"/>
    <col min="53" max="16384" width="9" style="39"/>
  </cols>
  <sheetData>
    <row r="2" spans="1:52" x14ac:dyDescent="0.15">
      <c r="A2" s="931" t="s">
        <v>70</v>
      </c>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175"/>
      <c r="AK2" s="39" t="s">
        <v>999</v>
      </c>
      <c r="AL2" s="175"/>
    </row>
    <row r="3" spans="1:52" ht="7.5" customHeight="1" x14ac:dyDescent="0.1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75"/>
      <c r="AK3" s="175"/>
      <c r="AL3" s="175"/>
    </row>
    <row r="4" spans="1:52" ht="6.75" customHeight="1" x14ac:dyDescent="0.15">
      <c r="AJ4" s="175"/>
      <c r="AK4" s="175"/>
      <c r="AL4" s="175"/>
    </row>
    <row r="5" spans="1:52" ht="13.5" customHeight="1" x14ac:dyDescent="0.15">
      <c r="A5" s="39" t="s">
        <v>71</v>
      </c>
      <c r="K5" s="793" t="str">
        <f>IF(AK5="","","＊")</f>
        <v/>
      </c>
      <c r="L5" s="39" t="s">
        <v>72</v>
      </c>
      <c r="T5" s="165" t="s">
        <v>18</v>
      </c>
      <c r="U5" s="946" t="str">
        <f>IF($AK5="","",VLOOKUP($AK5,利用方法!$BI$2:$BK$6,3))</f>
        <v/>
      </c>
      <c r="V5" s="946"/>
      <c r="W5" s="946"/>
      <c r="X5" s="946"/>
      <c r="Y5" s="946"/>
      <c r="Z5" s="946"/>
      <c r="AA5" s="946"/>
      <c r="AB5" s="946"/>
      <c r="AC5" s="946"/>
      <c r="AD5" s="946"/>
      <c r="AE5" s="946"/>
      <c r="AF5" s="946"/>
      <c r="AG5" s="946"/>
      <c r="AH5" s="946"/>
      <c r="AI5" s="217" t="s">
        <v>16</v>
      </c>
      <c r="AJ5" s="189"/>
      <c r="AK5" s="1048"/>
      <c r="AL5" s="1048"/>
      <c r="AM5" s="1048"/>
      <c r="AN5" s="1048"/>
      <c r="AO5" s="1048"/>
      <c r="AP5" s="1048"/>
      <c r="AQ5" s="1048"/>
    </row>
    <row r="6" spans="1:52" ht="13.5" customHeight="1" x14ac:dyDescent="0.15">
      <c r="K6" s="793" t="str">
        <f>IF(AK6="","","＊")</f>
        <v/>
      </c>
      <c r="L6" s="39" t="s">
        <v>73</v>
      </c>
      <c r="T6" s="165" t="s">
        <v>18</v>
      </c>
      <c r="U6" s="946" t="str">
        <f>IF($AK6="","",VLOOKUP($AK6,利用方法!$BI$11:$BK$47,3))</f>
        <v/>
      </c>
      <c r="V6" s="946"/>
      <c r="W6" s="946"/>
      <c r="X6" s="946"/>
      <c r="Y6" s="946"/>
      <c r="Z6" s="946"/>
      <c r="AA6" s="946"/>
      <c r="AB6" s="946"/>
      <c r="AC6" s="946"/>
      <c r="AD6" s="946"/>
      <c r="AE6" s="946"/>
      <c r="AF6" s="946"/>
      <c r="AG6" s="946"/>
      <c r="AH6" s="946"/>
      <c r="AI6" s="217" t="s">
        <v>16</v>
      </c>
      <c r="AJ6" s="189"/>
      <c r="AK6" s="1048"/>
      <c r="AL6" s="1048"/>
      <c r="AM6" s="1048"/>
      <c r="AN6" s="1048"/>
      <c r="AO6" s="1048"/>
      <c r="AP6" s="1048"/>
      <c r="AQ6" s="1048"/>
    </row>
    <row r="7" spans="1:52" ht="13.5" customHeight="1" x14ac:dyDescent="0.15">
      <c r="K7" s="793" t="str">
        <f>IF(AK7="","","＊")</f>
        <v/>
      </c>
      <c r="L7" s="39" t="s">
        <v>74</v>
      </c>
      <c r="T7" s="165" t="s">
        <v>18</v>
      </c>
      <c r="U7" s="946" t="str">
        <f>IF($AK7="","",VLOOKUP($AK7,利用方法!$BI$11:$BK$47,3))</f>
        <v/>
      </c>
      <c r="V7" s="946"/>
      <c r="W7" s="946"/>
      <c r="X7" s="946"/>
      <c r="Y7" s="946"/>
      <c r="Z7" s="946"/>
      <c r="AA7" s="946"/>
      <c r="AB7" s="946"/>
      <c r="AC7" s="946"/>
      <c r="AD7" s="946"/>
      <c r="AE7" s="946"/>
      <c r="AF7" s="946"/>
      <c r="AG7" s="946"/>
      <c r="AH7" s="946"/>
      <c r="AI7" s="217" t="s">
        <v>16</v>
      </c>
      <c r="AJ7" s="189"/>
      <c r="AK7" s="1048"/>
      <c r="AL7" s="1048"/>
      <c r="AM7" s="1048"/>
      <c r="AN7" s="1048"/>
      <c r="AO7" s="1048"/>
      <c r="AP7" s="1048"/>
      <c r="AQ7" s="1048"/>
      <c r="AX7" s="252" t="str">
        <f>AY7&amp;":"&amp;AZ7</f>
        <v>01:居住専用住宅（付属建築物を除く。）</v>
      </c>
      <c r="AY7" s="253" t="s">
        <v>797</v>
      </c>
      <c r="AZ7" s="331" t="s">
        <v>968</v>
      </c>
    </row>
    <row r="8" spans="1:52" ht="13.5" x14ac:dyDescent="0.15">
      <c r="A8" s="39" t="s">
        <v>75</v>
      </c>
      <c r="K8" s="793"/>
      <c r="L8" s="39" t="s">
        <v>76</v>
      </c>
      <c r="V8" s="793"/>
      <c r="W8" s="39" t="s">
        <v>77</v>
      </c>
      <c r="AK8" s="39" t="s">
        <v>1001</v>
      </c>
      <c r="AX8" s="252" t="str">
        <f>AY8&amp;":"&amp;AZ8</f>
        <v>02:居住専用住宅付属建築物（物置、車庫等）</v>
      </c>
      <c r="AY8" s="253" t="s">
        <v>798</v>
      </c>
      <c r="AZ8" s="331" t="s">
        <v>799</v>
      </c>
    </row>
    <row r="9" spans="1:52" ht="13.5" x14ac:dyDescent="0.15">
      <c r="A9" s="39" t="s">
        <v>78</v>
      </c>
      <c r="K9" s="793"/>
      <c r="L9" s="39" t="s">
        <v>79</v>
      </c>
      <c r="V9" s="793" t="s">
        <v>211</v>
      </c>
      <c r="W9" s="39" t="s">
        <v>380</v>
      </c>
      <c r="AK9" s="39" t="s">
        <v>1000</v>
      </c>
      <c r="AX9" s="252" t="str">
        <f>AY9&amp;":"&amp;AZ9</f>
        <v>03:寮、寄宿舎、合宿所（付属建築物を除く。）</v>
      </c>
      <c r="AY9" s="253" t="s">
        <v>800</v>
      </c>
      <c r="AZ9" s="331" t="s">
        <v>969</v>
      </c>
    </row>
    <row r="10" spans="1:52" ht="13.5" x14ac:dyDescent="0.15">
      <c r="A10" s="39" t="s">
        <v>80</v>
      </c>
      <c r="K10" s="931"/>
      <c r="L10" s="931"/>
      <c r="N10" s="161" t="s">
        <v>381</v>
      </c>
      <c r="O10" s="161"/>
      <c r="AX10" s="252" t="str">
        <f>AY10&amp;":"&amp;AZ10</f>
        <v>04:寮、寄宿舎、合宿所付属建築物（物置、車庫等）</v>
      </c>
      <c r="AY10" s="253" t="s">
        <v>801</v>
      </c>
      <c r="AZ10" s="331" t="s">
        <v>970</v>
      </c>
    </row>
    <row r="11" spans="1:52" ht="13.5" x14ac:dyDescent="0.15">
      <c r="A11" s="39" t="s">
        <v>81</v>
      </c>
      <c r="K11" s="931"/>
      <c r="L11" s="931"/>
      <c r="N11" s="39" t="s">
        <v>68</v>
      </c>
      <c r="AK11" s="39" t="s">
        <v>869</v>
      </c>
      <c r="AX11" s="252" t="str">
        <f>AY11&amp;":"&amp;AZ11</f>
        <v>05:他に分類されない居住専用建築物</v>
      </c>
      <c r="AY11" s="253" t="s">
        <v>802</v>
      </c>
      <c r="AZ11" s="331" t="s">
        <v>803</v>
      </c>
    </row>
    <row r="12" spans="1:52" ht="13.5" x14ac:dyDescent="0.15">
      <c r="A12" s="39" t="s">
        <v>82</v>
      </c>
      <c r="K12" s="165"/>
      <c r="L12" s="39" t="s">
        <v>667</v>
      </c>
      <c r="P12" s="165"/>
      <c r="Q12" s="39" t="s">
        <v>668</v>
      </c>
      <c r="U12" s="165"/>
      <c r="V12" s="39" t="s">
        <v>669</v>
      </c>
      <c r="AX12" s="330"/>
      <c r="AY12" s="330"/>
      <c r="AZ12" s="330"/>
    </row>
    <row r="13" spans="1:52" ht="13.5" x14ac:dyDescent="0.15">
      <c r="A13" s="39" t="s">
        <v>670</v>
      </c>
      <c r="K13" s="1050"/>
      <c r="L13" s="1050"/>
      <c r="M13" s="1050"/>
      <c r="N13" s="39" t="s">
        <v>665</v>
      </c>
      <c r="P13" s="218"/>
      <c r="AX13" s="330"/>
      <c r="AY13" s="330"/>
      <c r="AZ13" s="330"/>
    </row>
    <row r="14" spans="1:52" ht="13.5" x14ac:dyDescent="0.15">
      <c r="A14" s="39" t="s">
        <v>671</v>
      </c>
      <c r="K14" s="1049"/>
      <c r="L14" s="1049"/>
      <c r="M14" s="1049"/>
      <c r="N14" s="39" t="s">
        <v>86</v>
      </c>
      <c r="P14" s="219"/>
      <c r="AX14" s="252" t="e">
        <f>#N/A</f>
        <v>#N/A</v>
      </c>
      <c r="AY14" s="253" t="s">
        <v>804</v>
      </c>
      <c r="AZ14" s="254" t="s">
        <v>805</v>
      </c>
    </row>
    <row r="15" spans="1:52" ht="7.5" customHeight="1" x14ac:dyDescent="0.15">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X15" s="252" t="e">
        <f>#N/A</f>
        <v>#N/A</v>
      </c>
      <c r="AY15" s="253" t="s">
        <v>806</v>
      </c>
      <c r="AZ15" s="254" t="s">
        <v>950</v>
      </c>
    </row>
    <row r="16" spans="1:52" ht="6.75" customHeight="1" x14ac:dyDescent="0.15">
      <c r="AX16" s="252" t="e">
        <f>#N/A</f>
        <v>#N/A</v>
      </c>
      <c r="AY16" s="253" t="s">
        <v>807</v>
      </c>
      <c r="AZ16" s="254" t="s">
        <v>808</v>
      </c>
    </row>
    <row r="17" spans="36:52" ht="13.5" x14ac:dyDescent="0.15">
      <c r="AX17" s="252" t="e">
        <f>#N/A</f>
        <v>#N/A</v>
      </c>
      <c r="AY17" s="253" t="s">
        <v>809</v>
      </c>
      <c r="AZ17" s="254" t="s">
        <v>951</v>
      </c>
    </row>
    <row r="18" spans="36:52" ht="13.5" x14ac:dyDescent="0.15">
      <c r="AX18" s="252" t="e">
        <f>#N/A</f>
        <v>#N/A</v>
      </c>
      <c r="AY18" s="253" t="s">
        <v>810</v>
      </c>
      <c r="AZ18" s="254" t="s">
        <v>811</v>
      </c>
    </row>
    <row r="19" spans="36:52" ht="13.5" x14ac:dyDescent="0.15">
      <c r="AX19" s="252" t="e">
        <f>#N/A</f>
        <v>#N/A</v>
      </c>
      <c r="AY19" s="253" t="s">
        <v>812</v>
      </c>
      <c r="AZ19" s="254" t="s">
        <v>813</v>
      </c>
    </row>
    <row r="20" spans="36:52" ht="13.5" x14ac:dyDescent="0.15">
      <c r="AX20" s="252" t="e">
        <f>#N/A</f>
        <v>#N/A</v>
      </c>
      <c r="AY20" s="253" t="s">
        <v>814</v>
      </c>
      <c r="AZ20" s="254" t="s">
        <v>952</v>
      </c>
    </row>
    <row r="21" spans="36:52" ht="14.25" thickBot="1" x14ac:dyDescent="0.2">
      <c r="AX21" s="252" t="e">
        <f>#N/A</f>
        <v>#N/A</v>
      </c>
      <c r="AY21" s="253" t="s">
        <v>815</v>
      </c>
      <c r="AZ21" s="254" t="s">
        <v>816</v>
      </c>
    </row>
    <row r="22" spans="36:52" ht="14.25" thickTop="1" x14ac:dyDescent="0.15">
      <c r="AJ22" s="538"/>
      <c r="AX22" s="252" t="e">
        <f>#N/A</f>
        <v>#N/A</v>
      </c>
      <c r="AY22" s="253" t="s">
        <v>817</v>
      </c>
      <c r="AZ22" s="254" t="s">
        <v>818</v>
      </c>
    </row>
    <row r="23" spans="36:52" ht="13.5" x14ac:dyDescent="0.15">
      <c r="AJ23" s="539"/>
      <c r="AX23" s="252" t="e">
        <f>#N/A</f>
        <v>#N/A</v>
      </c>
      <c r="AY23" s="253" t="s">
        <v>819</v>
      </c>
      <c r="AZ23" s="254" t="s">
        <v>820</v>
      </c>
    </row>
    <row r="24" spans="36:52" ht="13.5" x14ac:dyDescent="0.15">
      <c r="AX24" s="252" t="e">
        <f>#N/A</f>
        <v>#N/A</v>
      </c>
      <c r="AY24" s="253" t="s">
        <v>821</v>
      </c>
      <c r="AZ24" s="254" t="s">
        <v>822</v>
      </c>
    </row>
    <row r="25" spans="36:52" ht="13.5" x14ac:dyDescent="0.15">
      <c r="AX25" s="252" t="e">
        <f>#N/A</f>
        <v>#N/A</v>
      </c>
      <c r="AY25" s="253" t="s">
        <v>823</v>
      </c>
      <c r="AZ25" s="254" t="s">
        <v>824</v>
      </c>
    </row>
    <row r="26" spans="36:52" ht="13.5" x14ac:dyDescent="0.15">
      <c r="AX26" s="252" t="e">
        <f>#N/A</f>
        <v>#N/A</v>
      </c>
      <c r="AY26" s="253" t="s">
        <v>825</v>
      </c>
      <c r="AZ26" s="254" t="s">
        <v>953</v>
      </c>
    </row>
    <row r="27" spans="36:52" ht="13.5" x14ac:dyDescent="0.15">
      <c r="AX27" s="252" t="e">
        <f>#N/A</f>
        <v>#N/A</v>
      </c>
      <c r="AY27" s="253" t="s">
        <v>826</v>
      </c>
      <c r="AZ27" s="254" t="s">
        <v>827</v>
      </c>
    </row>
    <row r="28" spans="36:52" ht="13.5" x14ac:dyDescent="0.15">
      <c r="AX28" s="252" t="e">
        <f>#N/A</f>
        <v>#N/A</v>
      </c>
      <c r="AY28" s="253" t="s">
        <v>828</v>
      </c>
      <c r="AZ28" s="254" t="s">
        <v>954</v>
      </c>
    </row>
    <row r="29" spans="36:52" ht="13.5" x14ac:dyDescent="0.15">
      <c r="AX29" s="252" t="e">
        <f>#N/A</f>
        <v>#N/A</v>
      </c>
      <c r="AY29" s="253" t="s">
        <v>829</v>
      </c>
      <c r="AZ29" s="254" t="s">
        <v>955</v>
      </c>
    </row>
    <row r="30" spans="36:52" ht="13.5" x14ac:dyDescent="0.15">
      <c r="AX30" s="252" t="e">
        <f>#N/A</f>
        <v>#N/A</v>
      </c>
      <c r="AY30" s="253" t="s">
        <v>830</v>
      </c>
      <c r="AZ30" s="254" t="s">
        <v>831</v>
      </c>
    </row>
    <row r="31" spans="36:52" ht="13.5" x14ac:dyDescent="0.15">
      <c r="AX31" s="252" t="e">
        <f>#N/A</f>
        <v>#N/A</v>
      </c>
      <c r="AY31" s="253" t="s">
        <v>832</v>
      </c>
      <c r="AZ31" s="254" t="s">
        <v>833</v>
      </c>
    </row>
    <row r="32" spans="36:52" ht="13.5" x14ac:dyDescent="0.15">
      <c r="AX32" s="252" t="e">
        <f>#N/A</f>
        <v>#N/A</v>
      </c>
      <c r="AY32" s="253" t="s">
        <v>834</v>
      </c>
      <c r="AZ32" s="254" t="s">
        <v>956</v>
      </c>
    </row>
    <row r="33" spans="50:52" ht="13.5" x14ac:dyDescent="0.15">
      <c r="AX33" s="252" t="e">
        <f>#N/A</f>
        <v>#N/A</v>
      </c>
      <c r="AY33" s="253" t="s">
        <v>835</v>
      </c>
      <c r="AZ33" s="254" t="s">
        <v>836</v>
      </c>
    </row>
    <row r="34" spans="50:52" ht="13.5" x14ac:dyDescent="0.15">
      <c r="AX34" s="252" t="e">
        <f>#N/A</f>
        <v>#N/A</v>
      </c>
      <c r="AY34" s="253" t="s">
        <v>837</v>
      </c>
      <c r="AZ34" s="254" t="s">
        <v>957</v>
      </c>
    </row>
    <row r="35" spans="50:52" ht="13.5" x14ac:dyDescent="0.15">
      <c r="AX35" s="252" t="e">
        <f>#N/A</f>
        <v>#N/A</v>
      </c>
      <c r="AY35" s="253" t="s">
        <v>838</v>
      </c>
      <c r="AZ35" s="254" t="s">
        <v>958</v>
      </c>
    </row>
    <row r="36" spans="50:52" ht="13.5" x14ac:dyDescent="0.15">
      <c r="AX36" s="252" t="e">
        <f>#N/A</f>
        <v>#N/A</v>
      </c>
      <c r="AY36" s="253" t="s">
        <v>839</v>
      </c>
      <c r="AZ36" s="254" t="s">
        <v>959</v>
      </c>
    </row>
    <row r="37" spans="50:52" ht="13.5" x14ac:dyDescent="0.15">
      <c r="AX37" s="252" t="e">
        <f>#N/A</f>
        <v>#N/A</v>
      </c>
      <c r="AY37" s="253" t="s">
        <v>840</v>
      </c>
      <c r="AZ37" s="254" t="s">
        <v>843</v>
      </c>
    </row>
    <row r="38" spans="50:52" ht="13.5" x14ac:dyDescent="0.15">
      <c r="AX38" s="252" t="e">
        <f>#N/A</f>
        <v>#N/A</v>
      </c>
      <c r="AY38" s="253" t="s">
        <v>841</v>
      </c>
      <c r="AZ38" s="254" t="s">
        <v>960</v>
      </c>
    </row>
    <row r="39" spans="50:52" ht="13.5" x14ac:dyDescent="0.15">
      <c r="AX39" s="252" t="e">
        <f>#N/A</f>
        <v>#N/A</v>
      </c>
      <c r="AY39" s="253" t="s">
        <v>842</v>
      </c>
      <c r="AZ39" s="254" t="s">
        <v>961</v>
      </c>
    </row>
    <row r="40" spans="50:52" ht="13.5" x14ac:dyDescent="0.15">
      <c r="AX40" s="252" t="e">
        <f>#N/A</f>
        <v>#N/A</v>
      </c>
      <c r="AY40" s="253" t="s">
        <v>844</v>
      </c>
      <c r="AZ40" s="254" t="s">
        <v>962</v>
      </c>
    </row>
    <row r="41" spans="50:52" ht="13.5" x14ac:dyDescent="0.15">
      <c r="AX41" s="252" t="e">
        <f>#N/A</f>
        <v>#N/A</v>
      </c>
      <c r="AY41" s="253" t="s">
        <v>845</v>
      </c>
      <c r="AZ41" s="254" t="s">
        <v>963</v>
      </c>
    </row>
    <row r="42" spans="50:52" ht="13.5" x14ac:dyDescent="0.15">
      <c r="AX42" s="252" t="e">
        <f>#N/A</f>
        <v>#N/A</v>
      </c>
      <c r="AY42" s="253" t="s">
        <v>846</v>
      </c>
      <c r="AZ42" s="254" t="s">
        <v>964</v>
      </c>
    </row>
    <row r="43" spans="50:52" ht="13.5" x14ac:dyDescent="0.15">
      <c r="AX43" s="252" t="e">
        <f>#N/A</f>
        <v>#N/A</v>
      </c>
      <c r="AY43" s="253" t="s">
        <v>847</v>
      </c>
      <c r="AZ43" s="254" t="s">
        <v>965</v>
      </c>
    </row>
    <row r="44" spans="50:52" ht="13.5" x14ac:dyDescent="0.15">
      <c r="AX44" s="252" t="e">
        <f>#N/A</f>
        <v>#N/A</v>
      </c>
      <c r="AY44" s="253" t="s">
        <v>848</v>
      </c>
      <c r="AZ44" s="254" t="s">
        <v>849</v>
      </c>
    </row>
    <row r="45" spans="50:52" ht="13.5" x14ac:dyDescent="0.15">
      <c r="AX45" s="252" t="e">
        <f>#N/A</f>
        <v>#N/A</v>
      </c>
      <c r="AY45" s="253" t="s">
        <v>850</v>
      </c>
      <c r="AZ45" s="254" t="s">
        <v>966</v>
      </c>
    </row>
    <row r="46" spans="50:52" ht="13.5" x14ac:dyDescent="0.15">
      <c r="AX46" s="252" t="e">
        <f>#N/A</f>
        <v>#N/A</v>
      </c>
      <c r="AY46" s="253" t="s">
        <v>851</v>
      </c>
      <c r="AZ46" s="254" t="s">
        <v>852</v>
      </c>
    </row>
    <row r="47" spans="50:52" ht="13.5" x14ac:dyDescent="0.15">
      <c r="AX47" s="252" t="e">
        <f>#N/A</f>
        <v>#N/A</v>
      </c>
      <c r="AY47" s="253" t="s">
        <v>853</v>
      </c>
      <c r="AZ47" s="254" t="s">
        <v>854</v>
      </c>
    </row>
    <row r="48" spans="50:52" ht="13.5" x14ac:dyDescent="0.15">
      <c r="AX48" s="252" t="e">
        <f>#N/A</f>
        <v>#N/A</v>
      </c>
      <c r="AY48" s="253" t="s">
        <v>855</v>
      </c>
      <c r="AZ48" s="254" t="s">
        <v>967</v>
      </c>
    </row>
    <row r="49" spans="50:52" ht="13.5" x14ac:dyDescent="0.15">
      <c r="AX49" s="252" t="e">
        <f>#N/A</f>
        <v>#N/A</v>
      </c>
      <c r="AY49" s="253" t="s">
        <v>856</v>
      </c>
      <c r="AZ49" s="254" t="s">
        <v>857</v>
      </c>
    </row>
    <row r="50" spans="50:52" ht="13.5" x14ac:dyDescent="0.15">
      <c r="AX50" s="252" t="e">
        <f>#N/A</f>
        <v>#N/A</v>
      </c>
      <c r="AY50" s="253" t="s">
        <v>858</v>
      </c>
      <c r="AZ50" s="254" t="s">
        <v>859</v>
      </c>
    </row>
  </sheetData>
  <sheetProtection algorithmName="SHA-512" hashValue="EV8G0jbBkEqRBM97I/vCR8XdMgAnn8DLUqtodWtfcitZHYil3cOvez+d8CBT90CCeAZNKw6Ds5wjiZgPD5rrvA==" saltValue="46dY7yEu4h+wnKqAbUceFA==" spinCount="100000" sheet="1" objects="1" scenarios="1"/>
  <protectedRanges>
    <protectedRange sqref="AK5:AN7" name="範囲2"/>
    <protectedRange sqref="K8:K9 V8:V9 K10:L11 K12 P12 U12 K13:M14" name="範囲1"/>
  </protectedRanges>
  <mergeCells count="11">
    <mergeCell ref="A2:AI2"/>
    <mergeCell ref="AK5:AQ5"/>
    <mergeCell ref="AK6:AQ6"/>
    <mergeCell ref="AK7:AQ7"/>
    <mergeCell ref="K14:M14"/>
    <mergeCell ref="K10:L10"/>
    <mergeCell ref="K11:L11"/>
    <mergeCell ref="K13:M13"/>
    <mergeCell ref="U5:AH5"/>
    <mergeCell ref="U6:AH6"/>
    <mergeCell ref="U7:AH7"/>
  </mergeCells>
  <phoneticPr fontId="2"/>
  <dataValidations count="3">
    <dataValidation imeMode="hiragana" allowBlank="1" showInputMessage="1" showErrorMessage="1" sqref="U5:U7" xr:uid="{00000000-0002-0000-1200-000000000000}"/>
    <dataValidation imeMode="off" allowBlank="1" showInputMessage="1" showErrorMessage="1" sqref="K13:K14 N10:Q10 P13:P14 K11" xr:uid="{00000000-0002-0000-1200-000001000000}"/>
    <dataValidation type="list" allowBlank="1" showInputMessage="1" showErrorMessage="1" sqref="V8:V9 P12 K12 U12 K8:K9" xr:uid="{00000000-0002-0000-1200-000002000000}">
      <formula1>"　,＊"</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3000000}">
          <x14:formula1>
            <xm:f>利用方法!$BI$2:$BI$6</xm:f>
          </x14:formula1>
          <xm:sqref>AK5:AQ5</xm:sqref>
        </x14:dataValidation>
        <x14:dataValidation type="list" allowBlank="1" showInputMessage="1" showErrorMessage="1" xr:uid="{00000000-0002-0000-1200-000004000000}">
          <x14:formula1>
            <xm:f>利用方法!$BI$11:$BI$47</xm:f>
          </x14:formula1>
          <xm:sqref>AK6:AQ6 AK7:AQ7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53"/>
  <sheetViews>
    <sheetView tabSelected="1" view="pageBreakPreview" zoomScaleNormal="100" zoomScaleSheetLayoutView="100" workbookViewId="0">
      <selection activeCell="B1" sqref="B1:U1"/>
    </sheetView>
  </sheetViews>
  <sheetFormatPr defaultColWidth="9" defaultRowHeight="13.5" x14ac:dyDescent="0.15"/>
  <cols>
    <col min="1" max="1" width="1" style="626" customWidth="1"/>
    <col min="2" max="13" width="4.375" style="626" customWidth="1"/>
    <col min="14" max="14" width="5.5" style="626" customWidth="1"/>
    <col min="15" max="21" width="4.375" style="626" customWidth="1"/>
    <col min="22" max="22" width="0.75" style="626" customWidth="1"/>
    <col min="23" max="24" width="4.375" style="626" customWidth="1"/>
    <col min="25" max="25" width="5.125" style="626" customWidth="1"/>
    <col min="26" max="26" width="5.625" style="626" customWidth="1"/>
    <col min="27" max="43" width="10.75" style="626" customWidth="1"/>
    <col min="44" max="16384" width="9" style="626"/>
  </cols>
  <sheetData>
    <row r="1" spans="2:36" ht="25.5" x14ac:dyDescent="0.15">
      <c r="B1" s="840" t="s">
        <v>1287</v>
      </c>
      <c r="C1" s="840"/>
      <c r="D1" s="840"/>
      <c r="E1" s="840"/>
      <c r="F1" s="840"/>
      <c r="G1" s="840"/>
      <c r="H1" s="840"/>
      <c r="I1" s="840"/>
      <c r="J1" s="840"/>
      <c r="K1" s="840"/>
      <c r="L1" s="840"/>
      <c r="M1" s="840"/>
      <c r="N1" s="840"/>
      <c r="O1" s="840"/>
      <c r="P1" s="840"/>
      <c r="Q1" s="840"/>
      <c r="R1" s="840"/>
      <c r="S1" s="840"/>
      <c r="T1" s="840"/>
      <c r="U1" s="840"/>
      <c r="V1" s="625"/>
      <c r="W1" s="625"/>
      <c r="X1" s="625"/>
      <c r="Y1" s="625"/>
      <c r="Z1" s="625"/>
      <c r="AA1" s="625"/>
      <c r="AB1" s="625"/>
      <c r="AC1" s="625"/>
      <c r="AD1" s="625"/>
      <c r="AE1" s="625"/>
      <c r="AF1" s="625"/>
      <c r="AG1" s="625"/>
      <c r="AH1" s="625"/>
      <c r="AI1" s="625"/>
      <c r="AJ1" s="625"/>
    </row>
    <row r="2" spans="2:36" ht="15" customHeight="1" x14ac:dyDescent="0.15">
      <c r="X2" s="627"/>
      <c r="Y2" s="627"/>
    </row>
    <row r="3" spans="2:36" ht="15" customHeight="1" x14ac:dyDescent="0.15">
      <c r="B3" s="626" t="s">
        <v>939</v>
      </c>
      <c r="X3" s="627"/>
      <c r="Y3" s="627"/>
    </row>
    <row r="4" spans="2:36" ht="15" customHeight="1" x14ac:dyDescent="0.15">
      <c r="C4" s="626" t="s">
        <v>1175</v>
      </c>
      <c r="X4" s="628" t="s">
        <v>1283</v>
      </c>
    </row>
    <row r="5" spans="2:36" ht="15" customHeight="1" x14ac:dyDescent="0.15">
      <c r="B5" s="629" t="s">
        <v>1176</v>
      </c>
      <c r="C5" s="636" t="str">
        <f>VLOOKUP($Y$7,利用方法!$BM$2:$BT$4,3)</f>
        <v>群馬事業所</v>
      </c>
      <c r="D5" s="636"/>
      <c r="E5" s="636"/>
      <c r="F5" s="629" t="s">
        <v>1276</v>
      </c>
      <c r="G5" s="629"/>
      <c r="H5" s="629"/>
      <c r="J5" s="630"/>
      <c r="K5" s="630"/>
      <c r="L5" s="630"/>
      <c r="M5" s="630"/>
      <c r="X5" s="628"/>
      <c r="Y5" s="579"/>
      <c r="Z5" s="579"/>
      <c r="AA5" s="579"/>
      <c r="AB5" s="579"/>
      <c r="AC5" s="579"/>
      <c r="AD5" s="579"/>
      <c r="AE5" s="579"/>
      <c r="AF5" s="579"/>
    </row>
    <row r="6" spans="2:36" ht="15" customHeight="1" thickBot="1" x14ac:dyDescent="0.2">
      <c r="B6" s="629"/>
      <c r="C6" s="636"/>
      <c r="D6" s="636"/>
      <c r="E6" s="636"/>
      <c r="F6" s="629"/>
      <c r="G6" s="629"/>
      <c r="H6" s="629"/>
      <c r="I6" s="629"/>
      <c r="J6" s="630"/>
      <c r="K6" s="630"/>
      <c r="L6" s="630"/>
      <c r="M6" s="630"/>
      <c r="N6" s="626" t="s">
        <v>1361</v>
      </c>
      <c r="P6" s="626" t="s">
        <v>305</v>
      </c>
      <c r="R6" s="626" t="s">
        <v>196</v>
      </c>
      <c r="T6" s="626" t="s">
        <v>307</v>
      </c>
      <c r="X6" s="579"/>
      <c r="Y6" s="579"/>
      <c r="Z6" s="579"/>
      <c r="AA6" s="579"/>
      <c r="AB6" s="579"/>
      <c r="AC6" s="579"/>
      <c r="AD6" s="579"/>
      <c r="AE6" s="579"/>
      <c r="AF6" s="579"/>
      <c r="AG6" s="630"/>
      <c r="AH6" s="631"/>
    </row>
    <row r="7" spans="2:36" ht="15" customHeight="1" x14ac:dyDescent="0.15">
      <c r="X7" s="579"/>
      <c r="Y7" s="858">
        <v>1</v>
      </c>
      <c r="Z7" s="588">
        <v>1</v>
      </c>
      <c r="AA7" s="579" t="s">
        <v>1162</v>
      </c>
      <c r="AB7" s="579"/>
      <c r="AC7" s="579"/>
      <c r="AD7" s="579"/>
      <c r="AE7" s="579"/>
      <c r="AF7" s="579"/>
    </row>
    <row r="8" spans="2:36" ht="15" customHeight="1" thickBot="1" x14ac:dyDescent="0.2">
      <c r="H8" s="632" t="s">
        <v>1177</v>
      </c>
      <c r="J8" s="630" t="s">
        <v>1178</v>
      </c>
      <c r="M8" s="832"/>
      <c r="N8" s="832"/>
      <c r="O8" s="832"/>
      <c r="P8" s="832"/>
      <c r="Q8" s="832"/>
      <c r="R8" s="832"/>
      <c r="S8" s="832"/>
      <c r="T8" s="832"/>
      <c r="U8" s="832"/>
      <c r="V8" s="633"/>
      <c r="W8" s="633"/>
      <c r="X8" s="579"/>
      <c r="Y8" s="859"/>
      <c r="Z8" s="588">
        <v>2</v>
      </c>
      <c r="AA8" s="579" t="s">
        <v>1400</v>
      </c>
      <c r="AB8" s="579"/>
      <c r="AC8" s="579"/>
      <c r="AD8" s="579"/>
      <c r="AE8" s="579"/>
      <c r="AF8" s="579"/>
      <c r="AG8" s="631"/>
      <c r="AH8" s="633"/>
      <c r="AI8" s="633"/>
    </row>
    <row r="9" spans="2:36" ht="15" customHeight="1" x14ac:dyDescent="0.15">
      <c r="H9" s="632"/>
      <c r="J9" s="630" t="s">
        <v>1179</v>
      </c>
      <c r="M9" s="832"/>
      <c r="N9" s="832"/>
      <c r="O9" s="832"/>
      <c r="P9" s="832"/>
      <c r="Q9" s="832"/>
      <c r="R9" s="832"/>
      <c r="S9" s="832"/>
      <c r="T9" s="832"/>
      <c r="U9" s="832"/>
      <c r="V9" s="633"/>
      <c r="W9" s="633"/>
      <c r="X9" s="579"/>
      <c r="Y9" s="579"/>
      <c r="Z9" s="588">
        <v>3</v>
      </c>
      <c r="AA9" s="579" t="s">
        <v>1163</v>
      </c>
      <c r="AB9" s="579"/>
      <c r="AC9" s="579"/>
      <c r="AD9" s="579"/>
      <c r="AE9" s="579"/>
      <c r="AF9" s="579"/>
      <c r="AG9" s="631"/>
      <c r="AH9" s="633"/>
      <c r="AI9" s="633"/>
    </row>
    <row r="10" spans="2:36" ht="15" customHeight="1" x14ac:dyDescent="0.15">
      <c r="H10" s="632"/>
      <c r="J10" s="630" t="s">
        <v>1180</v>
      </c>
      <c r="M10" s="832"/>
      <c r="N10" s="832"/>
      <c r="O10" s="832"/>
      <c r="P10" s="832"/>
      <c r="Q10" s="832"/>
      <c r="R10" s="832"/>
      <c r="S10" s="832"/>
      <c r="T10" s="832"/>
      <c r="U10" s="832"/>
      <c r="V10" s="631"/>
      <c r="W10" s="631"/>
      <c r="X10" s="631"/>
      <c r="Y10" s="631"/>
      <c r="Z10" s="631"/>
      <c r="AA10" s="631"/>
      <c r="AB10" s="631"/>
      <c r="AC10" s="631"/>
      <c r="AD10" s="631"/>
      <c r="AE10" s="631"/>
      <c r="AF10" s="631"/>
      <c r="AG10" s="631"/>
      <c r="AH10" s="631"/>
      <c r="AI10" s="631"/>
    </row>
    <row r="11" spans="2:36" ht="15" customHeight="1" x14ac:dyDescent="0.15">
      <c r="H11" s="632" t="s">
        <v>1432</v>
      </c>
      <c r="K11" s="630" t="s">
        <v>1181</v>
      </c>
      <c r="M11" s="830"/>
      <c r="N11" s="830"/>
      <c r="O11" s="830"/>
      <c r="P11" s="830"/>
      <c r="Q11" s="830"/>
      <c r="R11" s="830"/>
      <c r="S11" s="830"/>
      <c r="T11" s="830"/>
      <c r="U11" s="830"/>
      <c r="V11" s="631"/>
      <c r="W11" s="631"/>
      <c r="X11" s="630" t="s">
        <v>1284</v>
      </c>
      <c r="Y11" s="630"/>
      <c r="Z11" s="631"/>
      <c r="AA11" s="631"/>
      <c r="AB11" s="631"/>
      <c r="AC11" s="631"/>
      <c r="AD11" s="631"/>
      <c r="AE11" s="631"/>
      <c r="AF11" s="631"/>
      <c r="AG11" s="631"/>
      <c r="AH11" s="631"/>
      <c r="AI11" s="631"/>
    </row>
    <row r="12" spans="2:36" ht="15" customHeight="1" x14ac:dyDescent="0.15">
      <c r="H12" s="632"/>
      <c r="K12" s="630" t="s">
        <v>1182</v>
      </c>
      <c r="M12" s="830"/>
      <c r="N12" s="830"/>
      <c r="O12" s="830"/>
      <c r="P12" s="830"/>
      <c r="Q12" s="830"/>
      <c r="R12" s="830"/>
      <c r="S12" s="830"/>
      <c r="T12" s="830"/>
      <c r="U12" s="830"/>
      <c r="V12" s="631"/>
      <c r="W12" s="631"/>
      <c r="X12" s="630"/>
      <c r="Y12" s="630" t="s">
        <v>1285</v>
      </c>
      <c r="Z12" s="631"/>
      <c r="AA12" s="631"/>
      <c r="AB12" s="631"/>
      <c r="AC12" s="631"/>
      <c r="AD12" s="631"/>
      <c r="AE12" s="631"/>
      <c r="AF12" s="631"/>
      <c r="AG12" s="631"/>
      <c r="AH12" s="631"/>
      <c r="AI12" s="631"/>
    </row>
    <row r="13" spans="2:36" ht="15" customHeight="1" x14ac:dyDescent="0.15">
      <c r="H13" s="632"/>
      <c r="K13" s="630" t="s">
        <v>1431</v>
      </c>
      <c r="M13" s="831"/>
      <c r="N13" s="832"/>
      <c r="O13" s="832"/>
      <c r="P13" s="832"/>
      <c r="Q13" s="832"/>
      <c r="R13" s="832"/>
      <c r="S13" s="832"/>
      <c r="T13" s="832"/>
      <c r="U13" s="832"/>
      <c r="V13" s="631"/>
      <c r="W13" s="631"/>
      <c r="X13" s="630" t="s">
        <v>1434</v>
      </c>
      <c r="Y13" s="630"/>
      <c r="Z13" s="631"/>
      <c r="AA13" s="631"/>
      <c r="AB13" s="631"/>
      <c r="AC13" s="806"/>
      <c r="AD13" s="806"/>
      <c r="AE13" s="631"/>
      <c r="AF13" s="631"/>
      <c r="AG13" s="631"/>
      <c r="AH13" s="631"/>
      <c r="AI13" s="631"/>
    </row>
    <row r="14" spans="2:36" ht="15" customHeight="1" x14ac:dyDescent="0.15">
      <c r="K14" s="626" t="s">
        <v>1433</v>
      </c>
    </row>
    <row r="15" spans="2:36" ht="15" customHeight="1" x14ac:dyDescent="0.15"/>
    <row r="16" spans="2:36" ht="15" customHeight="1" x14ac:dyDescent="0.15">
      <c r="C16" s="626" t="s">
        <v>1183</v>
      </c>
      <c r="Y16" s="634"/>
    </row>
    <row r="17" spans="2:36" ht="15" customHeight="1" x14ac:dyDescent="0.15">
      <c r="Y17" s="634"/>
    </row>
    <row r="18" spans="2:36" ht="15" customHeight="1" x14ac:dyDescent="0.15">
      <c r="B18" s="635">
        <v>1</v>
      </c>
      <c r="C18" s="838" t="s">
        <v>1184</v>
      </c>
      <c r="D18" s="838"/>
      <c r="E18" s="838"/>
      <c r="F18" s="856"/>
      <c r="G18" s="856"/>
      <c r="H18" s="856"/>
      <c r="I18" s="856"/>
      <c r="J18" s="856"/>
      <c r="K18" s="856"/>
      <c r="L18" s="856"/>
      <c r="M18" s="856"/>
      <c r="N18" s="856"/>
      <c r="O18" s="856"/>
      <c r="P18" s="856"/>
      <c r="Q18" s="856"/>
      <c r="R18" s="636" t="s">
        <v>1185</v>
      </c>
      <c r="S18" s="637"/>
      <c r="T18" s="637"/>
      <c r="U18" s="637"/>
    </row>
    <row r="19" spans="2:36" ht="15" customHeight="1" x14ac:dyDescent="0.15">
      <c r="B19" s="635">
        <v>2</v>
      </c>
      <c r="C19" s="838" t="s">
        <v>1186</v>
      </c>
      <c r="D19" s="838"/>
      <c r="E19" s="838"/>
      <c r="F19" s="915"/>
      <c r="G19" s="915"/>
      <c r="H19" s="915"/>
      <c r="I19" s="638"/>
      <c r="J19" s="916"/>
      <c r="K19" s="916"/>
      <c r="L19" s="916"/>
      <c r="M19" s="917"/>
      <c r="N19" s="917"/>
      <c r="O19" s="636"/>
      <c r="P19" s="636"/>
      <c r="Q19" s="636"/>
      <c r="R19" s="636"/>
      <c r="S19" s="636"/>
      <c r="T19" s="636"/>
      <c r="U19" s="636"/>
      <c r="V19" s="639"/>
      <c r="W19" s="639"/>
      <c r="X19" s="639" t="s">
        <v>1286</v>
      </c>
      <c r="Y19" s="639"/>
      <c r="Z19" s="639"/>
      <c r="AA19" s="639"/>
      <c r="AB19" s="639"/>
      <c r="AC19" s="639"/>
      <c r="AD19" s="639"/>
      <c r="AE19" s="639"/>
      <c r="AF19" s="639"/>
      <c r="AG19" s="639"/>
    </row>
    <row r="20" spans="2:36" ht="15" customHeight="1" x14ac:dyDescent="0.15">
      <c r="B20" s="635">
        <v>3</v>
      </c>
      <c r="C20" s="838" t="s">
        <v>1187</v>
      </c>
      <c r="D20" s="838"/>
      <c r="E20" s="838"/>
      <c r="F20" s="856"/>
      <c r="G20" s="856"/>
      <c r="H20" s="856"/>
      <c r="I20" s="856"/>
      <c r="J20" s="856"/>
      <c r="K20" s="856"/>
      <c r="L20" s="856"/>
      <c r="M20" s="856"/>
      <c r="N20" s="856"/>
      <c r="O20" s="856"/>
      <c r="P20" s="856"/>
      <c r="Q20" s="856"/>
      <c r="R20" s="637"/>
      <c r="S20" s="637"/>
      <c r="T20" s="637"/>
      <c r="U20" s="637"/>
      <c r="V20" s="640"/>
      <c r="W20" s="640"/>
      <c r="X20" s="640"/>
      <c r="Y20" s="640"/>
      <c r="Z20" s="640"/>
      <c r="AA20" s="640"/>
      <c r="AB20" s="640"/>
      <c r="AC20" s="640"/>
      <c r="AD20" s="640"/>
      <c r="AE20" s="640"/>
      <c r="AF20" s="640"/>
      <c r="AG20" s="640"/>
      <c r="AH20" s="641"/>
      <c r="AI20" s="641"/>
      <c r="AJ20" s="641"/>
    </row>
    <row r="21" spans="2:36" ht="10.15" customHeight="1" x14ac:dyDescent="0.15">
      <c r="B21" s="777"/>
      <c r="C21" s="778"/>
      <c r="D21" s="778"/>
      <c r="E21" s="778"/>
      <c r="F21" s="778"/>
      <c r="G21" s="778"/>
      <c r="H21" s="778"/>
      <c r="I21" s="778"/>
      <c r="J21" s="778"/>
      <c r="K21" s="778"/>
      <c r="L21" s="778"/>
      <c r="M21" s="778"/>
      <c r="N21" s="778"/>
      <c r="O21" s="778"/>
      <c r="P21" s="778"/>
      <c r="Q21" s="778"/>
      <c r="R21" s="778"/>
      <c r="S21" s="637"/>
      <c r="T21" s="637"/>
      <c r="U21" s="637"/>
      <c r="V21" s="640"/>
      <c r="W21" s="640"/>
      <c r="X21" s="640"/>
      <c r="Y21" s="640"/>
      <c r="Z21" s="640"/>
      <c r="AA21" s="640"/>
      <c r="AB21" s="640"/>
      <c r="AC21" s="640"/>
      <c r="AD21" s="640"/>
      <c r="AE21" s="640"/>
      <c r="AF21" s="640"/>
      <c r="AG21" s="640"/>
      <c r="AH21" s="641"/>
      <c r="AI21" s="641"/>
      <c r="AJ21" s="641"/>
    </row>
    <row r="22" spans="2:36" ht="15" customHeight="1" x14ac:dyDescent="0.15">
      <c r="B22" s="635">
        <v>4</v>
      </c>
      <c r="C22" s="838" t="s">
        <v>1188</v>
      </c>
      <c r="D22" s="838"/>
      <c r="E22" s="838"/>
      <c r="F22" s="635" t="s">
        <v>210</v>
      </c>
      <c r="G22" s="629" t="s">
        <v>1189</v>
      </c>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row>
    <row r="23" spans="2:36" ht="15" customHeight="1" x14ac:dyDescent="0.15">
      <c r="B23" s="629"/>
      <c r="C23" s="857" t="s">
        <v>1191</v>
      </c>
      <c r="D23" s="857"/>
      <c r="E23" s="857"/>
      <c r="F23" s="635" t="s">
        <v>210</v>
      </c>
      <c r="G23" s="629" t="s">
        <v>1192</v>
      </c>
      <c r="H23" s="639"/>
      <c r="I23" s="639"/>
      <c r="J23" s="639"/>
      <c r="K23" s="639"/>
      <c r="L23" s="639"/>
      <c r="M23" s="639"/>
      <c r="N23" s="639"/>
      <c r="O23" s="639"/>
      <c r="P23" s="639"/>
      <c r="Q23" s="639"/>
      <c r="R23" s="639"/>
      <c r="S23" s="639"/>
      <c r="T23" s="639"/>
      <c r="U23" s="639"/>
      <c r="V23" s="639"/>
      <c r="W23" s="639"/>
      <c r="X23" s="639" t="s">
        <v>1190</v>
      </c>
      <c r="Y23" s="639"/>
      <c r="Z23" s="639"/>
      <c r="AA23" s="639"/>
      <c r="AB23" s="639"/>
      <c r="AC23" s="639"/>
      <c r="AD23" s="639"/>
      <c r="AE23" s="639"/>
      <c r="AF23" s="639"/>
      <c r="AG23" s="639"/>
      <c r="AH23" s="639"/>
      <c r="AI23" s="639"/>
      <c r="AJ23" s="639"/>
    </row>
    <row r="24" spans="2:36" ht="15" customHeight="1" x14ac:dyDescent="0.15">
      <c r="B24" s="629"/>
      <c r="C24" s="629"/>
      <c r="D24" s="629"/>
      <c r="E24" s="629"/>
      <c r="F24" s="635" t="s">
        <v>210</v>
      </c>
      <c r="G24" s="629" t="s">
        <v>1193</v>
      </c>
      <c r="H24" s="639"/>
      <c r="I24" s="639"/>
      <c r="J24" s="639"/>
      <c r="K24" s="639"/>
      <c r="L24" s="639"/>
      <c r="M24" s="639"/>
      <c r="N24" s="639"/>
      <c r="O24" s="639"/>
      <c r="P24" s="639"/>
      <c r="Q24" s="639"/>
      <c r="R24" s="639"/>
      <c r="S24" s="639"/>
      <c r="T24" s="639"/>
      <c r="U24" s="639"/>
      <c r="AF24" s="639"/>
      <c r="AG24" s="639"/>
      <c r="AH24" s="639"/>
      <c r="AI24" s="639"/>
      <c r="AJ24" s="639"/>
    </row>
    <row r="25" spans="2:36" ht="10.15" customHeight="1" x14ac:dyDescent="0.15">
      <c r="B25" s="629"/>
      <c r="C25" s="62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row>
    <row r="26" spans="2:36" ht="15" customHeight="1" x14ac:dyDescent="0.15">
      <c r="B26" s="635">
        <v>5</v>
      </c>
      <c r="C26" s="838" t="s">
        <v>1194</v>
      </c>
      <c r="D26" s="838"/>
      <c r="E26" s="838"/>
      <c r="F26" s="635" t="s">
        <v>17</v>
      </c>
      <c r="G26" s="642" t="s">
        <v>1195</v>
      </c>
      <c r="H26" s="639"/>
      <c r="I26" s="639"/>
      <c r="J26" s="639"/>
      <c r="K26" s="635"/>
      <c r="L26" s="635"/>
      <c r="M26" s="643" t="s">
        <v>1196</v>
      </c>
      <c r="N26" s="635" t="s">
        <v>17</v>
      </c>
      <c r="O26" s="642" t="s">
        <v>1197</v>
      </c>
      <c r="P26" s="629"/>
      <c r="Q26" s="629"/>
      <c r="R26" s="629"/>
      <c r="S26" s="629"/>
      <c r="T26" s="629"/>
      <c r="U26" s="629"/>
      <c r="V26" s="639"/>
      <c r="W26" s="639"/>
      <c r="X26" s="626" t="s">
        <v>1198</v>
      </c>
      <c r="Z26" s="639"/>
      <c r="AA26" s="639" t="s">
        <v>1199</v>
      </c>
      <c r="AB26" s="639"/>
      <c r="AC26" s="639"/>
      <c r="AD26" s="639"/>
      <c r="AE26" s="639"/>
      <c r="AF26" s="639"/>
      <c r="AG26" s="639"/>
      <c r="AH26" s="639"/>
      <c r="AI26" s="639"/>
      <c r="AJ26" s="639"/>
    </row>
    <row r="27" spans="2:36" ht="15" customHeight="1" x14ac:dyDescent="0.15">
      <c r="B27" s="629"/>
      <c r="C27" s="629"/>
      <c r="D27" s="629"/>
      <c r="E27" s="639"/>
      <c r="F27" s="635" t="s">
        <v>17</v>
      </c>
      <c r="G27" s="642" t="s">
        <v>1200</v>
      </c>
      <c r="H27" s="639"/>
      <c r="I27" s="639"/>
      <c r="J27" s="639"/>
      <c r="K27" s="639"/>
      <c r="L27" s="635"/>
      <c r="M27" s="643" t="s">
        <v>1196</v>
      </c>
      <c r="N27" s="635" t="s">
        <v>17</v>
      </c>
      <c r="O27" s="642" t="s">
        <v>1201</v>
      </c>
      <c r="P27" s="629"/>
      <c r="Q27" s="629"/>
      <c r="R27" s="629"/>
      <c r="S27" s="629"/>
      <c r="T27" s="629"/>
      <c r="U27" s="629"/>
      <c r="V27" s="639"/>
      <c r="W27" s="629"/>
      <c r="Y27" s="626" t="s">
        <v>1202</v>
      </c>
      <c r="Z27" s="639"/>
      <c r="AA27" s="639"/>
      <c r="AF27" s="639"/>
      <c r="AG27" s="639"/>
      <c r="AH27" s="639"/>
      <c r="AI27" s="639"/>
      <c r="AJ27" s="639"/>
    </row>
    <row r="28" spans="2:36" s="639" customFormat="1" ht="15" customHeight="1" x14ac:dyDescent="0.15">
      <c r="B28" s="644"/>
      <c r="C28" s="644"/>
      <c r="F28" s="635" t="s">
        <v>17</v>
      </c>
      <c r="G28" s="642" t="s">
        <v>14</v>
      </c>
      <c r="K28" s="635"/>
      <c r="L28" s="635"/>
      <c r="M28" s="643" t="s">
        <v>1196</v>
      </c>
      <c r="N28" s="635" t="s">
        <v>17</v>
      </c>
      <c r="O28" s="642" t="s">
        <v>1203</v>
      </c>
      <c r="P28" s="629"/>
      <c r="Q28" s="629"/>
      <c r="R28" s="629"/>
      <c r="S28" s="629"/>
      <c r="T28" s="629"/>
      <c r="U28" s="629"/>
      <c r="X28" s="626"/>
      <c r="Y28" s="626" t="s">
        <v>1204</v>
      </c>
      <c r="AF28" s="644"/>
      <c r="AG28" s="644"/>
      <c r="AH28" s="644"/>
      <c r="AI28" s="644"/>
      <c r="AJ28" s="644"/>
    </row>
    <row r="29" spans="2:36" s="639" customFormat="1" ht="15" customHeight="1" x14ac:dyDescent="0.15">
      <c r="B29" s="644"/>
      <c r="C29" s="644"/>
      <c r="F29" s="635" t="s">
        <v>17</v>
      </c>
      <c r="G29" s="642" t="s">
        <v>1205</v>
      </c>
      <c r="K29" s="635"/>
      <c r="L29" s="635"/>
      <c r="M29" s="643" t="s">
        <v>1196</v>
      </c>
      <c r="N29" s="635" t="s">
        <v>17</v>
      </c>
      <c r="O29" s="642" t="s">
        <v>1206</v>
      </c>
      <c r="P29" s="629"/>
      <c r="Q29" s="629"/>
      <c r="R29" s="629"/>
      <c r="S29" s="629"/>
      <c r="T29" s="629"/>
      <c r="U29" s="629"/>
      <c r="Y29" s="626" t="s">
        <v>1207</v>
      </c>
      <c r="AF29" s="644"/>
      <c r="AG29" s="644"/>
      <c r="AH29" s="644"/>
      <c r="AI29" s="644"/>
      <c r="AJ29" s="644"/>
    </row>
    <row r="30" spans="2:36" ht="15" customHeight="1" x14ac:dyDescent="0.15">
      <c r="B30" s="629"/>
      <c r="C30" s="629"/>
      <c r="D30" s="629"/>
      <c r="E30" s="639"/>
      <c r="F30" s="635" t="s">
        <v>17</v>
      </c>
      <c r="G30" s="642" t="s">
        <v>1208</v>
      </c>
      <c r="H30" s="639"/>
      <c r="I30" s="639"/>
      <c r="J30" s="639"/>
      <c r="K30" s="635"/>
      <c r="L30" s="635"/>
      <c r="M30" s="643" t="s">
        <v>1196</v>
      </c>
      <c r="N30" s="635" t="s">
        <v>17</v>
      </c>
      <c r="O30" s="642" t="s">
        <v>1209</v>
      </c>
      <c r="P30" s="629"/>
      <c r="Q30" s="629"/>
      <c r="R30" s="629"/>
      <c r="S30" s="629"/>
      <c r="T30" s="629"/>
      <c r="U30" s="629"/>
      <c r="V30" s="629"/>
      <c r="W30" s="629"/>
      <c r="X30" s="629"/>
      <c r="Y30" s="626" t="s">
        <v>1210</v>
      </c>
      <c r="Z30" s="629"/>
      <c r="AF30" s="629"/>
      <c r="AG30" s="639"/>
      <c r="AH30" s="639"/>
      <c r="AI30" s="639"/>
      <c r="AJ30" s="639"/>
    </row>
    <row r="31" spans="2:36" ht="15" customHeight="1" x14ac:dyDescent="0.15">
      <c r="B31" s="629"/>
      <c r="C31" s="629"/>
      <c r="D31" s="629"/>
      <c r="E31" s="639"/>
      <c r="F31" s="635" t="s">
        <v>17</v>
      </c>
      <c r="G31" s="642" t="s">
        <v>1211</v>
      </c>
      <c r="H31" s="639"/>
      <c r="I31" s="639"/>
      <c r="J31" s="639"/>
      <c r="K31" s="639"/>
      <c r="L31" s="629"/>
      <c r="M31" s="629"/>
      <c r="N31" s="635" t="s">
        <v>17</v>
      </c>
      <c r="O31" s="645"/>
      <c r="P31" s="629"/>
      <c r="Q31" s="629"/>
      <c r="R31" s="629"/>
      <c r="S31" s="629"/>
      <c r="T31" s="629"/>
      <c r="U31" s="629"/>
      <c r="V31" s="646"/>
      <c r="W31" s="646"/>
      <c r="X31" s="646"/>
      <c r="Z31" s="646"/>
      <c r="AA31" s="646"/>
      <c r="AF31" s="639"/>
      <c r="AG31" s="639"/>
      <c r="AH31" s="639"/>
      <c r="AI31" s="639"/>
      <c r="AJ31" s="639"/>
    </row>
    <row r="32" spans="2:36" ht="15" customHeight="1" x14ac:dyDescent="0.15">
      <c r="B32" s="629"/>
      <c r="C32" s="629"/>
      <c r="D32" s="629"/>
      <c r="E32" s="639"/>
      <c r="F32" s="635" t="s">
        <v>17</v>
      </c>
      <c r="G32" s="642"/>
      <c r="H32" s="639"/>
      <c r="I32" s="639"/>
      <c r="J32" s="639"/>
      <c r="K32" s="639"/>
      <c r="L32" s="639"/>
      <c r="M32" s="639"/>
      <c r="N32" s="635" t="s">
        <v>17</v>
      </c>
      <c r="O32" s="642"/>
      <c r="P32" s="639"/>
      <c r="Q32" s="639"/>
      <c r="R32" s="639"/>
      <c r="S32" s="639"/>
      <c r="T32" s="639"/>
      <c r="U32" s="639"/>
      <c r="V32" s="639"/>
      <c r="W32" s="639"/>
      <c r="X32" s="639"/>
      <c r="Z32" s="639"/>
      <c r="AA32" s="639"/>
      <c r="AF32" s="639"/>
      <c r="AG32" s="639"/>
      <c r="AH32" s="639"/>
      <c r="AI32" s="639"/>
      <c r="AJ32" s="639"/>
    </row>
    <row r="33" spans="2:36" ht="10.15" customHeight="1" x14ac:dyDescent="0.15">
      <c r="B33" s="629"/>
      <c r="C33" s="629"/>
      <c r="D33" s="629"/>
      <c r="E33" s="639"/>
      <c r="F33" s="776"/>
      <c r="G33" s="642"/>
      <c r="H33" s="639"/>
      <c r="I33" s="639"/>
      <c r="J33" s="639"/>
      <c r="K33" s="639"/>
      <c r="L33" s="639"/>
      <c r="M33" s="639"/>
      <c r="N33" s="776"/>
      <c r="O33" s="642"/>
      <c r="P33" s="639"/>
      <c r="Q33" s="639"/>
      <c r="R33" s="639"/>
      <c r="S33" s="639"/>
      <c r="T33" s="639"/>
      <c r="U33" s="639"/>
      <c r="V33" s="639"/>
      <c r="W33" s="639"/>
      <c r="X33" s="639"/>
      <c r="Z33" s="639"/>
      <c r="AA33" s="639"/>
      <c r="AF33" s="639"/>
      <c r="AG33" s="639"/>
      <c r="AH33" s="639"/>
      <c r="AI33" s="639"/>
      <c r="AJ33" s="639"/>
    </row>
    <row r="34" spans="2:36" ht="15" customHeight="1" x14ac:dyDescent="0.15">
      <c r="B34" s="776">
        <v>6</v>
      </c>
      <c r="C34" s="838" t="s">
        <v>1411</v>
      </c>
      <c r="D34" s="838"/>
      <c r="E34" s="838"/>
      <c r="F34" s="776" t="s">
        <v>17</v>
      </c>
      <c r="G34" s="642" t="s">
        <v>1412</v>
      </c>
      <c r="H34" s="639"/>
      <c r="I34" s="776" t="s">
        <v>17</v>
      </c>
      <c r="J34" s="639" t="s">
        <v>1413</v>
      </c>
      <c r="K34" s="639"/>
      <c r="L34" s="776" t="s">
        <v>17</v>
      </c>
      <c r="M34" s="639" t="s">
        <v>1414</v>
      </c>
      <c r="N34" s="776"/>
      <c r="O34" s="839"/>
      <c r="P34" s="839"/>
      <c r="Q34" s="839"/>
      <c r="R34" s="839"/>
      <c r="S34" s="839"/>
      <c r="T34" s="639" t="s">
        <v>16</v>
      </c>
      <c r="U34" s="639"/>
      <c r="V34" s="639"/>
      <c r="W34" s="639"/>
      <c r="X34" s="626" t="s">
        <v>1217</v>
      </c>
      <c r="Z34" s="639"/>
      <c r="AA34" s="639"/>
      <c r="AF34" s="639"/>
      <c r="AG34" s="639"/>
      <c r="AH34" s="639"/>
      <c r="AI34" s="639"/>
      <c r="AJ34" s="639"/>
    </row>
    <row r="35" spans="2:36" ht="10.15" customHeight="1" x14ac:dyDescent="0.15">
      <c r="B35" s="629"/>
      <c r="C35" s="629"/>
      <c r="D35" s="629"/>
      <c r="E35" s="639"/>
      <c r="F35" s="635"/>
      <c r="G35" s="639"/>
      <c r="H35" s="639"/>
      <c r="I35" s="639"/>
      <c r="J35" s="639"/>
      <c r="K35" s="635"/>
      <c r="L35" s="639"/>
      <c r="M35" s="639"/>
      <c r="N35" s="639"/>
      <c r="O35" s="639"/>
      <c r="P35" s="646"/>
      <c r="Q35" s="639"/>
      <c r="R35" s="646"/>
      <c r="S35" s="646"/>
      <c r="T35" s="646"/>
      <c r="U35" s="646"/>
      <c r="V35" s="646"/>
      <c r="W35" s="646"/>
      <c r="AF35" s="639"/>
      <c r="AG35" s="639"/>
      <c r="AH35" s="639"/>
      <c r="AI35" s="639"/>
      <c r="AJ35" s="639"/>
    </row>
    <row r="36" spans="2:36" ht="15" customHeight="1" x14ac:dyDescent="0.15">
      <c r="B36" s="635">
        <v>7</v>
      </c>
      <c r="C36" s="838" t="s">
        <v>1212</v>
      </c>
      <c r="D36" s="838"/>
      <c r="E36" s="838"/>
      <c r="F36" s="635" t="s">
        <v>17</v>
      </c>
      <c r="G36" s="642" t="s">
        <v>1213</v>
      </c>
      <c r="H36" s="639"/>
      <c r="I36" s="635" t="s">
        <v>17</v>
      </c>
      <c r="J36" s="647" t="s">
        <v>1214</v>
      </c>
      <c r="K36" s="639"/>
      <c r="L36" s="635" t="s">
        <v>17</v>
      </c>
      <c r="M36" s="647" t="s">
        <v>1215</v>
      </c>
      <c r="N36" s="639"/>
      <c r="O36" s="635" t="s">
        <v>17</v>
      </c>
      <c r="P36" s="647" t="s">
        <v>1216</v>
      </c>
      <c r="Q36" s="639"/>
      <c r="R36" s="646"/>
      <c r="S36" s="646"/>
      <c r="T36" s="646"/>
      <c r="U36" s="646"/>
      <c r="V36" s="646"/>
      <c r="W36" s="646"/>
      <c r="X36" s="626" t="s">
        <v>1220</v>
      </c>
      <c r="AF36" s="639"/>
      <c r="AG36" s="639"/>
      <c r="AH36" s="639"/>
      <c r="AI36" s="639"/>
      <c r="AJ36" s="639"/>
    </row>
    <row r="37" spans="2:36" ht="15" customHeight="1" x14ac:dyDescent="0.15">
      <c r="B37" s="635"/>
      <c r="C37" s="635"/>
      <c r="D37" s="635"/>
      <c r="E37" s="635"/>
      <c r="F37" s="635" t="s">
        <v>17</v>
      </c>
      <c r="G37" s="647" t="s">
        <v>230</v>
      </c>
      <c r="H37" s="639"/>
      <c r="I37" s="648" t="s">
        <v>1218</v>
      </c>
      <c r="J37" s="839"/>
      <c r="K37" s="839"/>
      <c r="L37" s="839"/>
      <c r="M37" s="839"/>
      <c r="N37" s="839"/>
      <c r="O37" s="839"/>
      <c r="P37" s="839"/>
      <c r="Q37" s="839"/>
      <c r="R37" s="839"/>
      <c r="S37" s="839"/>
      <c r="T37" s="635" t="s">
        <v>1219</v>
      </c>
      <c r="U37" s="646"/>
      <c r="V37" s="646"/>
      <c r="W37" s="646"/>
      <c r="AF37" s="639"/>
      <c r="AG37" s="639"/>
      <c r="AH37" s="639"/>
      <c r="AI37" s="639"/>
      <c r="AJ37" s="639"/>
    </row>
    <row r="38" spans="2:36" ht="15" customHeight="1" x14ac:dyDescent="0.15">
      <c r="B38" s="635"/>
      <c r="C38" s="635"/>
      <c r="D38" s="635"/>
      <c r="E38" s="635"/>
      <c r="F38" s="648"/>
      <c r="G38" s="646"/>
      <c r="H38" s="639"/>
      <c r="I38" s="648"/>
      <c r="J38" s="635"/>
      <c r="K38" s="635"/>
      <c r="L38" s="635"/>
      <c r="M38" s="635"/>
      <c r="N38" s="635"/>
      <c r="O38" s="635"/>
      <c r="P38" s="635"/>
      <c r="Q38" s="635"/>
      <c r="R38" s="635"/>
      <c r="S38" s="635"/>
      <c r="T38" s="635"/>
      <c r="U38" s="646"/>
      <c r="V38" s="646"/>
      <c r="W38" s="646"/>
      <c r="AF38" s="639"/>
      <c r="AG38" s="639"/>
      <c r="AH38" s="639"/>
      <c r="AI38" s="639"/>
      <c r="AJ38" s="639"/>
    </row>
    <row r="39" spans="2:36" ht="15" customHeight="1" x14ac:dyDescent="0.15">
      <c r="B39" s="649" t="s">
        <v>1221</v>
      </c>
      <c r="C39" s="639"/>
      <c r="D39" s="650" t="s">
        <v>1222</v>
      </c>
      <c r="F39" s="639"/>
      <c r="G39" s="646"/>
      <c r="H39" s="639"/>
      <c r="I39" s="648"/>
      <c r="J39" s="635"/>
      <c r="K39" s="635"/>
      <c r="L39" s="635"/>
      <c r="M39" s="635"/>
      <c r="N39" s="635"/>
      <c r="O39" s="635"/>
      <c r="P39" s="635"/>
      <c r="Q39" s="635"/>
      <c r="R39" s="635"/>
      <c r="S39" s="635"/>
      <c r="T39" s="635"/>
      <c r="U39" s="646"/>
      <c r="V39" s="646"/>
      <c r="W39" s="646"/>
      <c r="AF39" s="639"/>
      <c r="AG39" s="639"/>
      <c r="AH39" s="639"/>
      <c r="AI39" s="639"/>
      <c r="AJ39" s="639"/>
    </row>
    <row r="40" spans="2:36" ht="15" customHeight="1" x14ac:dyDescent="0.15">
      <c r="C40" s="650"/>
      <c r="D40" s="650" t="s">
        <v>1223</v>
      </c>
      <c r="G40" s="639"/>
      <c r="H40" s="639"/>
      <c r="I40" s="639"/>
      <c r="J40" s="639"/>
      <c r="K40" s="635"/>
      <c r="L40" s="639"/>
      <c r="M40" s="639"/>
      <c r="N40" s="639"/>
      <c r="O40" s="639"/>
      <c r="P40" s="646"/>
      <c r="Q40" s="639"/>
      <c r="R40" s="646"/>
      <c r="S40" s="646"/>
      <c r="T40" s="646"/>
      <c r="U40" s="646"/>
      <c r="V40" s="646"/>
      <c r="W40" s="646"/>
      <c r="AF40" s="639"/>
      <c r="AG40" s="639"/>
      <c r="AH40" s="639"/>
      <c r="AI40" s="639"/>
      <c r="AJ40" s="639"/>
    </row>
    <row r="41" spans="2:36" ht="15" customHeight="1" x14ac:dyDescent="0.15">
      <c r="C41" s="650"/>
      <c r="D41" s="650" t="s">
        <v>1224</v>
      </c>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row>
    <row r="42" spans="2:36" ht="15" customHeight="1" x14ac:dyDescent="0.15">
      <c r="C42" s="650"/>
      <c r="D42" s="651" t="s">
        <v>1225</v>
      </c>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row>
    <row r="43" spans="2:36" ht="15" customHeight="1" x14ac:dyDescent="0.15">
      <c r="C43" s="650"/>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row>
    <row r="44" spans="2:36" ht="15" customHeight="1" x14ac:dyDescent="0.15">
      <c r="B44" s="652" t="s">
        <v>1226</v>
      </c>
      <c r="C44" s="653"/>
      <c r="D44" s="654"/>
      <c r="E44" s="654"/>
      <c r="F44" s="655"/>
      <c r="G44" s="639"/>
      <c r="H44" s="643" t="s">
        <v>1227</v>
      </c>
      <c r="I44" s="643"/>
      <c r="J44" s="629"/>
      <c r="K44" s="643"/>
      <c r="L44" s="639"/>
      <c r="M44" s="639"/>
      <c r="N44" s="639"/>
      <c r="O44" s="639"/>
      <c r="P44" s="639"/>
      <c r="Q44" s="649" t="s">
        <v>1228</v>
      </c>
      <c r="R44" s="639"/>
      <c r="S44" s="639"/>
      <c r="T44" s="639"/>
      <c r="U44" s="639"/>
      <c r="V44" s="639"/>
      <c r="W44" s="639"/>
      <c r="X44" s="639"/>
      <c r="Y44" s="639"/>
      <c r="Z44" s="639"/>
      <c r="AA44" s="639"/>
      <c r="AB44" s="639"/>
      <c r="AC44" s="639"/>
      <c r="AD44" s="639"/>
      <c r="AE44" s="639"/>
      <c r="AF44" s="639"/>
      <c r="AG44" s="639"/>
      <c r="AH44" s="639"/>
      <c r="AI44" s="639"/>
    </row>
    <row r="45" spans="2:36" ht="15" customHeight="1" x14ac:dyDescent="0.15">
      <c r="B45" s="656"/>
      <c r="C45" s="657"/>
      <c r="D45" s="639"/>
      <c r="E45" s="639"/>
      <c r="F45" s="658"/>
      <c r="G45" s="639"/>
      <c r="H45" s="910" t="s">
        <v>1229</v>
      </c>
      <c r="I45" s="910"/>
      <c r="J45" s="910"/>
      <c r="K45" s="910"/>
      <c r="L45" s="910" t="s">
        <v>1365</v>
      </c>
      <c r="M45" s="911"/>
      <c r="N45" s="912" t="s">
        <v>1366</v>
      </c>
      <c r="O45" s="913"/>
      <c r="P45" s="780" t="s">
        <v>1230</v>
      </c>
      <c r="Q45" s="911" t="s">
        <v>1231</v>
      </c>
      <c r="R45" s="876"/>
      <c r="S45" s="876"/>
      <c r="T45" s="914"/>
      <c r="U45" s="659" t="s">
        <v>1230</v>
      </c>
      <c r="V45" s="639"/>
      <c r="W45" s="639"/>
      <c r="X45" s="639"/>
      <c r="Y45" s="898"/>
      <c r="Z45" s="898"/>
      <c r="AA45" s="898"/>
      <c r="AB45" s="898"/>
      <c r="AC45" s="660"/>
      <c r="AD45" s="660"/>
      <c r="AE45" s="898"/>
      <c r="AF45" s="898"/>
      <c r="AG45" s="898"/>
      <c r="AH45" s="639"/>
      <c r="AI45" s="639"/>
      <c r="AJ45" s="639"/>
    </row>
    <row r="46" spans="2:36" ht="15" customHeight="1" x14ac:dyDescent="0.15">
      <c r="B46" s="656"/>
      <c r="C46" s="661"/>
      <c r="D46" s="639"/>
      <c r="E46" s="639"/>
      <c r="F46" s="658"/>
      <c r="G46" s="662"/>
      <c r="H46" s="899" t="s">
        <v>1232</v>
      </c>
      <c r="I46" s="900"/>
      <c r="J46" s="900"/>
      <c r="K46" s="901"/>
      <c r="L46" s="902">
        <v>18000</v>
      </c>
      <c r="M46" s="903"/>
      <c r="N46" s="904">
        <v>25000</v>
      </c>
      <c r="O46" s="905"/>
      <c r="P46" s="781"/>
      <c r="Q46" s="906" t="s">
        <v>1367</v>
      </c>
      <c r="R46" s="907"/>
      <c r="S46" s="908">
        <v>30000</v>
      </c>
      <c r="T46" s="909"/>
      <c r="U46" s="663"/>
      <c r="X46" s="639"/>
      <c r="Y46" s="898"/>
      <c r="Z46" s="898"/>
      <c r="AA46" s="898"/>
      <c r="AB46" s="898"/>
      <c r="AC46" s="660"/>
      <c r="AD46" s="660"/>
      <c r="AE46" s="898"/>
      <c r="AF46" s="664"/>
      <c r="AG46" s="664"/>
      <c r="AH46" s="639"/>
      <c r="AI46" s="639"/>
      <c r="AJ46" s="639"/>
    </row>
    <row r="47" spans="2:36" ht="15" customHeight="1" x14ac:dyDescent="0.15">
      <c r="B47" s="656"/>
      <c r="C47" s="661"/>
      <c r="D47" s="639"/>
      <c r="E47" s="639"/>
      <c r="F47" s="658"/>
      <c r="G47" s="665"/>
      <c r="H47" s="878" t="s">
        <v>1234</v>
      </c>
      <c r="I47" s="879"/>
      <c r="J47" s="879"/>
      <c r="K47" s="880"/>
      <c r="L47" s="892">
        <v>25000</v>
      </c>
      <c r="M47" s="893"/>
      <c r="N47" s="894">
        <v>35000</v>
      </c>
      <c r="O47" s="895"/>
      <c r="P47" s="782"/>
      <c r="Q47" s="896" t="s">
        <v>1368</v>
      </c>
      <c r="R47" s="897"/>
      <c r="S47" s="883">
        <v>40000</v>
      </c>
      <c r="T47" s="884"/>
      <c r="U47" s="667"/>
      <c r="V47" s="643"/>
      <c r="W47" s="643"/>
      <c r="X47" s="643"/>
      <c r="Y47" s="898"/>
      <c r="Z47" s="898"/>
      <c r="AA47" s="898"/>
      <c r="AB47" s="898"/>
      <c r="AC47" s="660"/>
      <c r="AD47" s="660"/>
      <c r="AE47" s="898"/>
      <c r="AF47" s="664"/>
      <c r="AG47" s="664"/>
      <c r="AH47" s="639"/>
      <c r="AI47" s="639"/>
      <c r="AJ47" s="639"/>
    </row>
    <row r="48" spans="2:36" ht="15" customHeight="1" x14ac:dyDescent="0.15">
      <c r="B48" s="668"/>
      <c r="C48" s="639"/>
      <c r="D48" s="639"/>
      <c r="E48" s="639"/>
      <c r="F48" s="658"/>
      <c r="G48" s="665"/>
      <c r="H48" s="878" t="s">
        <v>1236</v>
      </c>
      <c r="I48" s="879"/>
      <c r="J48" s="879"/>
      <c r="K48" s="880"/>
      <c r="L48" s="892">
        <v>36000</v>
      </c>
      <c r="M48" s="893"/>
      <c r="N48" s="894">
        <v>48000</v>
      </c>
      <c r="O48" s="895"/>
      <c r="P48" s="782"/>
      <c r="Q48" s="896" t="s">
        <v>1369</v>
      </c>
      <c r="R48" s="897"/>
      <c r="S48" s="883">
        <v>50000</v>
      </c>
      <c r="T48" s="884"/>
      <c r="U48" s="667"/>
      <c r="V48" s="639"/>
      <c r="W48" s="649"/>
      <c r="X48" s="639"/>
      <c r="Y48" s="669"/>
      <c r="Z48" s="887"/>
      <c r="AA48" s="887"/>
      <c r="AB48" s="670"/>
      <c r="AC48" s="670"/>
      <c r="AD48" s="670"/>
      <c r="AE48" s="670"/>
      <c r="AF48" s="670"/>
      <c r="AG48" s="670"/>
      <c r="AH48" s="639"/>
      <c r="AI48" s="639"/>
      <c r="AJ48" s="639"/>
    </row>
    <row r="49" spans="1:36" ht="15" customHeight="1" x14ac:dyDescent="0.15">
      <c r="B49" s="656"/>
      <c r="C49" s="639"/>
      <c r="D49" s="639"/>
      <c r="E49" s="639"/>
      <c r="F49" s="658"/>
      <c r="G49" s="665"/>
      <c r="H49" s="878" t="s">
        <v>1238</v>
      </c>
      <c r="I49" s="879"/>
      <c r="J49" s="879"/>
      <c r="K49" s="880"/>
      <c r="L49" s="860">
        <v>72000</v>
      </c>
      <c r="M49" s="861"/>
      <c r="N49" s="861"/>
      <c r="O49" s="862"/>
      <c r="P49" s="666"/>
      <c r="Q49" s="888" t="s">
        <v>1370</v>
      </c>
      <c r="R49" s="889"/>
      <c r="S49" s="890">
        <v>60000</v>
      </c>
      <c r="T49" s="891"/>
      <c r="U49" s="756"/>
      <c r="V49" s="639"/>
      <c r="W49" s="639"/>
      <c r="X49" s="639"/>
      <c r="Y49" s="669"/>
      <c r="Z49" s="671"/>
      <c r="AA49" s="669"/>
      <c r="AB49" s="670"/>
      <c r="AC49" s="670"/>
      <c r="AD49" s="670"/>
      <c r="AE49" s="670"/>
      <c r="AF49" s="670"/>
      <c r="AG49" s="670"/>
      <c r="AH49" s="639"/>
      <c r="AI49" s="639"/>
      <c r="AJ49" s="639"/>
    </row>
    <row r="50" spans="1:36" ht="15" customHeight="1" x14ac:dyDescent="0.15">
      <c r="B50" s="656"/>
      <c r="C50" s="639"/>
      <c r="D50" s="639"/>
      <c r="E50" s="639"/>
      <c r="F50" s="658"/>
      <c r="G50" s="665"/>
      <c r="H50" s="878" t="s">
        <v>1240</v>
      </c>
      <c r="I50" s="879"/>
      <c r="J50" s="879"/>
      <c r="K50" s="880"/>
      <c r="L50" s="860">
        <v>100000</v>
      </c>
      <c r="M50" s="861"/>
      <c r="N50" s="861"/>
      <c r="O50" s="862"/>
      <c r="P50" s="666"/>
      <c r="Q50" s="885" t="s">
        <v>1233</v>
      </c>
      <c r="R50" s="886"/>
      <c r="S50" s="883">
        <v>1000</v>
      </c>
      <c r="T50" s="884"/>
      <c r="U50" s="667"/>
      <c r="V50" s="639"/>
      <c r="W50" s="639"/>
      <c r="X50" s="639"/>
      <c r="Y50" s="669"/>
      <c r="Z50" s="671"/>
      <c r="AA50" s="669"/>
      <c r="AB50" s="670"/>
      <c r="AC50" s="670"/>
      <c r="AD50" s="670"/>
      <c r="AE50" s="670"/>
      <c r="AF50" s="670"/>
      <c r="AG50" s="670"/>
      <c r="AH50" s="639"/>
      <c r="AI50" s="639"/>
      <c r="AJ50" s="639"/>
    </row>
    <row r="51" spans="1:36" ht="15" customHeight="1" x14ac:dyDescent="0.15">
      <c r="B51" s="668"/>
      <c r="C51" s="639"/>
      <c r="D51" s="639"/>
      <c r="E51" s="639"/>
      <c r="F51" s="658"/>
      <c r="G51" s="665"/>
      <c r="H51" s="878" t="s">
        <v>1242</v>
      </c>
      <c r="I51" s="879"/>
      <c r="J51" s="879"/>
      <c r="K51" s="880"/>
      <c r="L51" s="860">
        <v>180000</v>
      </c>
      <c r="M51" s="861"/>
      <c r="N51" s="861"/>
      <c r="O51" s="862"/>
      <c r="P51" s="666"/>
      <c r="Q51" s="885" t="s">
        <v>1235</v>
      </c>
      <c r="R51" s="886"/>
      <c r="S51" s="883">
        <v>2000</v>
      </c>
      <c r="T51" s="884"/>
      <c r="U51" s="667"/>
      <c r="V51" s="639"/>
      <c r="W51" s="639"/>
      <c r="X51" s="639"/>
      <c r="Y51" s="669"/>
      <c r="Z51" s="671"/>
      <c r="AA51" s="669"/>
      <c r="AB51" s="670"/>
      <c r="AC51" s="670"/>
      <c r="AD51" s="670"/>
      <c r="AE51" s="670"/>
      <c r="AF51" s="670"/>
      <c r="AG51" s="670"/>
      <c r="AH51" s="639"/>
      <c r="AI51" s="639"/>
      <c r="AJ51" s="639"/>
    </row>
    <row r="52" spans="1:36" ht="15" customHeight="1" x14ac:dyDescent="0.15">
      <c r="B52" s="668"/>
      <c r="C52" s="639"/>
      <c r="D52" s="639"/>
      <c r="E52" s="639"/>
      <c r="F52" s="658"/>
      <c r="G52" s="665"/>
      <c r="H52" s="878" t="s">
        <v>1243</v>
      </c>
      <c r="I52" s="879"/>
      <c r="J52" s="879"/>
      <c r="K52" s="880"/>
      <c r="L52" s="860">
        <v>225000</v>
      </c>
      <c r="M52" s="861"/>
      <c r="N52" s="861"/>
      <c r="O52" s="862"/>
      <c r="P52" s="666"/>
      <c r="Q52" s="881" t="s">
        <v>1237</v>
      </c>
      <c r="R52" s="882"/>
      <c r="S52" s="883">
        <v>5000</v>
      </c>
      <c r="T52" s="884"/>
      <c r="U52" s="667"/>
      <c r="V52" s="639"/>
      <c r="W52" s="639"/>
      <c r="X52" s="639"/>
      <c r="Y52" s="669"/>
      <c r="Z52" s="671"/>
      <c r="AA52" s="669"/>
      <c r="AB52" s="670"/>
      <c r="AC52" s="670"/>
      <c r="AD52" s="670"/>
      <c r="AE52" s="670"/>
      <c r="AF52" s="670"/>
      <c r="AG52" s="670"/>
      <c r="AH52" s="639"/>
      <c r="AI52" s="639"/>
      <c r="AJ52" s="639"/>
    </row>
    <row r="53" spans="1:36" ht="15" customHeight="1" x14ac:dyDescent="0.15">
      <c r="B53" s="672" t="s">
        <v>1244</v>
      </c>
      <c r="C53" s="673"/>
      <c r="D53" s="673"/>
      <c r="E53" s="673"/>
      <c r="F53" s="674"/>
      <c r="G53" s="665"/>
      <c r="H53" s="878" t="s">
        <v>1245</v>
      </c>
      <c r="I53" s="879"/>
      <c r="J53" s="879"/>
      <c r="K53" s="880"/>
      <c r="L53" s="860">
        <v>302000</v>
      </c>
      <c r="M53" s="861"/>
      <c r="N53" s="861"/>
      <c r="O53" s="862"/>
      <c r="P53" s="666"/>
      <c r="Q53" s="881" t="s">
        <v>1239</v>
      </c>
      <c r="R53" s="882"/>
      <c r="S53" s="883">
        <v>10000</v>
      </c>
      <c r="T53" s="884"/>
      <c r="U53" s="667"/>
      <c r="V53" s="639"/>
      <c r="W53" s="639"/>
      <c r="X53" s="639"/>
      <c r="Y53" s="669"/>
      <c r="Z53" s="671"/>
      <c r="AA53" s="669"/>
      <c r="AB53" s="670"/>
      <c r="AC53" s="670"/>
      <c r="AD53" s="670"/>
      <c r="AE53" s="670"/>
      <c r="AF53" s="670"/>
      <c r="AG53" s="670"/>
      <c r="AH53" s="639"/>
      <c r="AI53" s="639"/>
      <c r="AJ53" s="639"/>
    </row>
    <row r="54" spans="1:36" ht="15" customHeight="1" x14ac:dyDescent="0.15">
      <c r="B54" s="866" t="str">
        <f>VLOOKUP($Y$7,利用方法!$BM$2:$BT$4,8)</f>
        <v>RK-</v>
      </c>
      <c r="C54" s="867"/>
      <c r="D54" s="639"/>
      <c r="E54" s="639"/>
      <c r="F54" s="658"/>
      <c r="G54" s="665"/>
      <c r="H54" s="870" t="s">
        <v>1246</v>
      </c>
      <c r="I54" s="871"/>
      <c r="J54" s="871"/>
      <c r="K54" s="872"/>
      <c r="L54" s="863">
        <v>378000</v>
      </c>
      <c r="M54" s="864"/>
      <c r="N54" s="864"/>
      <c r="O54" s="865"/>
      <c r="P54" s="675"/>
      <c r="Q54" s="755" t="s">
        <v>1241</v>
      </c>
      <c r="R54" s="754"/>
      <c r="S54" s="873">
        <v>-1000</v>
      </c>
      <c r="T54" s="874"/>
      <c r="U54" s="676"/>
      <c r="V54" s="639"/>
      <c r="W54" s="639"/>
      <c r="X54" s="639"/>
      <c r="Y54" s="669"/>
      <c r="Z54" s="671"/>
      <c r="AA54" s="669"/>
      <c r="AB54" s="670"/>
      <c r="AC54" s="670"/>
      <c r="AD54" s="670"/>
      <c r="AE54" s="670"/>
      <c r="AF54" s="670"/>
      <c r="AG54" s="670"/>
      <c r="AH54" s="639"/>
      <c r="AI54" s="639"/>
      <c r="AJ54" s="639"/>
    </row>
    <row r="55" spans="1:36" ht="15" customHeight="1" x14ac:dyDescent="0.15">
      <c r="B55" s="868"/>
      <c r="C55" s="869"/>
      <c r="D55" s="677"/>
      <c r="E55" s="677"/>
      <c r="F55" s="678"/>
      <c r="G55" s="639"/>
      <c r="H55" s="679"/>
      <c r="I55" s="679"/>
      <c r="J55" s="679"/>
      <c r="K55" s="679"/>
      <c r="L55" s="649"/>
      <c r="M55" s="649"/>
      <c r="N55" s="649"/>
      <c r="O55" s="649"/>
      <c r="P55" s="875" t="s">
        <v>295</v>
      </c>
      <c r="Q55" s="875"/>
      <c r="R55" s="680" t="s">
        <v>1247</v>
      </c>
      <c r="S55" s="876"/>
      <c r="T55" s="876"/>
      <c r="U55" s="877"/>
      <c r="X55" s="639"/>
      <c r="Y55" s="669"/>
      <c r="Z55" s="671"/>
      <c r="AA55" s="669"/>
      <c r="AB55" s="670"/>
      <c r="AC55" s="670"/>
      <c r="AD55" s="670"/>
      <c r="AE55" s="670"/>
      <c r="AF55" s="670"/>
      <c r="AG55" s="670"/>
      <c r="AH55" s="639"/>
      <c r="AI55" s="639"/>
      <c r="AJ55" s="639"/>
    </row>
    <row r="56" spans="1:36" ht="15" customHeight="1" thickBot="1" x14ac:dyDescent="0.2">
      <c r="W56" s="681"/>
      <c r="X56" s="639"/>
      <c r="Y56" s="669"/>
      <c r="Z56" s="671"/>
      <c r="AA56" s="669"/>
      <c r="AB56" s="670"/>
      <c r="AC56" s="670"/>
      <c r="AD56" s="670"/>
      <c r="AE56" s="670"/>
      <c r="AF56" s="670"/>
      <c r="AG56" s="670"/>
      <c r="AH56" s="639"/>
      <c r="AI56" s="639"/>
      <c r="AJ56" s="639"/>
    </row>
    <row r="57" spans="1:36" ht="15.75" thickTop="1" x14ac:dyDescent="0.15">
      <c r="A57" s="682"/>
      <c r="B57" s="841" t="s">
        <v>1248</v>
      </c>
      <c r="C57" s="841"/>
      <c r="D57" s="841"/>
      <c r="E57" s="841"/>
      <c r="F57" s="841"/>
      <c r="G57" s="682"/>
      <c r="H57" s="682"/>
      <c r="I57" s="683"/>
      <c r="J57" s="683"/>
      <c r="K57" s="682"/>
      <c r="L57" s="684" t="s">
        <v>1249</v>
      </c>
      <c r="M57" s="682"/>
      <c r="N57" s="682"/>
      <c r="O57" s="682"/>
      <c r="P57" s="682"/>
      <c r="Q57" s="682"/>
      <c r="R57" s="853" t="str">
        <f>VLOOKUP($Y$7,利用方法!$BM$2:$BT$4,3)</f>
        <v>群馬事業所</v>
      </c>
      <c r="S57" s="853"/>
      <c r="T57" s="853"/>
      <c r="U57" s="682"/>
      <c r="V57" s="685"/>
      <c r="W57" s="685"/>
      <c r="X57" s="639"/>
    </row>
    <row r="58" spans="1:36" ht="15" x14ac:dyDescent="0.15">
      <c r="A58" s="682"/>
      <c r="B58" s="841"/>
      <c r="C58" s="841"/>
      <c r="D58" s="841"/>
      <c r="E58" s="841"/>
      <c r="F58" s="841"/>
      <c r="G58" s="682"/>
      <c r="H58" s="682"/>
      <c r="I58" s="683"/>
      <c r="J58" s="683"/>
      <c r="K58" s="683"/>
      <c r="L58" s="683" t="str">
        <f>VLOOKUP($Y$7,利用方法!$BM$2:$BT$4,4)</f>
        <v>〒371-0804</v>
      </c>
      <c r="M58" s="682"/>
      <c r="N58" s="682"/>
      <c r="O58" s="683" t="str">
        <f>VLOOKUP($Y$7,利用方法!$BM$2:$BT$4,5)</f>
        <v>群馬県前橋市六供町1025番地</v>
      </c>
      <c r="P58" s="682"/>
      <c r="Q58" s="682"/>
      <c r="R58" s="682"/>
      <c r="S58" s="682"/>
      <c r="T58" s="682"/>
      <c r="U58" s="682"/>
      <c r="V58" s="685"/>
      <c r="W58" s="685"/>
    </row>
    <row r="59" spans="1:36" ht="15" x14ac:dyDescent="0.15">
      <c r="A59" s="682"/>
      <c r="B59" s="683"/>
      <c r="C59" s="683"/>
      <c r="D59" s="683" t="s">
        <v>1356</v>
      </c>
      <c r="E59" s="683"/>
      <c r="F59" s="682"/>
      <c r="G59" s="682"/>
      <c r="H59" s="682"/>
      <c r="I59" s="683"/>
      <c r="J59" s="682"/>
      <c r="K59" s="683"/>
      <c r="L59" s="683" t="str">
        <f>VLOOKUP($Y$7,利用方法!$BM$2:$BT$4,6)</f>
        <v>TEL 027-212-7575</v>
      </c>
      <c r="M59" s="682"/>
      <c r="N59" s="682"/>
      <c r="O59" s="682"/>
      <c r="P59" s="683" t="str">
        <f>VLOOKUP($Y$7,利用方法!$BM$2:$BT$4,7)</f>
        <v>FAX 027-212-7576</v>
      </c>
      <c r="Q59" s="682"/>
      <c r="R59" s="682"/>
      <c r="S59" s="682"/>
      <c r="T59" s="682"/>
      <c r="U59" s="682"/>
      <c r="V59" s="685"/>
      <c r="W59" s="685"/>
    </row>
    <row r="60" spans="1:36" ht="15" x14ac:dyDescent="0.15">
      <c r="A60" s="682"/>
      <c r="B60" s="683"/>
      <c r="C60" s="683"/>
      <c r="D60" s="683"/>
      <c r="E60" s="683"/>
      <c r="F60" s="682"/>
      <c r="G60" s="682"/>
      <c r="H60" s="682"/>
      <c r="I60" s="683"/>
      <c r="J60" s="683"/>
      <c r="K60" s="683"/>
      <c r="L60" s="683" t="s">
        <v>1250</v>
      </c>
      <c r="M60" s="682"/>
      <c r="N60" s="682"/>
      <c r="O60" s="682"/>
      <c r="P60" s="682"/>
      <c r="Q60" s="682"/>
      <c r="R60" s="682"/>
      <c r="S60" s="682"/>
      <c r="T60" s="682"/>
      <c r="U60" s="682"/>
      <c r="V60" s="685"/>
      <c r="W60" s="685"/>
    </row>
    <row r="61" spans="1:36" ht="15" x14ac:dyDescent="0.15">
      <c r="A61" s="682"/>
      <c r="B61" s="845" t="s">
        <v>1251</v>
      </c>
      <c r="C61" s="846"/>
      <c r="D61" s="686" t="s">
        <v>1252</v>
      </c>
      <c r="E61" s="686" t="str">
        <f>VLOOKUP($Y$7,利用方法!$BM$2:$BT$4,8)</f>
        <v>RK-</v>
      </c>
      <c r="F61" s="686"/>
      <c r="G61" s="687"/>
      <c r="H61" s="687"/>
      <c r="I61" s="687"/>
      <c r="J61" s="687"/>
      <c r="K61" s="688"/>
      <c r="L61" s="845" t="s">
        <v>1253</v>
      </c>
      <c r="M61" s="846"/>
      <c r="N61" s="686"/>
      <c r="O61" s="686"/>
      <c r="P61" s="687"/>
      <c r="Q61" s="687"/>
      <c r="R61" s="687"/>
      <c r="S61" s="687"/>
      <c r="T61" s="687"/>
      <c r="U61" s="689"/>
      <c r="V61" s="685"/>
      <c r="W61" s="685"/>
    </row>
    <row r="62" spans="1:36" ht="15" x14ac:dyDescent="0.15">
      <c r="A62" s="682"/>
      <c r="B62" s="828" t="s">
        <v>1213</v>
      </c>
      <c r="C62" s="829"/>
      <c r="D62" s="854">
        <f>F18</f>
        <v>0</v>
      </c>
      <c r="E62" s="855"/>
      <c r="F62" s="855"/>
      <c r="G62" s="855"/>
      <c r="H62" s="855"/>
      <c r="I62" s="855"/>
      <c r="J62" s="855"/>
      <c r="K62" s="690" t="s">
        <v>1185</v>
      </c>
      <c r="L62" s="828" t="s">
        <v>1254</v>
      </c>
      <c r="M62" s="829"/>
      <c r="N62" s="821">
        <f>M9</f>
        <v>0</v>
      </c>
      <c r="O62" s="821"/>
      <c r="P62" s="821"/>
      <c r="Q62" s="821"/>
      <c r="R62" s="821"/>
      <c r="S62" s="821"/>
      <c r="T62" s="821"/>
      <c r="U62" s="691" t="s">
        <v>1255</v>
      </c>
      <c r="V62" s="685"/>
      <c r="W62" s="685"/>
    </row>
    <row r="63" spans="1:36" ht="15" x14ac:dyDescent="0.15">
      <c r="A63" s="682"/>
      <c r="B63" s="828" t="s">
        <v>1256</v>
      </c>
      <c r="C63" s="829"/>
      <c r="D63" s="843">
        <f>F19</f>
        <v>0</v>
      </c>
      <c r="E63" s="844"/>
      <c r="F63" s="692"/>
      <c r="G63" s="827">
        <f>J19</f>
        <v>0</v>
      </c>
      <c r="H63" s="827"/>
      <c r="I63" s="827"/>
      <c r="J63" s="827"/>
      <c r="K63" s="693"/>
      <c r="L63" s="828" t="s">
        <v>1257</v>
      </c>
      <c r="M63" s="829"/>
      <c r="N63" s="821">
        <f>M10</f>
        <v>0</v>
      </c>
      <c r="O63" s="821"/>
      <c r="P63" s="821"/>
      <c r="Q63" s="821"/>
      <c r="R63" s="821"/>
      <c r="S63" s="821"/>
      <c r="T63" s="821"/>
      <c r="U63" s="691" t="s">
        <v>1185</v>
      </c>
      <c r="V63" s="685"/>
      <c r="W63" s="685"/>
    </row>
    <row r="64" spans="1:36" ht="17.25" x14ac:dyDescent="0.15">
      <c r="A64" s="682"/>
      <c r="B64" s="822" t="s">
        <v>1258</v>
      </c>
      <c r="C64" s="823"/>
      <c r="D64" s="824">
        <f>F20</f>
        <v>0</v>
      </c>
      <c r="E64" s="825"/>
      <c r="F64" s="825"/>
      <c r="G64" s="825"/>
      <c r="H64" s="825"/>
      <c r="I64" s="825"/>
      <c r="J64" s="825"/>
      <c r="K64" s="826"/>
      <c r="L64" s="822" t="s">
        <v>1182</v>
      </c>
      <c r="M64" s="823"/>
      <c r="N64" s="837">
        <f>M12</f>
        <v>0</v>
      </c>
      <c r="O64" s="837"/>
      <c r="P64" s="837"/>
      <c r="Q64" s="837"/>
      <c r="R64" s="837"/>
      <c r="S64" s="837"/>
      <c r="T64" s="837"/>
      <c r="U64" s="694"/>
      <c r="V64" s="685"/>
      <c r="W64" s="685"/>
    </row>
    <row r="65" spans="1:23" ht="6.75" customHeight="1" x14ac:dyDescent="0.15">
      <c r="A65" s="682"/>
      <c r="B65" s="683"/>
      <c r="C65" s="683"/>
      <c r="D65" s="683"/>
      <c r="E65" s="683"/>
      <c r="F65" s="683"/>
      <c r="G65" s="683"/>
      <c r="H65" s="683"/>
      <c r="I65" s="683"/>
      <c r="J65" s="683"/>
      <c r="K65" s="682"/>
      <c r="L65" s="682"/>
      <c r="M65" s="682"/>
      <c r="N65" s="682"/>
      <c r="O65" s="682"/>
      <c r="P65" s="682"/>
      <c r="Q65" s="682"/>
      <c r="R65" s="682"/>
      <c r="S65" s="682"/>
      <c r="T65" s="682"/>
      <c r="U65" s="682"/>
      <c r="V65" s="685"/>
      <c r="W65" s="685"/>
    </row>
    <row r="66" spans="1:23" ht="18" customHeight="1" x14ac:dyDescent="0.15">
      <c r="A66" s="682"/>
      <c r="B66" s="695" t="s">
        <v>17</v>
      </c>
      <c r="C66" s="696" t="s">
        <v>1259</v>
      </c>
      <c r="D66" s="687"/>
      <c r="E66" s="687"/>
      <c r="F66" s="687"/>
      <c r="G66" s="687"/>
      <c r="H66" s="687"/>
      <c r="I66" s="687"/>
      <c r="J66" s="697"/>
      <c r="K66" s="697"/>
      <c r="L66" s="687"/>
      <c r="M66" s="687"/>
      <c r="N66" s="687"/>
      <c r="O66" s="687"/>
      <c r="P66" s="687"/>
      <c r="Q66" s="687"/>
      <c r="R66" s="847" t="s">
        <v>1260</v>
      </c>
      <c r="S66" s="698" t="s">
        <v>169</v>
      </c>
      <c r="T66" s="687"/>
      <c r="U66" s="688"/>
      <c r="V66" s="685"/>
      <c r="W66" s="685"/>
    </row>
    <row r="67" spans="1:23" ht="18" customHeight="1" x14ac:dyDescent="0.15">
      <c r="A67" s="682"/>
      <c r="B67" s="699" t="s">
        <v>17</v>
      </c>
      <c r="C67" s="700" t="s">
        <v>1261</v>
      </c>
      <c r="D67" s="683"/>
      <c r="E67" s="683"/>
      <c r="F67" s="683"/>
      <c r="G67" s="683"/>
      <c r="H67" s="683"/>
      <c r="I67" s="683"/>
      <c r="J67" s="701"/>
      <c r="K67" s="701"/>
      <c r="L67" s="683"/>
      <c r="M67" s="683"/>
      <c r="N67" s="683"/>
      <c r="O67" s="683"/>
      <c r="P67" s="683"/>
      <c r="Q67" s="683"/>
      <c r="R67" s="848"/>
      <c r="S67" s="702"/>
      <c r="T67" s="683"/>
      <c r="U67" s="703"/>
      <c r="V67" s="685"/>
      <c r="W67" s="685"/>
    </row>
    <row r="68" spans="1:23" ht="18" customHeight="1" x14ac:dyDescent="0.15">
      <c r="A68" s="682"/>
      <c r="B68" s="704"/>
      <c r="C68" s="683" t="s">
        <v>1262</v>
      </c>
      <c r="D68" s="683"/>
      <c r="E68" s="683"/>
      <c r="F68" s="683"/>
      <c r="G68" s="683"/>
      <c r="H68" s="683"/>
      <c r="I68" s="683"/>
      <c r="J68" s="701"/>
      <c r="K68" s="701"/>
      <c r="L68" s="683"/>
      <c r="M68" s="683"/>
      <c r="N68" s="683"/>
      <c r="O68" s="683"/>
      <c r="P68" s="683"/>
      <c r="Q68" s="683"/>
      <c r="R68" s="848"/>
      <c r="S68" s="702"/>
      <c r="T68" s="683"/>
      <c r="U68" s="703"/>
      <c r="V68" s="685"/>
      <c r="W68" s="685"/>
    </row>
    <row r="69" spans="1:23" ht="18" customHeight="1" x14ac:dyDescent="0.15">
      <c r="A69" s="682"/>
      <c r="B69" s="699"/>
      <c r="C69" s="683" t="s">
        <v>1263</v>
      </c>
      <c r="D69" s="683"/>
      <c r="E69" s="683"/>
      <c r="F69" s="683"/>
      <c r="G69" s="683"/>
      <c r="H69" s="683"/>
      <c r="I69" s="683"/>
      <c r="J69" s="701"/>
      <c r="K69" s="701"/>
      <c r="L69" s="683"/>
      <c r="M69" s="683"/>
      <c r="N69" s="683"/>
      <c r="O69" s="683"/>
      <c r="P69" s="683"/>
      <c r="Q69" s="683"/>
      <c r="R69" s="848"/>
      <c r="S69" s="705"/>
      <c r="T69" s="706"/>
      <c r="U69" s="707"/>
      <c r="V69" s="685"/>
      <c r="W69" s="685"/>
    </row>
    <row r="70" spans="1:23" ht="18" customHeight="1" x14ac:dyDescent="0.15">
      <c r="A70" s="682"/>
      <c r="B70" s="699" t="s">
        <v>17</v>
      </c>
      <c r="C70" s="700" t="s">
        <v>1264</v>
      </c>
      <c r="D70" s="683"/>
      <c r="E70" s="683"/>
      <c r="F70" s="683"/>
      <c r="G70" s="683"/>
      <c r="H70" s="683"/>
      <c r="I70" s="683"/>
      <c r="J70" s="701"/>
      <c r="K70" s="701"/>
      <c r="L70" s="683"/>
      <c r="M70" s="683"/>
      <c r="N70" s="683"/>
      <c r="O70" s="683"/>
      <c r="P70" s="683"/>
      <c r="Q70" s="683"/>
      <c r="R70" s="848"/>
      <c r="S70" s="708" t="s">
        <v>1265</v>
      </c>
      <c r="T70" s="683"/>
      <c r="U70" s="703"/>
      <c r="V70" s="685"/>
      <c r="W70" s="685"/>
    </row>
    <row r="71" spans="1:23" ht="18" customHeight="1" x14ac:dyDescent="0.15">
      <c r="A71" s="682"/>
      <c r="B71" s="699" t="s">
        <v>17</v>
      </c>
      <c r="C71" s="700" t="s">
        <v>1266</v>
      </c>
      <c r="D71" s="683"/>
      <c r="E71" s="683"/>
      <c r="F71" s="683"/>
      <c r="G71" s="683"/>
      <c r="H71" s="683"/>
      <c r="I71" s="683"/>
      <c r="J71" s="701"/>
      <c r="K71" s="701"/>
      <c r="L71" s="683"/>
      <c r="M71" s="683"/>
      <c r="N71" s="683"/>
      <c r="O71" s="683"/>
      <c r="P71" s="683"/>
      <c r="Q71" s="683"/>
      <c r="R71" s="848"/>
      <c r="S71" s="709"/>
      <c r="T71" s="683"/>
      <c r="U71" s="703"/>
      <c r="V71" s="685"/>
      <c r="W71" s="685"/>
    </row>
    <row r="72" spans="1:23" ht="18" customHeight="1" x14ac:dyDescent="0.15">
      <c r="A72" s="682"/>
      <c r="B72" s="699" t="s">
        <v>17</v>
      </c>
      <c r="C72" s="700"/>
      <c r="D72" s="683"/>
      <c r="E72" s="683"/>
      <c r="F72" s="683"/>
      <c r="G72" s="683"/>
      <c r="H72" s="683"/>
      <c r="I72" s="683"/>
      <c r="J72" s="701"/>
      <c r="K72" s="701"/>
      <c r="L72" s="683"/>
      <c r="M72" s="683"/>
      <c r="N72" s="683"/>
      <c r="O72" s="683"/>
      <c r="P72" s="683"/>
      <c r="Q72" s="683"/>
      <c r="R72" s="848"/>
      <c r="S72" s="702"/>
      <c r="T72" s="683"/>
      <c r="U72" s="703"/>
      <c r="V72" s="685"/>
      <c r="W72" s="685"/>
    </row>
    <row r="73" spans="1:23" ht="18" customHeight="1" x14ac:dyDescent="0.15">
      <c r="A73" s="682"/>
      <c r="B73" s="850" t="s">
        <v>1267</v>
      </c>
      <c r="C73" s="851"/>
      <c r="D73" s="851"/>
      <c r="E73" s="851"/>
      <c r="F73" s="852"/>
      <c r="G73" s="710"/>
      <c r="H73" s="710"/>
      <c r="I73" s="710"/>
      <c r="J73" s="711"/>
      <c r="K73" s="712" t="s">
        <v>1268</v>
      </c>
      <c r="L73" s="710"/>
      <c r="M73" s="710"/>
      <c r="N73" s="710"/>
      <c r="O73" s="710"/>
      <c r="P73" s="710"/>
      <c r="Q73" s="713"/>
      <c r="R73" s="849"/>
      <c r="S73" s="705"/>
      <c r="T73" s="706"/>
      <c r="U73" s="707"/>
      <c r="V73" s="685"/>
      <c r="W73" s="685"/>
    </row>
    <row r="74" spans="1:23" ht="13.5" customHeight="1" x14ac:dyDescent="0.15">
      <c r="A74" s="682"/>
      <c r="B74" s="714"/>
      <c r="C74" s="683"/>
      <c r="D74" s="683"/>
      <c r="E74" s="683"/>
      <c r="F74" s="683"/>
      <c r="G74" s="683"/>
      <c r="H74" s="683"/>
      <c r="I74" s="683"/>
      <c r="J74" s="701"/>
      <c r="K74" s="701"/>
      <c r="L74" s="682"/>
      <c r="M74" s="682"/>
      <c r="N74" s="682"/>
      <c r="O74" s="682"/>
      <c r="P74" s="682"/>
      <c r="Q74" s="682"/>
      <c r="R74" s="682"/>
      <c r="S74" s="682"/>
      <c r="T74" s="682"/>
      <c r="U74" s="682"/>
      <c r="V74" s="685"/>
      <c r="W74" s="685"/>
    </row>
    <row r="75" spans="1:23" ht="18" customHeight="1" x14ac:dyDescent="0.15">
      <c r="A75" s="682"/>
      <c r="B75" s="704" t="s">
        <v>1269</v>
      </c>
      <c r="C75" s="715" t="s">
        <v>1270</v>
      </c>
      <c r="D75" s="816" t="s">
        <v>1271</v>
      </c>
      <c r="E75" s="817"/>
      <c r="F75" s="818"/>
      <c r="G75" s="716"/>
      <c r="H75" s="714"/>
      <c r="I75" s="714"/>
      <c r="J75" s="716" t="s">
        <v>1272</v>
      </c>
      <c r="K75" s="716"/>
      <c r="L75" s="710"/>
      <c r="M75" s="710"/>
      <c r="N75" s="710"/>
      <c r="O75" s="710"/>
      <c r="P75" s="710"/>
      <c r="Q75" s="710"/>
      <c r="R75" s="717"/>
      <c r="S75" s="819" t="s">
        <v>1273</v>
      </c>
      <c r="T75" s="819"/>
      <c r="U75" s="820"/>
      <c r="V75" s="685"/>
      <c r="W75" s="685"/>
    </row>
    <row r="76" spans="1:23" ht="18" customHeight="1" x14ac:dyDescent="0.15">
      <c r="A76" s="682"/>
      <c r="B76" s="718"/>
      <c r="C76" s="719"/>
      <c r="D76" s="720"/>
      <c r="E76" s="683"/>
      <c r="F76" s="721"/>
      <c r="G76" s="683"/>
      <c r="H76" s="683"/>
      <c r="I76" s="683"/>
      <c r="J76" s="683"/>
      <c r="K76" s="683"/>
      <c r="L76" s="682"/>
      <c r="M76" s="682"/>
      <c r="N76" s="682"/>
      <c r="O76" s="682"/>
      <c r="P76" s="682"/>
      <c r="Q76" s="682"/>
      <c r="R76" s="721"/>
      <c r="S76" s="683"/>
      <c r="T76" s="683"/>
      <c r="U76" s="703"/>
      <c r="V76" s="685"/>
      <c r="W76" s="685"/>
    </row>
    <row r="77" spans="1:23" ht="18" customHeight="1" x14ac:dyDescent="0.15">
      <c r="A77" s="682"/>
      <c r="B77" s="722"/>
      <c r="C77" s="723"/>
      <c r="D77" s="724"/>
      <c r="E77" s="725"/>
      <c r="F77" s="726"/>
      <c r="G77" s="725"/>
      <c r="H77" s="725"/>
      <c r="I77" s="725"/>
      <c r="J77" s="725"/>
      <c r="K77" s="725"/>
      <c r="L77" s="725"/>
      <c r="M77" s="725"/>
      <c r="N77" s="725"/>
      <c r="O77" s="725"/>
      <c r="P77" s="725"/>
      <c r="Q77" s="725"/>
      <c r="R77" s="726"/>
      <c r="S77" s="725"/>
      <c r="T77" s="725"/>
      <c r="U77" s="727"/>
      <c r="V77" s="685"/>
      <c r="W77" s="685"/>
    </row>
    <row r="78" spans="1:23" ht="18" customHeight="1" x14ac:dyDescent="0.15">
      <c r="A78" s="682"/>
      <c r="B78" s="722"/>
      <c r="C78" s="723"/>
      <c r="D78" s="724"/>
      <c r="E78" s="725"/>
      <c r="F78" s="726"/>
      <c r="G78" s="725"/>
      <c r="H78" s="725"/>
      <c r="I78" s="725"/>
      <c r="J78" s="725"/>
      <c r="K78" s="725"/>
      <c r="L78" s="725"/>
      <c r="M78" s="725"/>
      <c r="N78" s="725"/>
      <c r="O78" s="725"/>
      <c r="P78" s="725"/>
      <c r="Q78" s="725"/>
      <c r="R78" s="726"/>
      <c r="S78" s="725"/>
      <c r="T78" s="725"/>
      <c r="U78" s="727"/>
      <c r="V78" s="685"/>
      <c r="W78" s="685"/>
    </row>
    <row r="79" spans="1:23" ht="18" customHeight="1" x14ac:dyDescent="0.15">
      <c r="A79" s="682"/>
      <c r="B79" s="722"/>
      <c r="C79" s="723"/>
      <c r="D79" s="724"/>
      <c r="E79" s="725"/>
      <c r="F79" s="726"/>
      <c r="G79" s="725"/>
      <c r="H79" s="725"/>
      <c r="I79" s="725"/>
      <c r="J79" s="725"/>
      <c r="K79" s="725"/>
      <c r="L79" s="725"/>
      <c r="M79" s="725"/>
      <c r="N79" s="725"/>
      <c r="O79" s="725"/>
      <c r="P79" s="725"/>
      <c r="Q79" s="725"/>
      <c r="R79" s="726"/>
      <c r="S79" s="725"/>
      <c r="T79" s="725"/>
      <c r="U79" s="727"/>
      <c r="V79" s="685"/>
      <c r="W79" s="685"/>
    </row>
    <row r="80" spans="1:23" ht="18" customHeight="1" x14ac:dyDescent="0.15">
      <c r="A80" s="682"/>
      <c r="B80" s="722"/>
      <c r="C80" s="723"/>
      <c r="D80" s="724"/>
      <c r="E80" s="725"/>
      <c r="F80" s="726"/>
      <c r="G80" s="725"/>
      <c r="H80" s="725"/>
      <c r="I80" s="725"/>
      <c r="J80" s="725"/>
      <c r="K80" s="725"/>
      <c r="L80" s="725"/>
      <c r="M80" s="725"/>
      <c r="N80" s="725"/>
      <c r="O80" s="725"/>
      <c r="P80" s="725"/>
      <c r="Q80" s="725"/>
      <c r="R80" s="726"/>
      <c r="S80" s="725"/>
      <c r="T80" s="725"/>
      <c r="U80" s="727"/>
      <c r="V80" s="685"/>
      <c r="W80" s="685"/>
    </row>
    <row r="81" spans="1:23" ht="18" customHeight="1" x14ac:dyDescent="0.15">
      <c r="A81" s="682"/>
      <c r="B81" s="722"/>
      <c r="C81" s="723"/>
      <c r="D81" s="724"/>
      <c r="E81" s="725"/>
      <c r="F81" s="726"/>
      <c r="G81" s="725"/>
      <c r="H81" s="725"/>
      <c r="I81" s="725"/>
      <c r="J81" s="725"/>
      <c r="K81" s="725"/>
      <c r="L81" s="725"/>
      <c r="M81" s="725"/>
      <c r="N81" s="725"/>
      <c r="O81" s="725"/>
      <c r="P81" s="725"/>
      <c r="Q81" s="725"/>
      <c r="R81" s="726"/>
      <c r="S81" s="725"/>
      <c r="T81" s="725"/>
      <c r="U81" s="727"/>
      <c r="V81" s="685"/>
      <c r="W81" s="685"/>
    </row>
    <row r="82" spans="1:23" ht="18" customHeight="1" x14ac:dyDescent="0.15">
      <c r="A82" s="682"/>
      <c r="B82" s="722"/>
      <c r="C82" s="723"/>
      <c r="D82" s="724"/>
      <c r="E82" s="725"/>
      <c r="F82" s="726"/>
      <c r="G82" s="725"/>
      <c r="H82" s="725"/>
      <c r="I82" s="725"/>
      <c r="J82" s="725"/>
      <c r="K82" s="725"/>
      <c r="L82" s="725"/>
      <c r="M82" s="725"/>
      <c r="N82" s="725"/>
      <c r="O82" s="725"/>
      <c r="P82" s="725"/>
      <c r="Q82" s="725"/>
      <c r="R82" s="726"/>
      <c r="S82" s="725"/>
      <c r="T82" s="725"/>
      <c r="U82" s="727"/>
      <c r="V82" s="685"/>
      <c r="W82" s="685"/>
    </row>
    <row r="83" spans="1:23" ht="18" customHeight="1" x14ac:dyDescent="0.15">
      <c r="A83" s="682"/>
      <c r="B83" s="722"/>
      <c r="C83" s="723"/>
      <c r="D83" s="724"/>
      <c r="E83" s="725"/>
      <c r="F83" s="726"/>
      <c r="G83" s="725"/>
      <c r="H83" s="725"/>
      <c r="I83" s="725"/>
      <c r="J83" s="725"/>
      <c r="K83" s="725"/>
      <c r="L83" s="725"/>
      <c r="M83" s="725"/>
      <c r="N83" s="725"/>
      <c r="O83" s="725"/>
      <c r="P83" s="725"/>
      <c r="Q83" s="725"/>
      <c r="R83" s="726"/>
      <c r="S83" s="725"/>
      <c r="T83" s="725"/>
      <c r="U83" s="727"/>
      <c r="V83" s="685"/>
      <c r="W83" s="685"/>
    </row>
    <row r="84" spans="1:23" ht="18" customHeight="1" x14ac:dyDescent="0.15">
      <c r="A84" s="682"/>
      <c r="B84" s="722"/>
      <c r="C84" s="723"/>
      <c r="D84" s="724"/>
      <c r="E84" s="725"/>
      <c r="F84" s="726"/>
      <c r="G84" s="725"/>
      <c r="H84" s="725"/>
      <c r="I84" s="725"/>
      <c r="J84" s="725"/>
      <c r="K84" s="725"/>
      <c r="L84" s="725"/>
      <c r="M84" s="725"/>
      <c r="N84" s="725"/>
      <c r="O84" s="725"/>
      <c r="P84" s="725"/>
      <c r="Q84" s="725"/>
      <c r="R84" s="726"/>
      <c r="S84" s="725"/>
      <c r="T84" s="725"/>
      <c r="U84" s="727"/>
      <c r="V84" s="685"/>
      <c r="W84" s="685"/>
    </row>
    <row r="85" spans="1:23" ht="18" customHeight="1" x14ac:dyDescent="0.15">
      <c r="A85" s="682"/>
      <c r="B85" s="722"/>
      <c r="C85" s="723"/>
      <c r="D85" s="724"/>
      <c r="E85" s="725"/>
      <c r="F85" s="726"/>
      <c r="G85" s="725"/>
      <c r="H85" s="725"/>
      <c r="I85" s="725"/>
      <c r="J85" s="725"/>
      <c r="K85" s="725"/>
      <c r="L85" s="725"/>
      <c r="M85" s="725"/>
      <c r="N85" s="725"/>
      <c r="O85" s="725"/>
      <c r="P85" s="725"/>
      <c r="Q85" s="725"/>
      <c r="R85" s="726"/>
      <c r="S85" s="725"/>
      <c r="T85" s="725"/>
      <c r="U85" s="727"/>
      <c r="V85" s="685"/>
      <c r="W85" s="685"/>
    </row>
    <row r="86" spans="1:23" ht="18" customHeight="1" x14ac:dyDescent="0.15">
      <c r="A86" s="682"/>
      <c r="B86" s="722"/>
      <c r="C86" s="723"/>
      <c r="D86" s="724"/>
      <c r="E86" s="725"/>
      <c r="F86" s="726"/>
      <c r="G86" s="725"/>
      <c r="H86" s="725"/>
      <c r="I86" s="725"/>
      <c r="J86" s="725"/>
      <c r="K86" s="725"/>
      <c r="L86" s="725"/>
      <c r="M86" s="725"/>
      <c r="N86" s="725"/>
      <c r="O86" s="725"/>
      <c r="P86" s="725"/>
      <c r="Q86" s="725"/>
      <c r="R86" s="726"/>
      <c r="S86" s="725"/>
      <c r="T86" s="725"/>
      <c r="U86" s="727"/>
      <c r="V86" s="685"/>
      <c r="W86" s="685"/>
    </row>
    <row r="87" spans="1:23" ht="18" customHeight="1" x14ac:dyDescent="0.15">
      <c r="A87" s="682"/>
      <c r="B87" s="722"/>
      <c r="C87" s="723"/>
      <c r="D87" s="724"/>
      <c r="E87" s="725"/>
      <c r="F87" s="726"/>
      <c r="G87" s="725"/>
      <c r="H87" s="725"/>
      <c r="I87" s="725"/>
      <c r="J87" s="725"/>
      <c r="K87" s="725"/>
      <c r="L87" s="725"/>
      <c r="M87" s="725"/>
      <c r="N87" s="725"/>
      <c r="O87" s="725"/>
      <c r="P87" s="725"/>
      <c r="Q87" s="725"/>
      <c r="R87" s="726"/>
      <c r="S87" s="725"/>
      <c r="T87" s="725"/>
      <c r="U87" s="727"/>
      <c r="V87" s="685"/>
      <c r="W87" s="685"/>
    </row>
    <row r="88" spans="1:23" ht="18" customHeight="1" x14ac:dyDescent="0.15">
      <c r="A88" s="682"/>
      <c r="B88" s="722"/>
      <c r="C88" s="723"/>
      <c r="D88" s="724"/>
      <c r="E88" s="725"/>
      <c r="F88" s="726"/>
      <c r="G88" s="725"/>
      <c r="H88" s="725"/>
      <c r="I88" s="725"/>
      <c r="J88" s="725"/>
      <c r="K88" s="725"/>
      <c r="L88" s="725"/>
      <c r="M88" s="725"/>
      <c r="N88" s="725"/>
      <c r="O88" s="725"/>
      <c r="P88" s="725"/>
      <c r="Q88" s="725"/>
      <c r="R88" s="726"/>
      <c r="S88" s="725"/>
      <c r="T88" s="725"/>
      <c r="U88" s="727"/>
      <c r="V88" s="685"/>
      <c r="W88" s="685"/>
    </row>
    <row r="89" spans="1:23" ht="18" customHeight="1" x14ac:dyDescent="0.15">
      <c r="A89" s="682"/>
      <c r="B89" s="722"/>
      <c r="C89" s="723"/>
      <c r="D89" s="724"/>
      <c r="E89" s="725"/>
      <c r="F89" s="726"/>
      <c r="G89" s="725"/>
      <c r="H89" s="725"/>
      <c r="I89" s="725"/>
      <c r="J89" s="725"/>
      <c r="K89" s="725"/>
      <c r="L89" s="725"/>
      <c r="M89" s="725"/>
      <c r="N89" s="725"/>
      <c r="O89" s="725"/>
      <c r="P89" s="725"/>
      <c r="Q89" s="725"/>
      <c r="R89" s="726"/>
      <c r="S89" s="725"/>
      <c r="T89" s="725"/>
      <c r="U89" s="727"/>
      <c r="V89" s="685"/>
      <c r="W89" s="685"/>
    </row>
    <row r="90" spans="1:23" ht="18" customHeight="1" x14ac:dyDescent="0.15">
      <c r="A90" s="682"/>
      <c r="B90" s="722"/>
      <c r="C90" s="723"/>
      <c r="D90" s="724"/>
      <c r="E90" s="725"/>
      <c r="F90" s="726"/>
      <c r="G90" s="725"/>
      <c r="H90" s="725"/>
      <c r="I90" s="725"/>
      <c r="J90" s="725"/>
      <c r="K90" s="725"/>
      <c r="L90" s="725"/>
      <c r="M90" s="725"/>
      <c r="N90" s="725"/>
      <c r="O90" s="725"/>
      <c r="P90" s="725"/>
      <c r="Q90" s="725"/>
      <c r="R90" s="726"/>
      <c r="S90" s="725"/>
      <c r="T90" s="725"/>
      <c r="U90" s="727"/>
      <c r="V90" s="685"/>
      <c r="W90" s="685"/>
    </row>
    <row r="91" spans="1:23" ht="18" customHeight="1" x14ac:dyDescent="0.15">
      <c r="A91" s="682"/>
      <c r="B91" s="722"/>
      <c r="C91" s="723"/>
      <c r="D91" s="724"/>
      <c r="E91" s="725"/>
      <c r="F91" s="726"/>
      <c r="G91" s="725"/>
      <c r="H91" s="725"/>
      <c r="I91" s="725"/>
      <c r="J91" s="725"/>
      <c r="K91" s="725"/>
      <c r="L91" s="725"/>
      <c r="M91" s="725"/>
      <c r="N91" s="725"/>
      <c r="O91" s="725"/>
      <c r="P91" s="725"/>
      <c r="Q91" s="725"/>
      <c r="R91" s="726"/>
      <c r="S91" s="725"/>
      <c r="T91" s="725"/>
      <c r="U91" s="727"/>
      <c r="V91" s="685"/>
      <c r="W91" s="685"/>
    </row>
    <row r="92" spans="1:23" ht="18" customHeight="1" x14ac:dyDescent="0.15">
      <c r="A92" s="682"/>
      <c r="B92" s="722"/>
      <c r="C92" s="723"/>
      <c r="D92" s="724"/>
      <c r="E92" s="725"/>
      <c r="F92" s="726"/>
      <c r="G92" s="725"/>
      <c r="H92" s="725"/>
      <c r="I92" s="725"/>
      <c r="J92" s="725"/>
      <c r="K92" s="725"/>
      <c r="L92" s="725"/>
      <c r="M92" s="725"/>
      <c r="N92" s="725"/>
      <c r="O92" s="725"/>
      <c r="P92" s="725"/>
      <c r="Q92" s="725"/>
      <c r="R92" s="726"/>
      <c r="S92" s="725"/>
      <c r="T92" s="725"/>
      <c r="U92" s="727"/>
      <c r="V92" s="685"/>
      <c r="W92" s="685"/>
    </row>
    <row r="93" spans="1:23" ht="18" customHeight="1" x14ac:dyDescent="0.15">
      <c r="A93" s="682"/>
      <c r="B93" s="722"/>
      <c r="C93" s="723"/>
      <c r="D93" s="724"/>
      <c r="E93" s="725"/>
      <c r="F93" s="726"/>
      <c r="G93" s="725"/>
      <c r="H93" s="725"/>
      <c r="I93" s="725"/>
      <c r="J93" s="725"/>
      <c r="K93" s="725"/>
      <c r="L93" s="725"/>
      <c r="M93" s="725"/>
      <c r="N93" s="725"/>
      <c r="O93" s="725"/>
      <c r="P93" s="725"/>
      <c r="Q93" s="725"/>
      <c r="R93" s="726"/>
      <c r="S93" s="725"/>
      <c r="T93" s="725"/>
      <c r="U93" s="727"/>
      <c r="V93" s="685"/>
      <c r="W93" s="685"/>
    </row>
    <row r="94" spans="1:23" ht="18" customHeight="1" x14ac:dyDescent="0.15">
      <c r="A94" s="682"/>
      <c r="B94" s="722"/>
      <c r="C94" s="723"/>
      <c r="D94" s="724"/>
      <c r="E94" s="725"/>
      <c r="F94" s="726"/>
      <c r="G94" s="725"/>
      <c r="H94" s="725"/>
      <c r="I94" s="725"/>
      <c r="J94" s="725"/>
      <c r="K94" s="725"/>
      <c r="L94" s="725"/>
      <c r="M94" s="725"/>
      <c r="N94" s="725"/>
      <c r="O94" s="725"/>
      <c r="P94" s="725"/>
      <c r="Q94" s="725"/>
      <c r="R94" s="726"/>
      <c r="S94" s="725"/>
      <c r="T94" s="725"/>
      <c r="U94" s="727"/>
      <c r="V94" s="685"/>
      <c r="W94" s="685"/>
    </row>
    <row r="95" spans="1:23" ht="18" customHeight="1" x14ac:dyDescent="0.15">
      <c r="A95" s="682"/>
      <c r="B95" s="722"/>
      <c r="C95" s="723"/>
      <c r="D95" s="724"/>
      <c r="E95" s="725"/>
      <c r="F95" s="726"/>
      <c r="G95" s="725"/>
      <c r="H95" s="725"/>
      <c r="I95" s="725"/>
      <c r="J95" s="725"/>
      <c r="K95" s="725"/>
      <c r="L95" s="725"/>
      <c r="M95" s="725"/>
      <c r="N95" s="725"/>
      <c r="O95" s="725"/>
      <c r="P95" s="725"/>
      <c r="Q95" s="725"/>
      <c r="R95" s="726"/>
      <c r="S95" s="725"/>
      <c r="T95" s="725"/>
      <c r="U95" s="727"/>
      <c r="V95" s="685"/>
      <c r="W95" s="685"/>
    </row>
    <row r="96" spans="1:23" ht="18" customHeight="1" x14ac:dyDescent="0.15">
      <c r="A96" s="682"/>
      <c r="B96" s="722"/>
      <c r="C96" s="723"/>
      <c r="D96" s="724"/>
      <c r="E96" s="725"/>
      <c r="F96" s="726"/>
      <c r="G96" s="725"/>
      <c r="H96" s="725"/>
      <c r="I96" s="725"/>
      <c r="J96" s="725"/>
      <c r="K96" s="725"/>
      <c r="L96" s="725"/>
      <c r="M96" s="725"/>
      <c r="N96" s="725"/>
      <c r="O96" s="725"/>
      <c r="P96" s="725"/>
      <c r="Q96" s="725"/>
      <c r="R96" s="726"/>
      <c r="S96" s="725"/>
      <c r="T96" s="725"/>
      <c r="U96" s="727"/>
      <c r="V96" s="685"/>
      <c r="W96" s="685"/>
    </row>
    <row r="97" spans="1:23" ht="18" customHeight="1" x14ac:dyDescent="0.15">
      <c r="A97" s="682"/>
      <c r="B97" s="722"/>
      <c r="C97" s="723"/>
      <c r="D97" s="724"/>
      <c r="E97" s="725"/>
      <c r="F97" s="726"/>
      <c r="G97" s="725"/>
      <c r="H97" s="725"/>
      <c r="I97" s="725"/>
      <c r="J97" s="725"/>
      <c r="K97" s="725"/>
      <c r="L97" s="725"/>
      <c r="M97" s="725"/>
      <c r="N97" s="725"/>
      <c r="O97" s="725"/>
      <c r="P97" s="725"/>
      <c r="Q97" s="725"/>
      <c r="R97" s="726"/>
      <c r="S97" s="725"/>
      <c r="T97" s="725"/>
      <c r="U97" s="727"/>
      <c r="V97" s="685"/>
      <c r="W97" s="685"/>
    </row>
    <row r="98" spans="1:23" ht="18" customHeight="1" x14ac:dyDescent="0.15">
      <c r="A98" s="682"/>
      <c r="B98" s="722"/>
      <c r="C98" s="723"/>
      <c r="D98" s="724"/>
      <c r="E98" s="725"/>
      <c r="F98" s="726"/>
      <c r="G98" s="725"/>
      <c r="H98" s="725"/>
      <c r="I98" s="725"/>
      <c r="J98" s="725"/>
      <c r="K98" s="725"/>
      <c r="L98" s="725"/>
      <c r="M98" s="725"/>
      <c r="N98" s="725"/>
      <c r="O98" s="725"/>
      <c r="P98" s="725"/>
      <c r="Q98" s="725"/>
      <c r="R98" s="726"/>
      <c r="S98" s="725"/>
      <c r="T98" s="725"/>
      <c r="U98" s="727"/>
      <c r="V98" s="685"/>
      <c r="W98" s="685"/>
    </row>
    <row r="99" spans="1:23" ht="18" customHeight="1" x14ac:dyDescent="0.15">
      <c r="A99" s="682"/>
      <c r="B99" s="728"/>
      <c r="C99" s="729"/>
      <c r="D99" s="730"/>
      <c r="E99" s="731"/>
      <c r="F99" s="732"/>
      <c r="G99" s="731"/>
      <c r="H99" s="731"/>
      <c r="I99" s="731"/>
      <c r="J99" s="731"/>
      <c r="K99" s="731"/>
      <c r="L99" s="731"/>
      <c r="M99" s="731"/>
      <c r="N99" s="731"/>
      <c r="O99" s="731"/>
      <c r="P99" s="731"/>
      <c r="Q99" s="731"/>
      <c r="R99" s="732"/>
      <c r="S99" s="731"/>
      <c r="T99" s="731"/>
      <c r="U99" s="733"/>
      <c r="V99" s="685"/>
      <c r="W99" s="685"/>
    </row>
    <row r="100" spans="1:23" ht="18" customHeight="1" x14ac:dyDescent="0.15">
      <c r="A100" s="682"/>
      <c r="B100" s="718" t="s">
        <v>100</v>
      </c>
      <c r="C100" s="687"/>
      <c r="D100" s="687"/>
      <c r="E100" s="687"/>
      <c r="F100" s="687"/>
      <c r="G100" s="687"/>
      <c r="H100" s="687"/>
      <c r="I100" s="687"/>
      <c r="J100" s="687"/>
      <c r="K100" s="687"/>
      <c r="L100" s="687"/>
      <c r="M100" s="687"/>
      <c r="N100" s="687"/>
      <c r="O100" s="834" t="s">
        <v>1274</v>
      </c>
      <c r="P100" s="734" t="s">
        <v>1265</v>
      </c>
      <c r="Q100" s="687"/>
      <c r="R100" s="687"/>
      <c r="S100" s="698" t="s">
        <v>169</v>
      </c>
      <c r="T100" s="687"/>
      <c r="U100" s="688"/>
      <c r="V100" s="685"/>
      <c r="W100" s="685"/>
    </row>
    <row r="101" spans="1:23" ht="18" customHeight="1" x14ac:dyDescent="0.15">
      <c r="A101" s="682"/>
      <c r="B101" s="735"/>
      <c r="C101" s="683"/>
      <c r="D101" s="683"/>
      <c r="E101" s="683"/>
      <c r="F101" s="683"/>
      <c r="G101" s="683"/>
      <c r="H101" s="683"/>
      <c r="I101" s="683"/>
      <c r="J101" s="683"/>
      <c r="K101" s="683"/>
      <c r="L101" s="683"/>
      <c r="M101" s="683"/>
      <c r="N101" s="683"/>
      <c r="O101" s="835"/>
      <c r="P101" s="736"/>
      <c r="Q101" s="683"/>
      <c r="R101" s="683"/>
      <c r="S101" s="702"/>
      <c r="T101" s="683"/>
      <c r="U101" s="703"/>
      <c r="V101" s="685"/>
      <c r="W101" s="685"/>
    </row>
    <row r="102" spans="1:23" ht="18" customHeight="1" x14ac:dyDescent="0.15">
      <c r="A102" s="682"/>
      <c r="B102" s="735"/>
      <c r="C102" s="683"/>
      <c r="D102" s="683"/>
      <c r="E102" s="683"/>
      <c r="F102" s="683"/>
      <c r="G102" s="683"/>
      <c r="H102" s="683"/>
      <c r="I102" s="683"/>
      <c r="J102" s="683"/>
      <c r="K102" s="683"/>
      <c r="L102" s="683"/>
      <c r="M102" s="683"/>
      <c r="N102" s="683"/>
      <c r="O102" s="835"/>
      <c r="P102" s="736"/>
      <c r="Q102" s="683"/>
      <c r="R102" s="683"/>
      <c r="S102" s="702"/>
      <c r="T102" s="683"/>
      <c r="U102" s="703"/>
      <c r="V102" s="685"/>
      <c r="W102" s="685"/>
    </row>
    <row r="103" spans="1:23" ht="18" customHeight="1" x14ac:dyDescent="0.15">
      <c r="A103" s="682"/>
      <c r="B103" s="737"/>
      <c r="C103" s="738"/>
      <c r="D103" s="738"/>
      <c r="E103" s="738"/>
      <c r="F103" s="738"/>
      <c r="G103" s="738"/>
      <c r="H103" s="738"/>
      <c r="I103" s="738"/>
      <c r="J103" s="738"/>
      <c r="K103" s="738"/>
      <c r="L103" s="738"/>
      <c r="M103" s="738"/>
      <c r="N103" s="738"/>
      <c r="O103" s="836"/>
      <c r="P103" s="706"/>
      <c r="Q103" s="706"/>
      <c r="R103" s="706"/>
      <c r="S103" s="739"/>
      <c r="T103" s="706"/>
      <c r="U103" s="707"/>
      <c r="V103" s="685"/>
      <c r="W103" s="685"/>
    </row>
    <row r="104" spans="1:23" ht="24.75" thickBot="1" x14ac:dyDescent="0.2">
      <c r="A104" s="682"/>
      <c r="B104" s="682"/>
      <c r="C104" s="740" t="str">
        <f>D62&amp;" 様"</f>
        <v>0 様</v>
      </c>
      <c r="D104" s="740"/>
      <c r="E104" s="682"/>
      <c r="F104" s="682"/>
      <c r="G104" s="682"/>
      <c r="H104" s="682"/>
      <c r="I104" s="682"/>
      <c r="J104" s="682"/>
      <c r="K104" s="682"/>
      <c r="L104" s="682"/>
      <c r="M104" s="682"/>
      <c r="N104" s="741" t="str">
        <f>N62&amp;" 様"</f>
        <v>0 様</v>
      </c>
      <c r="O104" s="682"/>
      <c r="P104" s="682"/>
      <c r="Q104" s="682"/>
      <c r="R104" s="682"/>
      <c r="S104" s="682"/>
      <c r="T104" s="682"/>
      <c r="U104" s="682"/>
      <c r="V104" s="685"/>
      <c r="W104" s="742"/>
    </row>
    <row r="105" spans="1:23" ht="15.75" thickTop="1" x14ac:dyDescent="0.15">
      <c r="A105" s="682"/>
      <c r="B105" s="841" t="s">
        <v>1248</v>
      </c>
      <c r="C105" s="841"/>
      <c r="D105" s="841"/>
      <c r="E105" s="841"/>
      <c r="F105" s="841"/>
      <c r="G105" s="842" t="s">
        <v>1275</v>
      </c>
      <c r="H105" s="842"/>
      <c r="I105" s="683"/>
      <c r="J105" s="683"/>
      <c r="K105" s="682"/>
      <c r="L105" s="684"/>
      <c r="M105" s="682"/>
      <c r="N105" s="682"/>
      <c r="O105" s="682"/>
      <c r="P105" s="682"/>
      <c r="Q105" s="682"/>
      <c r="R105" s="682"/>
      <c r="S105" s="684"/>
      <c r="T105" s="682"/>
      <c r="U105" s="682"/>
      <c r="V105" s="685"/>
      <c r="W105" s="685"/>
    </row>
    <row r="106" spans="1:23" ht="15" x14ac:dyDescent="0.15">
      <c r="A106" s="682"/>
      <c r="B106" s="841"/>
      <c r="C106" s="841"/>
      <c r="D106" s="841"/>
      <c r="E106" s="841"/>
      <c r="F106" s="841"/>
      <c r="G106" s="842"/>
      <c r="H106" s="842"/>
      <c r="I106" s="683"/>
      <c r="J106" s="683"/>
      <c r="K106" s="683"/>
      <c r="L106" s="683"/>
      <c r="M106" s="682"/>
      <c r="N106" s="682"/>
      <c r="O106" s="683"/>
      <c r="P106" s="682"/>
      <c r="Q106" s="682"/>
      <c r="R106" s="682"/>
      <c r="S106" s="682"/>
      <c r="T106" s="682"/>
      <c r="U106" s="682"/>
      <c r="V106" s="685"/>
      <c r="W106" s="685"/>
    </row>
    <row r="107" spans="1:23" ht="15" x14ac:dyDescent="0.15">
      <c r="A107" s="682"/>
      <c r="B107" s="845" t="s">
        <v>1251</v>
      </c>
      <c r="C107" s="846"/>
      <c r="D107" s="686" t="s">
        <v>1252</v>
      </c>
      <c r="E107" s="686"/>
      <c r="F107" s="686"/>
      <c r="G107" s="687"/>
      <c r="H107" s="687"/>
      <c r="I107" s="687"/>
      <c r="J107" s="687"/>
      <c r="K107" s="688"/>
      <c r="L107" s="845"/>
      <c r="M107" s="846"/>
      <c r="N107" s="686"/>
      <c r="O107" s="686"/>
      <c r="P107" s="687"/>
      <c r="Q107" s="687"/>
      <c r="R107" s="687"/>
      <c r="S107" s="687"/>
      <c r="T107" s="687"/>
      <c r="U107" s="689"/>
      <c r="V107" s="685"/>
      <c r="W107" s="685"/>
    </row>
    <row r="108" spans="1:23" ht="15" x14ac:dyDescent="0.15">
      <c r="A108" s="682"/>
      <c r="B108" s="822" t="s">
        <v>1213</v>
      </c>
      <c r="C108" s="823"/>
      <c r="D108" s="824">
        <f>D62</f>
        <v>0</v>
      </c>
      <c r="E108" s="825"/>
      <c r="F108" s="825"/>
      <c r="G108" s="825"/>
      <c r="H108" s="825"/>
      <c r="I108" s="825"/>
      <c r="J108" s="825"/>
      <c r="K108" s="743" t="s">
        <v>1185</v>
      </c>
      <c r="L108" s="822" t="s">
        <v>1254</v>
      </c>
      <c r="M108" s="823"/>
      <c r="N108" s="833">
        <f>N62</f>
        <v>0</v>
      </c>
      <c r="O108" s="833"/>
      <c r="P108" s="833"/>
      <c r="Q108" s="833"/>
      <c r="R108" s="833"/>
      <c r="S108" s="833"/>
      <c r="T108" s="833"/>
      <c r="U108" s="694" t="s">
        <v>1255</v>
      </c>
      <c r="V108" s="685"/>
      <c r="W108" s="685"/>
    </row>
    <row r="109" spans="1:23" ht="14.25" customHeight="1" x14ac:dyDescent="0.15">
      <c r="A109" s="682"/>
      <c r="B109" s="744"/>
      <c r="C109" s="683"/>
      <c r="D109" s="683"/>
      <c r="E109" s="683"/>
      <c r="F109" s="683"/>
      <c r="G109" s="683"/>
      <c r="H109" s="683"/>
      <c r="I109" s="683"/>
      <c r="J109" s="701"/>
      <c r="K109" s="701"/>
      <c r="L109" s="682"/>
      <c r="M109" s="682"/>
      <c r="N109" s="682"/>
      <c r="O109" s="682"/>
      <c r="P109" s="682"/>
      <c r="Q109" s="682"/>
      <c r="R109" s="682"/>
      <c r="S109" s="682"/>
      <c r="T109" s="682"/>
      <c r="U109" s="682"/>
      <c r="V109" s="685"/>
      <c r="W109" s="685"/>
    </row>
    <row r="110" spans="1:23" ht="18" customHeight="1" x14ac:dyDescent="0.15">
      <c r="A110" s="682"/>
      <c r="B110" s="704" t="s">
        <v>1269</v>
      </c>
      <c r="C110" s="715" t="s">
        <v>1270</v>
      </c>
      <c r="D110" s="816" t="s">
        <v>1271</v>
      </c>
      <c r="E110" s="817"/>
      <c r="F110" s="818"/>
      <c r="G110" s="716"/>
      <c r="H110" s="714"/>
      <c r="I110" s="714"/>
      <c r="J110" s="716" t="s">
        <v>1272</v>
      </c>
      <c r="K110" s="716"/>
      <c r="L110" s="710"/>
      <c r="M110" s="710"/>
      <c r="N110" s="710"/>
      <c r="O110" s="710"/>
      <c r="P110" s="710"/>
      <c r="Q110" s="710"/>
      <c r="R110" s="717"/>
      <c r="S110" s="819" t="s">
        <v>1273</v>
      </c>
      <c r="T110" s="819"/>
      <c r="U110" s="820"/>
      <c r="V110" s="685"/>
      <c r="W110" s="685"/>
    </row>
    <row r="111" spans="1:23" ht="18" customHeight="1" x14ac:dyDescent="0.15">
      <c r="A111" s="682"/>
      <c r="B111" s="718"/>
      <c r="C111" s="719"/>
      <c r="D111" s="720"/>
      <c r="E111" s="683"/>
      <c r="F111" s="721"/>
      <c r="G111" s="683"/>
      <c r="H111" s="683"/>
      <c r="I111" s="683"/>
      <c r="J111" s="683"/>
      <c r="K111" s="683"/>
      <c r="L111" s="682"/>
      <c r="M111" s="682"/>
      <c r="N111" s="682"/>
      <c r="O111" s="682"/>
      <c r="P111" s="682"/>
      <c r="Q111" s="682"/>
      <c r="R111" s="721"/>
      <c r="S111" s="683"/>
      <c r="T111" s="683"/>
      <c r="U111" s="703"/>
      <c r="V111" s="685"/>
      <c r="W111" s="685"/>
    </row>
    <row r="112" spans="1:23" ht="18" customHeight="1" x14ac:dyDescent="0.15">
      <c r="A112" s="682"/>
      <c r="B112" s="722"/>
      <c r="C112" s="723"/>
      <c r="D112" s="724"/>
      <c r="E112" s="725"/>
      <c r="F112" s="726"/>
      <c r="G112" s="725"/>
      <c r="H112" s="725"/>
      <c r="I112" s="725"/>
      <c r="J112" s="725"/>
      <c r="K112" s="725"/>
      <c r="L112" s="725"/>
      <c r="M112" s="725"/>
      <c r="N112" s="725"/>
      <c r="O112" s="725"/>
      <c r="P112" s="725"/>
      <c r="Q112" s="725"/>
      <c r="R112" s="726"/>
      <c r="S112" s="725"/>
      <c r="T112" s="725"/>
      <c r="U112" s="727"/>
      <c r="V112" s="685"/>
      <c r="W112" s="685"/>
    </row>
    <row r="113" spans="1:23" ht="18" customHeight="1" x14ac:dyDescent="0.15">
      <c r="A113" s="682"/>
      <c r="B113" s="722"/>
      <c r="C113" s="723"/>
      <c r="D113" s="724"/>
      <c r="E113" s="725"/>
      <c r="F113" s="726"/>
      <c r="G113" s="725"/>
      <c r="H113" s="725"/>
      <c r="I113" s="725"/>
      <c r="J113" s="725"/>
      <c r="K113" s="725"/>
      <c r="L113" s="725"/>
      <c r="M113" s="725"/>
      <c r="N113" s="725"/>
      <c r="O113" s="725"/>
      <c r="P113" s="725"/>
      <c r="Q113" s="725"/>
      <c r="R113" s="726"/>
      <c r="S113" s="725"/>
      <c r="T113" s="725"/>
      <c r="U113" s="727"/>
      <c r="V113" s="685"/>
      <c r="W113" s="685"/>
    </row>
    <row r="114" spans="1:23" ht="18" customHeight="1" x14ac:dyDescent="0.15">
      <c r="A114" s="682"/>
      <c r="B114" s="722"/>
      <c r="C114" s="723"/>
      <c r="D114" s="724"/>
      <c r="E114" s="725"/>
      <c r="F114" s="726"/>
      <c r="G114" s="725"/>
      <c r="H114" s="725"/>
      <c r="I114" s="725"/>
      <c r="J114" s="725"/>
      <c r="K114" s="725"/>
      <c r="L114" s="725"/>
      <c r="M114" s="725"/>
      <c r="N114" s="725"/>
      <c r="O114" s="725"/>
      <c r="P114" s="725"/>
      <c r="Q114" s="725"/>
      <c r="R114" s="726"/>
      <c r="S114" s="725"/>
      <c r="T114" s="725"/>
      <c r="U114" s="727"/>
      <c r="V114" s="685"/>
      <c r="W114" s="685"/>
    </row>
    <row r="115" spans="1:23" ht="18" customHeight="1" x14ac:dyDescent="0.15">
      <c r="A115" s="682"/>
      <c r="B115" s="722"/>
      <c r="C115" s="723"/>
      <c r="D115" s="724"/>
      <c r="E115" s="725"/>
      <c r="F115" s="726"/>
      <c r="G115" s="725"/>
      <c r="H115" s="725"/>
      <c r="I115" s="725"/>
      <c r="J115" s="725"/>
      <c r="K115" s="725"/>
      <c r="L115" s="725"/>
      <c r="M115" s="725"/>
      <c r="N115" s="725"/>
      <c r="O115" s="725"/>
      <c r="P115" s="725"/>
      <c r="Q115" s="725"/>
      <c r="R115" s="726"/>
      <c r="S115" s="725"/>
      <c r="T115" s="725"/>
      <c r="U115" s="727"/>
      <c r="V115" s="685"/>
      <c r="W115" s="685"/>
    </row>
    <row r="116" spans="1:23" ht="18" customHeight="1" x14ac:dyDescent="0.15">
      <c r="A116" s="682"/>
      <c r="B116" s="722"/>
      <c r="C116" s="723"/>
      <c r="D116" s="724"/>
      <c r="E116" s="725"/>
      <c r="F116" s="726"/>
      <c r="G116" s="725"/>
      <c r="H116" s="725"/>
      <c r="I116" s="725"/>
      <c r="J116" s="725"/>
      <c r="K116" s="725"/>
      <c r="L116" s="725"/>
      <c r="M116" s="725"/>
      <c r="N116" s="725"/>
      <c r="O116" s="725"/>
      <c r="P116" s="725"/>
      <c r="Q116" s="725"/>
      <c r="R116" s="726"/>
      <c r="S116" s="725"/>
      <c r="T116" s="725"/>
      <c r="U116" s="727"/>
      <c r="V116" s="685"/>
      <c r="W116" s="685"/>
    </row>
    <row r="117" spans="1:23" ht="18" customHeight="1" x14ac:dyDescent="0.15">
      <c r="A117" s="682"/>
      <c r="B117" s="722"/>
      <c r="C117" s="723"/>
      <c r="D117" s="724"/>
      <c r="E117" s="725"/>
      <c r="F117" s="726"/>
      <c r="G117" s="725"/>
      <c r="H117" s="725"/>
      <c r="I117" s="725"/>
      <c r="J117" s="725"/>
      <c r="K117" s="725"/>
      <c r="L117" s="725"/>
      <c r="M117" s="725"/>
      <c r="N117" s="725"/>
      <c r="O117" s="725"/>
      <c r="P117" s="725"/>
      <c r="Q117" s="725"/>
      <c r="R117" s="726"/>
      <c r="S117" s="725"/>
      <c r="T117" s="725"/>
      <c r="U117" s="727"/>
      <c r="V117" s="685"/>
      <c r="W117" s="685"/>
    </row>
    <row r="118" spans="1:23" ht="18" customHeight="1" x14ac:dyDescent="0.15">
      <c r="A118" s="682"/>
      <c r="B118" s="722"/>
      <c r="C118" s="723"/>
      <c r="D118" s="724"/>
      <c r="E118" s="725"/>
      <c r="F118" s="726"/>
      <c r="G118" s="725"/>
      <c r="H118" s="725"/>
      <c r="I118" s="725"/>
      <c r="J118" s="725"/>
      <c r="K118" s="725"/>
      <c r="L118" s="725"/>
      <c r="M118" s="725"/>
      <c r="N118" s="725"/>
      <c r="O118" s="725"/>
      <c r="P118" s="725"/>
      <c r="Q118" s="725"/>
      <c r="R118" s="726"/>
      <c r="S118" s="725"/>
      <c r="T118" s="725"/>
      <c r="U118" s="727"/>
      <c r="V118" s="685"/>
      <c r="W118" s="685"/>
    </row>
    <row r="119" spans="1:23" ht="18" customHeight="1" x14ac:dyDescent="0.15">
      <c r="A119" s="682"/>
      <c r="B119" s="722"/>
      <c r="C119" s="723"/>
      <c r="D119" s="724"/>
      <c r="E119" s="725"/>
      <c r="F119" s="726"/>
      <c r="G119" s="725"/>
      <c r="H119" s="725"/>
      <c r="I119" s="725"/>
      <c r="J119" s="725"/>
      <c r="K119" s="725"/>
      <c r="L119" s="725"/>
      <c r="M119" s="725"/>
      <c r="N119" s="725"/>
      <c r="O119" s="725"/>
      <c r="P119" s="725"/>
      <c r="Q119" s="725"/>
      <c r="R119" s="726"/>
      <c r="S119" s="725"/>
      <c r="T119" s="725"/>
      <c r="U119" s="727"/>
      <c r="V119" s="685"/>
      <c r="W119" s="685"/>
    </row>
    <row r="120" spans="1:23" ht="18" customHeight="1" x14ac:dyDescent="0.15">
      <c r="A120" s="682"/>
      <c r="B120" s="722"/>
      <c r="C120" s="723"/>
      <c r="D120" s="724"/>
      <c r="E120" s="725"/>
      <c r="F120" s="726"/>
      <c r="G120" s="725"/>
      <c r="H120" s="725"/>
      <c r="I120" s="725"/>
      <c r="J120" s="725"/>
      <c r="K120" s="725"/>
      <c r="L120" s="725"/>
      <c r="M120" s="725"/>
      <c r="N120" s="725"/>
      <c r="O120" s="725"/>
      <c r="P120" s="725"/>
      <c r="Q120" s="725"/>
      <c r="R120" s="726"/>
      <c r="S120" s="725"/>
      <c r="T120" s="725"/>
      <c r="U120" s="727"/>
      <c r="V120" s="685"/>
      <c r="W120" s="685"/>
    </row>
    <row r="121" spans="1:23" ht="18" customHeight="1" x14ac:dyDescent="0.15">
      <c r="A121" s="682"/>
      <c r="B121" s="722"/>
      <c r="C121" s="723"/>
      <c r="D121" s="724"/>
      <c r="E121" s="725"/>
      <c r="F121" s="726"/>
      <c r="G121" s="725"/>
      <c r="H121" s="725"/>
      <c r="I121" s="725"/>
      <c r="J121" s="725"/>
      <c r="K121" s="725"/>
      <c r="L121" s="725"/>
      <c r="M121" s="725"/>
      <c r="N121" s="725"/>
      <c r="O121" s="725"/>
      <c r="P121" s="725"/>
      <c r="Q121" s="725"/>
      <c r="R121" s="726"/>
      <c r="S121" s="725"/>
      <c r="T121" s="725"/>
      <c r="U121" s="727"/>
      <c r="V121" s="685"/>
      <c r="W121" s="685"/>
    </row>
    <row r="122" spans="1:23" ht="18" customHeight="1" x14ac:dyDescent="0.15">
      <c r="A122" s="682"/>
      <c r="B122" s="722"/>
      <c r="C122" s="723"/>
      <c r="D122" s="724"/>
      <c r="E122" s="725"/>
      <c r="F122" s="726"/>
      <c r="G122" s="725"/>
      <c r="H122" s="725"/>
      <c r="I122" s="725"/>
      <c r="J122" s="725"/>
      <c r="K122" s="725"/>
      <c r="L122" s="725"/>
      <c r="M122" s="725"/>
      <c r="N122" s="725"/>
      <c r="O122" s="725"/>
      <c r="P122" s="725"/>
      <c r="Q122" s="725"/>
      <c r="R122" s="726"/>
      <c r="S122" s="725"/>
      <c r="T122" s="725"/>
      <c r="U122" s="727"/>
      <c r="V122" s="685"/>
      <c r="W122" s="685"/>
    </row>
    <row r="123" spans="1:23" ht="18" customHeight="1" x14ac:dyDescent="0.15">
      <c r="A123" s="682"/>
      <c r="B123" s="722"/>
      <c r="C123" s="723"/>
      <c r="D123" s="724"/>
      <c r="E123" s="725"/>
      <c r="F123" s="726"/>
      <c r="G123" s="725"/>
      <c r="H123" s="725"/>
      <c r="I123" s="725"/>
      <c r="J123" s="725"/>
      <c r="K123" s="725"/>
      <c r="L123" s="725"/>
      <c r="M123" s="725"/>
      <c r="N123" s="725"/>
      <c r="O123" s="725"/>
      <c r="P123" s="725"/>
      <c r="Q123" s="725"/>
      <c r="R123" s="726"/>
      <c r="S123" s="725"/>
      <c r="T123" s="725"/>
      <c r="U123" s="727"/>
      <c r="V123" s="685"/>
      <c r="W123" s="685"/>
    </row>
    <row r="124" spans="1:23" ht="18" customHeight="1" x14ac:dyDescent="0.15">
      <c r="A124" s="682"/>
      <c r="B124" s="722"/>
      <c r="C124" s="723"/>
      <c r="D124" s="724"/>
      <c r="E124" s="725"/>
      <c r="F124" s="726"/>
      <c r="G124" s="725"/>
      <c r="H124" s="725"/>
      <c r="I124" s="725"/>
      <c r="J124" s="725"/>
      <c r="K124" s="725"/>
      <c r="L124" s="725"/>
      <c r="M124" s="725"/>
      <c r="N124" s="725"/>
      <c r="O124" s="725"/>
      <c r="P124" s="725"/>
      <c r="Q124" s="725"/>
      <c r="R124" s="726"/>
      <c r="S124" s="725"/>
      <c r="T124" s="725"/>
      <c r="U124" s="727"/>
      <c r="V124" s="685"/>
      <c r="W124" s="685"/>
    </row>
    <row r="125" spans="1:23" ht="18" customHeight="1" x14ac:dyDescent="0.15">
      <c r="A125" s="682"/>
      <c r="B125" s="722"/>
      <c r="C125" s="723"/>
      <c r="D125" s="724"/>
      <c r="E125" s="725"/>
      <c r="F125" s="726"/>
      <c r="G125" s="725"/>
      <c r="H125" s="725"/>
      <c r="I125" s="725"/>
      <c r="J125" s="725"/>
      <c r="K125" s="725"/>
      <c r="L125" s="725"/>
      <c r="M125" s="725"/>
      <c r="N125" s="725"/>
      <c r="O125" s="725"/>
      <c r="P125" s="725"/>
      <c r="Q125" s="725"/>
      <c r="R125" s="726"/>
      <c r="S125" s="725"/>
      <c r="T125" s="725"/>
      <c r="U125" s="727"/>
      <c r="V125" s="685"/>
      <c r="W125" s="685"/>
    </row>
    <row r="126" spans="1:23" ht="18" customHeight="1" x14ac:dyDescent="0.15">
      <c r="A126" s="682"/>
      <c r="B126" s="722"/>
      <c r="C126" s="723"/>
      <c r="D126" s="724"/>
      <c r="E126" s="725"/>
      <c r="F126" s="726"/>
      <c r="G126" s="725"/>
      <c r="H126" s="725"/>
      <c r="I126" s="725"/>
      <c r="J126" s="725"/>
      <c r="K126" s="725"/>
      <c r="L126" s="725"/>
      <c r="M126" s="725"/>
      <c r="N126" s="725"/>
      <c r="O126" s="725"/>
      <c r="P126" s="725"/>
      <c r="Q126" s="725"/>
      <c r="R126" s="726"/>
      <c r="S126" s="725"/>
      <c r="T126" s="725"/>
      <c r="U126" s="727"/>
      <c r="V126" s="685"/>
      <c r="W126" s="685"/>
    </row>
    <row r="127" spans="1:23" ht="18" customHeight="1" x14ac:dyDescent="0.15">
      <c r="A127" s="682"/>
      <c r="B127" s="722"/>
      <c r="C127" s="723"/>
      <c r="D127" s="724"/>
      <c r="E127" s="725"/>
      <c r="F127" s="726"/>
      <c r="G127" s="725"/>
      <c r="H127" s="725"/>
      <c r="I127" s="725"/>
      <c r="J127" s="725"/>
      <c r="K127" s="725"/>
      <c r="L127" s="725"/>
      <c r="M127" s="725"/>
      <c r="N127" s="725"/>
      <c r="O127" s="725"/>
      <c r="P127" s="725"/>
      <c r="Q127" s="725"/>
      <c r="R127" s="726"/>
      <c r="S127" s="725"/>
      <c r="T127" s="725"/>
      <c r="U127" s="727"/>
      <c r="V127" s="685"/>
      <c r="W127" s="685"/>
    </row>
    <row r="128" spans="1:23" ht="18" customHeight="1" x14ac:dyDescent="0.15">
      <c r="A128" s="682"/>
      <c r="B128" s="722"/>
      <c r="C128" s="723"/>
      <c r="D128" s="724"/>
      <c r="E128" s="725"/>
      <c r="F128" s="726"/>
      <c r="G128" s="725"/>
      <c r="H128" s="725"/>
      <c r="I128" s="725"/>
      <c r="J128" s="725"/>
      <c r="K128" s="725"/>
      <c r="L128" s="725"/>
      <c r="M128" s="725"/>
      <c r="N128" s="725"/>
      <c r="O128" s="725"/>
      <c r="P128" s="725"/>
      <c r="Q128" s="725"/>
      <c r="R128" s="726"/>
      <c r="S128" s="725"/>
      <c r="T128" s="725"/>
      <c r="U128" s="727"/>
      <c r="V128" s="685"/>
      <c r="W128" s="685"/>
    </row>
    <row r="129" spans="1:23" ht="18" customHeight="1" x14ac:dyDescent="0.15">
      <c r="A129" s="682"/>
      <c r="B129" s="722"/>
      <c r="C129" s="723"/>
      <c r="D129" s="724"/>
      <c r="E129" s="725"/>
      <c r="F129" s="726"/>
      <c r="G129" s="725"/>
      <c r="H129" s="725"/>
      <c r="I129" s="725"/>
      <c r="J129" s="725"/>
      <c r="K129" s="725"/>
      <c r="L129" s="725"/>
      <c r="M129" s="725"/>
      <c r="N129" s="725"/>
      <c r="O129" s="725"/>
      <c r="P129" s="725"/>
      <c r="Q129" s="725"/>
      <c r="R129" s="726"/>
      <c r="S129" s="725"/>
      <c r="T129" s="725"/>
      <c r="U129" s="727"/>
      <c r="V129" s="685"/>
      <c r="W129" s="685"/>
    </row>
    <row r="130" spans="1:23" ht="18" customHeight="1" x14ac:dyDescent="0.15">
      <c r="A130" s="682"/>
      <c r="B130" s="722"/>
      <c r="C130" s="723"/>
      <c r="D130" s="724"/>
      <c r="E130" s="725"/>
      <c r="F130" s="726"/>
      <c r="G130" s="725"/>
      <c r="H130" s="725"/>
      <c r="I130" s="725"/>
      <c r="J130" s="725"/>
      <c r="K130" s="725"/>
      <c r="L130" s="725"/>
      <c r="M130" s="725"/>
      <c r="N130" s="725"/>
      <c r="O130" s="725"/>
      <c r="P130" s="725"/>
      <c r="Q130" s="725"/>
      <c r="R130" s="726"/>
      <c r="S130" s="725"/>
      <c r="T130" s="725"/>
      <c r="U130" s="727"/>
      <c r="V130" s="685"/>
      <c r="W130" s="685"/>
    </row>
    <row r="131" spans="1:23" ht="18" customHeight="1" x14ac:dyDescent="0.15">
      <c r="A131" s="682"/>
      <c r="B131" s="722"/>
      <c r="C131" s="723"/>
      <c r="D131" s="724"/>
      <c r="E131" s="725"/>
      <c r="F131" s="726"/>
      <c r="G131" s="725"/>
      <c r="H131" s="725"/>
      <c r="I131" s="725"/>
      <c r="J131" s="725"/>
      <c r="K131" s="725"/>
      <c r="L131" s="725"/>
      <c r="M131" s="725"/>
      <c r="N131" s="725"/>
      <c r="O131" s="725"/>
      <c r="P131" s="725"/>
      <c r="Q131" s="725"/>
      <c r="R131" s="726"/>
      <c r="S131" s="725"/>
      <c r="T131" s="725"/>
      <c r="U131" s="727"/>
      <c r="V131" s="685"/>
      <c r="W131" s="685"/>
    </row>
    <row r="132" spans="1:23" ht="18" customHeight="1" x14ac:dyDescent="0.15">
      <c r="A132" s="682"/>
      <c r="B132" s="722"/>
      <c r="C132" s="723"/>
      <c r="D132" s="724"/>
      <c r="E132" s="725"/>
      <c r="F132" s="726"/>
      <c r="G132" s="725"/>
      <c r="H132" s="725"/>
      <c r="I132" s="725"/>
      <c r="J132" s="725"/>
      <c r="K132" s="725"/>
      <c r="L132" s="725"/>
      <c r="M132" s="725"/>
      <c r="N132" s="725"/>
      <c r="O132" s="725"/>
      <c r="P132" s="725"/>
      <c r="Q132" s="725"/>
      <c r="R132" s="726"/>
      <c r="S132" s="725"/>
      <c r="T132" s="725"/>
      <c r="U132" s="727"/>
      <c r="V132" s="685"/>
      <c r="W132" s="685"/>
    </row>
    <row r="133" spans="1:23" ht="18" customHeight="1" x14ac:dyDescent="0.15">
      <c r="A133" s="682"/>
      <c r="B133" s="722"/>
      <c r="C133" s="723"/>
      <c r="D133" s="724"/>
      <c r="E133" s="725"/>
      <c r="F133" s="726"/>
      <c r="G133" s="725"/>
      <c r="H133" s="725"/>
      <c r="I133" s="725"/>
      <c r="J133" s="725"/>
      <c r="K133" s="725"/>
      <c r="L133" s="725"/>
      <c r="M133" s="725"/>
      <c r="N133" s="725"/>
      <c r="O133" s="725"/>
      <c r="P133" s="725"/>
      <c r="Q133" s="725"/>
      <c r="R133" s="726"/>
      <c r="S133" s="725"/>
      <c r="T133" s="725"/>
      <c r="U133" s="727"/>
      <c r="V133" s="685"/>
      <c r="W133" s="685"/>
    </row>
    <row r="134" spans="1:23" ht="18" customHeight="1" x14ac:dyDescent="0.15">
      <c r="A134" s="682"/>
      <c r="B134" s="722"/>
      <c r="C134" s="723"/>
      <c r="D134" s="724"/>
      <c r="E134" s="725"/>
      <c r="F134" s="726"/>
      <c r="G134" s="725"/>
      <c r="H134" s="725"/>
      <c r="I134" s="725"/>
      <c r="J134" s="725"/>
      <c r="K134" s="725"/>
      <c r="L134" s="725"/>
      <c r="M134" s="725"/>
      <c r="N134" s="725"/>
      <c r="O134" s="725"/>
      <c r="P134" s="725"/>
      <c r="Q134" s="725"/>
      <c r="R134" s="726"/>
      <c r="S134" s="725"/>
      <c r="T134" s="725"/>
      <c r="U134" s="727"/>
      <c r="V134" s="685"/>
      <c r="W134" s="685"/>
    </row>
    <row r="135" spans="1:23" ht="18" customHeight="1" x14ac:dyDescent="0.15">
      <c r="A135" s="682"/>
      <c r="B135" s="722"/>
      <c r="C135" s="723"/>
      <c r="D135" s="724"/>
      <c r="E135" s="725"/>
      <c r="F135" s="726"/>
      <c r="G135" s="725"/>
      <c r="H135" s="725"/>
      <c r="I135" s="725"/>
      <c r="J135" s="725"/>
      <c r="K135" s="725"/>
      <c r="L135" s="725"/>
      <c r="M135" s="725"/>
      <c r="N135" s="725"/>
      <c r="O135" s="725"/>
      <c r="P135" s="725"/>
      <c r="Q135" s="725"/>
      <c r="R135" s="726"/>
      <c r="S135" s="725"/>
      <c r="T135" s="725"/>
      <c r="U135" s="727"/>
      <c r="V135" s="685"/>
      <c r="W135" s="685"/>
    </row>
    <row r="136" spans="1:23" ht="18" customHeight="1" x14ac:dyDescent="0.15">
      <c r="A136" s="682"/>
      <c r="B136" s="722"/>
      <c r="C136" s="723"/>
      <c r="D136" s="724"/>
      <c r="E136" s="725"/>
      <c r="F136" s="726"/>
      <c r="G136" s="725"/>
      <c r="H136" s="725"/>
      <c r="I136" s="725"/>
      <c r="J136" s="725"/>
      <c r="K136" s="725"/>
      <c r="L136" s="725"/>
      <c r="M136" s="725"/>
      <c r="N136" s="725"/>
      <c r="O136" s="725"/>
      <c r="P136" s="725"/>
      <c r="Q136" s="725"/>
      <c r="R136" s="726"/>
      <c r="S136" s="725"/>
      <c r="T136" s="725"/>
      <c r="U136" s="727"/>
      <c r="V136" s="685"/>
      <c r="W136" s="685"/>
    </row>
    <row r="137" spans="1:23" ht="18" customHeight="1" x14ac:dyDescent="0.15">
      <c r="A137" s="682"/>
      <c r="B137" s="722"/>
      <c r="C137" s="723"/>
      <c r="D137" s="724"/>
      <c r="E137" s="725"/>
      <c r="F137" s="726"/>
      <c r="G137" s="725"/>
      <c r="H137" s="725"/>
      <c r="I137" s="725"/>
      <c r="J137" s="725"/>
      <c r="K137" s="725"/>
      <c r="L137" s="725"/>
      <c r="M137" s="725"/>
      <c r="N137" s="725"/>
      <c r="O137" s="725"/>
      <c r="P137" s="725"/>
      <c r="Q137" s="725"/>
      <c r="R137" s="726"/>
      <c r="S137" s="725"/>
      <c r="T137" s="725"/>
      <c r="U137" s="727"/>
      <c r="V137" s="685"/>
      <c r="W137" s="685"/>
    </row>
    <row r="138" spans="1:23" ht="18" customHeight="1" x14ac:dyDescent="0.15">
      <c r="A138" s="682"/>
      <c r="B138" s="722"/>
      <c r="C138" s="723"/>
      <c r="D138" s="724"/>
      <c r="E138" s="725"/>
      <c r="F138" s="726"/>
      <c r="G138" s="725"/>
      <c r="H138" s="725"/>
      <c r="I138" s="725"/>
      <c r="J138" s="725"/>
      <c r="K138" s="725"/>
      <c r="L138" s="725"/>
      <c r="M138" s="725"/>
      <c r="N138" s="725"/>
      <c r="O138" s="725"/>
      <c r="P138" s="725"/>
      <c r="Q138" s="725"/>
      <c r="R138" s="726"/>
      <c r="S138" s="725"/>
      <c r="T138" s="725"/>
      <c r="U138" s="727"/>
      <c r="V138" s="685"/>
      <c r="W138" s="685"/>
    </row>
    <row r="139" spans="1:23" ht="18" customHeight="1" x14ac:dyDescent="0.15">
      <c r="A139" s="682"/>
      <c r="B139" s="722"/>
      <c r="C139" s="723"/>
      <c r="D139" s="724"/>
      <c r="E139" s="725"/>
      <c r="F139" s="726"/>
      <c r="G139" s="725"/>
      <c r="H139" s="725"/>
      <c r="I139" s="725"/>
      <c r="J139" s="725"/>
      <c r="K139" s="725"/>
      <c r="L139" s="725"/>
      <c r="M139" s="725"/>
      <c r="N139" s="725"/>
      <c r="O139" s="725"/>
      <c r="P139" s="725"/>
      <c r="Q139" s="725"/>
      <c r="R139" s="726"/>
      <c r="S139" s="725"/>
      <c r="T139" s="725"/>
      <c r="U139" s="727"/>
      <c r="V139" s="685"/>
      <c r="W139" s="685"/>
    </row>
    <row r="140" spans="1:23" ht="18" customHeight="1" x14ac:dyDescent="0.15">
      <c r="A140" s="682"/>
      <c r="B140" s="722"/>
      <c r="C140" s="723"/>
      <c r="D140" s="724"/>
      <c r="E140" s="725"/>
      <c r="F140" s="726"/>
      <c r="G140" s="725"/>
      <c r="H140" s="725"/>
      <c r="I140" s="725"/>
      <c r="J140" s="725"/>
      <c r="K140" s="725"/>
      <c r="L140" s="725"/>
      <c r="M140" s="725"/>
      <c r="N140" s="725"/>
      <c r="O140" s="725"/>
      <c r="P140" s="725"/>
      <c r="Q140" s="725"/>
      <c r="R140" s="726"/>
      <c r="S140" s="725"/>
      <c r="T140" s="725"/>
      <c r="U140" s="727"/>
      <c r="V140" s="685"/>
      <c r="W140" s="685"/>
    </row>
    <row r="141" spans="1:23" ht="18" customHeight="1" x14ac:dyDescent="0.15">
      <c r="A141" s="682"/>
      <c r="B141" s="722"/>
      <c r="C141" s="723"/>
      <c r="D141" s="724"/>
      <c r="E141" s="725"/>
      <c r="F141" s="726"/>
      <c r="G141" s="725"/>
      <c r="H141" s="725"/>
      <c r="I141" s="725"/>
      <c r="J141" s="725"/>
      <c r="K141" s="725"/>
      <c r="L141" s="725"/>
      <c r="M141" s="725"/>
      <c r="N141" s="725"/>
      <c r="O141" s="725"/>
      <c r="P141" s="725"/>
      <c r="Q141" s="725"/>
      <c r="R141" s="726"/>
      <c r="S141" s="725"/>
      <c r="T141" s="725"/>
      <c r="U141" s="727"/>
      <c r="V141" s="685"/>
      <c r="W141" s="685"/>
    </row>
    <row r="142" spans="1:23" ht="18" customHeight="1" x14ac:dyDescent="0.15">
      <c r="A142" s="682"/>
      <c r="B142" s="722"/>
      <c r="C142" s="723"/>
      <c r="D142" s="724"/>
      <c r="E142" s="725"/>
      <c r="F142" s="726"/>
      <c r="G142" s="725"/>
      <c r="H142" s="725"/>
      <c r="I142" s="725"/>
      <c r="J142" s="725"/>
      <c r="K142" s="725"/>
      <c r="L142" s="725"/>
      <c r="M142" s="725"/>
      <c r="N142" s="725"/>
      <c r="O142" s="725"/>
      <c r="P142" s="725"/>
      <c r="Q142" s="725"/>
      <c r="R142" s="726"/>
      <c r="S142" s="725"/>
      <c r="T142" s="725"/>
      <c r="U142" s="727"/>
      <c r="V142" s="685"/>
      <c r="W142" s="685"/>
    </row>
    <row r="143" spans="1:23" ht="18" customHeight="1" x14ac:dyDescent="0.15">
      <c r="A143" s="682"/>
      <c r="B143" s="722"/>
      <c r="C143" s="723"/>
      <c r="D143" s="724"/>
      <c r="E143" s="725"/>
      <c r="F143" s="726"/>
      <c r="G143" s="725"/>
      <c r="H143" s="725"/>
      <c r="I143" s="725"/>
      <c r="J143" s="725"/>
      <c r="K143" s="725"/>
      <c r="L143" s="725"/>
      <c r="M143" s="725"/>
      <c r="N143" s="725"/>
      <c r="O143" s="725"/>
      <c r="P143" s="725"/>
      <c r="Q143" s="725"/>
      <c r="R143" s="726"/>
      <c r="S143" s="725"/>
      <c r="T143" s="725"/>
      <c r="U143" s="727"/>
      <c r="V143" s="685"/>
      <c r="W143" s="685"/>
    </row>
    <row r="144" spans="1:23" ht="18" customHeight="1" x14ac:dyDescent="0.15">
      <c r="A144" s="682"/>
      <c r="B144" s="722"/>
      <c r="C144" s="723"/>
      <c r="D144" s="724"/>
      <c r="E144" s="725"/>
      <c r="F144" s="726"/>
      <c r="G144" s="725"/>
      <c r="H144" s="725"/>
      <c r="I144" s="725"/>
      <c r="J144" s="725"/>
      <c r="K144" s="725"/>
      <c r="L144" s="725"/>
      <c r="M144" s="725"/>
      <c r="N144" s="725"/>
      <c r="O144" s="725"/>
      <c r="P144" s="725"/>
      <c r="Q144" s="725"/>
      <c r="R144" s="726"/>
      <c r="S144" s="725"/>
      <c r="T144" s="725"/>
      <c r="U144" s="727"/>
      <c r="V144" s="685"/>
      <c r="W144" s="685"/>
    </row>
    <row r="145" spans="1:23" ht="18" customHeight="1" x14ac:dyDescent="0.15">
      <c r="A145" s="682"/>
      <c r="B145" s="722"/>
      <c r="C145" s="723"/>
      <c r="D145" s="724"/>
      <c r="E145" s="725"/>
      <c r="F145" s="726"/>
      <c r="G145" s="725"/>
      <c r="H145" s="725"/>
      <c r="I145" s="725"/>
      <c r="J145" s="725"/>
      <c r="K145" s="725"/>
      <c r="L145" s="725"/>
      <c r="M145" s="725"/>
      <c r="N145" s="725"/>
      <c r="O145" s="725"/>
      <c r="P145" s="725"/>
      <c r="Q145" s="725"/>
      <c r="R145" s="726"/>
      <c r="S145" s="725"/>
      <c r="T145" s="725"/>
      <c r="U145" s="727"/>
      <c r="V145" s="685"/>
      <c r="W145" s="685"/>
    </row>
    <row r="146" spans="1:23" ht="18" customHeight="1" x14ac:dyDescent="0.15">
      <c r="A146" s="682"/>
      <c r="B146" s="745"/>
      <c r="C146" s="746"/>
      <c r="D146" s="739"/>
      <c r="E146" s="706"/>
      <c r="F146" s="747"/>
      <c r="G146" s="706"/>
      <c r="H146" s="706"/>
      <c r="I146" s="706"/>
      <c r="J146" s="706"/>
      <c r="K146" s="706"/>
      <c r="L146" s="706"/>
      <c r="M146" s="706"/>
      <c r="N146" s="706"/>
      <c r="O146" s="706"/>
      <c r="P146" s="706"/>
      <c r="Q146" s="706"/>
      <c r="R146" s="747"/>
      <c r="S146" s="706"/>
      <c r="T146" s="706"/>
      <c r="U146" s="707"/>
      <c r="V146" s="685"/>
      <c r="W146" s="685"/>
    </row>
    <row r="147" spans="1:23" ht="18" customHeight="1" x14ac:dyDescent="0.15">
      <c r="A147" s="682"/>
      <c r="B147" s="718" t="s">
        <v>100</v>
      </c>
      <c r="C147" s="687"/>
      <c r="D147" s="687"/>
      <c r="E147" s="687"/>
      <c r="F147" s="687"/>
      <c r="G147" s="687"/>
      <c r="H147" s="687"/>
      <c r="I147" s="687"/>
      <c r="J147" s="687"/>
      <c r="K147" s="687"/>
      <c r="L147" s="687"/>
      <c r="M147" s="687"/>
      <c r="N147" s="687"/>
      <c r="O147" s="798"/>
      <c r="P147" s="734"/>
      <c r="Q147" s="687"/>
      <c r="R147" s="687"/>
      <c r="S147" s="748"/>
      <c r="T147" s="687"/>
      <c r="U147" s="688"/>
      <c r="V147" s="685"/>
      <c r="W147" s="685"/>
    </row>
    <row r="148" spans="1:23" ht="18" customHeight="1" x14ac:dyDescent="0.15">
      <c r="A148" s="682"/>
      <c r="B148" s="735"/>
      <c r="C148" s="683"/>
      <c r="D148" s="683"/>
      <c r="E148" s="683"/>
      <c r="F148" s="683"/>
      <c r="G148" s="683"/>
      <c r="H148" s="683"/>
      <c r="I148" s="683"/>
      <c r="J148" s="683"/>
      <c r="K148" s="683"/>
      <c r="L148" s="683"/>
      <c r="M148" s="683"/>
      <c r="N148" s="683"/>
      <c r="O148" s="799"/>
      <c r="P148" s="736"/>
      <c r="Q148" s="683"/>
      <c r="R148" s="683"/>
      <c r="S148" s="736"/>
      <c r="T148" s="683"/>
      <c r="U148" s="703"/>
      <c r="V148" s="685"/>
      <c r="W148" s="685"/>
    </row>
    <row r="149" spans="1:23" ht="18" customHeight="1" x14ac:dyDescent="0.15">
      <c r="A149" s="682"/>
      <c r="B149" s="735"/>
      <c r="C149" s="683"/>
      <c r="D149" s="683"/>
      <c r="E149" s="683"/>
      <c r="F149" s="683"/>
      <c r="G149" s="683"/>
      <c r="H149" s="683"/>
      <c r="I149" s="683"/>
      <c r="J149" s="683"/>
      <c r="K149" s="683"/>
      <c r="L149" s="683"/>
      <c r="M149" s="683"/>
      <c r="N149" s="683"/>
      <c r="O149" s="799"/>
      <c r="P149" s="736"/>
      <c r="Q149" s="683"/>
      <c r="R149" s="683"/>
      <c r="S149" s="736"/>
      <c r="T149" s="683"/>
      <c r="U149" s="703"/>
      <c r="V149" s="685"/>
      <c r="W149" s="685"/>
    </row>
    <row r="150" spans="1:23" ht="18" customHeight="1" x14ac:dyDescent="0.15">
      <c r="A150" s="682"/>
      <c r="B150" s="737"/>
      <c r="C150" s="738"/>
      <c r="D150" s="738"/>
      <c r="E150" s="738"/>
      <c r="F150" s="738"/>
      <c r="G150" s="738"/>
      <c r="H150" s="738"/>
      <c r="I150" s="738"/>
      <c r="J150" s="738"/>
      <c r="K150" s="738"/>
      <c r="L150" s="738"/>
      <c r="M150" s="738"/>
      <c r="N150" s="738"/>
      <c r="O150" s="800"/>
      <c r="P150" s="738"/>
      <c r="Q150" s="738"/>
      <c r="R150" s="738"/>
      <c r="S150" s="738"/>
      <c r="T150" s="738"/>
      <c r="U150" s="749"/>
      <c r="V150" s="685"/>
      <c r="W150" s="685"/>
    </row>
    <row r="151" spans="1:23" ht="15.75" thickBot="1" x14ac:dyDescent="0.2">
      <c r="A151" s="682"/>
      <c r="B151" s="683"/>
      <c r="C151" s="683"/>
      <c r="D151" s="683"/>
      <c r="E151" s="683"/>
      <c r="F151" s="683"/>
      <c r="G151" s="683"/>
      <c r="H151" s="683"/>
      <c r="I151" s="683"/>
      <c r="J151" s="683"/>
      <c r="K151" s="683"/>
      <c r="L151" s="683"/>
      <c r="M151" s="683"/>
      <c r="N151" s="683"/>
      <c r="O151" s="683"/>
      <c r="P151" s="683"/>
      <c r="Q151" s="683"/>
      <c r="R151" s="683"/>
      <c r="S151" s="683"/>
      <c r="T151" s="683"/>
      <c r="U151" s="683"/>
      <c r="V151" s="685"/>
      <c r="W151" s="685"/>
    </row>
    <row r="152" spans="1:23" ht="15.75" thickTop="1" x14ac:dyDescent="0.15">
      <c r="A152" s="685"/>
      <c r="B152" s="685"/>
      <c r="C152" s="685"/>
      <c r="D152" s="685"/>
      <c r="E152" s="685"/>
      <c r="F152" s="685"/>
      <c r="G152" s="685"/>
      <c r="H152" s="685"/>
      <c r="I152" s="685"/>
      <c r="J152" s="685"/>
      <c r="K152" s="685"/>
      <c r="L152" s="685"/>
      <c r="M152" s="685"/>
      <c r="N152" s="685"/>
      <c r="O152" s="685"/>
      <c r="P152" s="685"/>
      <c r="Q152" s="685"/>
      <c r="R152" s="685"/>
      <c r="S152" s="685"/>
      <c r="T152" s="685"/>
      <c r="U152" s="685"/>
      <c r="V152" s="750"/>
      <c r="W152" s="751"/>
    </row>
    <row r="153" spans="1:23" ht="15" x14ac:dyDescent="0.15">
      <c r="A153" s="685"/>
      <c r="B153" s="685"/>
      <c r="C153" s="685"/>
      <c r="D153" s="685"/>
      <c r="E153" s="685"/>
      <c r="F153" s="685"/>
      <c r="G153" s="685"/>
      <c r="H153" s="685"/>
      <c r="I153" s="685"/>
      <c r="J153" s="685"/>
      <c r="K153" s="685"/>
      <c r="L153" s="685"/>
      <c r="M153" s="685"/>
      <c r="N153" s="685"/>
      <c r="O153" s="685"/>
      <c r="P153" s="685"/>
      <c r="Q153" s="685"/>
      <c r="R153" s="685"/>
      <c r="S153" s="685"/>
      <c r="T153" s="685"/>
      <c r="U153" s="685"/>
      <c r="V153" s="750"/>
      <c r="W153" s="685"/>
    </row>
  </sheetData>
  <sheetProtection algorithmName="SHA-512" hashValue="qIE/Gsq6wQsXMVsLLnwAfMy686M++jR3U32rneRIVIBdjoakIl5cZSEaq5nAM0UmjMv61Lm/mOtHOby3zYGbuA==" saltValue="0DTqmXMBYyMl32DeeZIIzg==" spinCount="100000" sheet="1"/>
  <protectedRanges>
    <protectedRange sqref="N6" name="範囲6"/>
    <protectedRange sqref="Y7" name="範囲4"/>
    <protectedRange sqref="F26:F34 L26:L30 N26:N34 O32:T34 I36 L36 O36 F36:F37 J37 G32:L34" name="範囲2"/>
    <protectedRange sqref="C5 O6 Q6 S6 M8:U9 J19 F18:F20 M10:S13" name="範囲1"/>
    <protectedRange sqref="O31:T31" name="範囲3"/>
    <protectedRange sqref="F22:F24" name="範囲5"/>
  </protectedRanges>
  <mergeCells count="105">
    <mergeCell ref="M11:U11"/>
    <mergeCell ref="M8:U8"/>
    <mergeCell ref="M9:U9"/>
    <mergeCell ref="M10:U10"/>
    <mergeCell ref="C18:E18"/>
    <mergeCell ref="F18:Q18"/>
    <mergeCell ref="C19:E19"/>
    <mergeCell ref="F19:H19"/>
    <mergeCell ref="J19:L19"/>
    <mergeCell ref="M19:N19"/>
    <mergeCell ref="AE45:AE47"/>
    <mergeCell ref="AF45:AG45"/>
    <mergeCell ref="H46:K46"/>
    <mergeCell ref="L46:M46"/>
    <mergeCell ref="N46:O46"/>
    <mergeCell ref="Q46:R46"/>
    <mergeCell ref="S46:T46"/>
    <mergeCell ref="H47:K47"/>
    <mergeCell ref="L47:M47"/>
    <mergeCell ref="H45:K45"/>
    <mergeCell ref="L45:M45"/>
    <mergeCell ref="N45:O45"/>
    <mergeCell ref="Q45:T45"/>
    <mergeCell ref="Y45:AA47"/>
    <mergeCell ref="N47:O47"/>
    <mergeCell ref="Q47:R47"/>
    <mergeCell ref="S47:T47"/>
    <mergeCell ref="AB45:AB47"/>
    <mergeCell ref="Z48:AA48"/>
    <mergeCell ref="H49:K49"/>
    <mergeCell ref="Q49:R49"/>
    <mergeCell ref="S49:T49"/>
    <mergeCell ref="H48:K48"/>
    <mergeCell ref="L48:M48"/>
    <mergeCell ref="N48:O48"/>
    <mergeCell ref="Q48:R48"/>
    <mergeCell ref="S48:T48"/>
    <mergeCell ref="L49:O49"/>
    <mergeCell ref="Y7:Y8"/>
    <mergeCell ref="L53:O53"/>
    <mergeCell ref="L54:O54"/>
    <mergeCell ref="B54:C55"/>
    <mergeCell ref="H54:K54"/>
    <mergeCell ref="S54:T54"/>
    <mergeCell ref="P55:Q55"/>
    <mergeCell ref="S55:U55"/>
    <mergeCell ref="H52:K52"/>
    <mergeCell ref="Q52:R52"/>
    <mergeCell ref="S52:T52"/>
    <mergeCell ref="H53:K53"/>
    <mergeCell ref="Q53:R53"/>
    <mergeCell ref="S53:T53"/>
    <mergeCell ref="H50:K50"/>
    <mergeCell ref="Q50:R50"/>
    <mergeCell ref="S50:T50"/>
    <mergeCell ref="H51:K51"/>
    <mergeCell ref="Q51:R51"/>
    <mergeCell ref="S51:T51"/>
    <mergeCell ref="L50:O50"/>
    <mergeCell ref="L51:O51"/>
    <mergeCell ref="L52:O52"/>
    <mergeCell ref="C20:E20"/>
    <mergeCell ref="B1:U1"/>
    <mergeCell ref="B105:F106"/>
    <mergeCell ref="G105:H106"/>
    <mergeCell ref="B63:C63"/>
    <mergeCell ref="D63:E63"/>
    <mergeCell ref="B107:C107"/>
    <mergeCell ref="L107:M107"/>
    <mergeCell ref="R66:R73"/>
    <mergeCell ref="B73:F73"/>
    <mergeCell ref="D75:F75"/>
    <mergeCell ref="B57:F58"/>
    <mergeCell ref="R57:T57"/>
    <mergeCell ref="B61:C61"/>
    <mergeCell ref="L61:M61"/>
    <mergeCell ref="B62:C62"/>
    <mergeCell ref="L62:M62"/>
    <mergeCell ref="N62:T62"/>
    <mergeCell ref="D62:J62"/>
    <mergeCell ref="F20:Q20"/>
    <mergeCell ref="C22:E22"/>
    <mergeCell ref="C23:E23"/>
    <mergeCell ref="C26:E26"/>
    <mergeCell ref="C36:E36"/>
    <mergeCell ref="O34:S34"/>
    <mergeCell ref="D110:F110"/>
    <mergeCell ref="S110:U110"/>
    <mergeCell ref="N63:T63"/>
    <mergeCell ref="B64:C64"/>
    <mergeCell ref="D64:K64"/>
    <mergeCell ref="G63:J63"/>
    <mergeCell ref="L63:M63"/>
    <mergeCell ref="M12:U12"/>
    <mergeCell ref="M13:U13"/>
    <mergeCell ref="D108:J108"/>
    <mergeCell ref="B108:C108"/>
    <mergeCell ref="L108:M108"/>
    <mergeCell ref="N108:T108"/>
    <mergeCell ref="S75:U75"/>
    <mergeCell ref="O100:O103"/>
    <mergeCell ref="L64:M64"/>
    <mergeCell ref="N64:T64"/>
    <mergeCell ref="C34:E34"/>
    <mergeCell ref="J37:S37"/>
  </mergeCells>
  <phoneticPr fontId="2"/>
  <conditionalFormatting sqref="M8:U9 F18:Q18 F19:H19 J19:L19 F20:Q20 M10:M13">
    <cfRule type="containsBlanks" dxfId="30" priority="3" stopIfTrue="1">
      <formula>LEN(TRIM(F8))=0</formula>
    </cfRule>
  </conditionalFormatting>
  <conditionalFormatting sqref="L26:L28">
    <cfRule type="containsBlanks" dxfId="29" priority="1" stopIfTrue="1">
      <formula>LEN(TRIM(L26))=0</formula>
    </cfRule>
  </conditionalFormatting>
  <dataValidations count="3">
    <dataValidation type="list" allowBlank="1" showInputMessage="1" showErrorMessage="1" sqref="F22:F24 L36 O36 N26:N34 I36 F26:F37 B66:B67 B69:B72 I34 L34" xr:uid="{00000000-0002-0000-0100-000000000000}">
      <formula1>"□,■"</formula1>
    </dataValidation>
    <dataValidation imeMode="halfAlpha" allowBlank="1" showInputMessage="1" showErrorMessage="1" sqref="V11:AI13 M13:U13" xr:uid="{00000000-0002-0000-0100-000001000000}"/>
    <dataValidation type="custom" allowBlank="1" showInputMessage="1" showErrorMessage="1" sqref="M65" xr:uid="{00000000-0002-0000-0100-000002000000}">
      <formula1>"○,×"</formula1>
    </dataValidation>
  </dataValidations>
  <printOptions horizontalCentered="1" verticalCentered="1"/>
  <pageMargins left="0.78740157480314965" right="0.19685039370078741" top="0.35433070866141736" bottom="0.35433070866141736" header="0.31496062992125984" footer="0.31496062992125984"/>
  <pageSetup paperSize="9" orientation="portrait" horizontalDpi="300" verticalDpi="300" r:id="rId1"/>
  <headerFooter>
    <oddFooter>&amp;L&amp;"ＭＳ Ｐ明朝,標準"&amp;8㈱北関東建築検査機構&amp;C&amp;"ＭＳ Ｐ明朝,標準"&amp;8NKBI-13enter Ver.16&amp;R&amp;"ＭＳ Ｐ明朝,標準"&amp;8(R020401)</oddFooter>
  </headerFooter>
  <rowBreaks count="2" manualBreakCount="2">
    <brk id="56" max="21" man="1"/>
    <brk id="104" max="21" man="1"/>
  </rowBreaks>
  <colBreaks count="1" manualBreakCount="1">
    <brk id="22"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9</xdr:col>
                    <xdr:colOff>57150</xdr:colOff>
                    <xdr:row>11</xdr:row>
                    <xdr:rowOff>0</xdr:rowOff>
                  </from>
                  <to>
                    <xdr:col>9</xdr:col>
                    <xdr:colOff>276225</xdr:colOff>
                    <xdr:row>12</xdr:row>
                    <xdr:rowOff>47625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9</xdr:col>
                    <xdr:colOff>57150</xdr:colOff>
                    <xdr:row>11</xdr:row>
                    <xdr:rowOff>171450</xdr:rowOff>
                  </from>
                  <to>
                    <xdr:col>9</xdr:col>
                    <xdr:colOff>276225</xdr:colOff>
                    <xdr:row>13</xdr:row>
                    <xdr:rowOff>28575</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from>
                    <xdr:col>9</xdr:col>
                    <xdr:colOff>57150</xdr:colOff>
                    <xdr:row>12</xdr:row>
                    <xdr:rowOff>161925</xdr:rowOff>
                  </from>
                  <to>
                    <xdr:col>9</xdr:col>
                    <xdr:colOff>276225</xdr:colOff>
                    <xdr:row>14</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AN189"/>
  <sheetViews>
    <sheetView view="pageBreakPreview" zoomScaleNormal="100" zoomScaleSheetLayoutView="100" workbookViewId="0">
      <selection activeCell="I7" sqref="I7:AI7"/>
    </sheetView>
  </sheetViews>
  <sheetFormatPr defaultColWidth="9" defaultRowHeight="13.5" x14ac:dyDescent="0.15"/>
  <cols>
    <col min="1" max="7" width="2.625" style="29" customWidth="1"/>
    <col min="8" max="8" width="1.625" style="29" customWidth="1"/>
    <col min="9" max="35" width="2.625" style="29" customWidth="1"/>
    <col min="36" max="36" width="1.625" style="29" customWidth="1"/>
    <col min="37" max="37" width="2.625" style="29" customWidth="1"/>
    <col min="38" max="44" width="3.125" style="29" customWidth="1"/>
    <col min="45" max="16384" width="9" style="29"/>
  </cols>
  <sheetData>
    <row r="1" spans="1:39" ht="14.1" customHeight="1" x14ac:dyDescent="0.15">
      <c r="A1" s="1136" t="s">
        <v>87</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row>
    <row r="2" spans="1:39" ht="14.1" customHeight="1" x14ac:dyDescent="0.15">
      <c r="A2" s="1136"/>
      <c r="B2" s="1136"/>
      <c r="C2" s="1136"/>
      <c r="D2" s="1136"/>
      <c r="E2" s="1136"/>
      <c r="F2" s="1136"/>
      <c r="G2" s="1136"/>
      <c r="H2" s="1136"/>
      <c r="I2" s="1136"/>
      <c r="J2" s="1136"/>
      <c r="K2" s="1136"/>
      <c r="L2" s="1136"/>
      <c r="M2" s="1136"/>
      <c r="N2" s="1136"/>
      <c r="O2" s="1136"/>
      <c r="P2" s="1136"/>
      <c r="Q2" s="1136"/>
      <c r="R2" s="1136"/>
      <c r="S2" s="1136"/>
      <c r="T2" s="1136"/>
      <c r="U2" s="1136"/>
      <c r="V2" s="1136"/>
      <c r="W2" s="1136"/>
      <c r="X2" s="1136"/>
      <c r="Y2" s="1136"/>
      <c r="Z2" s="1136"/>
      <c r="AA2" s="1136"/>
      <c r="AB2" s="1136"/>
      <c r="AC2" s="1136"/>
      <c r="AD2" s="1136"/>
      <c r="AE2" s="1136"/>
      <c r="AF2" s="1136"/>
      <c r="AG2" s="1136"/>
      <c r="AH2" s="1136"/>
      <c r="AI2" s="1136"/>
      <c r="AJ2" s="1136"/>
    </row>
    <row r="3" spans="1:39" ht="7.15" customHeight="1" x14ac:dyDescent="0.1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row>
    <row r="4" spans="1:39" ht="14.1" customHeight="1" x14ac:dyDescent="0.15">
      <c r="B4" s="38" t="s">
        <v>460</v>
      </c>
      <c r="V4" s="34"/>
      <c r="W4" s="52"/>
      <c r="X4" s="52"/>
      <c r="Y4" s="52"/>
      <c r="Z4" s="52"/>
      <c r="AA4" s="52"/>
      <c r="AB4" s="52"/>
      <c r="AC4" s="52"/>
      <c r="AD4" s="52"/>
      <c r="AE4" s="52"/>
    </row>
    <row r="5" spans="1:39" ht="14.1" customHeight="1" x14ac:dyDescent="0.15">
      <c r="B5" s="38" t="s">
        <v>461</v>
      </c>
      <c r="V5" s="52"/>
      <c r="W5" s="52"/>
      <c r="X5" s="1137"/>
      <c r="Y5" s="1137"/>
      <c r="Z5" s="52"/>
      <c r="AA5" s="55"/>
      <c r="AB5" s="52"/>
      <c r="AC5" s="55"/>
      <c r="AD5" s="52"/>
      <c r="AE5" s="55"/>
    </row>
    <row r="6" spans="1:39" ht="6.75" customHeight="1" x14ac:dyDescent="0.15">
      <c r="B6" s="38"/>
      <c r="V6" s="52"/>
      <c r="W6" s="52"/>
      <c r="X6" s="89"/>
      <c r="Y6" s="89"/>
      <c r="Z6" s="52"/>
      <c r="AA6" s="55"/>
      <c r="AB6" s="52"/>
      <c r="AC6" s="55"/>
      <c r="AD6" s="52"/>
      <c r="AE6" s="55"/>
    </row>
    <row r="7" spans="1:39" ht="13.5" customHeight="1" x14ac:dyDescent="0.15">
      <c r="A7" s="1066" t="s">
        <v>447</v>
      </c>
      <c r="B7" s="1067"/>
      <c r="C7" s="1067"/>
      <c r="D7" s="1067"/>
      <c r="E7" s="1067"/>
      <c r="F7" s="1067"/>
      <c r="G7" s="1068"/>
      <c r="H7" s="59"/>
      <c r="I7" s="1141" t="str">
        <f>IF(確２面!K8="","",確２面!K8)</f>
        <v/>
      </c>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1141"/>
      <c r="AH7" s="1141"/>
      <c r="AI7" s="1141"/>
      <c r="AJ7" s="45"/>
    </row>
    <row r="8" spans="1:39" ht="14.1" customHeight="1" x14ac:dyDescent="0.15">
      <c r="A8" s="1138"/>
      <c r="B8" s="1139"/>
      <c r="C8" s="1139"/>
      <c r="D8" s="1139"/>
      <c r="E8" s="1139"/>
      <c r="F8" s="1139"/>
      <c r="G8" s="1140"/>
      <c r="H8" s="61"/>
      <c r="I8" s="1145" t="str">
        <f>IF(確２面その２!K8="","",確２面その２!K8)</f>
        <v/>
      </c>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44"/>
      <c r="AK8" s="34"/>
    </row>
    <row r="9" spans="1:39" ht="14.1" customHeight="1" x14ac:dyDescent="0.15">
      <c r="A9" s="1138"/>
      <c r="B9" s="1139"/>
      <c r="C9" s="1139"/>
      <c r="D9" s="1139"/>
      <c r="E9" s="1139"/>
      <c r="F9" s="1139"/>
      <c r="G9" s="1140"/>
      <c r="H9" s="61"/>
      <c r="I9" s="1145" t="str">
        <f>IF(確２面その２!K16="","",確２面その２!K16)</f>
        <v/>
      </c>
      <c r="J9" s="1145"/>
      <c r="K9" s="1145"/>
      <c r="L9" s="1145"/>
      <c r="M9" s="1145"/>
      <c r="N9" s="1145"/>
      <c r="O9" s="1145"/>
      <c r="P9" s="1145"/>
      <c r="Q9" s="1145"/>
      <c r="R9" s="1145"/>
      <c r="S9" s="1145"/>
      <c r="T9" s="1145"/>
      <c r="U9" s="1145"/>
      <c r="V9" s="1145"/>
      <c r="W9" s="1145"/>
      <c r="X9" s="1145"/>
      <c r="Y9" s="1145"/>
      <c r="Z9" s="1145"/>
      <c r="AA9" s="1145"/>
      <c r="AB9" s="1145"/>
      <c r="AC9" s="1145"/>
      <c r="AD9" s="1145"/>
      <c r="AE9" s="1145"/>
      <c r="AF9" s="1145"/>
      <c r="AG9" s="1145"/>
      <c r="AH9" s="1145"/>
      <c r="AI9" s="1145"/>
      <c r="AJ9" s="44"/>
      <c r="AK9" s="34"/>
    </row>
    <row r="10" spans="1:39" ht="14.1" customHeight="1" x14ac:dyDescent="0.15">
      <c r="A10" s="1069"/>
      <c r="B10" s="1070"/>
      <c r="C10" s="1070"/>
      <c r="D10" s="1070"/>
      <c r="E10" s="1070"/>
      <c r="F10" s="1070"/>
      <c r="G10" s="1071"/>
      <c r="H10" s="60"/>
      <c r="I10" s="1145" t="str">
        <f>IF(確２面その２!K24="","",確２面その２!K24)</f>
        <v/>
      </c>
      <c r="J10" s="1145"/>
      <c r="K10" s="1145"/>
      <c r="L10" s="1145"/>
      <c r="M10" s="1145"/>
      <c r="N10" s="1145"/>
      <c r="O10" s="1145"/>
      <c r="P10" s="1145"/>
      <c r="Q10" s="1145"/>
      <c r="R10" s="1145"/>
      <c r="S10" s="1145"/>
      <c r="T10" s="1145"/>
      <c r="U10" s="1145"/>
      <c r="V10" s="1145"/>
      <c r="W10" s="1145"/>
      <c r="X10" s="1145"/>
      <c r="Y10" s="1145"/>
      <c r="Z10" s="1145"/>
      <c r="AA10" s="1145"/>
      <c r="AB10" s="1145"/>
      <c r="AC10" s="1145"/>
      <c r="AD10" s="1145"/>
      <c r="AE10" s="1145"/>
      <c r="AF10" s="1145"/>
      <c r="AG10" s="1145"/>
      <c r="AH10" s="1145"/>
      <c r="AI10" s="1145"/>
      <c r="AJ10" s="48"/>
      <c r="AK10" s="34"/>
    </row>
    <row r="11" spans="1:39" ht="14.1" customHeight="1" x14ac:dyDescent="0.15">
      <c r="A11" s="1066" t="s">
        <v>446</v>
      </c>
      <c r="B11" s="1067"/>
      <c r="C11" s="1067"/>
      <c r="D11" s="1067"/>
      <c r="E11" s="1067"/>
      <c r="F11" s="1067"/>
      <c r="G11" s="1068"/>
      <c r="H11" s="59"/>
      <c r="I11" s="1142" t="str">
        <f>IF(確３面!H6="","",確３面!H6)</f>
        <v/>
      </c>
      <c r="J11" s="1142"/>
      <c r="K11" s="1142"/>
      <c r="L11" s="1142"/>
      <c r="M11" s="1142"/>
      <c r="N11" s="1142"/>
      <c r="O11" s="1142"/>
      <c r="P11" s="1142"/>
      <c r="Q11" s="1142"/>
      <c r="R11" s="1142"/>
      <c r="S11" s="1142"/>
      <c r="T11" s="1142"/>
      <c r="U11" s="1142"/>
      <c r="V11" s="1142"/>
      <c r="W11" s="1142"/>
      <c r="X11" s="1142"/>
      <c r="Y11" s="1142"/>
      <c r="Z11" s="1142"/>
      <c r="AA11" s="1142"/>
      <c r="AB11" s="1142"/>
      <c r="AC11" s="1142"/>
      <c r="AD11" s="1142"/>
      <c r="AE11" s="1142"/>
      <c r="AF11" s="1142"/>
      <c r="AG11" s="1142"/>
      <c r="AH11" s="1142"/>
      <c r="AI11" s="1142"/>
      <c r="AJ11" s="101"/>
      <c r="AK11" s="34"/>
    </row>
    <row r="12" spans="1:39" ht="14.1" customHeight="1" x14ac:dyDescent="0.15">
      <c r="A12" s="1138"/>
      <c r="B12" s="1139"/>
      <c r="C12" s="1139"/>
      <c r="D12" s="1139"/>
      <c r="E12" s="1139"/>
      <c r="F12" s="1139"/>
      <c r="G12" s="1140"/>
      <c r="H12" s="61"/>
      <c r="I12" s="1143"/>
      <c r="J12" s="1143"/>
      <c r="K12" s="1143"/>
      <c r="L12" s="1143"/>
      <c r="M12" s="1143"/>
      <c r="N12" s="1143"/>
      <c r="O12" s="1143"/>
      <c r="P12" s="1143"/>
      <c r="Q12" s="1143"/>
      <c r="R12" s="1143"/>
      <c r="S12" s="1143"/>
      <c r="T12" s="1143"/>
      <c r="U12" s="1143"/>
      <c r="V12" s="1143"/>
      <c r="W12" s="1143"/>
      <c r="X12" s="1143"/>
      <c r="Y12" s="1143"/>
      <c r="Z12" s="1143"/>
      <c r="AA12" s="1143"/>
      <c r="AB12" s="1143"/>
      <c r="AC12" s="1143"/>
      <c r="AD12" s="1143"/>
      <c r="AE12" s="1143"/>
      <c r="AF12" s="1143"/>
      <c r="AG12" s="1143"/>
      <c r="AH12" s="1143"/>
      <c r="AI12" s="1143"/>
      <c r="AJ12" s="103"/>
      <c r="AK12" s="92"/>
    </row>
    <row r="13" spans="1:39" ht="14.1" customHeight="1" x14ac:dyDescent="0.15">
      <c r="A13" s="1069"/>
      <c r="B13" s="1070"/>
      <c r="C13" s="1070"/>
      <c r="D13" s="1070"/>
      <c r="E13" s="1070"/>
      <c r="F13" s="1070"/>
      <c r="G13" s="1071"/>
      <c r="H13" s="61"/>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03"/>
      <c r="AK13" s="92"/>
    </row>
    <row r="14" spans="1:39" ht="14.1" customHeight="1" x14ac:dyDescent="0.15">
      <c r="A14" s="1069" t="s">
        <v>448</v>
      </c>
      <c r="B14" s="1070"/>
      <c r="C14" s="1070"/>
      <c r="D14" s="1070"/>
      <c r="E14" s="1070"/>
      <c r="F14" s="1070"/>
      <c r="G14" s="1071"/>
      <c r="H14" s="298"/>
      <c r="I14" s="1102" t="s">
        <v>1361</v>
      </c>
      <c r="J14" s="1102"/>
      <c r="K14" s="1065"/>
      <c r="L14" s="1065"/>
      <c r="M14" s="290" t="s">
        <v>305</v>
      </c>
      <c r="N14" s="1065"/>
      <c r="O14" s="1065"/>
      <c r="P14" s="290" t="s">
        <v>197</v>
      </c>
      <c r="Q14" s="1065"/>
      <c r="R14" s="1065"/>
      <c r="S14" s="98" t="s">
        <v>307</v>
      </c>
      <c r="T14" s="68"/>
      <c r="U14" s="68"/>
      <c r="V14" s="68"/>
      <c r="W14" s="30"/>
      <c r="X14" s="30"/>
      <c r="Y14" s="30"/>
      <c r="Z14" s="30"/>
      <c r="AA14" s="30"/>
      <c r="AB14" s="30"/>
      <c r="AC14" s="30"/>
      <c r="AD14" s="30"/>
      <c r="AE14" s="30"/>
      <c r="AF14" s="30"/>
      <c r="AG14" s="30"/>
      <c r="AH14" s="30"/>
      <c r="AI14" s="30"/>
      <c r="AJ14" s="48"/>
      <c r="AK14" s="92"/>
      <c r="AM14" s="631" t="s">
        <v>1357</v>
      </c>
    </row>
    <row r="15" spans="1:39" ht="14.1" customHeight="1" x14ac:dyDescent="0.15">
      <c r="A15" s="1066" t="s">
        <v>449</v>
      </c>
      <c r="B15" s="1067"/>
      <c r="C15" s="1067"/>
      <c r="D15" s="1067"/>
      <c r="E15" s="1067"/>
      <c r="F15" s="1067"/>
      <c r="G15" s="1068"/>
      <c r="H15" s="59"/>
      <c r="I15" s="122" t="s">
        <v>88</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45"/>
      <c r="AK15" s="34"/>
    </row>
    <row r="16" spans="1:39" ht="14.1" customHeight="1" x14ac:dyDescent="0.15">
      <c r="A16" s="1069"/>
      <c r="B16" s="1070"/>
      <c r="C16" s="1070"/>
      <c r="D16" s="1070"/>
      <c r="E16" s="1070"/>
      <c r="F16" s="1070"/>
      <c r="G16" s="1071"/>
      <c r="H16" s="60"/>
      <c r="I16" s="93" t="s">
        <v>120</v>
      </c>
      <c r="J16" s="30"/>
      <c r="K16" s="1135"/>
      <c r="L16" s="1135"/>
      <c r="M16" s="1135"/>
      <c r="N16" s="1135"/>
      <c r="O16" s="1135"/>
      <c r="P16" s="1135"/>
      <c r="Q16" s="1135"/>
      <c r="R16" s="1135"/>
      <c r="S16" s="1135"/>
      <c r="T16" s="1135"/>
      <c r="U16" s="91"/>
      <c r="V16" s="91"/>
      <c r="W16" s="1135"/>
      <c r="X16" s="1135"/>
      <c r="Y16" s="1135"/>
      <c r="Z16" s="1135"/>
      <c r="AA16" s="1135"/>
      <c r="AB16" s="1135"/>
      <c r="AC16" s="1135"/>
      <c r="AD16" s="1135"/>
      <c r="AE16" s="1135"/>
      <c r="AF16" s="1135"/>
      <c r="AG16" s="30"/>
      <c r="AH16" s="30"/>
      <c r="AI16" s="30"/>
      <c r="AJ16" s="48"/>
      <c r="AK16" s="34"/>
    </row>
    <row r="17" spans="1:37" ht="14.1" customHeight="1" x14ac:dyDescent="0.15">
      <c r="A17" s="1066" t="s">
        <v>450</v>
      </c>
      <c r="B17" s="1067"/>
      <c r="C17" s="1067"/>
      <c r="D17" s="1067"/>
      <c r="E17" s="1067"/>
      <c r="F17" s="1067"/>
      <c r="G17" s="1068"/>
      <c r="H17" s="59"/>
      <c r="I17" s="90" t="s">
        <v>438</v>
      </c>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45"/>
      <c r="AK17" s="34"/>
    </row>
    <row r="18" spans="1:37" ht="14.1" customHeight="1" x14ac:dyDescent="0.15">
      <c r="A18" s="1138"/>
      <c r="B18" s="1139"/>
      <c r="C18" s="1139"/>
      <c r="D18" s="1139"/>
      <c r="E18" s="1139"/>
      <c r="F18" s="1139"/>
      <c r="G18" s="1140"/>
      <c r="H18" s="61"/>
      <c r="I18" s="1146"/>
      <c r="J18" s="1146"/>
      <c r="K18" s="1146"/>
      <c r="L18" s="1146"/>
      <c r="M18" s="1146"/>
      <c r="N18" s="1146"/>
      <c r="O18" s="1146"/>
      <c r="P18" s="1146"/>
      <c r="Q18" s="1146"/>
      <c r="R18" s="1146"/>
      <c r="S18" s="1146"/>
      <c r="T18" s="1146"/>
      <c r="U18" s="1146"/>
      <c r="V18" s="1146"/>
      <c r="W18" s="1146"/>
      <c r="X18" s="92" t="s">
        <v>879</v>
      </c>
      <c r="Y18" s="1131"/>
      <c r="Z18" s="1132"/>
      <c r="AA18" s="1132"/>
      <c r="AB18" s="127" t="s">
        <v>880</v>
      </c>
      <c r="AC18" s="1131"/>
      <c r="AD18" s="1132"/>
      <c r="AE18" s="1132"/>
      <c r="AF18" s="129" t="s">
        <v>880</v>
      </c>
      <c r="AG18" s="1133"/>
      <c r="AH18" s="1134"/>
      <c r="AI18" s="1134"/>
      <c r="AJ18" s="44"/>
      <c r="AK18" s="34"/>
    </row>
    <row r="19" spans="1:37" ht="14.1" customHeight="1" x14ac:dyDescent="0.15">
      <c r="A19" s="1069"/>
      <c r="B19" s="1070"/>
      <c r="C19" s="1070"/>
      <c r="D19" s="1070"/>
      <c r="E19" s="1070"/>
      <c r="F19" s="1070"/>
      <c r="G19" s="1071"/>
      <c r="H19" s="60"/>
      <c r="I19" s="1147"/>
      <c r="J19" s="1147"/>
      <c r="K19" s="1147"/>
      <c r="L19" s="1147"/>
      <c r="M19" s="1147"/>
      <c r="N19" s="1147"/>
      <c r="O19" s="1147"/>
      <c r="P19" s="1147"/>
      <c r="Q19" s="1147"/>
      <c r="R19" s="1147"/>
      <c r="S19" s="1147"/>
      <c r="T19" s="1147"/>
      <c r="U19" s="1147"/>
      <c r="V19" s="1147"/>
      <c r="W19" s="1147"/>
      <c r="X19" s="30" t="s">
        <v>881</v>
      </c>
      <c r="Y19" s="1063"/>
      <c r="Z19" s="1064"/>
      <c r="AA19" s="1064"/>
      <c r="AB19" s="128" t="s">
        <v>880</v>
      </c>
      <c r="AC19" s="1063"/>
      <c r="AD19" s="1064"/>
      <c r="AE19" s="1064"/>
      <c r="AF19" s="128" t="s">
        <v>880</v>
      </c>
      <c r="AG19" s="1063"/>
      <c r="AH19" s="1064"/>
      <c r="AI19" s="1064"/>
      <c r="AJ19" s="48"/>
    </row>
    <row r="20" spans="1:37" ht="14.1" customHeight="1" x14ac:dyDescent="0.15">
      <c r="A20" s="43"/>
      <c r="B20" s="43"/>
      <c r="C20" s="43"/>
      <c r="D20" s="43"/>
      <c r="E20" s="43"/>
      <c r="F20" s="43"/>
      <c r="G20" s="43"/>
      <c r="H20" s="43"/>
      <c r="I20" s="47"/>
      <c r="J20" s="47"/>
      <c r="K20" s="47"/>
      <c r="L20" s="47"/>
      <c r="M20" s="47"/>
      <c r="N20" s="47"/>
      <c r="O20" s="47"/>
      <c r="P20" s="47"/>
      <c r="Q20" s="47"/>
      <c r="R20" s="47"/>
      <c r="S20" s="47"/>
      <c r="T20" s="47"/>
      <c r="U20" s="47"/>
      <c r="V20" s="47"/>
      <c r="W20" s="47"/>
      <c r="X20" s="34"/>
      <c r="Y20" s="43"/>
      <c r="Z20" s="43"/>
      <c r="AA20" s="43"/>
      <c r="AB20" s="43"/>
      <c r="AC20" s="43"/>
      <c r="AD20" s="43"/>
      <c r="AE20" s="43"/>
      <c r="AF20" s="43"/>
      <c r="AG20" s="43"/>
      <c r="AH20" s="43"/>
      <c r="AI20" s="43"/>
      <c r="AJ20" s="34"/>
    </row>
    <row r="21" spans="1:37" ht="14.1" customHeight="1" x14ac:dyDescent="0.15">
      <c r="A21" s="41" t="s">
        <v>442</v>
      </c>
      <c r="AK21" s="43"/>
    </row>
    <row r="22" spans="1:37" ht="14.1" customHeight="1" x14ac:dyDescent="0.15">
      <c r="A22" s="41"/>
    </row>
    <row r="23" spans="1:37" ht="14.1" customHeight="1" x14ac:dyDescent="0.15">
      <c r="C23" s="38" t="s">
        <v>468</v>
      </c>
    </row>
    <row r="24" spans="1:37" ht="6.75" customHeight="1" x14ac:dyDescent="0.15">
      <c r="C24" s="40"/>
    </row>
    <row r="25" spans="1:37" ht="13.5" customHeight="1" x14ac:dyDescent="0.15">
      <c r="A25" s="53"/>
      <c r="B25" s="1088" t="s">
        <v>451</v>
      </c>
      <c r="C25" s="1089"/>
      <c r="D25" s="1089"/>
      <c r="E25" s="1089"/>
      <c r="F25" s="1089"/>
      <c r="G25" s="1090"/>
      <c r="H25" s="1088" t="s">
        <v>90</v>
      </c>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90"/>
    </row>
    <row r="26" spans="1:37" ht="14.1" customHeight="1" x14ac:dyDescent="0.15">
      <c r="A26" s="1149">
        <v>1</v>
      </c>
      <c r="B26" s="99" t="s">
        <v>439</v>
      </c>
      <c r="C26" s="50"/>
      <c r="D26" s="50"/>
      <c r="E26" s="50"/>
      <c r="F26" s="50"/>
      <c r="G26" s="291"/>
      <c r="H26" s="34"/>
      <c r="I26" s="88" t="s">
        <v>17</v>
      </c>
      <c r="J26" s="50" t="s">
        <v>91</v>
      </c>
      <c r="K26" s="50"/>
      <c r="L26" s="50"/>
      <c r="M26" s="34"/>
      <c r="Q26" s="34"/>
      <c r="R26" s="34"/>
      <c r="S26" s="34"/>
      <c r="T26" s="34"/>
      <c r="U26" s="34"/>
      <c r="V26" s="34"/>
      <c r="W26" s="34"/>
      <c r="X26" s="34"/>
      <c r="Y26" s="34"/>
      <c r="Z26" s="34"/>
      <c r="AA26" s="34"/>
      <c r="AB26" s="34"/>
      <c r="AC26" s="34"/>
      <c r="AD26" s="34"/>
      <c r="AE26" s="34"/>
      <c r="AF26" s="34"/>
      <c r="AG26" s="34"/>
      <c r="AH26" s="34"/>
      <c r="AI26" s="34"/>
      <c r="AJ26" s="44"/>
    </row>
    <row r="27" spans="1:37" ht="14.1" customHeight="1" x14ac:dyDescent="0.15">
      <c r="A27" s="1150"/>
      <c r="B27" s="1072"/>
      <c r="C27" s="1073"/>
      <c r="D27" s="1073"/>
      <c r="E27" s="1073"/>
      <c r="F27" s="1073"/>
      <c r="G27" s="1074"/>
      <c r="H27" s="34"/>
      <c r="I27" s="88"/>
      <c r="J27" s="88" t="s">
        <v>17</v>
      </c>
      <c r="K27" s="50" t="s">
        <v>92</v>
      </c>
      <c r="L27" s="50"/>
      <c r="M27" s="34"/>
      <c r="N27" s="88"/>
      <c r="O27" s="50"/>
      <c r="P27" s="50"/>
      <c r="Q27" s="34"/>
      <c r="R27" s="34"/>
      <c r="S27" s="34"/>
      <c r="T27" s="34"/>
      <c r="U27" s="34"/>
      <c r="V27" s="34"/>
      <c r="W27" s="34"/>
      <c r="X27" s="34"/>
      <c r="Y27" s="34"/>
      <c r="Z27" s="34"/>
      <c r="AA27" s="34"/>
      <c r="AB27" s="34"/>
      <c r="AC27" s="34"/>
      <c r="AD27" s="34"/>
      <c r="AE27" s="34"/>
      <c r="AF27" s="34"/>
      <c r="AG27" s="34"/>
      <c r="AH27" s="34"/>
      <c r="AI27" s="34"/>
      <c r="AJ27" s="44"/>
    </row>
    <row r="28" spans="1:37" ht="14.1" customHeight="1" x14ac:dyDescent="0.15">
      <c r="A28" s="1150"/>
      <c r="B28" s="1072"/>
      <c r="C28" s="1073"/>
      <c r="D28" s="1073"/>
      <c r="E28" s="1073"/>
      <c r="F28" s="1073"/>
      <c r="G28" s="1074"/>
      <c r="H28" s="34"/>
      <c r="I28" s="88"/>
      <c r="J28" s="88" t="s">
        <v>882</v>
      </c>
      <c r="K28" s="50" t="s">
        <v>883</v>
      </c>
      <c r="L28" s="50"/>
      <c r="M28" s="88" t="s">
        <v>882</v>
      </c>
      <c r="N28" s="50" t="s">
        <v>884</v>
      </c>
      <c r="O28" s="50"/>
      <c r="P28" s="50"/>
      <c r="Q28" s="88" t="s">
        <v>17</v>
      </c>
      <c r="R28" s="50" t="s">
        <v>900</v>
      </c>
      <c r="S28" s="50"/>
      <c r="T28" s="50"/>
      <c r="U28" s="34"/>
      <c r="V28" s="88" t="s">
        <v>882</v>
      </c>
      <c r="W28" s="50" t="s">
        <v>901</v>
      </c>
      <c r="X28" s="50"/>
      <c r="Z28" s="88" t="s">
        <v>882</v>
      </c>
      <c r="AA28" s="29" t="s">
        <v>902</v>
      </c>
      <c r="AC28" s="34"/>
      <c r="AD28" s="1152"/>
      <c r="AE28" s="1152"/>
      <c r="AF28" s="1152"/>
      <c r="AG28" s="1152"/>
      <c r="AH28" s="1152"/>
      <c r="AI28" s="50" t="s">
        <v>903</v>
      </c>
      <c r="AJ28" s="44"/>
    </row>
    <row r="29" spans="1:37" ht="14.1" customHeight="1" x14ac:dyDescent="0.15">
      <c r="A29" s="1150"/>
      <c r="B29" s="99" t="s">
        <v>440</v>
      </c>
      <c r="C29" s="50"/>
      <c r="D29" s="50"/>
      <c r="E29" s="50"/>
      <c r="F29" s="50"/>
      <c r="G29" s="291"/>
      <c r="H29" s="34"/>
      <c r="I29" s="88"/>
      <c r="J29" s="88" t="s">
        <v>882</v>
      </c>
      <c r="K29" s="50" t="s">
        <v>93</v>
      </c>
      <c r="L29" s="50"/>
      <c r="M29" s="34"/>
      <c r="Q29" s="34"/>
      <c r="R29" s="88"/>
      <c r="S29" s="50"/>
      <c r="T29" s="50"/>
      <c r="U29" s="50"/>
      <c r="V29" s="50"/>
      <c r="W29" s="50"/>
      <c r="X29" s="50"/>
      <c r="Y29" s="50"/>
      <c r="Z29" s="50"/>
      <c r="AA29" s="50"/>
      <c r="AB29" s="50"/>
      <c r="AC29" s="34"/>
      <c r="AD29" s="34"/>
      <c r="AE29" s="34"/>
      <c r="AF29" s="34"/>
      <c r="AG29" s="88"/>
      <c r="AH29" s="50"/>
      <c r="AI29" s="50"/>
      <c r="AJ29" s="44"/>
    </row>
    <row r="30" spans="1:37" ht="14.1" customHeight="1" x14ac:dyDescent="0.15">
      <c r="A30" s="1150"/>
      <c r="B30" s="1072"/>
      <c r="C30" s="1073"/>
      <c r="D30" s="1073"/>
      <c r="E30" s="1073"/>
      <c r="F30" s="1073"/>
      <c r="G30" s="1074"/>
      <c r="H30" s="34"/>
      <c r="I30" s="50"/>
      <c r="J30" s="88" t="s">
        <v>882</v>
      </c>
      <c r="K30" s="50" t="s">
        <v>443</v>
      </c>
      <c r="L30" s="50"/>
      <c r="M30" s="50"/>
      <c r="N30" s="50"/>
      <c r="O30" s="50"/>
      <c r="P30" s="50"/>
      <c r="Q30" s="94"/>
      <c r="R30" s="1153"/>
      <c r="S30" s="1153"/>
      <c r="T30" s="1091"/>
      <c r="U30" s="1091"/>
      <c r="V30" s="86" t="s">
        <v>305</v>
      </c>
      <c r="W30" s="1091"/>
      <c r="X30" s="1091"/>
      <c r="Y30" s="130" t="s">
        <v>197</v>
      </c>
      <c r="Z30" s="1091"/>
      <c r="AA30" s="1091"/>
      <c r="AB30" s="95" t="s">
        <v>307</v>
      </c>
      <c r="AC30" s="50" t="s">
        <v>257</v>
      </c>
      <c r="AD30" s="1073"/>
      <c r="AE30" s="1073"/>
      <c r="AF30" s="1073"/>
      <c r="AG30" s="1073"/>
      <c r="AH30" s="1073"/>
      <c r="AI30" s="34" t="s">
        <v>252</v>
      </c>
      <c r="AJ30" s="44"/>
    </row>
    <row r="31" spans="1:37" ht="14.1" customHeight="1" x14ac:dyDescent="0.15">
      <c r="A31" s="1150"/>
      <c r="B31" s="99" t="s">
        <v>441</v>
      </c>
      <c r="C31" s="50"/>
      <c r="D31" s="50"/>
      <c r="E31" s="50"/>
      <c r="F31" s="50"/>
      <c r="G31" s="291"/>
      <c r="H31" s="34"/>
      <c r="I31" s="50"/>
      <c r="J31" s="88" t="s">
        <v>885</v>
      </c>
      <c r="K31" s="50" t="s">
        <v>444</v>
      </c>
      <c r="L31" s="50"/>
      <c r="M31" s="50"/>
      <c r="N31" s="50"/>
      <c r="O31" s="50"/>
      <c r="P31" s="50"/>
      <c r="Q31" s="94"/>
      <c r="R31" s="1153"/>
      <c r="S31" s="1153"/>
      <c r="T31" s="1091"/>
      <c r="U31" s="1091"/>
      <c r="V31" s="86" t="s">
        <v>305</v>
      </c>
      <c r="W31" s="1091"/>
      <c r="X31" s="1091"/>
      <c r="Y31" s="130" t="s">
        <v>197</v>
      </c>
      <c r="Z31" s="1091"/>
      <c r="AA31" s="1091"/>
      <c r="AB31" s="95" t="s">
        <v>307</v>
      </c>
      <c r="AC31" s="50" t="s">
        <v>257</v>
      </c>
      <c r="AD31" s="1073"/>
      <c r="AE31" s="1073"/>
      <c r="AF31" s="1073"/>
      <c r="AG31" s="1073"/>
      <c r="AH31" s="1073"/>
      <c r="AI31" s="34" t="s">
        <v>252</v>
      </c>
      <c r="AJ31" s="44"/>
    </row>
    <row r="32" spans="1:37" ht="14.1" customHeight="1" x14ac:dyDescent="0.15">
      <c r="A32" s="1150"/>
      <c r="B32" s="99" t="s">
        <v>886</v>
      </c>
      <c r="C32" s="1076"/>
      <c r="D32" s="1076"/>
      <c r="E32" s="1076"/>
      <c r="F32" s="51" t="s">
        <v>887</v>
      </c>
      <c r="G32" s="292" t="s">
        <v>888</v>
      </c>
      <c r="H32" s="47"/>
      <c r="I32" s="88" t="s">
        <v>17</v>
      </c>
      <c r="J32" s="50" t="s">
        <v>445</v>
      </c>
      <c r="K32" s="50"/>
      <c r="L32" s="50"/>
      <c r="M32" s="34"/>
      <c r="N32" s="88" t="s">
        <v>885</v>
      </c>
      <c r="O32" s="50" t="s">
        <v>94</v>
      </c>
      <c r="P32" s="50"/>
      <c r="Q32" s="50"/>
      <c r="R32" s="34"/>
      <c r="S32" s="88" t="s">
        <v>885</v>
      </c>
      <c r="T32" s="50" t="s">
        <v>95</v>
      </c>
      <c r="U32" s="50"/>
      <c r="V32" s="50"/>
      <c r="W32" s="88" t="s">
        <v>885</v>
      </c>
      <c r="X32" s="130" t="s">
        <v>96</v>
      </c>
      <c r="Y32" s="130"/>
      <c r="Z32" s="32"/>
      <c r="AA32" s="131" t="s">
        <v>889</v>
      </c>
      <c r="AB32" s="130" t="s">
        <v>890</v>
      </c>
      <c r="AC32" s="50"/>
      <c r="AE32" s="1075"/>
      <c r="AF32" s="1075"/>
      <c r="AG32" s="1075"/>
      <c r="AH32" s="1075"/>
      <c r="AI32" s="28" t="s">
        <v>891</v>
      </c>
      <c r="AJ32" s="44"/>
    </row>
    <row r="33" spans="1:36" ht="14.1" customHeight="1" x14ac:dyDescent="0.15">
      <c r="A33" s="1150"/>
      <c r="B33" s="99"/>
      <c r="C33" s="489" t="s">
        <v>1174</v>
      </c>
      <c r="D33" s="293"/>
      <c r="E33" s="293"/>
      <c r="F33" s="100"/>
      <c r="G33" s="292"/>
      <c r="H33" s="47"/>
      <c r="I33" s="88" t="s">
        <v>889</v>
      </c>
      <c r="J33" s="1087" t="s">
        <v>1373</v>
      </c>
      <c r="K33" s="1087"/>
      <c r="L33" s="1087"/>
      <c r="M33" s="1087"/>
      <c r="N33" s="1087"/>
      <c r="O33" s="1087"/>
      <c r="P33" s="1087"/>
      <c r="Q33" s="1087"/>
      <c r="R33" s="1148"/>
      <c r="S33" s="1148"/>
      <c r="T33" s="1091"/>
      <c r="U33" s="1091"/>
      <c r="V33" s="86" t="s">
        <v>305</v>
      </c>
      <c r="W33" s="1091"/>
      <c r="X33" s="1091"/>
      <c r="Y33" s="130" t="s">
        <v>197</v>
      </c>
      <c r="Z33" s="1091"/>
      <c r="AA33" s="1091"/>
      <c r="AB33" s="95" t="s">
        <v>307</v>
      </c>
      <c r="AC33" s="50" t="s">
        <v>257</v>
      </c>
      <c r="AD33" s="1073"/>
      <c r="AE33" s="1073"/>
      <c r="AF33" s="1073"/>
      <c r="AG33" s="1073"/>
      <c r="AH33" s="1073"/>
      <c r="AI33" s="34" t="s">
        <v>252</v>
      </c>
      <c r="AJ33" s="44"/>
    </row>
    <row r="34" spans="1:36" ht="14.1" customHeight="1" x14ac:dyDescent="0.15">
      <c r="A34" s="1150"/>
      <c r="B34" s="1081" t="s">
        <v>452</v>
      </c>
      <c r="C34" s="1082"/>
      <c r="D34" s="1082"/>
      <c r="E34" s="1082"/>
      <c r="F34" s="1082"/>
      <c r="G34" s="1083"/>
      <c r="H34" s="106"/>
      <c r="I34" s="108" t="s">
        <v>17</v>
      </c>
      <c r="J34" s="107" t="s">
        <v>453</v>
      </c>
      <c r="K34" s="107"/>
      <c r="L34" s="107"/>
      <c r="M34" s="107"/>
      <c r="N34" s="108" t="s">
        <v>17</v>
      </c>
      <c r="O34" s="107" t="s">
        <v>455</v>
      </c>
      <c r="P34" s="107"/>
      <c r="Q34" s="107"/>
      <c r="R34" s="107"/>
      <c r="S34" s="107" t="s">
        <v>672</v>
      </c>
      <c r="T34" s="109"/>
      <c r="U34" s="1077"/>
      <c r="V34" s="1077"/>
      <c r="W34" s="1077"/>
      <c r="X34" s="1077"/>
      <c r="Y34" s="1077"/>
      <c r="Z34" s="1077"/>
      <c r="AA34" s="1077"/>
      <c r="AB34" s="1077"/>
      <c r="AC34" s="1077"/>
      <c r="AD34" s="1077"/>
      <c r="AE34" s="1077"/>
      <c r="AF34" s="1077"/>
      <c r="AG34" s="1077"/>
      <c r="AH34" s="1077"/>
      <c r="AI34" s="35"/>
      <c r="AJ34" s="110"/>
    </row>
    <row r="35" spans="1:36" ht="14.1" customHeight="1" x14ac:dyDescent="0.15">
      <c r="A35" s="1150"/>
      <c r="B35" s="1084"/>
      <c r="C35" s="1085"/>
      <c r="D35" s="1085"/>
      <c r="E35" s="1085"/>
      <c r="F35" s="1085"/>
      <c r="G35" s="1086"/>
      <c r="H35" s="111"/>
      <c r="I35" s="113" t="s">
        <v>17</v>
      </c>
      <c r="J35" s="112" t="s">
        <v>454</v>
      </c>
      <c r="K35" s="33"/>
      <c r="L35" s="112"/>
      <c r="M35" s="112"/>
      <c r="N35" s="113" t="s">
        <v>17</v>
      </c>
      <c r="O35" s="112" t="s">
        <v>456</v>
      </c>
      <c r="P35" s="112"/>
      <c r="Q35" s="112"/>
      <c r="R35" s="112"/>
      <c r="S35" s="112"/>
      <c r="T35" s="220"/>
      <c r="U35" s="1078"/>
      <c r="V35" s="1078"/>
      <c r="W35" s="1078"/>
      <c r="X35" s="1078"/>
      <c r="Y35" s="1078"/>
      <c r="Z35" s="1078"/>
      <c r="AA35" s="1078"/>
      <c r="AB35" s="1078"/>
      <c r="AC35" s="1078"/>
      <c r="AD35" s="1078"/>
      <c r="AE35" s="1078"/>
      <c r="AF35" s="1078"/>
      <c r="AG35" s="1078"/>
      <c r="AH35" s="1078"/>
      <c r="AI35" s="33"/>
      <c r="AJ35" s="114"/>
    </row>
    <row r="36" spans="1:36" ht="14.1" customHeight="1" x14ac:dyDescent="0.15">
      <c r="A36" s="1150"/>
      <c r="B36" s="1081" t="s">
        <v>457</v>
      </c>
      <c r="C36" s="1082"/>
      <c r="D36" s="1082"/>
      <c r="E36" s="1082"/>
      <c r="F36" s="1082"/>
      <c r="G36" s="1083"/>
      <c r="H36" s="47"/>
      <c r="I36" s="100" t="s">
        <v>458</v>
      </c>
      <c r="J36" s="34"/>
      <c r="K36" s="34"/>
      <c r="L36" s="50"/>
      <c r="M36" s="50"/>
      <c r="N36" s="50"/>
      <c r="O36" s="50"/>
      <c r="P36" s="294" t="s">
        <v>892</v>
      </c>
      <c r="Q36" s="1079"/>
      <c r="R36" s="1079"/>
      <c r="S36" s="1079"/>
      <c r="T36" s="1079"/>
      <c r="U36" s="1079"/>
      <c r="V36" s="1079"/>
      <c r="W36" s="1079"/>
      <c r="X36" s="294" t="s">
        <v>893</v>
      </c>
      <c r="Y36" s="96"/>
      <c r="Z36" s="94" t="s">
        <v>894</v>
      </c>
      <c r="AA36" s="50"/>
      <c r="AB36" s="1079"/>
      <c r="AC36" s="1079"/>
      <c r="AD36" s="1079"/>
      <c r="AE36" s="1079"/>
      <c r="AF36" s="1079"/>
      <c r="AG36" s="1079"/>
      <c r="AH36" s="1079"/>
      <c r="AI36" s="294" t="s">
        <v>893</v>
      </c>
      <c r="AJ36" s="44"/>
    </row>
    <row r="37" spans="1:36" ht="14.1" customHeight="1" x14ac:dyDescent="0.15">
      <c r="A37" s="1151"/>
      <c r="B37" s="1128"/>
      <c r="C37" s="1129"/>
      <c r="D37" s="1129"/>
      <c r="E37" s="1129"/>
      <c r="F37" s="1129"/>
      <c r="G37" s="1130"/>
      <c r="H37" s="97"/>
      <c r="I37" s="105" t="s">
        <v>459</v>
      </c>
      <c r="J37" s="93"/>
      <c r="K37" s="93"/>
      <c r="L37" s="93"/>
      <c r="M37" s="93"/>
      <c r="N37" s="93"/>
      <c r="O37" s="93"/>
      <c r="P37" s="295" t="s">
        <v>892</v>
      </c>
      <c r="Q37" s="1080"/>
      <c r="R37" s="1080"/>
      <c r="S37" s="1080"/>
      <c r="T37" s="1080"/>
      <c r="U37" s="1080"/>
      <c r="V37" s="1080"/>
      <c r="W37" s="1080"/>
      <c r="X37" s="295" t="s">
        <v>893</v>
      </c>
      <c r="Y37" s="68"/>
      <c r="Z37" s="98" t="s">
        <v>894</v>
      </c>
      <c r="AA37" s="93"/>
      <c r="AB37" s="1080"/>
      <c r="AC37" s="1080"/>
      <c r="AD37" s="1080"/>
      <c r="AE37" s="1080"/>
      <c r="AF37" s="1080"/>
      <c r="AG37" s="1080"/>
      <c r="AH37" s="1080"/>
      <c r="AI37" s="295" t="s">
        <v>893</v>
      </c>
      <c r="AJ37" s="48"/>
    </row>
    <row r="38" spans="1:36" ht="14.1" customHeight="1" x14ac:dyDescent="0.15">
      <c r="A38" s="1150">
        <v>2</v>
      </c>
      <c r="B38" s="99" t="s">
        <v>439</v>
      </c>
      <c r="C38" s="50"/>
      <c r="D38" s="50"/>
      <c r="E38" s="50"/>
      <c r="F38" s="50"/>
      <c r="G38" s="291"/>
      <c r="H38" s="34"/>
      <c r="I38" s="88" t="s">
        <v>885</v>
      </c>
      <c r="J38" s="50" t="s">
        <v>91</v>
      </c>
      <c r="K38" s="50"/>
      <c r="L38" s="50"/>
      <c r="M38" s="34"/>
      <c r="Q38" s="34"/>
      <c r="R38" s="34"/>
      <c r="S38" s="34"/>
      <c r="T38" s="34"/>
      <c r="U38" s="34"/>
      <c r="V38" s="34"/>
      <c r="W38" s="34"/>
      <c r="X38" s="34"/>
      <c r="Y38" s="34"/>
      <c r="Z38" s="34"/>
      <c r="AA38" s="34"/>
      <c r="AB38" s="34"/>
      <c r="AC38" s="34"/>
      <c r="AD38" s="34"/>
      <c r="AE38" s="34"/>
      <c r="AF38" s="34"/>
      <c r="AG38" s="34"/>
      <c r="AH38" s="34"/>
      <c r="AI38" s="34"/>
      <c r="AJ38" s="44"/>
    </row>
    <row r="39" spans="1:36" ht="14.1" customHeight="1" x14ac:dyDescent="0.15">
      <c r="A39" s="1150"/>
      <c r="B39" s="1072"/>
      <c r="C39" s="1073"/>
      <c r="D39" s="1073"/>
      <c r="E39" s="1073"/>
      <c r="F39" s="1073"/>
      <c r="G39" s="1074"/>
      <c r="H39" s="34"/>
      <c r="I39" s="88"/>
      <c r="J39" s="88" t="s">
        <v>17</v>
      </c>
      <c r="K39" s="50" t="s">
        <v>92</v>
      </c>
      <c r="L39" s="50"/>
      <c r="M39" s="34"/>
      <c r="N39" s="88"/>
      <c r="O39" s="50"/>
      <c r="P39" s="50"/>
      <c r="Q39" s="34"/>
      <c r="R39" s="34"/>
      <c r="S39" s="34"/>
      <c r="T39" s="34"/>
      <c r="U39" s="34"/>
      <c r="V39" s="34"/>
      <c r="W39" s="34"/>
      <c r="X39" s="34"/>
      <c r="Y39" s="34"/>
      <c r="Z39" s="34"/>
      <c r="AA39" s="34"/>
      <c r="AB39" s="34"/>
      <c r="AC39" s="34"/>
      <c r="AD39" s="34"/>
      <c r="AE39" s="34"/>
      <c r="AF39" s="34"/>
      <c r="AG39" s="34"/>
      <c r="AH39" s="34"/>
      <c r="AI39" s="34"/>
      <c r="AJ39" s="44"/>
    </row>
    <row r="40" spans="1:36" ht="14.1" customHeight="1" x14ac:dyDescent="0.15">
      <c r="A40" s="1150"/>
      <c r="B40" s="1072"/>
      <c r="C40" s="1073"/>
      <c r="D40" s="1073"/>
      <c r="E40" s="1073"/>
      <c r="F40" s="1073"/>
      <c r="G40" s="1074"/>
      <c r="H40" s="34"/>
      <c r="I40" s="88"/>
      <c r="J40" s="88" t="s">
        <v>885</v>
      </c>
      <c r="K40" s="50" t="s">
        <v>883</v>
      </c>
      <c r="L40" s="50"/>
      <c r="M40" s="88" t="s">
        <v>885</v>
      </c>
      <c r="N40" s="50" t="s">
        <v>895</v>
      </c>
      <c r="O40" s="50"/>
      <c r="P40" s="50"/>
      <c r="Q40" s="88" t="s">
        <v>885</v>
      </c>
      <c r="R40" s="50" t="s">
        <v>896</v>
      </c>
      <c r="S40" s="50"/>
      <c r="T40" s="50"/>
      <c r="U40" s="34"/>
      <c r="V40" s="88" t="s">
        <v>885</v>
      </c>
      <c r="W40" s="50" t="s">
        <v>897</v>
      </c>
      <c r="X40" s="50"/>
      <c r="Z40" s="88" t="s">
        <v>885</v>
      </c>
      <c r="AA40" s="29" t="s">
        <v>898</v>
      </c>
      <c r="AC40" s="34"/>
      <c r="AD40" s="1152"/>
      <c r="AE40" s="1152"/>
      <c r="AF40" s="1152"/>
      <c r="AG40" s="1152"/>
      <c r="AH40" s="1152"/>
      <c r="AI40" s="50" t="s">
        <v>888</v>
      </c>
      <c r="AJ40" s="44"/>
    </row>
    <row r="41" spans="1:36" ht="14.1" customHeight="1" x14ac:dyDescent="0.15">
      <c r="A41" s="1150"/>
      <c r="B41" s="99" t="s">
        <v>440</v>
      </c>
      <c r="C41" s="50"/>
      <c r="D41" s="50"/>
      <c r="E41" s="50"/>
      <c r="F41" s="50"/>
      <c r="G41" s="291"/>
      <c r="H41" s="34"/>
      <c r="I41" s="88"/>
      <c r="J41" s="88" t="s">
        <v>885</v>
      </c>
      <c r="K41" s="50" t="s">
        <v>93</v>
      </c>
      <c r="L41" s="50"/>
      <c r="M41" s="34"/>
      <c r="Q41" s="34"/>
      <c r="R41" s="88"/>
      <c r="S41" s="50"/>
      <c r="T41" s="50"/>
      <c r="U41" s="50"/>
      <c r="V41" s="50"/>
      <c r="W41" s="50"/>
      <c r="X41" s="50"/>
      <c r="Y41" s="50"/>
      <c r="Z41" s="50"/>
      <c r="AA41" s="50"/>
      <c r="AB41" s="50"/>
      <c r="AC41" s="34"/>
      <c r="AD41" s="34"/>
      <c r="AE41" s="34"/>
      <c r="AF41" s="34"/>
      <c r="AG41" s="88"/>
      <c r="AH41" s="50"/>
      <c r="AI41" s="50"/>
      <c r="AJ41" s="44"/>
    </row>
    <row r="42" spans="1:36" ht="14.1" customHeight="1" x14ac:dyDescent="0.15">
      <c r="A42" s="1150"/>
      <c r="B42" s="1072"/>
      <c r="C42" s="1073"/>
      <c r="D42" s="1073"/>
      <c r="E42" s="1073"/>
      <c r="F42" s="1073"/>
      <c r="G42" s="1074"/>
      <c r="H42" s="34"/>
      <c r="I42" s="50"/>
      <c r="J42" s="88" t="s">
        <v>885</v>
      </c>
      <c r="K42" s="50" t="s">
        <v>443</v>
      </c>
      <c r="L42" s="50"/>
      <c r="M42" s="50"/>
      <c r="N42" s="50"/>
      <c r="O42" s="50"/>
      <c r="P42" s="50"/>
      <c r="Q42" s="94"/>
      <c r="R42" s="1153"/>
      <c r="S42" s="1153"/>
      <c r="T42" s="1091"/>
      <c r="U42" s="1091"/>
      <c r="V42" s="86" t="s">
        <v>305</v>
      </c>
      <c r="W42" s="1091"/>
      <c r="X42" s="1091"/>
      <c r="Y42" s="130" t="s">
        <v>197</v>
      </c>
      <c r="Z42" s="1091"/>
      <c r="AA42" s="1091"/>
      <c r="AB42" s="95" t="s">
        <v>307</v>
      </c>
      <c r="AC42" s="50" t="s">
        <v>257</v>
      </c>
      <c r="AD42" s="1073"/>
      <c r="AE42" s="1073"/>
      <c r="AF42" s="1073"/>
      <c r="AG42" s="1073"/>
      <c r="AH42" s="1073"/>
      <c r="AI42" s="34" t="s">
        <v>252</v>
      </c>
      <c r="AJ42" s="44"/>
    </row>
    <row r="43" spans="1:36" ht="14.1" customHeight="1" x14ac:dyDescent="0.15">
      <c r="A43" s="1150"/>
      <c r="B43" s="99" t="s">
        <v>441</v>
      </c>
      <c r="C43" s="50"/>
      <c r="D43" s="50"/>
      <c r="E43" s="50"/>
      <c r="F43" s="50"/>
      <c r="G43" s="291"/>
      <c r="H43" s="34"/>
      <c r="I43" s="50"/>
      <c r="J43" s="88" t="s">
        <v>885</v>
      </c>
      <c r="K43" s="50" t="s">
        <v>444</v>
      </c>
      <c r="L43" s="50"/>
      <c r="M43" s="50"/>
      <c r="N43" s="50"/>
      <c r="O43" s="50"/>
      <c r="P43" s="50"/>
      <c r="Q43" s="94"/>
      <c r="R43" s="1153"/>
      <c r="S43" s="1153"/>
      <c r="T43" s="1091"/>
      <c r="U43" s="1091"/>
      <c r="V43" s="86" t="s">
        <v>305</v>
      </c>
      <c r="W43" s="1091"/>
      <c r="X43" s="1091"/>
      <c r="Y43" s="130" t="s">
        <v>197</v>
      </c>
      <c r="Z43" s="1091"/>
      <c r="AA43" s="1091"/>
      <c r="AB43" s="95" t="s">
        <v>307</v>
      </c>
      <c r="AC43" s="50" t="s">
        <v>257</v>
      </c>
      <c r="AD43" s="1073"/>
      <c r="AE43" s="1073"/>
      <c r="AF43" s="1073"/>
      <c r="AG43" s="1073"/>
      <c r="AH43" s="1073"/>
      <c r="AI43" s="34" t="s">
        <v>252</v>
      </c>
      <c r="AJ43" s="44"/>
    </row>
    <row r="44" spans="1:36" ht="14.1" customHeight="1" x14ac:dyDescent="0.15">
      <c r="A44" s="1150"/>
      <c r="B44" s="99" t="s">
        <v>886</v>
      </c>
      <c r="C44" s="1076"/>
      <c r="D44" s="1076"/>
      <c r="E44" s="1076"/>
      <c r="F44" s="51" t="s">
        <v>887</v>
      </c>
      <c r="G44" s="292" t="s">
        <v>888</v>
      </c>
      <c r="H44" s="47"/>
      <c r="I44" s="88" t="s">
        <v>17</v>
      </c>
      <c r="J44" s="50" t="s">
        <v>445</v>
      </c>
      <c r="K44" s="50"/>
      <c r="L44" s="50"/>
      <c r="M44" s="34"/>
      <c r="N44" s="88" t="s">
        <v>885</v>
      </c>
      <c r="O44" s="50" t="s">
        <v>94</v>
      </c>
      <c r="P44" s="50"/>
      <c r="Q44" s="50"/>
      <c r="R44" s="34"/>
      <c r="S44" s="88" t="s">
        <v>885</v>
      </c>
      <c r="T44" s="50" t="s">
        <v>95</v>
      </c>
      <c r="U44" s="50"/>
      <c r="V44" s="50"/>
      <c r="W44" s="88" t="s">
        <v>885</v>
      </c>
      <c r="X44" s="130" t="s">
        <v>96</v>
      </c>
      <c r="Y44" s="130"/>
      <c r="Z44" s="32"/>
      <c r="AA44" s="131" t="s">
        <v>889</v>
      </c>
      <c r="AB44" s="130" t="s">
        <v>890</v>
      </c>
      <c r="AC44" s="50"/>
      <c r="AE44" s="1075"/>
      <c r="AF44" s="1075"/>
      <c r="AG44" s="1075"/>
      <c r="AH44" s="1075"/>
      <c r="AI44" s="28" t="s">
        <v>891</v>
      </c>
      <c r="AJ44" s="44"/>
    </row>
    <row r="45" spans="1:36" ht="14.1" customHeight="1" x14ac:dyDescent="0.15">
      <c r="A45" s="1150"/>
      <c r="B45" s="99"/>
      <c r="C45" s="489" t="s">
        <v>1174</v>
      </c>
      <c r="D45" s="293"/>
      <c r="E45" s="293"/>
      <c r="F45" s="100"/>
      <c r="G45" s="292"/>
      <c r="H45" s="47"/>
      <c r="I45" s="88" t="s">
        <v>889</v>
      </c>
      <c r="J45" s="1087" t="s">
        <v>1373</v>
      </c>
      <c r="K45" s="1087"/>
      <c r="L45" s="1087"/>
      <c r="M45" s="1087"/>
      <c r="N45" s="1087"/>
      <c r="O45" s="1087"/>
      <c r="P45" s="1087"/>
      <c r="Q45" s="1087"/>
      <c r="R45" s="1148"/>
      <c r="S45" s="1148"/>
      <c r="T45" s="1091"/>
      <c r="U45" s="1091"/>
      <c r="V45" s="86" t="s">
        <v>305</v>
      </c>
      <c r="W45" s="1091"/>
      <c r="X45" s="1091"/>
      <c r="Y45" s="130" t="s">
        <v>197</v>
      </c>
      <c r="Z45" s="1091"/>
      <c r="AA45" s="1091"/>
      <c r="AB45" s="95" t="s">
        <v>307</v>
      </c>
      <c r="AC45" s="50" t="s">
        <v>257</v>
      </c>
      <c r="AD45" s="1073"/>
      <c r="AE45" s="1073"/>
      <c r="AF45" s="1073"/>
      <c r="AG45" s="1073"/>
      <c r="AH45" s="1073"/>
      <c r="AI45" s="34" t="s">
        <v>252</v>
      </c>
      <c r="AJ45" s="44"/>
    </row>
    <row r="46" spans="1:36" ht="14.1" customHeight="1" x14ac:dyDescent="0.15">
      <c r="A46" s="1150"/>
      <c r="B46" s="1081" t="s">
        <v>452</v>
      </c>
      <c r="C46" s="1082"/>
      <c r="D46" s="1082"/>
      <c r="E46" s="1082"/>
      <c r="F46" s="1082"/>
      <c r="G46" s="1083"/>
      <c r="H46" s="106"/>
      <c r="I46" s="108" t="s">
        <v>17</v>
      </c>
      <c r="J46" s="107" t="s">
        <v>453</v>
      </c>
      <c r="K46" s="107"/>
      <c r="L46" s="107"/>
      <c r="M46" s="107"/>
      <c r="N46" s="108" t="s">
        <v>17</v>
      </c>
      <c r="O46" s="107" t="s">
        <v>455</v>
      </c>
      <c r="P46" s="107"/>
      <c r="Q46" s="107"/>
      <c r="R46" s="107"/>
      <c r="S46" s="107" t="s">
        <v>672</v>
      </c>
      <c r="T46" s="109"/>
      <c r="U46" s="1077"/>
      <c r="V46" s="1077"/>
      <c r="W46" s="1077"/>
      <c r="X46" s="1077"/>
      <c r="Y46" s="1077"/>
      <c r="Z46" s="1077"/>
      <c r="AA46" s="1077"/>
      <c r="AB46" s="1077"/>
      <c r="AC46" s="1077"/>
      <c r="AD46" s="1077"/>
      <c r="AE46" s="1077"/>
      <c r="AF46" s="1077"/>
      <c r="AG46" s="1077"/>
      <c r="AH46" s="1077"/>
      <c r="AI46" s="35"/>
      <c r="AJ46" s="110"/>
    </row>
    <row r="47" spans="1:36" ht="14.1" customHeight="1" x14ac:dyDescent="0.15">
      <c r="A47" s="1150"/>
      <c r="B47" s="1084"/>
      <c r="C47" s="1085"/>
      <c r="D47" s="1085"/>
      <c r="E47" s="1085"/>
      <c r="F47" s="1085"/>
      <c r="G47" s="1086"/>
      <c r="H47" s="111"/>
      <c r="I47" s="113" t="s">
        <v>17</v>
      </c>
      <c r="J47" s="112" t="s">
        <v>454</v>
      </c>
      <c r="K47" s="33"/>
      <c r="L47" s="112"/>
      <c r="M47" s="112"/>
      <c r="N47" s="113" t="s">
        <v>17</v>
      </c>
      <c r="O47" s="112" t="s">
        <v>456</v>
      </c>
      <c r="P47" s="112"/>
      <c r="Q47" s="112"/>
      <c r="R47" s="112"/>
      <c r="S47" s="112"/>
      <c r="T47" s="220"/>
      <c r="U47" s="1078"/>
      <c r="V47" s="1078"/>
      <c r="W47" s="1078"/>
      <c r="X47" s="1078"/>
      <c r="Y47" s="1078"/>
      <c r="Z47" s="1078"/>
      <c r="AA47" s="1078"/>
      <c r="AB47" s="1078"/>
      <c r="AC47" s="1078"/>
      <c r="AD47" s="1078"/>
      <c r="AE47" s="1078"/>
      <c r="AF47" s="1078"/>
      <c r="AG47" s="1078"/>
      <c r="AH47" s="1078"/>
      <c r="AI47" s="33"/>
      <c r="AJ47" s="114"/>
    </row>
    <row r="48" spans="1:36" ht="14.1" customHeight="1" x14ac:dyDescent="0.15">
      <c r="A48" s="1150"/>
      <c r="B48" s="1081" t="s">
        <v>457</v>
      </c>
      <c r="C48" s="1082"/>
      <c r="D48" s="1082"/>
      <c r="E48" s="1082"/>
      <c r="F48" s="1082"/>
      <c r="G48" s="1083"/>
      <c r="H48" s="47"/>
      <c r="I48" s="100" t="s">
        <v>458</v>
      </c>
      <c r="J48" s="34"/>
      <c r="K48" s="34"/>
      <c r="L48" s="50"/>
      <c r="M48" s="50"/>
      <c r="N48" s="50"/>
      <c r="O48" s="50"/>
      <c r="P48" s="294" t="s">
        <v>892</v>
      </c>
      <c r="Q48" s="1079"/>
      <c r="R48" s="1079"/>
      <c r="S48" s="1079"/>
      <c r="T48" s="1079"/>
      <c r="U48" s="1079"/>
      <c r="V48" s="1079"/>
      <c r="W48" s="1079"/>
      <c r="X48" s="294" t="s">
        <v>893</v>
      </c>
      <c r="Y48" s="96"/>
      <c r="Z48" s="94" t="s">
        <v>894</v>
      </c>
      <c r="AA48" s="50"/>
      <c r="AB48" s="1079"/>
      <c r="AC48" s="1079"/>
      <c r="AD48" s="1079"/>
      <c r="AE48" s="1079"/>
      <c r="AF48" s="1079"/>
      <c r="AG48" s="1079"/>
      <c r="AH48" s="1079"/>
      <c r="AI48" s="294" t="s">
        <v>893</v>
      </c>
      <c r="AJ48" s="44"/>
    </row>
    <row r="49" spans="1:38" ht="14.1" customHeight="1" x14ac:dyDescent="0.15">
      <c r="A49" s="1151"/>
      <c r="B49" s="1128"/>
      <c r="C49" s="1129"/>
      <c r="D49" s="1129"/>
      <c r="E49" s="1129"/>
      <c r="F49" s="1129"/>
      <c r="G49" s="1130"/>
      <c r="H49" s="97"/>
      <c r="I49" s="105" t="s">
        <v>459</v>
      </c>
      <c r="J49" s="93"/>
      <c r="K49" s="93"/>
      <c r="L49" s="93"/>
      <c r="M49" s="93"/>
      <c r="N49" s="93"/>
      <c r="O49" s="93"/>
      <c r="P49" s="295" t="s">
        <v>892</v>
      </c>
      <c r="Q49" s="1080"/>
      <c r="R49" s="1080"/>
      <c r="S49" s="1080"/>
      <c r="T49" s="1080"/>
      <c r="U49" s="1080"/>
      <c r="V49" s="1080"/>
      <c r="W49" s="1080"/>
      <c r="X49" s="295" t="s">
        <v>893</v>
      </c>
      <c r="Y49" s="68"/>
      <c r="Z49" s="98" t="s">
        <v>894</v>
      </c>
      <c r="AA49" s="93"/>
      <c r="AB49" s="1080"/>
      <c r="AC49" s="1080"/>
      <c r="AD49" s="1080"/>
      <c r="AE49" s="1080"/>
      <c r="AF49" s="1080"/>
      <c r="AG49" s="1080"/>
      <c r="AH49" s="1080"/>
      <c r="AI49" s="295" t="s">
        <v>893</v>
      </c>
      <c r="AJ49" s="48"/>
    </row>
    <row r="50" spans="1:38" ht="14.1" customHeight="1" x14ac:dyDescent="0.15">
      <c r="A50" s="1150">
        <v>3</v>
      </c>
      <c r="B50" s="99" t="s">
        <v>439</v>
      </c>
      <c r="C50" s="50"/>
      <c r="D50" s="50"/>
      <c r="E50" s="50"/>
      <c r="F50" s="50"/>
      <c r="G50" s="291"/>
      <c r="H50" s="34"/>
      <c r="I50" s="88" t="s">
        <v>885</v>
      </c>
      <c r="J50" s="50" t="s">
        <v>91</v>
      </c>
      <c r="K50" s="50"/>
      <c r="L50" s="50"/>
      <c r="M50" s="34"/>
      <c r="Q50" s="34"/>
      <c r="R50" s="34"/>
      <c r="S50" s="34"/>
      <c r="T50" s="34"/>
      <c r="U50" s="34"/>
      <c r="V50" s="34"/>
      <c r="W50" s="34"/>
      <c r="X50" s="34"/>
      <c r="Y50" s="34"/>
      <c r="Z50" s="34"/>
      <c r="AA50" s="34"/>
      <c r="AB50" s="34"/>
      <c r="AC50" s="34"/>
      <c r="AD50" s="34"/>
      <c r="AE50" s="34"/>
      <c r="AF50" s="34"/>
      <c r="AG50" s="34"/>
      <c r="AH50" s="34"/>
      <c r="AI50" s="34"/>
      <c r="AJ50" s="44"/>
    </row>
    <row r="51" spans="1:38" ht="14.1" customHeight="1" x14ac:dyDescent="0.15">
      <c r="A51" s="1150"/>
      <c r="B51" s="1072"/>
      <c r="C51" s="1073"/>
      <c r="D51" s="1073"/>
      <c r="E51" s="1073"/>
      <c r="F51" s="1073"/>
      <c r="G51" s="1074"/>
      <c r="H51" s="34"/>
      <c r="I51" s="88"/>
      <c r="J51" s="88" t="s">
        <v>17</v>
      </c>
      <c r="K51" s="50" t="s">
        <v>92</v>
      </c>
      <c r="L51" s="50"/>
      <c r="M51" s="34"/>
      <c r="N51" s="88"/>
      <c r="O51" s="50"/>
      <c r="P51" s="50"/>
      <c r="Q51" s="34"/>
      <c r="R51" s="34"/>
      <c r="S51" s="34"/>
      <c r="T51" s="34"/>
      <c r="U51" s="34"/>
      <c r="V51" s="34"/>
      <c r="W51" s="34"/>
      <c r="X51" s="34"/>
      <c r="Y51" s="34"/>
      <c r="Z51" s="34"/>
      <c r="AA51" s="34"/>
      <c r="AB51" s="34"/>
      <c r="AC51" s="34"/>
      <c r="AD51" s="34"/>
      <c r="AE51" s="34"/>
      <c r="AF51" s="34"/>
      <c r="AG51" s="34"/>
      <c r="AH51" s="34"/>
      <c r="AI51" s="34"/>
      <c r="AJ51" s="44"/>
    </row>
    <row r="52" spans="1:38" ht="14.1" customHeight="1" x14ac:dyDescent="0.15">
      <c r="A52" s="1150"/>
      <c r="B52" s="1072"/>
      <c r="C52" s="1073"/>
      <c r="D52" s="1073"/>
      <c r="E52" s="1073"/>
      <c r="F52" s="1073"/>
      <c r="G52" s="1074"/>
      <c r="H52" s="34"/>
      <c r="I52" s="88"/>
      <c r="J52" s="88" t="s">
        <v>885</v>
      </c>
      <c r="K52" s="50" t="s">
        <v>883</v>
      </c>
      <c r="L52" s="50"/>
      <c r="M52" s="88" t="s">
        <v>885</v>
      </c>
      <c r="N52" s="50" t="s">
        <v>895</v>
      </c>
      <c r="O52" s="50"/>
      <c r="P52" s="50"/>
      <c r="Q52" s="88" t="s">
        <v>885</v>
      </c>
      <c r="R52" s="50" t="s">
        <v>896</v>
      </c>
      <c r="S52" s="50"/>
      <c r="T52" s="50"/>
      <c r="U52" s="34"/>
      <c r="V52" s="88" t="s">
        <v>885</v>
      </c>
      <c r="W52" s="50" t="s">
        <v>897</v>
      </c>
      <c r="X52" s="50"/>
      <c r="Z52" s="88" t="s">
        <v>885</v>
      </c>
      <c r="AA52" s="29" t="s">
        <v>898</v>
      </c>
      <c r="AC52" s="34"/>
      <c r="AD52" s="1152"/>
      <c r="AE52" s="1152"/>
      <c r="AF52" s="1152"/>
      <c r="AG52" s="1152"/>
      <c r="AH52" s="1152"/>
      <c r="AI52" s="50" t="s">
        <v>888</v>
      </c>
      <c r="AJ52" s="44"/>
    </row>
    <row r="53" spans="1:38" ht="14.1" customHeight="1" x14ac:dyDescent="0.15">
      <c r="A53" s="1150"/>
      <c r="B53" s="99" t="s">
        <v>440</v>
      </c>
      <c r="C53" s="50"/>
      <c r="D53" s="50"/>
      <c r="E53" s="50"/>
      <c r="F53" s="50"/>
      <c r="G53" s="291"/>
      <c r="H53" s="34"/>
      <c r="I53" s="88"/>
      <c r="J53" s="88" t="s">
        <v>885</v>
      </c>
      <c r="K53" s="50" t="s">
        <v>93</v>
      </c>
      <c r="L53" s="50"/>
      <c r="M53" s="34"/>
      <c r="Q53" s="34"/>
      <c r="R53" s="88"/>
      <c r="S53" s="50"/>
      <c r="T53" s="50"/>
      <c r="U53" s="50"/>
      <c r="V53" s="50"/>
      <c r="W53" s="50"/>
      <c r="X53" s="50"/>
      <c r="Y53" s="50"/>
      <c r="Z53" s="50"/>
      <c r="AA53" s="50"/>
      <c r="AB53" s="50"/>
      <c r="AC53" s="34"/>
      <c r="AD53" s="34"/>
      <c r="AE53" s="34"/>
      <c r="AF53" s="34"/>
      <c r="AG53" s="88"/>
      <c r="AH53" s="50"/>
      <c r="AI53" s="50"/>
      <c r="AJ53" s="44"/>
    </row>
    <row r="54" spans="1:38" ht="14.1" customHeight="1" x14ac:dyDescent="0.15">
      <c r="A54" s="1150"/>
      <c r="B54" s="1072"/>
      <c r="C54" s="1073"/>
      <c r="D54" s="1073"/>
      <c r="E54" s="1073"/>
      <c r="F54" s="1073"/>
      <c r="G54" s="1074"/>
      <c r="H54" s="34"/>
      <c r="I54" s="50"/>
      <c r="J54" s="88" t="s">
        <v>885</v>
      </c>
      <c r="K54" s="50" t="s">
        <v>443</v>
      </c>
      <c r="L54" s="50"/>
      <c r="M54" s="50"/>
      <c r="N54" s="50"/>
      <c r="O54" s="50"/>
      <c r="P54" s="50"/>
      <c r="Q54" s="94"/>
      <c r="R54" s="1153"/>
      <c r="S54" s="1153"/>
      <c r="T54" s="1091"/>
      <c r="U54" s="1091"/>
      <c r="V54" s="86" t="s">
        <v>305</v>
      </c>
      <c r="W54" s="1091"/>
      <c r="X54" s="1091"/>
      <c r="Y54" s="130" t="s">
        <v>197</v>
      </c>
      <c r="Z54" s="1091"/>
      <c r="AA54" s="1091"/>
      <c r="AB54" s="95" t="s">
        <v>307</v>
      </c>
      <c r="AC54" s="50" t="s">
        <v>257</v>
      </c>
      <c r="AD54" s="1073"/>
      <c r="AE54" s="1073"/>
      <c r="AF54" s="1073"/>
      <c r="AG54" s="1073"/>
      <c r="AH54" s="1073"/>
      <c r="AI54" s="34" t="s">
        <v>252</v>
      </c>
      <c r="AJ54" s="44"/>
    </row>
    <row r="55" spans="1:38" ht="14.1" customHeight="1" x14ac:dyDescent="0.15">
      <c r="A55" s="1150"/>
      <c r="B55" s="99" t="s">
        <v>441</v>
      </c>
      <c r="C55" s="50"/>
      <c r="D55" s="50"/>
      <c r="E55" s="50"/>
      <c r="F55" s="50"/>
      <c r="G55" s="291"/>
      <c r="H55" s="34"/>
      <c r="I55" s="50"/>
      <c r="J55" s="88" t="s">
        <v>885</v>
      </c>
      <c r="K55" s="50" t="s">
        <v>444</v>
      </c>
      <c r="L55" s="50"/>
      <c r="M55" s="50"/>
      <c r="N55" s="50"/>
      <c r="O55" s="50"/>
      <c r="P55" s="50"/>
      <c r="Q55" s="94"/>
      <c r="R55" s="1153"/>
      <c r="S55" s="1153"/>
      <c r="T55" s="1091"/>
      <c r="U55" s="1091"/>
      <c r="V55" s="86" t="s">
        <v>305</v>
      </c>
      <c r="W55" s="1091"/>
      <c r="X55" s="1091"/>
      <c r="Y55" s="130" t="s">
        <v>197</v>
      </c>
      <c r="Z55" s="1091"/>
      <c r="AA55" s="1091"/>
      <c r="AB55" s="95" t="s">
        <v>307</v>
      </c>
      <c r="AC55" s="50" t="s">
        <v>257</v>
      </c>
      <c r="AD55" s="1073"/>
      <c r="AE55" s="1073"/>
      <c r="AF55" s="1073"/>
      <c r="AG55" s="1073"/>
      <c r="AH55" s="1073"/>
      <c r="AI55" s="34" t="s">
        <v>252</v>
      </c>
      <c r="AJ55" s="44"/>
    </row>
    <row r="56" spans="1:38" ht="14.1" customHeight="1" x14ac:dyDescent="0.15">
      <c r="A56" s="1150"/>
      <c r="B56" s="99" t="s">
        <v>886</v>
      </c>
      <c r="C56" s="1076"/>
      <c r="D56" s="1076"/>
      <c r="E56" s="1076"/>
      <c r="F56" s="51" t="s">
        <v>887</v>
      </c>
      <c r="G56" s="292" t="s">
        <v>888</v>
      </c>
      <c r="H56" s="47"/>
      <c r="I56" s="88" t="s">
        <v>17</v>
      </c>
      <c r="J56" s="50" t="s">
        <v>445</v>
      </c>
      <c r="K56" s="50"/>
      <c r="L56" s="50"/>
      <c r="M56" s="34"/>
      <c r="N56" s="88" t="s">
        <v>885</v>
      </c>
      <c r="O56" s="50" t="s">
        <v>94</v>
      </c>
      <c r="P56" s="50"/>
      <c r="Q56" s="50"/>
      <c r="R56" s="34"/>
      <c r="S56" s="88" t="s">
        <v>885</v>
      </c>
      <c r="T56" s="50" t="s">
        <v>95</v>
      </c>
      <c r="U56" s="50"/>
      <c r="V56" s="50"/>
      <c r="W56" s="88" t="s">
        <v>885</v>
      </c>
      <c r="X56" s="130" t="s">
        <v>96</v>
      </c>
      <c r="Y56" s="130"/>
      <c r="Z56" s="32"/>
      <c r="AA56" s="131" t="s">
        <v>889</v>
      </c>
      <c r="AB56" s="130" t="s">
        <v>890</v>
      </c>
      <c r="AC56" s="50"/>
      <c r="AE56" s="1075"/>
      <c r="AF56" s="1075"/>
      <c r="AG56" s="1075"/>
      <c r="AH56" s="1075"/>
      <c r="AI56" s="28" t="s">
        <v>891</v>
      </c>
      <c r="AJ56" s="44"/>
    </row>
    <row r="57" spans="1:38" ht="14.1" customHeight="1" x14ac:dyDescent="0.15">
      <c r="A57" s="1150"/>
      <c r="B57" s="99"/>
      <c r="C57" s="489" t="s">
        <v>1174</v>
      </c>
      <c r="D57" s="293"/>
      <c r="E57" s="293"/>
      <c r="F57" s="100"/>
      <c r="G57" s="292"/>
      <c r="H57" s="47"/>
      <c r="I57" s="88" t="s">
        <v>889</v>
      </c>
      <c r="J57" s="1087" t="s">
        <v>1373</v>
      </c>
      <c r="K57" s="1087"/>
      <c r="L57" s="1087"/>
      <c r="M57" s="1087"/>
      <c r="N57" s="1087"/>
      <c r="O57" s="1087"/>
      <c r="P57" s="1087"/>
      <c r="Q57" s="1087"/>
      <c r="R57" s="1148"/>
      <c r="S57" s="1148"/>
      <c r="T57" s="1091"/>
      <c r="U57" s="1091"/>
      <c r="V57" s="86" t="s">
        <v>305</v>
      </c>
      <c r="W57" s="1091"/>
      <c r="X57" s="1091"/>
      <c r="Y57" s="130" t="s">
        <v>197</v>
      </c>
      <c r="Z57" s="1091"/>
      <c r="AA57" s="1091"/>
      <c r="AB57" s="95" t="s">
        <v>307</v>
      </c>
      <c r="AC57" s="50" t="s">
        <v>257</v>
      </c>
      <c r="AD57" s="1073"/>
      <c r="AE57" s="1073"/>
      <c r="AF57" s="1073"/>
      <c r="AG57" s="1073"/>
      <c r="AH57" s="1073"/>
      <c r="AI57" s="34" t="s">
        <v>252</v>
      </c>
      <c r="AJ57" s="44"/>
    </row>
    <row r="58" spans="1:38" ht="14.1" customHeight="1" x14ac:dyDescent="0.15">
      <c r="A58" s="1150"/>
      <c r="B58" s="1081" t="s">
        <v>452</v>
      </c>
      <c r="C58" s="1082"/>
      <c r="D58" s="1082"/>
      <c r="E58" s="1082"/>
      <c r="F58" s="1082"/>
      <c r="G58" s="1083"/>
      <c r="H58" s="106"/>
      <c r="I58" s="108" t="s">
        <v>17</v>
      </c>
      <c r="J58" s="107" t="s">
        <v>453</v>
      </c>
      <c r="K58" s="107"/>
      <c r="L58" s="107"/>
      <c r="M58" s="107"/>
      <c r="N58" s="108" t="s">
        <v>17</v>
      </c>
      <c r="O58" s="107" t="s">
        <v>455</v>
      </c>
      <c r="P58" s="107"/>
      <c r="Q58" s="107"/>
      <c r="R58" s="107"/>
      <c r="S58" s="107" t="s">
        <v>672</v>
      </c>
      <c r="T58" s="109"/>
      <c r="U58" s="1077"/>
      <c r="V58" s="1077"/>
      <c r="W58" s="1077"/>
      <c r="X58" s="1077"/>
      <c r="Y58" s="1077"/>
      <c r="Z58" s="1077"/>
      <c r="AA58" s="1077"/>
      <c r="AB58" s="1077"/>
      <c r="AC58" s="1077"/>
      <c r="AD58" s="1077"/>
      <c r="AE58" s="1077"/>
      <c r="AF58" s="1077"/>
      <c r="AG58" s="1077"/>
      <c r="AH58" s="1077"/>
      <c r="AI58" s="35"/>
      <c r="AJ58" s="110"/>
    </row>
    <row r="59" spans="1:38" ht="14.1" customHeight="1" x14ac:dyDescent="0.15">
      <c r="A59" s="1150"/>
      <c r="B59" s="1084"/>
      <c r="C59" s="1085"/>
      <c r="D59" s="1085"/>
      <c r="E59" s="1085"/>
      <c r="F59" s="1085"/>
      <c r="G59" s="1086"/>
      <c r="H59" s="111"/>
      <c r="I59" s="113" t="s">
        <v>17</v>
      </c>
      <c r="J59" s="112" t="s">
        <v>454</v>
      </c>
      <c r="K59" s="33"/>
      <c r="L59" s="112"/>
      <c r="M59" s="112"/>
      <c r="N59" s="113" t="s">
        <v>17</v>
      </c>
      <c r="O59" s="112" t="s">
        <v>456</v>
      </c>
      <c r="P59" s="112"/>
      <c r="Q59" s="112"/>
      <c r="R59" s="112"/>
      <c r="S59" s="112"/>
      <c r="T59" s="220"/>
      <c r="U59" s="1078"/>
      <c r="V59" s="1078"/>
      <c r="W59" s="1078"/>
      <c r="X59" s="1078"/>
      <c r="Y59" s="1078"/>
      <c r="Z59" s="1078"/>
      <c r="AA59" s="1078"/>
      <c r="AB59" s="1078"/>
      <c r="AC59" s="1078"/>
      <c r="AD59" s="1078"/>
      <c r="AE59" s="1078"/>
      <c r="AF59" s="1078"/>
      <c r="AG59" s="1078"/>
      <c r="AH59" s="1078"/>
      <c r="AI59" s="33"/>
      <c r="AJ59" s="114"/>
    </row>
    <row r="60" spans="1:38" ht="14.1" customHeight="1" x14ac:dyDescent="0.15">
      <c r="A60" s="1150"/>
      <c r="B60" s="1081" t="s">
        <v>457</v>
      </c>
      <c r="C60" s="1082"/>
      <c r="D60" s="1082"/>
      <c r="E60" s="1082"/>
      <c r="F60" s="1082"/>
      <c r="G60" s="1083"/>
      <c r="H60" s="47"/>
      <c r="I60" s="100" t="s">
        <v>458</v>
      </c>
      <c r="J60" s="34"/>
      <c r="K60" s="34"/>
      <c r="L60" s="50"/>
      <c r="M60" s="50"/>
      <c r="N60" s="50"/>
      <c r="O60" s="50"/>
      <c r="P60" s="294" t="s">
        <v>892</v>
      </c>
      <c r="Q60" s="1079"/>
      <c r="R60" s="1079"/>
      <c r="S60" s="1079"/>
      <c r="T60" s="1079"/>
      <c r="U60" s="1079"/>
      <c r="V60" s="1079"/>
      <c r="W60" s="1079"/>
      <c r="X60" s="294" t="s">
        <v>893</v>
      </c>
      <c r="Y60" s="96"/>
      <c r="Z60" s="94" t="s">
        <v>894</v>
      </c>
      <c r="AA60" s="50"/>
      <c r="AB60" s="1079"/>
      <c r="AC60" s="1079"/>
      <c r="AD60" s="1079"/>
      <c r="AE60" s="1079"/>
      <c r="AF60" s="1079"/>
      <c r="AG60" s="1079"/>
      <c r="AH60" s="1079"/>
      <c r="AI60" s="294" t="s">
        <v>893</v>
      </c>
      <c r="AJ60" s="44"/>
    </row>
    <row r="61" spans="1:38" ht="14.1" customHeight="1" thickBot="1" x14ac:dyDescent="0.2">
      <c r="A61" s="1151"/>
      <c r="B61" s="1128"/>
      <c r="C61" s="1129"/>
      <c r="D61" s="1129"/>
      <c r="E61" s="1129"/>
      <c r="F61" s="1129"/>
      <c r="G61" s="1130"/>
      <c r="H61" s="97"/>
      <c r="I61" s="105" t="s">
        <v>459</v>
      </c>
      <c r="J61" s="93"/>
      <c r="K61" s="93"/>
      <c r="L61" s="93"/>
      <c r="M61" s="93"/>
      <c r="N61" s="93"/>
      <c r="O61" s="93"/>
      <c r="P61" s="295" t="s">
        <v>892</v>
      </c>
      <c r="Q61" s="1080"/>
      <c r="R61" s="1080"/>
      <c r="S61" s="1080"/>
      <c r="T61" s="1080"/>
      <c r="U61" s="1080"/>
      <c r="V61" s="1080"/>
      <c r="W61" s="1080"/>
      <c r="X61" s="295" t="s">
        <v>893</v>
      </c>
      <c r="Y61" s="68"/>
      <c r="Z61" s="98" t="s">
        <v>894</v>
      </c>
      <c r="AA61" s="93"/>
      <c r="AB61" s="1080"/>
      <c r="AC61" s="1080"/>
      <c r="AD61" s="1080"/>
      <c r="AE61" s="1080"/>
      <c r="AF61" s="1080"/>
      <c r="AG61" s="1080"/>
      <c r="AH61" s="1080"/>
      <c r="AI61" s="295" t="s">
        <v>893</v>
      </c>
      <c r="AJ61" s="48"/>
    </row>
    <row r="62" spans="1:38" ht="14.1" customHeight="1" thickTop="1" x14ac:dyDescent="0.15">
      <c r="A62" s="43"/>
      <c r="B62" s="51"/>
      <c r="C62" s="51"/>
      <c r="D62" s="51"/>
      <c r="E62" s="51"/>
      <c r="F62" s="51"/>
      <c r="G62" s="51"/>
      <c r="H62" s="47"/>
      <c r="I62" s="100"/>
      <c r="J62" s="50"/>
      <c r="K62" s="50"/>
      <c r="L62" s="50"/>
      <c r="M62" s="50"/>
      <c r="N62" s="50"/>
      <c r="O62" s="50"/>
      <c r="P62" s="296"/>
      <c r="Q62" s="297"/>
      <c r="R62" s="297"/>
      <c r="S62" s="297"/>
      <c r="T62" s="297"/>
      <c r="U62" s="297"/>
      <c r="V62" s="297"/>
      <c r="W62" s="297"/>
      <c r="X62" s="296"/>
      <c r="Y62" s="96"/>
      <c r="Z62" s="94"/>
      <c r="AA62" s="50"/>
      <c r="AB62" s="297"/>
      <c r="AC62" s="297"/>
      <c r="AD62" s="297"/>
      <c r="AE62" s="297"/>
      <c r="AF62" s="297"/>
      <c r="AG62" s="297"/>
      <c r="AH62" s="297"/>
      <c r="AI62" s="296"/>
      <c r="AJ62" s="34"/>
      <c r="AK62" s="506"/>
      <c r="AL62" s="506"/>
    </row>
    <row r="63" spans="1:38" s="13" customFormat="1" ht="13.5" customHeight="1" x14ac:dyDescent="0.15">
      <c r="A63" s="53"/>
      <c r="B63" s="1088" t="s">
        <v>451</v>
      </c>
      <c r="C63" s="1089"/>
      <c r="D63" s="1089"/>
      <c r="E63" s="1089"/>
      <c r="F63" s="1089"/>
      <c r="G63" s="1090"/>
      <c r="H63" s="1088" t="s">
        <v>90</v>
      </c>
      <c r="I63" s="1089"/>
      <c r="J63" s="1089"/>
      <c r="K63" s="1089"/>
      <c r="L63" s="1089"/>
      <c r="M63" s="1089"/>
      <c r="N63" s="1089"/>
      <c r="O63" s="1089"/>
      <c r="P63" s="1089"/>
      <c r="Q63" s="1089"/>
      <c r="R63" s="1089"/>
      <c r="S63" s="1089"/>
      <c r="T63" s="1089"/>
      <c r="U63" s="1089"/>
      <c r="V63" s="1089"/>
      <c r="W63" s="1089"/>
      <c r="X63" s="1089"/>
      <c r="Y63" s="1089"/>
      <c r="Z63" s="1089"/>
      <c r="AA63" s="1089"/>
      <c r="AB63" s="1089"/>
      <c r="AC63" s="1089"/>
      <c r="AD63" s="1089"/>
      <c r="AE63" s="1089"/>
      <c r="AF63" s="1089"/>
      <c r="AG63" s="1089"/>
      <c r="AH63" s="1089"/>
      <c r="AI63" s="1089"/>
      <c r="AJ63" s="1090"/>
    </row>
    <row r="64" spans="1:38" s="13" customFormat="1" ht="13.5" customHeight="1" x14ac:dyDescent="0.15">
      <c r="A64" s="1149">
        <v>4</v>
      </c>
      <c r="B64" s="99" t="s">
        <v>439</v>
      </c>
      <c r="C64" s="50"/>
      <c r="D64" s="50"/>
      <c r="E64" s="50"/>
      <c r="F64" s="50"/>
      <c r="G64" s="291"/>
      <c r="H64" s="34"/>
      <c r="I64" s="88" t="s">
        <v>885</v>
      </c>
      <c r="J64" s="50" t="s">
        <v>91</v>
      </c>
      <c r="K64" s="50"/>
      <c r="L64" s="50"/>
      <c r="M64" s="34"/>
      <c r="N64" s="29"/>
      <c r="O64" s="29"/>
      <c r="P64" s="29"/>
      <c r="Q64" s="34"/>
      <c r="R64" s="34"/>
      <c r="S64" s="34"/>
      <c r="T64" s="34"/>
      <c r="U64" s="34"/>
      <c r="V64" s="34"/>
      <c r="W64" s="34"/>
      <c r="X64" s="34"/>
      <c r="Y64" s="34"/>
      <c r="Z64" s="34"/>
      <c r="AA64" s="34"/>
      <c r="AB64" s="34"/>
      <c r="AC64" s="34"/>
      <c r="AD64" s="34"/>
      <c r="AE64" s="34"/>
      <c r="AF64" s="34"/>
      <c r="AG64" s="34"/>
      <c r="AH64" s="34"/>
      <c r="AI64" s="34"/>
      <c r="AJ64" s="44"/>
    </row>
    <row r="65" spans="1:36" ht="14.1" customHeight="1" x14ac:dyDescent="0.15">
      <c r="A65" s="1150"/>
      <c r="B65" s="1072"/>
      <c r="C65" s="1073"/>
      <c r="D65" s="1073"/>
      <c r="E65" s="1073"/>
      <c r="F65" s="1073"/>
      <c r="G65" s="1074"/>
      <c r="H65" s="34"/>
      <c r="I65" s="88"/>
      <c r="J65" s="88" t="s">
        <v>17</v>
      </c>
      <c r="K65" s="50" t="s">
        <v>92</v>
      </c>
      <c r="L65" s="50"/>
      <c r="M65" s="34"/>
      <c r="N65" s="88"/>
      <c r="O65" s="50"/>
      <c r="P65" s="50"/>
      <c r="Q65" s="34"/>
      <c r="R65" s="34"/>
      <c r="S65" s="34"/>
      <c r="T65" s="34"/>
      <c r="U65" s="34"/>
      <c r="V65" s="34"/>
      <c r="W65" s="34"/>
      <c r="X65" s="34"/>
      <c r="Y65" s="34"/>
      <c r="Z65" s="34"/>
      <c r="AA65" s="34"/>
      <c r="AB65" s="34"/>
      <c r="AC65" s="34"/>
      <c r="AD65" s="34"/>
      <c r="AE65" s="34"/>
      <c r="AF65" s="34"/>
      <c r="AG65" s="34"/>
      <c r="AH65" s="34"/>
      <c r="AI65" s="34"/>
      <c r="AJ65" s="44"/>
    </row>
    <row r="66" spans="1:36" ht="14.1" customHeight="1" x14ac:dyDescent="0.15">
      <c r="A66" s="1150"/>
      <c r="B66" s="1072"/>
      <c r="C66" s="1073"/>
      <c r="D66" s="1073"/>
      <c r="E66" s="1073"/>
      <c r="F66" s="1073"/>
      <c r="G66" s="1074"/>
      <c r="H66" s="34"/>
      <c r="I66" s="88"/>
      <c r="J66" s="88" t="s">
        <v>885</v>
      </c>
      <c r="K66" s="50" t="s">
        <v>883</v>
      </c>
      <c r="L66" s="50"/>
      <c r="M66" s="88" t="s">
        <v>885</v>
      </c>
      <c r="N66" s="50" t="s">
        <v>895</v>
      </c>
      <c r="O66" s="50"/>
      <c r="P66" s="50"/>
      <c r="Q66" s="88" t="s">
        <v>885</v>
      </c>
      <c r="R66" s="50" t="s">
        <v>896</v>
      </c>
      <c r="S66" s="50"/>
      <c r="T66" s="50"/>
      <c r="U66" s="34"/>
      <c r="V66" s="88" t="s">
        <v>885</v>
      </c>
      <c r="W66" s="50" t="s">
        <v>897</v>
      </c>
      <c r="X66" s="50"/>
      <c r="Z66" s="88" t="s">
        <v>885</v>
      </c>
      <c r="AA66" s="29" t="s">
        <v>898</v>
      </c>
      <c r="AC66" s="34"/>
      <c r="AD66" s="1152"/>
      <c r="AE66" s="1152"/>
      <c r="AF66" s="1152"/>
      <c r="AG66" s="1152"/>
      <c r="AH66" s="1152"/>
      <c r="AI66" s="50" t="s">
        <v>888</v>
      </c>
      <c r="AJ66" s="44"/>
    </row>
    <row r="67" spans="1:36" ht="14.1" customHeight="1" x14ac:dyDescent="0.15">
      <c r="A67" s="1150"/>
      <c r="B67" s="99" t="s">
        <v>440</v>
      </c>
      <c r="C67" s="50"/>
      <c r="D67" s="50"/>
      <c r="E67" s="50"/>
      <c r="F67" s="50"/>
      <c r="G67" s="291"/>
      <c r="H67" s="34"/>
      <c r="I67" s="88"/>
      <c r="J67" s="88" t="s">
        <v>885</v>
      </c>
      <c r="K67" s="50" t="s">
        <v>93</v>
      </c>
      <c r="L67" s="50"/>
      <c r="M67" s="34"/>
      <c r="Q67" s="34"/>
      <c r="R67" s="88"/>
      <c r="S67" s="50"/>
      <c r="T67" s="50"/>
      <c r="U67" s="50"/>
      <c r="V67" s="50"/>
      <c r="W67" s="50"/>
      <c r="X67" s="50"/>
      <c r="Y67" s="50"/>
      <c r="Z67" s="50"/>
      <c r="AA67" s="50"/>
      <c r="AB67" s="50"/>
      <c r="AC67" s="34"/>
      <c r="AD67" s="34"/>
      <c r="AE67" s="34"/>
      <c r="AF67" s="34"/>
      <c r="AG67" s="88"/>
      <c r="AH67" s="50"/>
      <c r="AI67" s="50"/>
      <c r="AJ67" s="44"/>
    </row>
    <row r="68" spans="1:36" ht="14.1" customHeight="1" x14ac:dyDescent="0.15">
      <c r="A68" s="1150"/>
      <c r="B68" s="1072"/>
      <c r="C68" s="1073"/>
      <c r="D68" s="1073"/>
      <c r="E68" s="1073"/>
      <c r="F68" s="1073"/>
      <c r="G68" s="1074"/>
      <c r="H68" s="34"/>
      <c r="I68" s="50"/>
      <c r="J68" s="88" t="s">
        <v>885</v>
      </c>
      <c r="K68" s="50" t="s">
        <v>443</v>
      </c>
      <c r="L68" s="50"/>
      <c r="M68" s="50"/>
      <c r="N68" s="50"/>
      <c r="O68" s="50"/>
      <c r="P68" s="50"/>
      <c r="Q68" s="94"/>
      <c r="R68" s="1153"/>
      <c r="S68" s="1153"/>
      <c r="T68" s="1091"/>
      <c r="U68" s="1091"/>
      <c r="V68" s="86" t="s">
        <v>305</v>
      </c>
      <c r="W68" s="1091"/>
      <c r="X68" s="1091"/>
      <c r="Y68" s="130" t="s">
        <v>197</v>
      </c>
      <c r="Z68" s="1091"/>
      <c r="AA68" s="1091"/>
      <c r="AB68" s="95" t="s">
        <v>307</v>
      </c>
      <c r="AC68" s="50" t="s">
        <v>257</v>
      </c>
      <c r="AD68" s="1073"/>
      <c r="AE68" s="1073"/>
      <c r="AF68" s="1073"/>
      <c r="AG68" s="1073"/>
      <c r="AH68" s="1073"/>
      <c r="AI68" s="34" t="s">
        <v>252</v>
      </c>
      <c r="AJ68" s="44"/>
    </row>
    <row r="69" spans="1:36" ht="14.1" customHeight="1" x14ac:dyDescent="0.15">
      <c r="A69" s="1150"/>
      <c r="B69" s="99" t="s">
        <v>441</v>
      </c>
      <c r="C69" s="50"/>
      <c r="D69" s="50"/>
      <c r="E69" s="50"/>
      <c r="F69" s="50"/>
      <c r="G69" s="291"/>
      <c r="H69" s="34"/>
      <c r="I69" s="50"/>
      <c r="J69" s="88" t="s">
        <v>885</v>
      </c>
      <c r="K69" s="50" t="s">
        <v>444</v>
      </c>
      <c r="L69" s="50"/>
      <c r="M69" s="50"/>
      <c r="N69" s="50"/>
      <c r="O69" s="50"/>
      <c r="P69" s="50"/>
      <c r="Q69" s="94"/>
      <c r="R69" s="1153"/>
      <c r="S69" s="1153"/>
      <c r="T69" s="1091"/>
      <c r="U69" s="1091"/>
      <c r="V69" s="86" t="s">
        <v>305</v>
      </c>
      <c r="W69" s="1091"/>
      <c r="X69" s="1091"/>
      <c r="Y69" s="130" t="s">
        <v>197</v>
      </c>
      <c r="Z69" s="1091"/>
      <c r="AA69" s="1091"/>
      <c r="AB69" s="95" t="s">
        <v>307</v>
      </c>
      <c r="AC69" s="50" t="s">
        <v>257</v>
      </c>
      <c r="AD69" s="1073"/>
      <c r="AE69" s="1073"/>
      <c r="AF69" s="1073"/>
      <c r="AG69" s="1073"/>
      <c r="AH69" s="1073"/>
      <c r="AI69" s="34" t="s">
        <v>252</v>
      </c>
      <c r="AJ69" s="44"/>
    </row>
    <row r="70" spans="1:36" ht="14.1" customHeight="1" x14ac:dyDescent="0.15">
      <c r="A70" s="1150"/>
      <c r="B70" s="99" t="s">
        <v>886</v>
      </c>
      <c r="C70" s="1076"/>
      <c r="D70" s="1076"/>
      <c r="E70" s="1076"/>
      <c r="F70" s="51" t="s">
        <v>887</v>
      </c>
      <c r="G70" s="292" t="s">
        <v>888</v>
      </c>
      <c r="H70" s="47"/>
      <c r="I70" s="88" t="s">
        <v>17</v>
      </c>
      <c r="J70" s="50" t="s">
        <v>445</v>
      </c>
      <c r="K70" s="50"/>
      <c r="L70" s="50"/>
      <c r="M70" s="34"/>
      <c r="N70" s="88" t="s">
        <v>885</v>
      </c>
      <c r="O70" s="50" t="s">
        <v>94</v>
      </c>
      <c r="P70" s="50"/>
      <c r="Q70" s="50"/>
      <c r="R70" s="34"/>
      <c r="S70" s="88" t="s">
        <v>885</v>
      </c>
      <c r="T70" s="50" t="s">
        <v>95</v>
      </c>
      <c r="U70" s="50"/>
      <c r="V70" s="50"/>
      <c r="W70" s="88" t="s">
        <v>885</v>
      </c>
      <c r="X70" s="130" t="s">
        <v>96</v>
      </c>
      <c r="Y70" s="130"/>
      <c r="Z70" s="32"/>
      <c r="AA70" s="131" t="s">
        <v>889</v>
      </c>
      <c r="AB70" s="130" t="s">
        <v>890</v>
      </c>
      <c r="AC70" s="50"/>
      <c r="AE70" s="1075"/>
      <c r="AF70" s="1075"/>
      <c r="AG70" s="1075"/>
      <c r="AH70" s="1075"/>
      <c r="AI70" s="28" t="s">
        <v>891</v>
      </c>
      <c r="AJ70" s="44"/>
    </row>
    <row r="71" spans="1:36" ht="14.1" customHeight="1" x14ac:dyDescent="0.15">
      <c r="A71" s="1150"/>
      <c r="B71" s="99"/>
      <c r="C71" s="489" t="s">
        <v>1174</v>
      </c>
      <c r="D71" s="293"/>
      <c r="E71" s="293"/>
      <c r="F71" s="100"/>
      <c r="G71" s="292"/>
      <c r="H71" s="47"/>
      <c r="I71" s="88" t="s">
        <v>889</v>
      </c>
      <c r="J71" s="1087" t="s">
        <v>1373</v>
      </c>
      <c r="K71" s="1087"/>
      <c r="L71" s="1087"/>
      <c r="M71" s="1087"/>
      <c r="N71" s="1087"/>
      <c r="O71" s="1087"/>
      <c r="P71" s="1087"/>
      <c r="Q71" s="1087"/>
      <c r="R71" s="1148"/>
      <c r="S71" s="1148"/>
      <c r="T71" s="1091"/>
      <c r="U71" s="1091"/>
      <c r="V71" s="86" t="s">
        <v>305</v>
      </c>
      <c r="W71" s="1091"/>
      <c r="X71" s="1091"/>
      <c r="Y71" s="130" t="s">
        <v>197</v>
      </c>
      <c r="Z71" s="1091"/>
      <c r="AA71" s="1091"/>
      <c r="AB71" s="95" t="s">
        <v>307</v>
      </c>
      <c r="AC71" s="50" t="s">
        <v>257</v>
      </c>
      <c r="AD71" s="1073"/>
      <c r="AE71" s="1073"/>
      <c r="AF71" s="1073"/>
      <c r="AG71" s="1073"/>
      <c r="AH71" s="1073"/>
      <c r="AI71" s="34" t="s">
        <v>252</v>
      </c>
      <c r="AJ71" s="44"/>
    </row>
    <row r="72" spans="1:36" ht="14.1" customHeight="1" x14ac:dyDescent="0.15">
      <c r="A72" s="1150"/>
      <c r="B72" s="1081" t="s">
        <v>452</v>
      </c>
      <c r="C72" s="1082"/>
      <c r="D72" s="1082"/>
      <c r="E72" s="1082"/>
      <c r="F72" s="1082"/>
      <c r="G72" s="1083"/>
      <c r="H72" s="106"/>
      <c r="I72" s="108" t="s">
        <v>17</v>
      </c>
      <c r="J72" s="107" t="s">
        <v>453</v>
      </c>
      <c r="K72" s="107"/>
      <c r="L72" s="107"/>
      <c r="M72" s="107"/>
      <c r="N72" s="108" t="s">
        <v>17</v>
      </c>
      <c r="O72" s="107" t="s">
        <v>455</v>
      </c>
      <c r="P72" s="107"/>
      <c r="Q72" s="107"/>
      <c r="R72" s="107"/>
      <c r="S72" s="107" t="s">
        <v>672</v>
      </c>
      <c r="T72" s="109"/>
      <c r="U72" s="1077"/>
      <c r="V72" s="1077"/>
      <c r="W72" s="1077"/>
      <c r="X72" s="1077"/>
      <c r="Y72" s="1077"/>
      <c r="Z72" s="1077"/>
      <c r="AA72" s="1077"/>
      <c r="AB72" s="1077"/>
      <c r="AC72" s="1077"/>
      <c r="AD72" s="1077"/>
      <c r="AE72" s="1077"/>
      <c r="AF72" s="1077"/>
      <c r="AG72" s="1077"/>
      <c r="AH72" s="1077"/>
      <c r="AI72" s="35"/>
      <c r="AJ72" s="110"/>
    </row>
    <row r="73" spans="1:36" ht="14.1" customHeight="1" x14ac:dyDescent="0.15">
      <c r="A73" s="1150"/>
      <c r="B73" s="1084"/>
      <c r="C73" s="1085"/>
      <c r="D73" s="1085"/>
      <c r="E73" s="1085"/>
      <c r="F73" s="1085"/>
      <c r="G73" s="1086"/>
      <c r="H73" s="111"/>
      <c r="I73" s="113" t="s">
        <v>17</v>
      </c>
      <c r="J73" s="112" t="s">
        <v>454</v>
      </c>
      <c r="K73" s="33"/>
      <c r="L73" s="112"/>
      <c r="M73" s="112"/>
      <c r="N73" s="113" t="s">
        <v>17</v>
      </c>
      <c r="O73" s="112" t="s">
        <v>456</v>
      </c>
      <c r="P73" s="112"/>
      <c r="Q73" s="112"/>
      <c r="R73" s="112"/>
      <c r="S73" s="112"/>
      <c r="T73" s="220"/>
      <c r="U73" s="1078"/>
      <c r="V73" s="1078"/>
      <c r="W73" s="1078"/>
      <c r="X73" s="1078"/>
      <c r="Y73" s="1078"/>
      <c r="Z73" s="1078"/>
      <c r="AA73" s="1078"/>
      <c r="AB73" s="1078"/>
      <c r="AC73" s="1078"/>
      <c r="AD73" s="1078"/>
      <c r="AE73" s="1078"/>
      <c r="AF73" s="1078"/>
      <c r="AG73" s="1078"/>
      <c r="AH73" s="1078"/>
      <c r="AI73" s="33"/>
      <c r="AJ73" s="114"/>
    </row>
    <row r="74" spans="1:36" ht="14.1" customHeight="1" x14ac:dyDescent="0.15">
      <c r="A74" s="1150"/>
      <c r="B74" s="1081" t="s">
        <v>457</v>
      </c>
      <c r="C74" s="1082"/>
      <c r="D74" s="1082"/>
      <c r="E74" s="1082"/>
      <c r="F74" s="1082"/>
      <c r="G74" s="1083"/>
      <c r="H74" s="47"/>
      <c r="I74" s="100" t="s">
        <v>458</v>
      </c>
      <c r="J74" s="34"/>
      <c r="K74" s="34"/>
      <c r="L74" s="50"/>
      <c r="M74" s="50"/>
      <c r="N74" s="50"/>
      <c r="O74" s="50"/>
      <c r="P74" s="294" t="s">
        <v>892</v>
      </c>
      <c r="Q74" s="1079"/>
      <c r="R74" s="1079"/>
      <c r="S74" s="1079"/>
      <c r="T74" s="1079"/>
      <c r="U74" s="1079"/>
      <c r="V74" s="1079"/>
      <c r="W74" s="1079"/>
      <c r="X74" s="294" t="s">
        <v>893</v>
      </c>
      <c r="Y74" s="96"/>
      <c r="Z74" s="94" t="s">
        <v>894</v>
      </c>
      <c r="AA74" s="50"/>
      <c r="AB74" s="1079"/>
      <c r="AC74" s="1079"/>
      <c r="AD74" s="1079"/>
      <c r="AE74" s="1079"/>
      <c r="AF74" s="1079"/>
      <c r="AG74" s="1079"/>
      <c r="AH74" s="1079"/>
      <c r="AI74" s="294" t="s">
        <v>893</v>
      </c>
      <c r="AJ74" s="44"/>
    </row>
    <row r="75" spans="1:36" ht="14.1" customHeight="1" x14ac:dyDescent="0.15">
      <c r="A75" s="1151"/>
      <c r="B75" s="1128"/>
      <c r="C75" s="1129"/>
      <c r="D75" s="1129"/>
      <c r="E75" s="1129"/>
      <c r="F75" s="1129"/>
      <c r="G75" s="1130"/>
      <c r="H75" s="97"/>
      <c r="I75" s="105" t="s">
        <v>459</v>
      </c>
      <c r="J75" s="93"/>
      <c r="K75" s="93"/>
      <c r="L75" s="93"/>
      <c r="M75" s="93"/>
      <c r="N75" s="93"/>
      <c r="O75" s="93"/>
      <c r="P75" s="295" t="s">
        <v>892</v>
      </c>
      <c r="Q75" s="1080"/>
      <c r="R75" s="1080"/>
      <c r="S75" s="1080"/>
      <c r="T75" s="1080"/>
      <c r="U75" s="1080"/>
      <c r="V75" s="1080"/>
      <c r="W75" s="1080"/>
      <c r="X75" s="295" t="s">
        <v>893</v>
      </c>
      <c r="Y75" s="68"/>
      <c r="Z75" s="98" t="s">
        <v>894</v>
      </c>
      <c r="AA75" s="93"/>
      <c r="AB75" s="1080"/>
      <c r="AC75" s="1080"/>
      <c r="AD75" s="1080"/>
      <c r="AE75" s="1080"/>
      <c r="AF75" s="1080"/>
      <c r="AG75" s="1080"/>
      <c r="AH75" s="1080"/>
      <c r="AI75" s="295" t="s">
        <v>893</v>
      </c>
      <c r="AJ75" s="48"/>
    </row>
    <row r="76" spans="1:36" ht="14.1" customHeight="1" x14ac:dyDescent="0.15">
      <c r="A76" s="43"/>
      <c r="B76" s="51"/>
      <c r="C76" s="51"/>
      <c r="D76" s="51"/>
      <c r="E76" s="51"/>
      <c r="F76" s="51"/>
      <c r="G76" s="51"/>
      <c r="H76" s="47"/>
      <c r="I76" s="100" t="s">
        <v>1372</v>
      </c>
      <c r="J76" s="50"/>
      <c r="K76" s="50"/>
      <c r="L76" s="50"/>
      <c r="M76" s="50"/>
      <c r="N76" s="50"/>
      <c r="O76" s="50"/>
      <c r="P76" s="296"/>
      <c r="Q76" s="297"/>
      <c r="R76" s="297"/>
      <c r="S76" s="297"/>
      <c r="T76" s="297"/>
      <c r="U76" s="297"/>
      <c r="V76" s="297"/>
      <c r="W76" s="297"/>
      <c r="X76" s="296"/>
      <c r="Y76" s="96"/>
      <c r="Z76" s="94"/>
      <c r="AA76" s="50"/>
      <c r="AB76" s="297"/>
      <c r="AC76" s="297"/>
      <c r="AD76" s="297"/>
      <c r="AE76" s="297"/>
      <c r="AF76" s="297"/>
      <c r="AG76" s="297"/>
      <c r="AH76" s="297"/>
      <c r="AI76" s="296"/>
      <c r="AJ76" s="34"/>
    </row>
    <row r="77" spans="1:36" ht="14.1" customHeight="1" x14ac:dyDescent="0.15">
      <c r="D77" s="40"/>
      <c r="H77" s="34"/>
    </row>
    <row r="78" spans="1:36" ht="14.1" customHeight="1" x14ac:dyDescent="0.15">
      <c r="A78" s="1051" t="s">
        <v>462</v>
      </c>
      <c r="B78" s="1052"/>
      <c r="C78" s="1052"/>
      <c r="D78" s="1052"/>
      <c r="E78" s="1052"/>
      <c r="F78" s="1052"/>
      <c r="G78" s="1053"/>
      <c r="H78" s="115"/>
      <c r="I78" s="1060"/>
      <c r="J78" s="1060"/>
      <c r="K78" s="1060"/>
      <c r="L78" s="1060"/>
      <c r="M78" s="1060"/>
      <c r="N78" s="1060"/>
      <c r="O78" s="1060"/>
      <c r="P78" s="1060"/>
      <c r="Q78" s="1060"/>
      <c r="R78" s="1060"/>
      <c r="S78" s="1060"/>
      <c r="T78" s="1060"/>
      <c r="U78" s="1060"/>
      <c r="V78" s="1060"/>
      <c r="W78" s="1060"/>
      <c r="X78" s="1060"/>
      <c r="Y78" s="1060"/>
      <c r="Z78" s="1060"/>
      <c r="AA78" s="1060"/>
      <c r="AB78" s="1060"/>
      <c r="AC78" s="1060"/>
      <c r="AD78" s="1060"/>
      <c r="AE78" s="1060"/>
      <c r="AF78" s="1060"/>
      <c r="AG78" s="1060"/>
      <c r="AH78" s="1060"/>
      <c r="AI78" s="1060"/>
      <c r="AJ78" s="101"/>
    </row>
    <row r="79" spans="1:36" ht="14.1" customHeight="1" x14ac:dyDescent="0.15">
      <c r="A79" s="1054"/>
      <c r="B79" s="1055"/>
      <c r="C79" s="1055"/>
      <c r="D79" s="1055"/>
      <c r="E79" s="1055"/>
      <c r="F79" s="1055"/>
      <c r="G79" s="1056"/>
      <c r="H79" s="116"/>
      <c r="I79" s="1061"/>
      <c r="J79" s="1061"/>
      <c r="K79" s="1061"/>
      <c r="L79" s="1061"/>
      <c r="M79" s="1061"/>
      <c r="N79" s="1061"/>
      <c r="O79" s="1061"/>
      <c r="P79" s="1061"/>
      <c r="Q79" s="1061"/>
      <c r="R79" s="1061"/>
      <c r="S79" s="1061"/>
      <c r="T79" s="1061"/>
      <c r="U79" s="1061"/>
      <c r="V79" s="1061"/>
      <c r="W79" s="1061"/>
      <c r="X79" s="1061"/>
      <c r="Y79" s="1061"/>
      <c r="Z79" s="1061"/>
      <c r="AA79" s="1061"/>
      <c r="AB79" s="1061"/>
      <c r="AC79" s="1061"/>
      <c r="AD79" s="1061"/>
      <c r="AE79" s="1061"/>
      <c r="AF79" s="1061"/>
      <c r="AG79" s="1061"/>
      <c r="AH79" s="1061"/>
      <c r="AI79" s="1061"/>
      <c r="AJ79" s="103"/>
    </row>
    <row r="80" spans="1:36" ht="14.1" customHeight="1" x14ac:dyDescent="0.15">
      <c r="A80" s="1054"/>
      <c r="B80" s="1055"/>
      <c r="C80" s="1055"/>
      <c r="D80" s="1055"/>
      <c r="E80" s="1055"/>
      <c r="F80" s="1055"/>
      <c r="G80" s="1056"/>
      <c r="H80" s="116"/>
      <c r="I80" s="1061"/>
      <c r="J80" s="1061"/>
      <c r="K80" s="1061"/>
      <c r="L80" s="1061"/>
      <c r="M80" s="1061"/>
      <c r="N80" s="1061"/>
      <c r="O80" s="1061"/>
      <c r="P80" s="1061"/>
      <c r="Q80" s="1061"/>
      <c r="R80" s="1061"/>
      <c r="S80" s="1061"/>
      <c r="T80" s="1061"/>
      <c r="U80" s="1061"/>
      <c r="V80" s="1061"/>
      <c r="W80" s="1061"/>
      <c r="X80" s="1061"/>
      <c r="Y80" s="1061"/>
      <c r="Z80" s="1061"/>
      <c r="AA80" s="1061"/>
      <c r="AB80" s="1061"/>
      <c r="AC80" s="1061"/>
      <c r="AD80" s="1061"/>
      <c r="AE80" s="1061"/>
      <c r="AF80" s="1061"/>
      <c r="AG80" s="1061"/>
      <c r="AH80" s="1061"/>
      <c r="AI80" s="1061"/>
      <c r="AJ80" s="103"/>
    </row>
    <row r="81" spans="1:40" ht="14.1" customHeight="1" x14ac:dyDescent="0.15">
      <c r="A81" s="1054"/>
      <c r="B81" s="1055"/>
      <c r="C81" s="1055"/>
      <c r="D81" s="1055"/>
      <c r="E81" s="1055"/>
      <c r="F81" s="1055"/>
      <c r="G81" s="1056"/>
      <c r="H81" s="116"/>
      <c r="I81" s="1061"/>
      <c r="J81" s="1061"/>
      <c r="K81" s="1061"/>
      <c r="L81" s="1061"/>
      <c r="M81" s="1061"/>
      <c r="N81" s="1061"/>
      <c r="O81" s="1061"/>
      <c r="P81" s="1061"/>
      <c r="Q81" s="1061"/>
      <c r="R81" s="1061"/>
      <c r="S81" s="1061"/>
      <c r="T81" s="1061"/>
      <c r="U81" s="1061"/>
      <c r="V81" s="1061"/>
      <c r="W81" s="1061"/>
      <c r="X81" s="1061"/>
      <c r="Y81" s="1061"/>
      <c r="Z81" s="1061"/>
      <c r="AA81" s="1061"/>
      <c r="AB81" s="1061"/>
      <c r="AC81" s="1061"/>
      <c r="AD81" s="1061"/>
      <c r="AE81" s="1061"/>
      <c r="AF81" s="1061"/>
      <c r="AG81" s="1061"/>
      <c r="AH81" s="1061"/>
      <c r="AI81" s="1061"/>
      <c r="AJ81" s="103"/>
    </row>
    <row r="82" spans="1:40" ht="13.5" customHeight="1" x14ac:dyDescent="0.15">
      <c r="A82" s="1054"/>
      <c r="B82" s="1055"/>
      <c r="C82" s="1055"/>
      <c r="D82" s="1055"/>
      <c r="E82" s="1055"/>
      <c r="F82" s="1055"/>
      <c r="G82" s="1056"/>
      <c r="H82" s="46"/>
      <c r="I82" s="1061"/>
      <c r="J82" s="1061"/>
      <c r="K82" s="1061"/>
      <c r="L82" s="1061"/>
      <c r="M82" s="1061"/>
      <c r="N82" s="1061"/>
      <c r="O82" s="1061"/>
      <c r="P82" s="1061"/>
      <c r="Q82" s="1061"/>
      <c r="R82" s="1061"/>
      <c r="S82" s="1061"/>
      <c r="T82" s="1061"/>
      <c r="U82" s="1061"/>
      <c r="V82" s="1061"/>
      <c r="W82" s="1061"/>
      <c r="X82" s="1061"/>
      <c r="Y82" s="1061"/>
      <c r="Z82" s="1061"/>
      <c r="AA82" s="1061"/>
      <c r="AB82" s="1061"/>
      <c r="AC82" s="1061"/>
      <c r="AD82" s="1061"/>
      <c r="AE82" s="1061"/>
      <c r="AF82" s="1061"/>
      <c r="AG82" s="1061"/>
      <c r="AH82" s="1061"/>
      <c r="AI82" s="1061"/>
      <c r="AJ82" s="44"/>
    </row>
    <row r="83" spans="1:40" ht="13.5" customHeight="1" x14ac:dyDescent="0.15">
      <c r="A83" s="1054"/>
      <c r="B83" s="1055"/>
      <c r="C83" s="1055"/>
      <c r="D83" s="1055"/>
      <c r="E83" s="1055"/>
      <c r="F83" s="1055"/>
      <c r="G83" s="1056"/>
      <c r="H83" s="46"/>
      <c r="I83" s="1061"/>
      <c r="J83" s="1061"/>
      <c r="K83" s="1061"/>
      <c r="L83" s="1061"/>
      <c r="M83" s="1061"/>
      <c r="N83" s="1061"/>
      <c r="O83" s="1061"/>
      <c r="P83" s="1061"/>
      <c r="Q83" s="1061"/>
      <c r="R83" s="1061"/>
      <c r="S83" s="1061"/>
      <c r="T83" s="1061"/>
      <c r="U83" s="1061"/>
      <c r="V83" s="1061"/>
      <c r="W83" s="1061"/>
      <c r="X83" s="1061"/>
      <c r="Y83" s="1061"/>
      <c r="Z83" s="1061"/>
      <c r="AA83" s="1061"/>
      <c r="AB83" s="1061"/>
      <c r="AC83" s="1061"/>
      <c r="AD83" s="1061"/>
      <c r="AE83" s="1061"/>
      <c r="AF83" s="1061"/>
      <c r="AG83" s="1061"/>
      <c r="AH83" s="1061"/>
      <c r="AI83" s="1061"/>
      <c r="AJ83" s="44"/>
    </row>
    <row r="84" spans="1:40" ht="13.5" customHeight="1" x14ac:dyDescent="0.15">
      <c r="A84" s="1054"/>
      <c r="B84" s="1055"/>
      <c r="C84" s="1055"/>
      <c r="D84" s="1055"/>
      <c r="E84" s="1055"/>
      <c r="F84" s="1055"/>
      <c r="G84" s="1056"/>
      <c r="H84" s="46"/>
      <c r="I84" s="1061"/>
      <c r="J84" s="1061"/>
      <c r="K84" s="1061"/>
      <c r="L84" s="1061"/>
      <c r="M84" s="1061"/>
      <c r="N84" s="1061"/>
      <c r="O84" s="1061"/>
      <c r="P84" s="1061"/>
      <c r="Q84" s="1061"/>
      <c r="R84" s="1061"/>
      <c r="S84" s="1061"/>
      <c r="T84" s="1061"/>
      <c r="U84" s="1061"/>
      <c r="V84" s="1061"/>
      <c r="W84" s="1061"/>
      <c r="X84" s="1061"/>
      <c r="Y84" s="1061"/>
      <c r="Z84" s="1061"/>
      <c r="AA84" s="1061"/>
      <c r="AB84" s="1061"/>
      <c r="AC84" s="1061"/>
      <c r="AD84" s="1061"/>
      <c r="AE84" s="1061"/>
      <c r="AF84" s="1061"/>
      <c r="AG84" s="1061"/>
      <c r="AH84" s="1061"/>
      <c r="AI84" s="1061"/>
      <c r="AJ84" s="44"/>
    </row>
    <row r="85" spans="1:40" ht="13.5" customHeight="1" x14ac:dyDescent="0.15">
      <c r="A85" s="1057"/>
      <c r="B85" s="1058"/>
      <c r="C85" s="1058"/>
      <c r="D85" s="1058"/>
      <c r="E85" s="1058"/>
      <c r="F85" s="1058"/>
      <c r="G85" s="1059"/>
      <c r="H85" s="49"/>
      <c r="I85" s="1062"/>
      <c r="J85" s="1062"/>
      <c r="K85" s="1062"/>
      <c r="L85" s="1062"/>
      <c r="M85" s="1062"/>
      <c r="N85" s="1062"/>
      <c r="O85" s="1062"/>
      <c r="P85" s="1062"/>
      <c r="Q85" s="1062"/>
      <c r="R85" s="1062"/>
      <c r="S85" s="1062"/>
      <c r="T85" s="1062"/>
      <c r="U85" s="1062"/>
      <c r="V85" s="1062"/>
      <c r="W85" s="1062"/>
      <c r="X85" s="1062"/>
      <c r="Y85" s="1062"/>
      <c r="Z85" s="1062"/>
      <c r="AA85" s="1062"/>
      <c r="AB85" s="1062"/>
      <c r="AC85" s="1062"/>
      <c r="AD85" s="1062"/>
      <c r="AE85" s="1062"/>
      <c r="AF85" s="1062"/>
      <c r="AG85" s="1062"/>
      <c r="AH85" s="1062"/>
      <c r="AI85" s="1062"/>
      <c r="AJ85" s="48"/>
    </row>
    <row r="86" spans="1:40" ht="13.5" customHeight="1" x14ac:dyDescent="0.15"/>
    <row r="87" spans="1:40" ht="13.5" customHeight="1" x14ac:dyDescent="0.15"/>
    <row r="88" spans="1:40" ht="13.5" customHeight="1" x14ac:dyDescent="0.15"/>
    <row r="89" spans="1:40" ht="13.5" customHeight="1" x14ac:dyDescent="0.15">
      <c r="A89" s="41" t="s">
        <v>477</v>
      </c>
    </row>
    <row r="90" spans="1:40" ht="13.5" customHeight="1" x14ac:dyDescent="0.15"/>
    <row r="91" spans="1:40" ht="13.5" customHeight="1" x14ac:dyDescent="0.15">
      <c r="C91" s="38" t="s">
        <v>494</v>
      </c>
    </row>
    <row r="92" spans="1:40" ht="6.75" customHeight="1" x14ac:dyDescent="0.15"/>
    <row r="93" spans="1:40" ht="13.5" customHeight="1" x14ac:dyDescent="0.15">
      <c r="A93" s="138"/>
      <c r="B93" s="31"/>
      <c r="C93" s="31"/>
      <c r="D93" s="31"/>
      <c r="E93" s="90"/>
      <c r="F93" s="90"/>
      <c r="G93" s="90"/>
      <c r="H93" s="90"/>
      <c r="I93" s="90"/>
      <c r="J93" s="90"/>
      <c r="K93" s="90"/>
      <c r="L93" s="90"/>
      <c r="M93" s="31"/>
      <c r="N93" s="31"/>
      <c r="O93" s="31"/>
      <c r="P93" s="31"/>
      <c r="Q93" s="31"/>
      <c r="R93" s="31"/>
      <c r="S93" s="31"/>
      <c r="T93" s="31"/>
      <c r="U93" s="31"/>
      <c r="V93" s="31"/>
      <c r="W93" s="31"/>
      <c r="X93" s="90"/>
      <c r="Y93" s="31"/>
      <c r="Z93" s="90"/>
      <c r="AA93" s="90"/>
      <c r="AB93" s="90"/>
      <c r="AC93" s="90"/>
      <c r="AD93" s="90"/>
      <c r="AE93" s="90"/>
      <c r="AF93" s="90"/>
      <c r="AG93" s="90"/>
      <c r="AH93" s="90"/>
      <c r="AI93" s="90"/>
      <c r="AJ93" s="139"/>
    </row>
    <row r="94" spans="1:40" ht="13.5" customHeight="1" x14ac:dyDescent="0.15">
      <c r="A94" s="99"/>
      <c r="B94" s="51" t="s">
        <v>17</v>
      </c>
      <c r="C94" s="50" t="s">
        <v>490</v>
      </c>
      <c r="D94" s="50"/>
      <c r="E94" s="102"/>
      <c r="F94" s="102"/>
      <c r="G94" s="102"/>
      <c r="H94" s="102"/>
      <c r="I94" s="102"/>
      <c r="J94" s="102"/>
      <c r="K94" s="102"/>
      <c r="L94" s="102"/>
      <c r="M94" s="51" t="s">
        <v>17</v>
      </c>
      <c r="N94" s="102" t="s">
        <v>491</v>
      </c>
      <c r="O94" s="102"/>
      <c r="P94" s="102"/>
      <c r="Q94" s="102"/>
      <c r="R94" s="102"/>
      <c r="S94" s="34"/>
      <c r="T94" s="34"/>
      <c r="U94" s="34"/>
      <c r="V94" s="34"/>
      <c r="W94" s="34"/>
      <c r="X94" s="102"/>
      <c r="Y94" s="51" t="s">
        <v>17</v>
      </c>
      <c r="Z94" s="1092"/>
      <c r="AA94" s="1092"/>
      <c r="AB94" s="1092"/>
      <c r="AC94" s="1092"/>
      <c r="AD94" s="1092"/>
      <c r="AE94" s="1092"/>
      <c r="AF94" s="1092"/>
      <c r="AG94" s="1092"/>
      <c r="AH94" s="1092"/>
      <c r="AI94" s="1092"/>
      <c r="AJ94" s="103"/>
      <c r="AN94" s="136"/>
    </row>
    <row r="95" spans="1:40" ht="13.5" customHeight="1" x14ac:dyDescent="0.15">
      <c r="A95" s="99"/>
      <c r="B95" s="102"/>
      <c r="C95" s="50"/>
      <c r="D95" s="102"/>
      <c r="E95" s="102"/>
      <c r="F95" s="102"/>
      <c r="G95" s="102"/>
      <c r="H95" s="102"/>
      <c r="I95" s="102"/>
      <c r="J95" s="102"/>
      <c r="K95" s="102"/>
      <c r="L95" s="102"/>
      <c r="M95" s="34"/>
      <c r="N95" s="34"/>
      <c r="O95" s="34"/>
      <c r="P95" s="34"/>
      <c r="Q95" s="34"/>
      <c r="R95" s="34"/>
      <c r="S95" s="34"/>
      <c r="T95" s="34"/>
      <c r="U95" s="34"/>
      <c r="V95" s="34"/>
      <c r="W95" s="34"/>
      <c r="X95" s="102"/>
      <c r="Y95" s="102"/>
      <c r="Z95" s="135"/>
      <c r="AA95" s="135"/>
      <c r="AB95" s="135"/>
      <c r="AC95" s="135"/>
      <c r="AD95" s="135"/>
      <c r="AE95" s="135"/>
      <c r="AF95" s="135"/>
      <c r="AG95" s="135"/>
      <c r="AH95" s="135"/>
      <c r="AI95" s="135"/>
      <c r="AJ95" s="103"/>
      <c r="AN95" s="136"/>
    </row>
    <row r="96" spans="1:40" ht="13.5" customHeight="1" x14ac:dyDescent="0.15">
      <c r="A96" s="99"/>
      <c r="B96" s="51" t="s">
        <v>17</v>
      </c>
      <c r="C96" s="102" t="s">
        <v>493</v>
      </c>
      <c r="D96" s="102"/>
      <c r="E96" s="102"/>
      <c r="F96" s="102"/>
      <c r="G96" s="102"/>
      <c r="H96" s="102"/>
      <c r="I96" s="102"/>
      <c r="J96" s="102"/>
      <c r="K96" s="102"/>
      <c r="L96" s="102"/>
      <c r="M96" s="51" t="s">
        <v>17</v>
      </c>
      <c r="N96" s="50" t="s">
        <v>492</v>
      </c>
      <c r="O96" s="50"/>
      <c r="P96" s="50"/>
      <c r="Q96" s="34"/>
      <c r="R96" s="50"/>
      <c r="S96" s="50"/>
      <c r="T96" s="50"/>
      <c r="U96" s="50"/>
      <c r="V96" s="50"/>
      <c r="W96" s="50"/>
      <c r="X96" s="102"/>
      <c r="Y96" s="51" t="s">
        <v>17</v>
      </c>
      <c r="Z96" s="1092"/>
      <c r="AA96" s="1092"/>
      <c r="AB96" s="1092"/>
      <c r="AC96" s="1092"/>
      <c r="AD96" s="1092"/>
      <c r="AE96" s="1092"/>
      <c r="AF96" s="1092"/>
      <c r="AG96" s="1092"/>
      <c r="AH96" s="1092"/>
      <c r="AI96" s="1092"/>
      <c r="AJ96" s="103"/>
      <c r="AN96" s="136"/>
    </row>
    <row r="97" spans="1:40" ht="13.5" customHeight="1" x14ac:dyDescent="0.15">
      <c r="A97" s="99"/>
      <c r="B97" s="102"/>
      <c r="C97" s="34"/>
      <c r="D97" s="102"/>
      <c r="E97" s="102"/>
      <c r="F97" s="102"/>
      <c r="G97" s="102"/>
      <c r="H97" s="102"/>
      <c r="I97" s="102"/>
      <c r="J97" s="102"/>
      <c r="K97" s="102"/>
      <c r="L97" s="102"/>
      <c r="M97" s="102"/>
      <c r="N97" s="102"/>
      <c r="O97" s="102"/>
      <c r="P97" s="102"/>
      <c r="Q97" s="34"/>
      <c r="R97" s="102"/>
      <c r="S97" s="102"/>
      <c r="T97" s="102"/>
      <c r="U97" s="102"/>
      <c r="V97" s="102"/>
      <c r="W97" s="102"/>
      <c r="X97" s="102"/>
      <c r="Y97" s="102"/>
      <c r="Z97" s="135"/>
      <c r="AA97" s="135"/>
      <c r="AB97" s="135"/>
      <c r="AC97" s="135"/>
      <c r="AD97" s="135"/>
      <c r="AE97" s="135"/>
      <c r="AF97" s="135"/>
      <c r="AG97" s="135"/>
      <c r="AH97" s="135"/>
      <c r="AI97" s="135"/>
      <c r="AJ97" s="103"/>
      <c r="AN97" s="136"/>
    </row>
    <row r="98" spans="1:40" ht="13.5" customHeight="1" x14ac:dyDescent="0.15">
      <c r="A98" s="99"/>
      <c r="B98" s="51" t="s">
        <v>17</v>
      </c>
      <c r="C98" s="50" t="s">
        <v>489</v>
      </c>
      <c r="D98" s="102"/>
      <c r="E98" s="102"/>
      <c r="F98" s="102"/>
      <c r="G98" s="102"/>
      <c r="H98" s="102"/>
      <c r="I98" s="102"/>
      <c r="J98" s="102"/>
      <c r="K98" s="102"/>
      <c r="L98" s="102"/>
      <c r="M98" s="51" t="s">
        <v>17</v>
      </c>
      <c r="N98" s="102" t="s">
        <v>487</v>
      </c>
      <c r="O98" s="102"/>
      <c r="P98" s="102"/>
      <c r="Q98" s="34"/>
      <c r="R98" s="102"/>
      <c r="S98" s="102"/>
      <c r="T98" s="102"/>
      <c r="U98" s="102"/>
      <c r="V98" s="102"/>
      <c r="W98" s="102"/>
      <c r="X98" s="102"/>
      <c r="Y98" s="51" t="s">
        <v>17</v>
      </c>
      <c r="Z98" s="1092"/>
      <c r="AA98" s="1092"/>
      <c r="AB98" s="1092"/>
      <c r="AC98" s="1092"/>
      <c r="AD98" s="1092"/>
      <c r="AE98" s="1092"/>
      <c r="AF98" s="1092"/>
      <c r="AG98" s="1092"/>
      <c r="AH98" s="1092"/>
      <c r="AI98" s="1092"/>
      <c r="AJ98" s="103"/>
      <c r="AN98" s="136"/>
    </row>
    <row r="99" spans="1:40" ht="13.5" customHeight="1" x14ac:dyDescent="0.15">
      <c r="A99" s="99"/>
      <c r="B99" s="102"/>
      <c r="C99" s="102"/>
      <c r="D99" s="102"/>
      <c r="E99" s="102"/>
      <c r="F99" s="102"/>
      <c r="G99" s="102"/>
      <c r="H99" s="102"/>
      <c r="I99" s="102"/>
      <c r="J99" s="102"/>
      <c r="K99" s="102"/>
      <c r="L99" s="102"/>
      <c r="M99" s="102"/>
      <c r="N99" s="102"/>
      <c r="O99" s="102"/>
      <c r="P99" s="102"/>
      <c r="Q99" s="34"/>
      <c r="R99" s="102"/>
      <c r="S99" s="102"/>
      <c r="T99" s="102"/>
      <c r="U99" s="102"/>
      <c r="V99" s="102"/>
      <c r="W99" s="102"/>
      <c r="X99" s="102"/>
      <c r="Y99" s="102"/>
      <c r="Z99" s="135"/>
      <c r="AA99" s="135"/>
      <c r="AB99" s="135"/>
      <c r="AC99" s="135"/>
      <c r="AD99" s="135"/>
      <c r="AE99" s="135"/>
      <c r="AF99" s="135"/>
      <c r="AG99" s="135"/>
      <c r="AH99" s="135"/>
      <c r="AI99" s="135"/>
      <c r="AJ99" s="103"/>
      <c r="AN99" s="136"/>
    </row>
    <row r="100" spans="1:40" ht="13.5" customHeight="1" x14ac:dyDescent="0.15">
      <c r="A100" s="99"/>
      <c r="B100" s="51" t="s">
        <v>17</v>
      </c>
      <c r="C100" s="102" t="s">
        <v>485</v>
      </c>
      <c r="D100" s="102"/>
      <c r="E100" s="102"/>
      <c r="F100" s="102"/>
      <c r="G100" s="102"/>
      <c r="H100" s="102"/>
      <c r="I100" s="102"/>
      <c r="J100" s="102"/>
      <c r="K100" s="102"/>
      <c r="L100" s="102"/>
      <c r="M100" s="51" t="s">
        <v>17</v>
      </c>
      <c r="N100" s="137" t="s">
        <v>488</v>
      </c>
      <c r="O100" s="102"/>
      <c r="P100" s="102"/>
      <c r="Q100" s="34"/>
      <c r="R100" s="102"/>
      <c r="S100" s="102"/>
      <c r="T100" s="102"/>
      <c r="U100" s="102"/>
      <c r="V100" s="102"/>
      <c r="W100" s="102"/>
      <c r="X100" s="102"/>
      <c r="Y100" s="51" t="s">
        <v>17</v>
      </c>
      <c r="Z100" s="1092"/>
      <c r="AA100" s="1092"/>
      <c r="AB100" s="1092"/>
      <c r="AC100" s="1092"/>
      <c r="AD100" s="1092"/>
      <c r="AE100" s="1092"/>
      <c r="AF100" s="1092"/>
      <c r="AG100" s="1092"/>
      <c r="AH100" s="1092"/>
      <c r="AI100" s="1092"/>
      <c r="AJ100" s="103"/>
      <c r="AN100" s="136"/>
    </row>
    <row r="101" spans="1:40" ht="13.5" customHeight="1" x14ac:dyDescent="0.15">
      <c r="A101" s="99"/>
      <c r="B101" s="102"/>
      <c r="C101" s="102"/>
      <c r="D101" s="102"/>
      <c r="E101" s="102"/>
      <c r="F101" s="102"/>
      <c r="G101" s="102"/>
      <c r="H101" s="102"/>
      <c r="I101" s="102"/>
      <c r="J101" s="102"/>
      <c r="K101" s="102"/>
      <c r="L101" s="102"/>
      <c r="M101" s="34"/>
      <c r="N101" s="102"/>
      <c r="O101" s="102"/>
      <c r="P101" s="102"/>
      <c r="Q101" s="34"/>
      <c r="R101" s="102"/>
      <c r="S101" s="102"/>
      <c r="T101" s="102"/>
      <c r="U101" s="102"/>
      <c r="V101" s="102"/>
      <c r="W101" s="102"/>
      <c r="X101" s="102"/>
      <c r="Y101" s="102"/>
      <c r="Z101" s="135"/>
      <c r="AA101" s="135"/>
      <c r="AB101" s="135"/>
      <c r="AC101" s="135"/>
      <c r="AD101" s="135"/>
      <c r="AE101" s="135"/>
      <c r="AF101" s="135"/>
      <c r="AG101" s="135"/>
      <c r="AH101" s="135"/>
      <c r="AI101" s="135"/>
      <c r="AJ101" s="103"/>
      <c r="AN101" s="136"/>
    </row>
    <row r="102" spans="1:40" ht="13.5" customHeight="1" x14ac:dyDescent="0.15">
      <c r="A102" s="99"/>
      <c r="B102" s="51" t="s">
        <v>17</v>
      </c>
      <c r="C102" s="102" t="s">
        <v>486</v>
      </c>
      <c r="D102" s="102"/>
      <c r="E102" s="102"/>
      <c r="F102" s="102"/>
      <c r="G102" s="102"/>
      <c r="H102" s="102"/>
      <c r="I102" s="102"/>
      <c r="J102" s="102"/>
      <c r="K102" s="102"/>
      <c r="L102" s="102"/>
      <c r="M102" s="51" t="s">
        <v>17</v>
      </c>
      <c r="N102" s="1092"/>
      <c r="O102" s="1092"/>
      <c r="P102" s="1092"/>
      <c r="Q102" s="1092"/>
      <c r="R102" s="1092"/>
      <c r="S102" s="1092"/>
      <c r="T102" s="1092"/>
      <c r="U102" s="1092"/>
      <c r="V102" s="1092"/>
      <c r="W102" s="1092"/>
      <c r="X102" s="102"/>
      <c r="Y102" s="51" t="s">
        <v>17</v>
      </c>
      <c r="Z102" s="1092"/>
      <c r="AA102" s="1092"/>
      <c r="AB102" s="1092"/>
      <c r="AC102" s="1092"/>
      <c r="AD102" s="1092"/>
      <c r="AE102" s="1092"/>
      <c r="AF102" s="1092"/>
      <c r="AG102" s="1092"/>
      <c r="AH102" s="1092"/>
      <c r="AI102" s="1092"/>
      <c r="AJ102" s="103"/>
      <c r="AN102" s="136"/>
    </row>
    <row r="103" spans="1:40" ht="13.5" customHeight="1" x14ac:dyDescent="0.15">
      <c r="A103" s="140"/>
      <c r="B103" s="30"/>
      <c r="C103" s="30"/>
      <c r="D103" s="30"/>
      <c r="E103" s="30"/>
      <c r="F103" s="30"/>
      <c r="G103" s="30"/>
      <c r="H103" s="132"/>
      <c r="I103" s="132"/>
      <c r="J103" s="132"/>
      <c r="K103" s="132"/>
      <c r="L103" s="132"/>
      <c r="M103" s="134"/>
      <c r="N103" s="132"/>
      <c r="O103" s="132"/>
      <c r="P103" s="132"/>
      <c r="Q103" s="30"/>
      <c r="R103" s="132"/>
      <c r="S103" s="132"/>
      <c r="T103" s="132"/>
      <c r="U103" s="132"/>
      <c r="V103" s="132"/>
      <c r="W103" s="132"/>
      <c r="X103" s="132"/>
      <c r="Y103" s="132"/>
      <c r="Z103" s="132"/>
      <c r="AA103" s="132"/>
      <c r="AB103" s="132"/>
      <c r="AC103" s="132"/>
      <c r="AD103" s="132"/>
      <c r="AE103" s="132"/>
      <c r="AF103" s="132"/>
      <c r="AG103" s="132"/>
      <c r="AH103" s="132"/>
      <c r="AI103" s="132"/>
      <c r="AJ103" s="104"/>
      <c r="AN103" s="136"/>
    </row>
    <row r="104" spans="1:40" ht="13.5" customHeight="1" x14ac:dyDescent="0.15">
      <c r="A104" s="50"/>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51"/>
      <c r="Z104" s="102"/>
      <c r="AA104" s="102"/>
      <c r="AB104" s="102"/>
      <c r="AC104" s="102"/>
      <c r="AD104" s="102"/>
      <c r="AE104" s="102"/>
      <c r="AF104" s="102"/>
      <c r="AG104" s="102"/>
      <c r="AH104" s="102"/>
      <c r="AI104" s="102"/>
      <c r="AJ104" s="102"/>
      <c r="AN104" s="136"/>
    </row>
    <row r="105" spans="1:40" ht="13.5" customHeight="1" x14ac:dyDescent="0.15">
      <c r="A105" s="50"/>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N105" s="136"/>
    </row>
    <row r="106" spans="1:40" ht="13.5" customHeight="1" x14ac:dyDescent="0.15">
      <c r="A106" s="50"/>
      <c r="B106" s="102"/>
      <c r="C106" s="38" t="s">
        <v>482</v>
      </c>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N106" s="136"/>
    </row>
    <row r="107" spans="1:40" ht="6.75" customHeight="1" x14ac:dyDescent="0.15">
      <c r="A107" s="50"/>
      <c r="B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N107" s="136"/>
    </row>
    <row r="108" spans="1:40" ht="13.5" customHeight="1" x14ac:dyDescent="0.15">
      <c r="A108" s="53"/>
      <c r="B108" s="1100" t="s">
        <v>481</v>
      </c>
      <c r="C108" s="1100"/>
      <c r="D108" s="1100"/>
      <c r="E108" s="1100"/>
      <c r="F108" s="1100"/>
      <c r="G108" s="1100"/>
      <c r="H108" s="1101" t="s">
        <v>480</v>
      </c>
      <c r="I108" s="1102"/>
      <c r="J108" s="1102"/>
      <c r="K108" s="1102"/>
      <c r="L108" s="1102"/>
      <c r="M108" s="1102"/>
      <c r="N108" s="1102"/>
      <c r="O108" s="1102"/>
      <c r="P108" s="1102"/>
      <c r="Q108" s="1102"/>
      <c r="R108" s="1103"/>
      <c r="S108" s="1100" t="s">
        <v>479</v>
      </c>
      <c r="T108" s="1100"/>
      <c r="U108" s="1100"/>
      <c r="V108" s="1100"/>
      <c r="W108" s="1100"/>
      <c r="X108" s="1100"/>
      <c r="Y108" s="1100"/>
      <c r="Z108" s="1100"/>
      <c r="AA108" s="1100"/>
      <c r="AB108" s="1100"/>
      <c r="AC108" s="1100" t="s">
        <v>478</v>
      </c>
      <c r="AD108" s="1100"/>
      <c r="AE108" s="1100"/>
      <c r="AF108" s="1100"/>
      <c r="AG108" s="1100"/>
      <c r="AH108" s="1100"/>
      <c r="AI108" s="1100"/>
      <c r="AJ108" s="1100"/>
      <c r="AN108" s="136"/>
    </row>
    <row r="109" spans="1:40" ht="13.5" customHeight="1" x14ac:dyDescent="0.15">
      <c r="A109" s="1100">
        <v>1</v>
      </c>
      <c r="B109" s="1099"/>
      <c r="C109" s="1099"/>
      <c r="D109" s="1099"/>
      <c r="E109" s="1099"/>
      <c r="F109" s="1099"/>
      <c r="G109" s="1099"/>
      <c r="H109" s="1093"/>
      <c r="I109" s="1060"/>
      <c r="J109" s="1060"/>
      <c r="K109" s="1060"/>
      <c r="L109" s="1060"/>
      <c r="M109" s="1060"/>
      <c r="N109" s="1060"/>
      <c r="O109" s="1060"/>
      <c r="P109" s="1060"/>
      <c r="Q109" s="1060"/>
      <c r="R109" s="1094"/>
      <c r="S109" s="1099"/>
      <c r="T109" s="1099"/>
      <c r="U109" s="1099"/>
      <c r="V109" s="1099"/>
      <c r="W109" s="1099"/>
      <c r="X109" s="1099"/>
      <c r="Y109" s="1099"/>
      <c r="Z109" s="1099"/>
      <c r="AA109" s="1099"/>
      <c r="AB109" s="1099"/>
      <c r="AC109" s="1099"/>
      <c r="AD109" s="1099"/>
      <c r="AE109" s="1099"/>
      <c r="AF109" s="1099"/>
      <c r="AG109" s="1099"/>
      <c r="AH109" s="1099"/>
      <c r="AI109" s="1099"/>
      <c r="AJ109" s="1099"/>
      <c r="AN109" s="136"/>
    </row>
    <row r="110" spans="1:40" ht="13.5" customHeight="1" x14ac:dyDescent="0.15">
      <c r="A110" s="1100"/>
      <c r="B110" s="1099"/>
      <c r="C110" s="1099"/>
      <c r="D110" s="1099"/>
      <c r="E110" s="1099"/>
      <c r="F110" s="1099"/>
      <c r="G110" s="1099"/>
      <c r="H110" s="1095"/>
      <c r="I110" s="1061"/>
      <c r="J110" s="1061"/>
      <c r="K110" s="1061"/>
      <c r="L110" s="1061"/>
      <c r="M110" s="1061"/>
      <c r="N110" s="1061"/>
      <c r="O110" s="1061"/>
      <c r="P110" s="1061"/>
      <c r="Q110" s="1061"/>
      <c r="R110" s="1096"/>
      <c r="S110" s="1099"/>
      <c r="T110" s="1099"/>
      <c r="U110" s="1099"/>
      <c r="V110" s="1099"/>
      <c r="W110" s="1099"/>
      <c r="X110" s="1099"/>
      <c r="Y110" s="1099"/>
      <c r="Z110" s="1099"/>
      <c r="AA110" s="1099"/>
      <c r="AB110" s="1099"/>
      <c r="AC110" s="1099"/>
      <c r="AD110" s="1099"/>
      <c r="AE110" s="1099"/>
      <c r="AF110" s="1099"/>
      <c r="AG110" s="1099"/>
      <c r="AH110" s="1099"/>
      <c r="AI110" s="1099"/>
      <c r="AJ110" s="1099"/>
      <c r="AN110" s="136"/>
    </row>
    <row r="111" spans="1:40" ht="13.5" customHeight="1" x14ac:dyDescent="0.15">
      <c r="A111" s="1100"/>
      <c r="B111" s="1099"/>
      <c r="C111" s="1099"/>
      <c r="D111" s="1099"/>
      <c r="E111" s="1099"/>
      <c r="F111" s="1099"/>
      <c r="G111" s="1099"/>
      <c r="H111" s="1095"/>
      <c r="I111" s="1061"/>
      <c r="J111" s="1061"/>
      <c r="K111" s="1061"/>
      <c r="L111" s="1061"/>
      <c r="M111" s="1061"/>
      <c r="N111" s="1061"/>
      <c r="O111" s="1061"/>
      <c r="P111" s="1061"/>
      <c r="Q111" s="1061"/>
      <c r="R111" s="1096"/>
      <c r="S111" s="1099"/>
      <c r="T111" s="1099"/>
      <c r="U111" s="1099"/>
      <c r="V111" s="1099"/>
      <c r="W111" s="1099"/>
      <c r="X111" s="1099"/>
      <c r="Y111" s="1099"/>
      <c r="Z111" s="1099"/>
      <c r="AA111" s="1099"/>
      <c r="AB111" s="1099"/>
      <c r="AC111" s="1099"/>
      <c r="AD111" s="1099"/>
      <c r="AE111" s="1099"/>
      <c r="AF111" s="1099"/>
      <c r="AG111" s="1099"/>
      <c r="AH111" s="1099"/>
      <c r="AI111" s="1099"/>
      <c r="AJ111" s="1099"/>
      <c r="AN111" s="136"/>
    </row>
    <row r="112" spans="1:40" ht="13.5" customHeight="1" x14ac:dyDescent="0.15">
      <c r="A112" s="1100"/>
      <c r="B112" s="1099"/>
      <c r="C112" s="1099"/>
      <c r="D112" s="1099"/>
      <c r="E112" s="1099"/>
      <c r="F112" s="1099"/>
      <c r="G112" s="1099"/>
      <c r="H112" s="1095"/>
      <c r="I112" s="1061"/>
      <c r="J112" s="1061"/>
      <c r="K112" s="1061"/>
      <c r="L112" s="1061"/>
      <c r="M112" s="1061"/>
      <c r="N112" s="1061"/>
      <c r="O112" s="1061"/>
      <c r="P112" s="1061"/>
      <c r="Q112" s="1061"/>
      <c r="R112" s="1096"/>
      <c r="S112" s="1099"/>
      <c r="T112" s="1099"/>
      <c r="U112" s="1099"/>
      <c r="V112" s="1099"/>
      <c r="W112" s="1099"/>
      <c r="X112" s="1099"/>
      <c r="Y112" s="1099"/>
      <c r="Z112" s="1099"/>
      <c r="AA112" s="1099"/>
      <c r="AB112" s="1099"/>
      <c r="AC112" s="1099"/>
      <c r="AD112" s="1099"/>
      <c r="AE112" s="1099"/>
      <c r="AF112" s="1099"/>
      <c r="AG112" s="1099"/>
      <c r="AH112" s="1099"/>
      <c r="AI112" s="1099"/>
      <c r="AJ112" s="1099"/>
      <c r="AN112" s="136"/>
    </row>
    <row r="113" spans="1:40" ht="13.5" customHeight="1" x14ac:dyDescent="0.15">
      <c r="A113" s="1100"/>
      <c r="B113" s="1099"/>
      <c r="C113" s="1099"/>
      <c r="D113" s="1099"/>
      <c r="E113" s="1099"/>
      <c r="F113" s="1099"/>
      <c r="G113" s="1099"/>
      <c r="H113" s="1097"/>
      <c r="I113" s="1062"/>
      <c r="J113" s="1062"/>
      <c r="K113" s="1062"/>
      <c r="L113" s="1062"/>
      <c r="M113" s="1062"/>
      <c r="N113" s="1062"/>
      <c r="O113" s="1062"/>
      <c r="P113" s="1062"/>
      <c r="Q113" s="1062"/>
      <c r="R113" s="1098"/>
      <c r="S113" s="1099"/>
      <c r="T113" s="1099"/>
      <c r="U113" s="1099"/>
      <c r="V113" s="1099"/>
      <c r="W113" s="1099"/>
      <c r="X113" s="1099"/>
      <c r="Y113" s="1099"/>
      <c r="Z113" s="1099"/>
      <c r="AA113" s="1099"/>
      <c r="AB113" s="1099"/>
      <c r="AC113" s="1099"/>
      <c r="AD113" s="1099"/>
      <c r="AE113" s="1099"/>
      <c r="AF113" s="1099"/>
      <c r="AG113" s="1099"/>
      <c r="AH113" s="1099"/>
      <c r="AI113" s="1099"/>
      <c r="AJ113" s="1099"/>
      <c r="AN113" s="136"/>
    </row>
    <row r="114" spans="1:40" ht="13.5" customHeight="1" x14ac:dyDescent="0.15">
      <c r="A114" s="1100">
        <v>2</v>
      </c>
      <c r="B114" s="1099"/>
      <c r="C114" s="1099"/>
      <c r="D114" s="1099"/>
      <c r="E114" s="1099"/>
      <c r="F114" s="1099"/>
      <c r="G114" s="1099"/>
      <c r="H114" s="1093"/>
      <c r="I114" s="1060"/>
      <c r="J114" s="1060"/>
      <c r="K114" s="1060"/>
      <c r="L114" s="1060"/>
      <c r="M114" s="1060"/>
      <c r="N114" s="1060"/>
      <c r="O114" s="1060"/>
      <c r="P114" s="1060"/>
      <c r="Q114" s="1060"/>
      <c r="R114" s="1094"/>
      <c r="S114" s="1099"/>
      <c r="T114" s="1099"/>
      <c r="U114" s="1099"/>
      <c r="V114" s="1099"/>
      <c r="W114" s="1099"/>
      <c r="X114" s="1099"/>
      <c r="Y114" s="1099"/>
      <c r="Z114" s="1099"/>
      <c r="AA114" s="1099"/>
      <c r="AB114" s="1099"/>
      <c r="AC114" s="1099"/>
      <c r="AD114" s="1099"/>
      <c r="AE114" s="1099"/>
      <c r="AF114" s="1099"/>
      <c r="AG114" s="1099"/>
      <c r="AH114" s="1099"/>
      <c r="AI114" s="1099"/>
      <c r="AJ114" s="1099"/>
      <c r="AN114" s="136"/>
    </row>
    <row r="115" spans="1:40" ht="13.5" customHeight="1" x14ac:dyDescent="0.15">
      <c r="A115" s="1100"/>
      <c r="B115" s="1099"/>
      <c r="C115" s="1099"/>
      <c r="D115" s="1099"/>
      <c r="E115" s="1099"/>
      <c r="F115" s="1099"/>
      <c r="G115" s="1099"/>
      <c r="H115" s="1095"/>
      <c r="I115" s="1061"/>
      <c r="J115" s="1061"/>
      <c r="K115" s="1061"/>
      <c r="L115" s="1061"/>
      <c r="M115" s="1061"/>
      <c r="N115" s="1061"/>
      <c r="O115" s="1061"/>
      <c r="P115" s="1061"/>
      <c r="Q115" s="1061"/>
      <c r="R115" s="1096"/>
      <c r="S115" s="1099"/>
      <c r="T115" s="1099"/>
      <c r="U115" s="1099"/>
      <c r="V115" s="1099"/>
      <c r="W115" s="1099"/>
      <c r="X115" s="1099"/>
      <c r="Y115" s="1099"/>
      <c r="Z115" s="1099"/>
      <c r="AA115" s="1099"/>
      <c r="AB115" s="1099"/>
      <c r="AC115" s="1099"/>
      <c r="AD115" s="1099"/>
      <c r="AE115" s="1099"/>
      <c r="AF115" s="1099"/>
      <c r="AG115" s="1099"/>
      <c r="AH115" s="1099"/>
      <c r="AI115" s="1099"/>
      <c r="AJ115" s="1099"/>
      <c r="AN115" s="136"/>
    </row>
    <row r="116" spans="1:40" ht="13.5" customHeight="1" x14ac:dyDescent="0.15">
      <c r="A116" s="1100"/>
      <c r="B116" s="1099"/>
      <c r="C116" s="1099"/>
      <c r="D116" s="1099"/>
      <c r="E116" s="1099"/>
      <c r="F116" s="1099"/>
      <c r="G116" s="1099"/>
      <c r="H116" s="1095"/>
      <c r="I116" s="1061"/>
      <c r="J116" s="1061"/>
      <c r="K116" s="1061"/>
      <c r="L116" s="1061"/>
      <c r="M116" s="1061"/>
      <c r="N116" s="1061"/>
      <c r="O116" s="1061"/>
      <c r="P116" s="1061"/>
      <c r="Q116" s="1061"/>
      <c r="R116" s="1096"/>
      <c r="S116" s="1099"/>
      <c r="T116" s="1099"/>
      <c r="U116" s="1099"/>
      <c r="V116" s="1099"/>
      <c r="W116" s="1099"/>
      <c r="X116" s="1099"/>
      <c r="Y116" s="1099"/>
      <c r="Z116" s="1099"/>
      <c r="AA116" s="1099"/>
      <c r="AB116" s="1099"/>
      <c r="AC116" s="1099"/>
      <c r="AD116" s="1099"/>
      <c r="AE116" s="1099"/>
      <c r="AF116" s="1099"/>
      <c r="AG116" s="1099"/>
      <c r="AH116" s="1099"/>
      <c r="AI116" s="1099"/>
      <c r="AJ116" s="1099"/>
      <c r="AN116" s="136"/>
    </row>
    <row r="117" spans="1:40" ht="13.5" customHeight="1" x14ac:dyDescent="0.15">
      <c r="A117" s="1100"/>
      <c r="B117" s="1099"/>
      <c r="C117" s="1099"/>
      <c r="D117" s="1099"/>
      <c r="E117" s="1099"/>
      <c r="F117" s="1099"/>
      <c r="G117" s="1099"/>
      <c r="H117" s="1095"/>
      <c r="I117" s="1061"/>
      <c r="J117" s="1061"/>
      <c r="K117" s="1061"/>
      <c r="L117" s="1061"/>
      <c r="M117" s="1061"/>
      <c r="N117" s="1061"/>
      <c r="O117" s="1061"/>
      <c r="P117" s="1061"/>
      <c r="Q117" s="1061"/>
      <c r="R117" s="1096"/>
      <c r="S117" s="1099"/>
      <c r="T117" s="1099"/>
      <c r="U117" s="1099"/>
      <c r="V117" s="1099"/>
      <c r="W117" s="1099"/>
      <c r="X117" s="1099"/>
      <c r="Y117" s="1099"/>
      <c r="Z117" s="1099"/>
      <c r="AA117" s="1099"/>
      <c r="AB117" s="1099"/>
      <c r="AC117" s="1099"/>
      <c r="AD117" s="1099"/>
      <c r="AE117" s="1099"/>
      <c r="AF117" s="1099"/>
      <c r="AG117" s="1099"/>
      <c r="AH117" s="1099"/>
      <c r="AI117" s="1099"/>
      <c r="AJ117" s="1099"/>
      <c r="AN117" s="136"/>
    </row>
    <row r="118" spans="1:40" ht="13.5" customHeight="1" x14ac:dyDescent="0.15">
      <c r="A118" s="1100"/>
      <c r="B118" s="1099"/>
      <c r="C118" s="1099"/>
      <c r="D118" s="1099"/>
      <c r="E118" s="1099"/>
      <c r="F118" s="1099"/>
      <c r="G118" s="1099"/>
      <c r="H118" s="1097"/>
      <c r="I118" s="1062"/>
      <c r="J118" s="1062"/>
      <c r="K118" s="1062"/>
      <c r="L118" s="1062"/>
      <c r="M118" s="1062"/>
      <c r="N118" s="1062"/>
      <c r="O118" s="1062"/>
      <c r="P118" s="1062"/>
      <c r="Q118" s="1062"/>
      <c r="R118" s="1098"/>
      <c r="S118" s="1099"/>
      <c r="T118" s="1099"/>
      <c r="U118" s="1099"/>
      <c r="V118" s="1099"/>
      <c r="W118" s="1099"/>
      <c r="X118" s="1099"/>
      <c r="Y118" s="1099"/>
      <c r="Z118" s="1099"/>
      <c r="AA118" s="1099"/>
      <c r="AB118" s="1099"/>
      <c r="AC118" s="1099"/>
      <c r="AD118" s="1099"/>
      <c r="AE118" s="1099"/>
      <c r="AF118" s="1099"/>
      <c r="AG118" s="1099"/>
      <c r="AH118" s="1099"/>
      <c r="AI118" s="1099"/>
      <c r="AJ118" s="1099"/>
      <c r="AN118" s="136"/>
    </row>
    <row r="119" spans="1:40" ht="13.5" customHeight="1" x14ac:dyDescent="0.15">
      <c r="A119" s="1100">
        <v>3</v>
      </c>
      <c r="B119" s="1099"/>
      <c r="C119" s="1099"/>
      <c r="D119" s="1099"/>
      <c r="E119" s="1099"/>
      <c r="F119" s="1099"/>
      <c r="G119" s="1099"/>
      <c r="H119" s="1093"/>
      <c r="I119" s="1060"/>
      <c r="J119" s="1060"/>
      <c r="K119" s="1060"/>
      <c r="L119" s="1060"/>
      <c r="M119" s="1060"/>
      <c r="N119" s="1060"/>
      <c r="O119" s="1060"/>
      <c r="P119" s="1060"/>
      <c r="Q119" s="1060"/>
      <c r="R119" s="1094"/>
      <c r="S119" s="1099"/>
      <c r="T119" s="1099"/>
      <c r="U119" s="1099"/>
      <c r="V119" s="1099"/>
      <c r="W119" s="1099"/>
      <c r="X119" s="1099"/>
      <c r="Y119" s="1099"/>
      <c r="Z119" s="1099"/>
      <c r="AA119" s="1099"/>
      <c r="AB119" s="1099"/>
      <c r="AC119" s="1099"/>
      <c r="AD119" s="1099"/>
      <c r="AE119" s="1099"/>
      <c r="AF119" s="1099"/>
      <c r="AG119" s="1099"/>
      <c r="AH119" s="1099"/>
      <c r="AI119" s="1099"/>
      <c r="AJ119" s="1099"/>
      <c r="AN119" s="136"/>
    </row>
    <row r="120" spans="1:40" ht="13.5" customHeight="1" x14ac:dyDescent="0.15">
      <c r="A120" s="1100"/>
      <c r="B120" s="1099"/>
      <c r="C120" s="1099"/>
      <c r="D120" s="1099"/>
      <c r="E120" s="1099"/>
      <c r="F120" s="1099"/>
      <c r="G120" s="1099"/>
      <c r="H120" s="1095"/>
      <c r="I120" s="1061"/>
      <c r="J120" s="1061"/>
      <c r="K120" s="1061"/>
      <c r="L120" s="1061"/>
      <c r="M120" s="1061"/>
      <c r="N120" s="1061"/>
      <c r="O120" s="1061"/>
      <c r="P120" s="1061"/>
      <c r="Q120" s="1061"/>
      <c r="R120" s="1096"/>
      <c r="S120" s="1099"/>
      <c r="T120" s="1099"/>
      <c r="U120" s="1099"/>
      <c r="V120" s="1099"/>
      <c r="W120" s="1099"/>
      <c r="X120" s="1099"/>
      <c r="Y120" s="1099"/>
      <c r="Z120" s="1099"/>
      <c r="AA120" s="1099"/>
      <c r="AB120" s="1099"/>
      <c r="AC120" s="1099"/>
      <c r="AD120" s="1099"/>
      <c r="AE120" s="1099"/>
      <c r="AF120" s="1099"/>
      <c r="AG120" s="1099"/>
      <c r="AH120" s="1099"/>
      <c r="AI120" s="1099"/>
      <c r="AJ120" s="1099"/>
      <c r="AN120" s="136"/>
    </row>
    <row r="121" spans="1:40" ht="13.5" customHeight="1" x14ac:dyDescent="0.15">
      <c r="A121" s="1100"/>
      <c r="B121" s="1099"/>
      <c r="C121" s="1099"/>
      <c r="D121" s="1099"/>
      <c r="E121" s="1099"/>
      <c r="F121" s="1099"/>
      <c r="G121" s="1099"/>
      <c r="H121" s="1095"/>
      <c r="I121" s="1061"/>
      <c r="J121" s="1061"/>
      <c r="K121" s="1061"/>
      <c r="L121" s="1061"/>
      <c r="M121" s="1061"/>
      <c r="N121" s="1061"/>
      <c r="O121" s="1061"/>
      <c r="P121" s="1061"/>
      <c r="Q121" s="1061"/>
      <c r="R121" s="1096"/>
      <c r="S121" s="1099"/>
      <c r="T121" s="1099"/>
      <c r="U121" s="1099"/>
      <c r="V121" s="1099"/>
      <c r="W121" s="1099"/>
      <c r="X121" s="1099"/>
      <c r="Y121" s="1099"/>
      <c r="Z121" s="1099"/>
      <c r="AA121" s="1099"/>
      <c r="AB121" s="1099"/>
      <c r="AC121" s="1099"/>
      <c r="AD121" s="1099"/>
      <c r="AE121" s="1099"/>
      <c r="AF121" s="1099"/>
      <c r="AG121" s="1099"/>
      <c r="AH121" s="1099"/>
      <c r="AI121" s="1099"/>
      <c r="AJ121" s="1099"/>
      <c r="AN121" s="136"/>
    </row>
    <row r="122" spans="1:40" ht="13.5" customHeight="1" x14ac:dyDescent="0.15">
      <c r="A122" s="1100"/>
      <c r="B122" s="1099"/>
      <c r="C122" s="1099"/>
      <c r="D122" s="1099"/>
      <c r="E122" s="1099"/>
      <c r="F122" s="1099"/>
      <c r="G122" s="1099"/>
      <c r="H122" s="1095"/>
      <c r="I122" s="1061"/>
      <c r="J122" s="1061"/>
      <c r="K122" s="1061"/>
      <c r="L122" s="1061"/>
      <c r="M122" s="1061"/>
      <c r="N122" s="1061"/>
      <c r="O122" s="1061"/>
      <c r="P122" s="1061"/>
      <c r="Q122" s="1061"/>
      <c r="R122" s="1096"/>
      <c r="S122" s="1099"/>
      <c r="T122" s="1099"/>
      <c r="U122" s="1099"/>
      <c r="V122" s="1099"/>
      <c r="W122" s="1099"/>
      <c r="X122" s="1099"/>
      <c r="Y122" s="1099"/>
      <c r="Z122" s="1099"/>
      <c r="AA122" s="1099"/>
      <c r="AB122" s="1099"/>
      <c r="AC122" s="1099"/>
      <c r="AD122" s="1099"/>
      <c r="AE122" s="1099"/>
      <c r="AF122" s="1099"/>
      <c r="AG122" s="1099"/>
      <c r="AH122" s="1099"/>
      <c r="AI122" s="1099"/>
      <c r="AJ122" s="1099"/>
      <c r="AN122" s="136"/>
    </row>
    <row r="123" spans="1:40" ht="13.5" customHeight="1" x14ac:dyDescent="0.15">
      <c r="A123" s="1100"/>
      <c r="B123" s="1099"/>
      <c r="C123" s="1099"/>
      <c r="D123" s="1099"/>
      <c r="E123" s="1099"/>
      <c r="F123" s="1099"/>
      <c r="G123" s="1099"/>
      <c r="H123" s="1097"/>
      <c r="I123" s="1062"/>
      <c r="J123" s="1062"/>
      <c r="K123" s="1062"/>
      <c r="L123" s="1062"/>
      <c r="M123" s="1062"/>
      <c r="N123" s="1062"/>
      <c r="O123" s="1062"/>
      <c r="P123" s="1062"/>
      <c r="Q123" s="1062"/>
      <c r="R123" s="1098"/>
      <c r="S123" s="1099"/>
      <c r="T123" s="1099"/>
      <c r="U123" s="1099"/>
      <c r="V123" s="1099"/>
      <c r="W123" s="1099"/>
      <c r="X123" s="1099"/>
      <c r="Y123" s="1099"/>
      <c r="Z123" s="1099"/>
      <c r="AA123" s="1099"/>
      <c r="AB123" s="1099"/>
      <c r="AC123" s="1099"/>
      <c r="AD123" s="1099"/>
      <c r="AE123" s="1099"/>
      <c r="AF123" s="1099"/>
      <c r="AG123" s="1099"/>
      <c r="AH123" s="1099"/>
      <c r="AI123" s="1099"/>
      <c r="AJ123" s="1099"/>
      <c r="AN123" s="34"/>
    </row>
    <row r="124" spans="1:40" ht="12.6" customHeight="1" thickBot="1" x14ac:dyDescent="0.2"/>
    <row r="125" spans="1:40" ht="12" customHeight="1" thickTop="1" x14ac:dyDescent="0.15">
      <c r="AK125" s="506"/>
      <c r="AL125" s="506"/>
    </row>
    <row r="126" spans="1:40" ht="13.5" customHeight="1" x14ac:dyDescent="0.15">
      <c r="D126" s="40"/>
    </row>
    <row r="127" spans="1:40" ht="13.5" customHeight="1" x14ac:dyDescent="0.15">
      <c r="A127" s="41" t="s">
        <v>899</v>
      </c>
      <c r="D127" s="40"/>
    </row>
    <row r="128" spans="1:40" ht="13.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3.5" customHeight="1" x14ac:dyDescent="0.15">
      <c r="A129" s="13" t="s">
        <v>100</v>
      </c>
      <c r="B129" s="13"/>
      <c r="C129" s="133" t="s">
        <v>474</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row>
    <row r="130" spans="1:36" ht="13.5" customHeight="1" x14ac:dyDescent="0.15">
      <c r="A130" s="13"/>
      <c r="B130" s="13"/>
      <c r="C130" s="133" t="s">
        <v>475</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row>
    <row r="131" spans="1:36" ht="13.5" customHeight="1" x14ac:dyDescent="0.15">
      <c r="A131" s="13"/>
      <c r="B131" s="13"/>
      <c r="C131" s="133" t="s">
        <v>483</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row>
    <row r="132" spans="1:36" ht="13.5" customHeight="1" x14ac:dyDescent="0.15">
      <c r="A132" s="13"/>
      <c r="B132" s="13"/>
      <c r="C132" s="133" t="s">
        <v>484</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row>
    <row r="133" spans="1:36" ht="6.75" customHeight="1"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row>
    <row r="134" spans="1:36" ht="13.5" customHeight="1" x14ac:dyDescent="0.15">
      <c r="A134" s="1119" t="s">
        <v>463</v>
      </c>
      <c r="B134" s="1120"/>
      <c r="C134" s="1120"/>
      <c r="D134" s="1120"/>
      <c r="E134" s="1120"/>
      <c r="F134" s="1120"/>
      <c r="G134" s="1121"/>
      <c r="H134" s="1125" t="s">
        <v>469</v>
      </c>
      <c r="I134" s="1126"/>
      <c r="J134" s="1126"/>
      <c r="K134" s="1126"/>
      <c r="L134" s="1126"/>
      <c r="M134" s="1126"/>
      <c r="N134" s="1126"/>
      <c r="O134" s="1126"/>
      <c r="P134" s="1126"/>
      <c r="Q134" s="1126"/>
      <c r="R134" s="1127"/>
      <c r="S134" s="1125" t="s">
        <v>470</v>
      </c>
      <c r="T134" s="1126"/>
      <c r="U134" s="1126"/>
      <c r="V134" s="1126"/>
      <c r="W134" s="1126"/>
      <c r="X134" s="1126"/>
      <c r="Y134" s="1126"/>
      <c r="Z134" s="1126"/>
      <c r="AA134" s="1126"/>
      <c r="AB134" s="1127"/>
      <c r="AC134" s="1125" t="s">
        <v>464</v>
      </c>
      <c r="AD134" s="1126"/>
      <c r="AE134" s="1126"/>
      <c r="AF134" s="1126"/>
      <c r="AG134" s="1126"/>
      <c r="AH134" s="1126"/>
      <c r="AI134" s="1126"/>
      <c r="AJ134" s="1127"/>
    </row>
    <row r="135" spans="1:36" ht="13.5" customHeight="1" x14ac:dyDescent="0.15">
      <c r="A135" s="1122"/>
      <c r="B135" s="1123"/>
      <c r="C135" s="1123"/>
      <c r="D135" s="1123"/>
      <c r="E135" s="1123"/>
      <c r="F135" s="1123"/>
      <c r="G135" s="1124"/>
      <c r="H135" s="1128"/>
      <c r="I135" s="1129"/>
      <c r="J135" s="1129"/>
      <c r="K135" s="1129"/>
      <c r="L135" s="1129"/>
      <c r="M135" s="1129"/>
      <c r="N135" s="1129"/>
      <c r="O135" s="1129"/>
      <c r="P135" s="1129"/>
      <c r="Q135" s="1129"/>
      <c r="R135" s="1130"/>
      <c r="S135" s="1128"/>
      <c r="T135" s="1129"/>
      <c r="U135" s="1129"/>
      <c r="V135" s="1129"/>
      <c r="W135" s="1129"/>
      <c r="X135" s="1129"/>
      <c r="Y135" s="1129"/>
      <c r="Z135" s="1129"/>
      <c r="AA135" s="1129"/>
      <c r="AB135" s="1130"/>
      <c r="AC135" s="1128"/>
      <c r="AD135" s="1129"/>
      <c r="AE135" s="1129"/>
      <c r="AF135" s="1129"/>
      <c r="AG135" s="1129"/>
      <c r="AH135" s="1129"/>
      <c r="AI135" s="1129"/>
      <c r="AJ135" s="1130"/>
    </row>
    <row r="136" spans="1:36" ht="13.5" customHeight="1" x14ac:dyDescent="0.15">
      <c r="A136" s="1104"/>
      <c r="B136" s="1105"/>
      <c r="C136" s="1105"/>
      <c r="D136" s="1105"/>
      <c r="E136" s="1105"/>
      <c r="F136" s="1105"/>
      <c r="G136" s="1106"/>
      <c r="H136" s="1104"/>
      <c r="I136" s="1105"/>
      <c r="J136" s="1105"/>
      <c r="K136" s="1105"/>
      <c r="L136" s="1105"/>
      <c r="M136" s="1105"/>
      <c r="N136" s="1105"/>
      <c r="O136" s="1105"/>
      <c r="P136" s="1105"/>
      <c r="Q136" s="1105"/>
      <c r="R136" s="1106"/>
      <c r="S136" s="1104"/>
      <c r="T136" s="1105"/>
      <c r="U136" s="1105"/>
      <c r="V136" s="1105"/>
      <c r="W136" s="1105"/>
      <c r="X136" s="1105"/>
      <c r="Y136" s="1105"/>
      <c r="Z136" s="1105"/>
      <c r="AA136" s="1105"/>
      <c r="AB136" s="1106"/>
      <c r="AC136" s="123" t="s">
        <v>465</v>
      </c>
      <c r="AD136" s="120"/>
      <c r="AE136" s="120"/>
      <c r="AF136" s="120"/>
      <c r="AG136" s="120"/>
      <c r="AH136" s="120"/>
      <c r="AI136" s="120"/>
      <c r="AJ136" s="121"/>
    </row>
    <row r="137" spans="1:36" x14ac:dyDescent="0.15">
      <c r="A137" s="1107"/>
      <c r="B137" s="1108"/>
      <c r="C137" s="1108"/>
      <c r="D137" s="1108"/>
      <c r="E137" s="1108"/>
      <c r="F137" s="1108"/>
      <c r="G137" s="1109"/>
      <c r="H137" s="1107"/>
      <c r="I137" s="1108"/>
      <c r="J137" s="1108"/>
      <c r="K137" s="1108"/>
      <c r="L137" s="1108"/>
      <c r="M137" s="1108"/>
      <c r="N137" s="1108"/>
      <c r="O137" s="1108"/>
      <c r="P137" s="1108"/>
      <c r="Q137" s="1108"/>
      <c r="R137" s="1109"/>
      <c r="S137" s="1107"/>
      <c r="T137" s="1108"/>
      <c r="U137" s="1108"/>
      <c r="V137" s="1108"/>
      <c r="W137" s="1108"/>
      <c r="X137" s="1108"/>
      <c r="Y137" s="1108"/>
      <c r="Z137" s="1108"/>
      <c r="AA137" s="1108"/>
      <c r="AB137" s="1109"/>
      <c r="AC137" s="1113"/>
      <c r="AD137" s="1114"/>
      <c r="AE137" s="1114"/>
      <c r="AF137" s="1114"/>
      <c r="AG137" s="1114"/>
      <c r="AH137" s="1114"/>
      <c r="AI137" s="1114"/>
      <c r="AJ137" s="1115"/>
    </row>
    <row r="138" spans="1:36" x14ac:dyDescent="0.15">
      <c r="A138" s="1107"/>
      <c r="B138" s="1108"/>
      <c r="C138" s="1108"/>
      <c r="D138" s="1108"/>
      <c r="E138" s="1108"/>
      <c r="F138" s="1108"/>
      <c r="G138" s="1109"/>
      <c r="H138" s="1107"/>
      <c r="I138" s="1108"/>
      <c r="J138" s="1108"/>
      <c r="K138" s="1108"/>
      <c r="L138" s="1108"/>
      <c r="M138" s="1108"/>
      <c r="N138" s="1108"/>
      <c r="O138" s="1108"/>
      <c r="P138" s="1108"/>
      <c r="Q138" s="1108"/>
      <c r="R138" s="1109"/>
      <c r="S138" s="1107"/>
      <c r="T138" s="1108"/>
      <c r="U138" s="1108"/>
      <c r="V138" s="1108"/>
      <c r="W138" s="1108"/>
      <c r="X138" s="1108"/>
      <c r="Y138" s="1108"/>
      <c r="Z138" s="1108"/>
      <c r="AA138" s="1108"/>
      <c r="AB138" s="1109"/>
      <c r="AC138" s="1113"/>
      <c r="AD138" s="1114"/>
      <c r="AE138" s="1114"/>
      <c r="AF138" s="1114"/>
      <c r="AG138" s="1114"/>
      <c r="AH138" s="1114"/>
      <c r="AI138" s="1114"/>
      <c r="AJ138" s="1115"/>
    </row>
    <row r="139" spans="1:36" x14ac:dyDescent="0.15">
      <c r="A139" s="1107"/>
      <c r="B139" s="1108"/>
      <c r="C139" s="1108"/>
      <c r="D139" s="1108"/>
      <c r="E139" s="1108"/>
      <c r="F139" s="1108"/>
      <c r="G139" s="1109"/>
      <c r="H139" s="1107"/>
      <c r="I139" s="1108"/>
      <c r="J139" s="1108"/>
      <c r="K139" s="1108"/>
      <c r="L139" s="1108"/>
      <c r="M139" s="1108"/>
      <c r="N139" s="1108"/>
      <c r="O139" s="1108"/>
      <c r="P139" s="1108"/>
      <c r="Q139" s="1108"/>
      <c r="R139" s="1109"/>
      <c r="S139" s="1107"/>
      <c r="T139" s="1108"/>
      <c r="U139" s="1108"/>
      <c r="V139" s="1108"/>
      <c r="W139" s="1108"/>
      <c r="X139" s="1108"/>
      <c r="Y139" s="1108"/>
      <c r="Z139" s="1108"/>
      <c r="AA139" s="1108"/>
      <c r="AB139" s="1109"/>
      <c r="AC139" s="124" t="s">
        <v>466</v>
      </c>
      <c r="AD139" s="119"/>
      <c r="AE139" s="119"/>
      <c r="AF139" s="119"/>
      <c r="AG139" s="119"/>
      <c r="AH139" s="119"/>
      <c r="AI139" s="119"/>
      <c r="AJ139" s="118"/>
    </row>
    <row r="140" spans="1:36" x14ac:dyDescent="0.15">
      <c r="A140" s="1107"/>
      <c r="B140" s="1108"/>
      <c r="C140" s="1108"/>
      <c r="D140" s="1108"/>
      <c r="E140" s="1108"/>
      <c r="F140" s="1108"/>
      <c r="G140" s="1109"/>
      <c r="H140" s="1107"/>
      <c r="I140" s="1108"/>
      <c r="J140" s="1108"/>
      <c r="K140" s="1108"/>
      <c r="L140" s="1108"/>
      <c r="M140" s="1108"/>
      <c r="N140" s="1108"/>
      <c r="O140" s="1108"/>
      <c r="P140" s="1108"/>
      <c r="Q140" s="1108"/>
      <c r="R140" s="1109"/>
      <c r="S140" s="1107"/>
      <c r="T140" s="1108"/>
      <c r="U140" s="1108"/>
      <c r="V140" s="1108"/>
      <c r="W140" s="1108"/>
      <c r="X140" s="1108"/>
      <c r="Y140" s="1108"/>
      <c r="Z140" s="1108"/>
      <c r="AA140" s="1108"/>
      <c r="AB140" s="1109"/>
      <c r="AC140" s="1113"/>
      <c r="AD140" s="1114"/>
      <c r="AE140" s="1114"/>
      <c r="AF140" s="1114"/>
      <c r="AG140" s="1114"/>
      <c r="AH140" s="1114"/>
      <c r="AI140" s="1114"/>
      <c r="AJ140" s="1115"/>
    </row>
    <row r="141" spans="1:36" x14ac:dyDescent="0.15">
      <c r="A141" s="1110"/>
      <c r="B141" s="1111"/>
      <c r="C141" s="1111"/>
      <c r="D141" s="1111"/>
      <c r="E141" s="1111"/>
      <c r="F141" s="1111"/>
      <c r="G141" s="1112"/>
      <c r="H141" s="1110"/>
      <c r="I141" s="1111"/>
      <c r="J141" s="1111"/>
      <c r="K141" s="1111"/>
      <c r="L141" s="1111"/>
      <c r="M141" s="1111"/>
      <c r="N141" s="1111"/>
      <c r="O141" s="1111"/>
      <c r="P141" s="1111"/>
      <c r="Q141" s="1111"/>
      <c r="R141" s="1112"/>
      <c r="S141" s="1110"/>
      <c r="T141" s="1111"/>
      <c r="U141" s="1111"/>
      <c r="V141" s="1111"/>
      <c r="W141" s="1111"/>
      <c r="X141" s="1111"/>
      <c r="Y141" s="1111"/>
      <c r="Z141" s="1111"/>
      <c r="AA141" s="1111"/>
      <c r="AB141" s="1112"/>
      <c r="AC141" s="1116"/>
      <c r="AD141" s="1117"/>
      <c r="AE141" s="1117"/>
      <c r="AF141" s="1117"/>
      <c r="AG141" s="1117"/>
      <c r="AH141" s="1117"/>
      <c r="AI141" s="1117"/>
      <c r="AJ141" s="1118"/>
    </row>
    <row r="142" spans="1:36" x14ac:dyDescent="0.15">
      <c r="A142" s="1104"/>
      <c r="B142" s="1105"/>
      <c r="C142" s="1105"/>
      <c r="D142" s="1105"/>
      <c r="E142" s="1105"/>
      <c r="F142" s="1105"/>
      <c r="G142" s="1106"/>
      <c r="H142" s="1104"/>
      <c r="I142" s="1105"/>
      <c r="J142" s="1105"/>
      <c r="K142" s="1105"/>
      <c r="L142" s="1105"/>
      <c r="M142" s="1105"/>
      <c r="N142" s="1105"/>
      <c r="O142" s="1105"/>
      <c r="P142" s="1105"/>
      <c r="Q142" s="1105"/>
      <c r="R142" s="1106"/>
      <c r="S142" s="1104"/>
      <c r="T142" s="1105"/>
      <c r="U142" s="1105"/>
      <c r="V142" s="1105"/>
      <c r="W142" s="1105"/>
      <c r="X142" s="1105"/>
      <c r="Y142" s="1105"/>
      <c r="Z142" s="1105"/>
      <c r="AA142" s="1105"/>
      <c r="AB142" s="1106"/>
      <c r="AC142" s="123" t="s">
        <v>465</v>
      </c>
      <c r="AD142" s="120"/>
      <c r="AE142" s="120"/>
      <c r="AF142" s="120"/>
      <c r="AG142" s="120"/>
      <c r="AH142" s="120"/>
      <c r="AI142" s="120"/>
      <c r="AJ142" s="121"/>
    </row>
    <row r="143" spans="1:36" x14ac:dyDescent="0.15">
      <c r="A143" s="1107"/>
      <c r="B143" s="1108"/>
      <c r="C143" s="1108"/>
      <c r="D143" s="1108"/>
      <c r="E143" s="1108"/>
      <c r="F143" s="1108"/>
      <c r="G143" s="1109"/>
      <c r="H143" s="1107"/>
      <c r="I143" s="1108"/>
      <c r="J143" s="1108"/>
      <c r="K143" s="1108"/>
      <c r="L143" s="1108"/>
      <c r="M143" s="1108"/>
      <c r="N143" s="1108"/>
      <c r="O143" s="1108"/>
      <c r="P143" s="1108"/>
      <c r="Q143" s="1108"/>
      <c r="R143" s="1109"/>
      <c r="S143" s="1107"/>
      <c r="T143" s="1108"/>
      <c r="U143" s="1108"/>
      <c r="V143" s="1108"/>
      <c r="W143" s="1108"/>
      <c r="X143" s="1108"/>
      <c r="Y143" s="1108"/>
      <c r="Z143" s="1108"/>
      <c r="AA143" s="1108"/>
      <c r="AB143" s="1109"/>
      <c r="AC143" s="1113"/>
      <c r="AD143" s="1114"/>
      <c r="AE143" s="1114"/>
      <c r="AF143" s="1114"/>
      <c r="AG143" s="1114"/>
      <c r="AH143" s="1114"/>
      <c r="AI143" s="1114"/>
      <c r="AJ143" s="1115"/>
    </row>
    <row r="144" spans="1:36" x14ac:dyDescent="0.15">
      <c r="A144" s="1107"/>
      <c r="B144" s="1108"/>
      <c r="C144" s="1108"/>
      <c r="D144" s="1108"/>
      <c r="E144" s="1108"/>
      <c r="F144" s="1108"/>
      <c r="G144" s="1109"/>
      <c r="H144" s="1107"/>
      <c r="I144" s="1108"/>
      <c r="J144" s="1108"/>
      <c r="K144" s="1108"/>
      <c r="L144" s="1108"/>
      <c r="M144" s="1108"/>
      <c r="N144" s="1108"/>
      <c r="O144" s="1108"/>
      <c r="P144" s="1108"/>
      <c r="Q144" s="1108"/>
      <c r="R144" s="1109"/>
      <c r="S144" s="1107"/>
      <c r="T144" s="1108"/>
      <c r="U144" s="1108"/>
      <c r="V144" s="1108"/>
      <c r="W144" s="1108"/>
      <c r="X144" s="1108"/>
      <c r="Y144" s="1108"/>
      <c r="Z144" s="1108"/>
      <c r="AA144" s="1108"/>
      <c r="AB144" s="1109"/>
      <c r="AC144" s="1113"/>
      <c r="AD144" s="1114"/>
      <c r="AE144" s="1114"/>
      <c r="AF144" s="1114"/>
      <c r="AG144" s="1114"/>
      <c r="AH144" s="1114"/>
      <c r="AI144" s="1114"/>
      <c r="AJ144" s="1115"/>
    </row>
    <row r="145" spans="1:36" x14ac:dyDescent="0.15">
      <c r="A145" s="1107"/>
      <c r="B145" s="1108"/>
      <c r="C145" s="1108"/>
      <c r="D145" s="1108"/>
      <c r="E145" s="1108"/>
      <c r="F145" s="1108"/>
      <c r="G145" s="1109"/>
      <c r="H145" s="1107"/>
      <c r="I145" s="1108"/>
      <c r="J145" s="1108"/>
      <c r="K145" s="1108"/>
      <c r="L145" s="1108"/>
      <c r="M145" s="1108"/>
      <c r="N145" s="1108"/>
      <c r="O145" s="1108"/>
      <c r="P145" s="1108"/>
      <c r="Q145" s="1108"/>
      <c r="R145" s="1109"/>
      <c r="S145" s="1107"/>
      <c r="T145" s="1108"/>
      <c r="U145" s="1108"/>
      <c r="V145" s="1108"/>
      <c r="W145" s="1108"/>
      <c r="X145" s="1108"/>
      <c r="Y145" s="1108"/>
      <c r="Z145" s="1108"/>
      <c r="AA145" s="1108"/>
      <c r="AB145" s="1109"/>
      <c r="AC145" s="124" t="s">
        <v>466</v>
      </c>
      <c r="AD145" s="119"/>
      <c r="AE145" s="119"/>
      <c r="AF145" s="119"/>
      <c r="AG145" s="119"/>
      <c r="AH145" s="119"/>
      <c r="AI145" s="119"/>
      <c r="AJ145" s="118"/>
    </row>
    <row r="146" spans="1:36" x14ac:dyDescent="0.15">
      <c r="A146" s="1107"/>
      <c r="B146" s="1108"/>
      <c r="C146" s="1108"/>
      <c r="D146" s="1108"/>
      <c r="E146" s="1108"/>
      <c r="F146" s="1108"/>
      <c r="G146" s="1109"/>
      <c r="H146" s="1107"/>
      <c r="I146" s="1108"/>
      <c r="J146" s="1108"/>
      <c r="K146" s="1108"/>
      <c r="L146" s="1108"/>
      <c r="M146" s="1108"/>
      <c r="N146" s="1108"/>
      <c r="O146" s="1108"/>
      <c r="P146" s="1108"/>
      <c r="Q146" s="1108"/>
      <c r="R146" s="1109"/>
      <c r="S146" s="1107"/>
      <c r="T146" s="1108"/>
      <c r="U146" s="1108"/>
      <c r="V146" s="1108"/>
      <c r="W146" s="1108"/>
      <c r="X146" s="1108"/>
      <c r="Y146" s="1108"/>
      <c r="Z146" s="1108"/>
      <c r="AA146" s="1108"/>
      <c r="AB146" s="1109"/>
      <c r="AC146" s="1113"/>
      <c r="AD146" s="1114"/>
      <c r="AE146" s="1114"/>
      <c r="AF146" s="1114"/>
      <c r="AG146" s="1114"/>
      <c r="AH146" s="1114"/>
      <c r="AI146" s="1114"/>
      <c r="AJ146" s="1115"/>
    </row>
    <row r="147" spans="1:36" x14ac:dyDescent="0.15">
      <c r="A147" s="1110"/>
      <c r="B147" s="1111"/>
      <c r="C147" s="1111"/>
      <c r="D147" s="1111"/>
      <c r="E147" s="1111"/>
      <c r="F147" s="1111"/>
      <c r="G147" s="1112"/>
      <c r="H147" s="1110"/>
      <c r="I147" s="1111"/>
      <c r="J147" s="1111"/>
      <c r="K147" s="1111"/>
      <c r="L147" s="1111"/>
      <c r="M147" s="1111"/>
      <c r="N147" s="1111"/>
      <c r="O147" s="1111"/>
      <c r="P147" s="1111"/>
      <c r="Q147" s="1111"/>
      <c r="R147" s="1112"/>
      <c r="S147" s="1110"/>
      <c r="T147" s="1111"/>
      <c r="U147" s="1111"/>
      <c r="V147" s="1111"/>
      <c r="W147" s="1111"/>
      <c r="X147" s="1111"/>
      <c r="Y147" s="1111"/>
      <c r="Z147" s="1111"/>
      <c r="AA147" s="1111"/>
      <c r="AB147" s="1112"/>
      <c r="AC147" s="1116"/>
      <c r="AD147" s="1117"/>
      <c r="AE147" s="1117"/>
      <c r="AF147" s="1117"/>
      <c r="AG147" s="1117"/>
      <c r="AH147" s="1117"/>
      <c r="AI147" s="1117"/>
      <c r="AJ147" s="1118"/>
    </row>
    <row r="148" spans="1:36" x14ac:dyDescent="0.15">
      <c r="A148" s="1104"/>
      <c r="B148" s="1105"/>
      <c r="C148" s="1105"/>
      <c r="D148" s="1105"/>
      <c r="E148" s="1105"/>
      <c r="F148" s="1105"/>
      <c r="G148" s="1106"/>
      <c r="H148" s="1104"/>
      <c r="I148" s="1105"/>
      <c r="J148" s="1105"/>
      <c r="K148" s="1105"/>
      <c r="L148" s="1105"/>
      <c r="M148" s="1105"/>
      <c r="N148" s="1105"/>
      <c r="O148" s="1105"/>
      <c r="P148" s="1105"/>
      <c r="Q148" s="1105"/>
      <c r="R148" s="1106"/>
      <c r="S148" s="1104"/>
      <c r="T148" s="1105"/>
      <c r="U148" s="1105"/>
      <c r="V148" s="1105"/>
      <c r="W148" s="1105"/>
      <c r="X148" s="1105"/>
      <c r="Y148" s="1105"/>
      <c r="Z148" s="1105"/>
      <c r="AA148" s="1105"/>
      <c r="AB148" s="1106"/>
      <c r="AC148" s="123" t="s">
        <v>465</v>
      </c>
      <c r="AD148" s="120"/>
      <c r="AE148" s="120"/>
      <c r="AF148" s="120"/>
      <c r="AG148" s="120"/>
      <c r="AH148" s="120"/>
      <c r="AI148" s="120"/>
      <c r="AJ148" s="121"/>
    </row>
    <row r="149" spans="1:36" x14ac:dyDescent="0.15">
      <c r="A149" s="1107"/>
      <c r="B149" s="1108"/>
      <c r="C149" s="1108"/>
      <c r="D149" s="1108"/>
      <c r="E149" s="1108"/>
      <c r="F149" s="1108"/>
      <c r="G149" s="1109"/>
      <c r="H149" s="1107"/>
      <c r="I149" s="1108"/>
      <c r="J149" s="1108"/>
      <c r="K149" s="1108"/>
      <c r="L149" s="1108"/>
      <c r="M149" s="1108"/>
      <c r="N149" s="1108"/>
      <c r="O149" s="1108"/>
      <c r="P149" s="1108"/>
      <c r="Q149" s="1108"/>
      <c r="R149" s="1109"/>
      <c r="S149" s="1107"/>
      <c r="T149" s="1108"/>
      <c r="U149" s="1108"/>
      <c r="V149" s="1108"/>
      <c r="W149" s="1108"/>
      <c r="X149" s="1108"/>
      <c r="Y149" s="1108"/>
      <c r="Z149" s="1108"/>
      <c r="AA149" s="1108"/>
      <c r="AB149" s="1109"/>
      <c r="AC149" s="1113"/>
      <c r="AD149" s="1114"/>
      <c r="AE149" s="1114"/>
      <c r="AF149" s="1114"/>
      <c r="AG149" s="1114"/>
      <c r="AH149" s="1114"/>
      <c r="AI149" s="1114"/>
      <c r="AJ149" s="1115"/>
    </row>
    <row r="150" spans="1:36" x14ac:dyDescent="0.15">
      <c r="A150" s="1107"/>
      <c r="B150" s="1108"/>
      <c r="C150" s="1108"/>
      <c r="D150" s="1108"/>
      <c r="E150" s="1108"/>
      <c r="F150" s="1108"/>
      <c r="G150" s="1109"/>
      <c r="H150" s="1107"/>
      <c r="I150" s="1108"/>
      <c r="J150" s="1108"/>
      <c r="K150" s="1108"/>
      <c r="L150" s="1108"/>
      <c r="M150" s="1108"/>
      <c r="N150" s="1108"/>
      <c r="O150" s="1108"/>
      <c r="P150" s="1108"/>
      <c r="Q150" s="1108"/>
      <c r="R150" s="1109"/>
      <c r="S150" s="1107"/>
      <c r="T150" s="1108"/>
      <c r="U150" s="1108"/>
      <c r="V150" s="1108"/>
      <c r="W150" s="1108"/>
      <c r="X150" s="1108"/>
      <c r="Y150" s="1108"/>
      <c r="Z150" s="1108"/>
      <c r="AA150" s="1108"/>
      <c r="AB150" s="1109"/>
      <c r="AC150" s="1113"/>
      <c r="AD150" s="1114"/>
      <c r="AE150" s="1114"/>
      <c r="AF150" s="1114"/>
      <c r="AG150" s="1114"/>
      <c r="AH150" s="1114"/>
      <c r="AI150" s="1114"/>
      <c r="AJ150" s="1115"/>
    </row>
    <row r="151" spans="1:36" x14ac:dyDescent="0.15">
      <c r="A151" s="1107"/>
      <c r="B151" s="1108"/>
      <c r="C151" s="1108"/>
      <c r="D151" s="1108"/>
      <c r="E151" s="1108"/>
      <c r="F151" s="1108"/>
      <c r="G151" s="1109"/>
      <c r="H151" s="1107"/>
      <c r="I151" s="1108"/>
      <c r="J151" s="1108"/>
      <c r="K151" s="1108"/>
      <c r="L151" s="1108"/>
      <c r="M151" s="1108"/>
      <c r="N151" s="1108"/>
      <c r="O151" s="1108"/>
      <c r="P151" s="1108"/>
      <c r="Q151" s="1108"/>
      <c r="R151" s="1109"/>
      <c r="S151" s="1107"/>
      <c r="T151" s="1108"/>
      <c r="U151" s="1108"/>
      <c r="V151" s="1108"/>
      <c r="W151" s="1108"/>
      <c r="X151" s="1108"/>
      <c r="Y151" s="1108"/>
      <c r="Z151" s="1108"/>
      <c r="AA151" s="1108"/>
      <c r="AB151" s="1109"/>
      <c r="AC151" s="124" t="s">
        <v>466</v>
      </c>
      <c r="AD151" s="119"/>
      <c r="AE151" s="119"/>
      <c r="AF151" s="119"/>
      <c r="AG151" s="119"/>
      <c r="AH151" s="119"/>
      <c r="AI151" s="119"/>
      <c r="AJ151" s="118"/>
    </row>
    <row r="152" spans="1:36" x14ac:dyDescent="0.15">
      <c r="A152" s="1107"/>
      <c r="B152" s="1108"/>
      <c r="C152" s="1108"/>
      <c r="D152" s="1108"/>
      <c r="E152" s="1108"/>
      <c r="F152" s="1108"/>
      <c r="G152" s="1109"/>
      <c r="H152" s="1107"/>
      <c r="I152" s="1108"/>
      <c r="J152" s="1108"/>
      <c r="K152" s="1108"/>
      <c r="L152" s="1108"/>
      <c r="M152" s="1108"/>
      <c r="N152" s="1108"/>
      <c r="O152" s="1108"/>
      <c r="P152" s="1108"/>
      <c r="Q152" s="1108"/>
      <c r="R152" s="1109"/>
      <c r="S152" s="1107"/>
      <c r="T152" s="1108"/>
      <c r="U152" s="1108"/>
      <c r="V152" s="1108"/>
      <c r="W152" s="1108"/>
      <c r="X152" s="1108"/>
      <c r="Y152" s="1108"/>
      <c r="Z152" s="1108"/>
      <c r="AA152" s="1108"/>
      <c r="AB152" s="1109"/>
      <c r="AC152" s="1113"/>
      <c r="AD152" s="1114"/>
      <c r="AE152" s="1114"/>
      <c r="AF152" s="1114"/>
      <c r="AG152" s="1114"/>
      <c r="AH152" s="1114"/>
      <c r="AI152" s="1114"/>
      <c r="AJ152" s="1115"/>
    </row>
    <row r="153" spans="1:36" x14ac:dyDescent="0.15">
      <c r="A153" s="1110"/>
      <c r="B153" s="1111"/>
      <c r="C153" s="1111"/>
      <c r="D153" s="1111"/>
      <c r="E153" s="1111"/>
      <c r="F153" s="1111"/>
      <c r="G153" s="1112"/>
      <c r="H153" s="1110"/>
      <c r="I153" s="1111"/>
      <c r="J153" s="1111"/>
      <c r="K153" s="1111"/>
      <c r="L153" s="1111"/>
      <c r="M153" s="1111"/>
      <c r="N153" s="1111"/>
      <c r="O153" s="1111"/>
      <c r="P153" s="1111"/>
      <c r="Q153" s="1111"/>
      <c r="R153" s="1112"/>
      <c r="S153" s="1110"/>
      <c r="T153" s="1111"/>
      <c r="U153" s="1111"/>
      <c r="V153" s="1111"/>
      <c r="W153" s="1111"/>
      <c r="X153" s="1111"/>
      <c r="Y153" s="1111"/>
      <c r="Z153" s="1111"/>
      <c r="AA153" s="1111"/>
      <c r="AB153" s="1112"/>
      <c r="AC153" s="1116"/>
      <c r="AD153" s="1117"/>
      <c r="AE153" s="1117"/>
      <c r="AF153" s="1117"/>
      <c r="AG153" s="1117"/>
      <c r="AH153" s="1117"/>
      <c r="AI153" s="1117"/>
      <c r="AJ153" s="1118"/>
    </row>
    <row r="154" spans="1:36" x14ac:dyDescent="0.15">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5"/>
      <c r="AD154" s="125"/>
      <c r="AE154" s="125"/>
      <c r="AF154" s="125"/>
      <c r="AG154" s="125"/>
      <c r="AH154" s="125"/>
      <c r="AI154" s="125"/>
      <c r="AJ154" s="125"/>
    </row>
    <row r="155" spans="1:36"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row>
    <row r="156" spans="1:36" x14ac:dyDescent="0.15">
      <c r="A156" s="12" t="s">
        <v>476</v>
      </c>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row>
    <row r="157" spans="1:36"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row>
    <row r="158" spans="1:36" x14ac:dyDescent="0.15">
      <c r="A158" s="13"/>
      <c r="B158" s="13"/>
      <c r="C158" s="133" t="s">
        <v>231</v>
      </c>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spans="1:36" ht="6.75" customHeight="1" x14ac:dyDescent="0.15">
      <c r="A159" s="13"/>
      <c r="B159" s="13"/>
      <c r="C159" s="117"/>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row>
    <row r="160" spans="1:36" x14ac:dyDescent="0.15">
      <c r="A160" s="1119" t="s">
        <v>232</v>
      </c>
      <c r="B160" s="1120"/>
      <c r="C160" s="1120"/>
      <c r="D160" s="1120"/>
      <c r="E160" s="1120"/>
      <c r="F160" s="1120"/>
      <c r="G160" s="1121"/>
      <c r="H160" s="1119" t="s">
        <v>467</v>
      </c>
      <c r="I160" s="1120"/>
      <c r="J160" s="1120"/>
      <c r="K160" s="1120"/>
      <c r="L160" s="1120"/>
      <c r="M160" s="1120"/>
      <c r="N160" s="1120"/>
      <c r="O160" s="1120"/>
      <c r="P160" s="1120"/>
      <c r="Q160" s="1120"/>
      <c r="R160" s="1120"/>
      <c r="S160" s="1120"/>
      <c r="T160" s="1120"/>
      <c r="U160" s="1120"/>
      <c r="V160" s="1120"/>
      <c r="W160" s="1120"/>
      <c r="X160" s="1120"/>
      <c r="Y160" s="1120"/>
      <c r="Z160" s="1120"/>
      <c r="AA160" s="1120"/>
      <c r="AB160" s="1120"/>
      <c r="AC160" s="1120"/>
      <c r="AD160" s="1120"/>
      <c r="AE160" s="1120"/>
      <c r="AF160" s="1120"/>
      <c r="AG160" s="1120"/>
      <c r="AH160" s="1120"/>
      <c r="AI160" s="1120"/>
      <c r="AJ160" s="1121"/>
    </row>
    <row r="161" spans="1:36" x14ac:dyDescent="0.15">
      <c r="A161" s="1122"/>
      <c r="B161" s="1123"/>
      <c r="C161" s="1123"/>
      <c r="D161" s="1123"/>
      <c r="E161" s="1123"/>
      <c r="F161" s="1123"/>
      <c r="G161" s="1124"/>
      <c r="H161" s="1122"/>
      <c r="I161" s="1123"/>
      <c r="J161" s="1123"/>
      <c r="K161" s="1123"/>
      <c r="L161" s="1123"/>
      <c r="M161" s="1123"/>
      <c r="N161" s="1123"/>
      <c r="O161" s="1123"/>
      <c r="P161" s="1123"/>
      <c r="Q161" s="1123"/>
      <c r="R161" s="1123"/>
      <c r="S161" s="1123"/>
      <c r="T161" s="1123"/>
      <c r="U161" s="1123"/>
      <c r="V161" s="1123"/>
      <c r="W161" s="1123"/>
      <c r="X161" s="1123"/>
      <c r="Y161" s="1123"/>
      <c r="Z161" s="1123"/>
      <c r="AA161" s="1123"/>
      <c r="AB161" s="1123"/>
      <c r="AC161" s="1123"/>
      <c r="AD161" s="1123"/>
      <c r="AE161" s="1123"/>
      <c r="AF161" s="1123"/>
      <c r="AG161" s="1123"/>
      <c r="AH161" s="1123"/>
      <c r="AI161" s="1123"/>
      <c r="AJ161" s="1124"/>
    </row>
    <row r="162" spans="1:36" x14ac:dyDescent="0.15">
      <c r="A162" s="1104"/>
      <c r="B162" s="1105"/>
      <c r="C162" s="1105"/>
      <c r="D162" s="1105"/>
      <c r="E162" s="1105"/>
      <c r="F162" s="1105"/>
      <c r="G162" s="1106"/>
      <c r="H162" s="1104"/>
      <c r="I162" s="1105"/>
      <c r="J162" s="1105"/>
      <c r="K162" s="1105"/>
      <c r="L162" s="1105"/>
      <c r="M162" s="1105"/>
      <c r="N162" s="1105"/>
      <c r="O162" s="1105"/>
      <c r="P162" s="1105"/>
      <c r="Q162" s="1105"/>
      <c r="R162" s="1105"/>
      <c r="S162" s="1105"/>
      <c r="T162" s="1105"/>
      <c r="U162" s="1105"/>
      <c r="V162" s="1105"/>
      <c r="W162" s="1105"/>
      <c r="X162" s="1105"/>
      <c r="Y162" s="1105"/>
      <c r="Z162" s="1105"/>
      <c r="AA162" s="1105"/>
      <c r="AB162" s="1105"/>
      <c r="AC162" s="1105"/>
      <c r="AD162" s="1105"/>
      <c r="AE162" s="1105"/>
      <c r="AF162" s="1105"/>
      <c r="AG162" s="1105"/>
      <c r="AH162" s="1105"/>
      <c r="AI162" s="1105"/>
      <c r="AJ162" s="1106"/>
    </row>
    <row r="163" spans="1:36" x14ac:dyDescent="0.15">
      <c r="A163" s="1107"/>
      <c r="B163" s="1108"/>
      <c r="C163" s="1108"/>
      <c r="D163" s="1108"/>
      <c r="E163" s="1108"/>
      <c r="F163" s="1108"/>
      <c r="G163" s="1109"/>
      <c r="H163" s="1107"/>
      <c r="I163" s="1108"/>
      <c r="J163" s="1108"/>
      <c r="K163" s="1108"/>
      <c r="L163" s="1108"/>
      <c r="M163" s="1108"/>
      <c r="N163" s="1108"/>
      <c r="O163" s="1108"/>
      <c r="P163" s="1108"/>
      <c r="Q163" s="1108"/>
      <c r="R163" s="1108"/>
      <c r="S163" s="1108"/>
      <c r="T163" s="1108"/>
      <c r="U163" s="1108"/>
      <c r="V163" s="1108"/>
      <c r="W163" s="1108"/>
      <c r="X163" s="1108"/>
      <c r="Y163" s="1108"/>
      <c r="Z163" s="1108"/>
      <c r="AA163" s="1108"/>
      <c r="AB163" s="1108"/>
      <c r="AC163" s="1108"/>
      <c r="AD163" s="1108"/>
      <c r="AE163" s="1108"/>
      <c r="AF163" s="1108"/>
      <c r="AG163" s="1108"/>
      <c r="AH163" s="1108"/>
      <c r="AI163" s="1108"/>
      <c r="AJ163" s="1109"/>
    </row>
    <row r="164" spans="1:36" x14ac:dyDescent="0.15">
      <c r="A164" s="1107"/>
      <c r="B164" s="1108"/>
      <c r="C164" s="1108"/>
      <c r="D164" s="1108"/>
      <c r="E164" s="1108"/>
      <c r="F164" s="1108"/>
      <c r="G164" s="1109"/>
      <c r="H164" s="1107"/>
      <c r="I164" s="1108"/>
      <c r="J164" s="1108"/>
      <c r="K164" s="1108"/>
      <c r="L164" s="1108"/>
      <c r="M164" s="1108"/>
      <c r="N164" s="1108"/>
      <c r="O164" s="1108"/>
      <c r="P164" s="1108"/>
      <c r="Q164" s="1108"/>
      <c r="R164" s="1108"/>
      <c r="S164" s="1108"/>
      <c r="T164" s="1108"/>
      <c r="U164" s="1108"/>
      <c r="V164" s="1108"/>
      <c r="W164" s="1108"/>
      <c r="X164" s="1108"/>
      <c r="Y164" s="1108"/>
      <c r="Z164" s="1108"/>
      <c r="AA164" s="1108"/>
      <c r="AB164" s="1108"/>
      <c r="AC164" s="1108"/>
      <c r="AD164" s="1108"/>
      <c r="AE164" s="1108"/>
      <c r="AF164" s="1108"/>
      <c r="AG164" s="1108"/>
      <c r="AH164" s="1108"/>
      <c r="AI164" s="1108"/>
      <c r="AJ164" s="1109"/>
    </row>
    <row r="165" spans="1:36" x14ac:dyDescent="0.15">
      <c r="A165" s="1107"/>
      <c r="B165" s="1108"/>
      <c r="C165" s="1108"/>
      <c r="D165" s="1108"/>
      <c r="E165" s="1108"/>
      <c r="F165" s="1108"/>
      <c r="G165" s="1109"/>
      <c r="H165" s="1107"/>
      <c r="I165" s="1108"/>
      <c r="J165" s="1108"/>
      <c r="K165" s="1108"/>
      <c r="L165" s="1108"/>
      <c r="M165" s="1108"/>
      <c r="N165" s="1108"/>
      <c r="O165" s="1108"/>
      <c r="P165" s="1108"/>
      <c r="Q165" s="1108"/>
      <c r="R165" s="1108"/>
      <c r="S165" s="1108"/>
      <c r="T165" s="1108"/>
      <c r="U165" s="1108"/>
      <c r="V165" s="1108"/>
      <c r="W165" s="1108"/>
      <c r="X165" s="1108"/>
      <c r="Y165" s="1108"/>
      <c r="Z165" s="1108"/>
      <c r="AA165" s="1108"/>
      <c r="AB165" s="1108"/>
      <c r="AC165" s="1108"/>
      <c r="AD165" s="1108"/>
      <c r="AE165" s="1108"/>
      <c r="AF165" s="1108"/>
      <c r="AG165" s="1108"/>
      <c r="AH165" s="1108"/>
      <c r="AI165" s="1108"/>
      <c r="AJ165" s="1109"/>
    </row>
    <row r="166" spans="1:36" x14ac:dyDescent="0.15">
      <c r="A166" s="1107"/>
      <c r="B166" s="1108"/>
      <c r="C166" s="1108"/>
      <c r="D166" s="1108"/>
      <c r="E166" s="1108"/>
      <c r="F166" s="1108"/>
      <c r="G166" s="1109"/>
      <c r="H166" s="1107"/>
      <c r="I166" s="1108"/>
      <c r="J166" s="1108"/>
      <c r="K166" s="1108"/>
      <c r="L166" s="1108"/>
      <c r="M166" s="1108"/>
      <c r="N166" s="1108"/>
      <c r="O166" s="1108"/>
      <c r="P166" s="1108"/>
      <c r="Q166" s="1108"/>
      <c r="R166" s="1108"/>
      <c r="S166" s="1108"/>
      <c r="T166" s="1108"/>
      <c r="U166" s="1108"/>
      <c r="V166" s="1108"/>
      <c r="W166" s="1108"/>
      <c r="X166" s="1108"/>
      <c r="Y166" s="1108"/>
      <c r="Z166" s="1108"/>
      <c r="AA166" s="1108"/>
      <c r="AB166" s="1108"/>
      <c r="AC166" s="1108"/>
      <c r="AD166" s="1108"/>
      <c r="AE166" s="1108"/>
      <c r="AF166" s="1108"/>
      <c r="AG166" s="1108"/>
      <c r="AH166" s="1108"/>
      <c r="AI166" s="1108"/>
      <c r="AJ166" s="1109"/>
    </row>
    <row r="167" spans="1:36" x14ac:dyDescent="0.15">
      <c r="A167" s="1110"/>
      <c r="B167" s="1111"/>
      <c r="C167" s="1111"/>
      <c r="D167" s="1111"/>
      <c r="E167" s="1111"/>
      <c r="F167" s="1111"/>
      <c r="G167" s="1112"/>
      <c r="H167" s="1110"/>
      <c r="I167" s="1111"/>
      <c r="J167" s="1111"/>
      <c r="K167" s="1111"/>
      <c r="L167" s="1111"/>
      <c r="M167" s="1111"/>
      <c r="N167" s="1111"/>
      <c r="O167" s="1111"/>
      <c r="P167" s="1111"/>
      <c r="Q167" s="1111"/>
      <c r="R167" s="1111"/>
      <c r="S167" s="1111"/>
      <c r="T167" s="1111"/>
      <c r="U167" s="1111"/>
      <c r="V167" s="1111"/>
      <c r="W167" s="1111"/>
      <c r="X167" s="1111"/>
      <c r="Y167" s="1111"/>
      <c r="Z167" s="1111"/>
      <c r="AA167" s="1111"/>
      <c r="AB167" s="1111"/>
      <c r="AC167" s="1111"/>
      <c r="AD167" s="1111"/>
      <c r="AE167" s="1111"/>
      <c r="AF167" s="1111"/>
      <c r="AG167" s="1111"/>
      <c r="AH167" s="1111"/>
      <c r="AI167" s="1111"/>
      <c r="AJ167" s="1112"/>
    </row>
    <row r="168" spans="1:36" x14ac:dyDescent="0.15">
      <c r="A168" s="1104"/>
      <c r="B168" s="1105"/>
      <c r="C168" s="1105"/>
      <c r="D168" s="1105"/>
      <c r="E168" s="1105"/>
      <c r="F168" s="1105"/>
      <c r="G168" s="1106"/>
      <c r="H168" s="1104"/>
      <c r="I168" s="1105"/>
      <c r="J168" s="1105"/>
      <c r="K168" s="1105"/>
      <c r="L168" s="1105"/>
      <c r="M168" s="1105"/>
      <c r="N168" s="1105"/>
      <c r="O168" s="1105"/>
      <c r="P168" s="1105"/>
      <c r="Q168" s="1105"/>
      <c r="R168" s="1105"/>
      <c r="S168" s="1105"/>
      <c r="T168" s="1105"/>
      <c r="U168" s="1105"/>
      <c r="V168" s="1105"/>
      <c r="W168" s="1105"/>
      <c r="X168" s="1105"/>
      <c r="Y168" s="1105"/>
      <c r="Z168" s="1105"/>
      <c r="AA168" s="1105"/>
      <c r="AB168" s="1105"/>
      <c r="AC168" s="1105"/>
      <c r="AD168" s="1105"/>
      <c r="AE168" s="1105"/>
      <c r="AF168" s="1105"/>
      <c r="AG168" s="1105"/>
      <c r="AH168" s="1105"/>
      <c r="AI168" s="1105"/>
      <c r="AJ168" s="1106"/>
    </row>
    <row r="169" spans="1:36" x14ac:dyDescent="0.15">
      <c r="A169" s="1107"/>
      <c r="B169" s="1108"/>
      <c r="C169" s="1108"/>
      <c r="D169" s="1108"/>
      <c r="E169" s="1108"/>
      <c r="F169" s="1108"/>
      <c r="G169" s="1109"/>
      <c r="H169" s="1107"/>
      <c r="I169" s="1108"/>
      <c r="J169" s="1108"/>
      <c r="K169" s="1108"/>
      <c r="L169" s="1108"/>
      <c r="M169" s="1108"/>
      <c r="N169" s="1108"/>
      <c r="O169" s="1108"/>
      <c r="P169" s="1108"/>
      <c r="Q169" s="1108"/>
      <c r="R169" s="1108"/>
      <c r="S169" s="1108"/>
      <c r="T169" s="1108"/>
      <c r="U169" s="1108"/>
      <c r="V169" s="1108"/>
      <c r="W169" s="1108"/>
      <c r="X169" s="1108"/>
      <c r="Y169" s="1108"/>
      <c r="Z169" s="1108"/>
      <c r="AA169" s="1108"/>
      <c r="AB169" s="1108"/>
      <c r="AC169" s="1108"/>
      <c r="AD169" s="1108"/>
      <c r="AE169" s="1108"/>
      <c r="AF169" s="1108"/>
      <c r="AG169" s="1108"/>
      <c r="AH169" s="1108"/>
      <c r="AI169" s="1108"/>
      <c r="AJ169" s="1109"/>
    </row>
    <row r="170" spans="1:36" x14ac:dyDescent="0.15">
      <c r="A170" s="1107"/>
      <c r="B170" s="1108"/>
      <c r="C170" s="1108"/>
      <c r="D170" s="1108"/>
      <c r="E170" s="1108"/>
      <c r="F170" s="1108"/>
      <c r="G170" s="1109"/>
      <c r="H170" s="1107"/>
      <c r="I170" s="1108"/>
      <c r="J170" s="1108"/>
      <c r="K170" s="1108"/>
      <c r="L170" s="1108"/>
      <c r="M170" s="1108"/>
      <c r="N170" s="1108"/>
      <c r="O170" s="1108"/>
      <c r="P170" s="1108"/>
      <c r="Q170" s="1108"/>
      <c r="R170" s="1108"/>
      <c r="S170" s="1108"/>
      <c r="T170" s="1108"/>
      <c r="U170" s="1108"/>
      <c r="V170" s="1108"/>
      <c r="W170" s="1108"/>
      <c r="X170" s="1108"/>
      <c r="Y170" s="1108"/>
      <c r="Z170" s="1108"/>
      <c r="AA170" s="1108"/>
      <c r="AB170" s="1108"/>
      <c r="AC170" s="1108"/>
      <c r="AD170" s="1108"/>
      <c r="AE170" s="1108"/>
      <c r="AF170" s="1108"/>
      <c r="AG170" s="1108"/>
      <c r="AH170" s="1108"/>
      <c r="AI170" s="1108"/>
      <c r="AJ170" s="1109"/>
    </row>
    <row r="171" spans="1:36" x14ac:dyDescent="0.15">
      <c r="A171" s="1107"/>
      <c r="B171" s="1108"/>
      <c r="C171" s="1108"/>
      <c r="D171" s="1108"/>
      <c r="E171" s="1108"/>
      <c r="F171" s="1108"/>
      <c r="G171" s="1109"/>
      <c r="H171" s="1107"/>
      <c r="I171" s="1108"/>
      <c r="J171" s="1108"/>
      <c r="K171" s="1108"/>
      <c r="L171" s="1108"/>
      <c r="M171" s="1108"/>
      <c r="N171" s="1108"/>
      <c r="O171" s="1108"/>
      <c r="P171" s="1108"/>
      <c r="Q171" s="1108"/>
      <c r="R171" s="1108"/>
      <c r="S171" s="1108"/>
      <c r="T171" s="1108"/>
      <c r="U171" s="1108"/>
      <c r="V171" s="1108"/>
      <c r="W171" s="1108"/>
      <c r="X171" s="1108"/>
      <c r="Y171" s="1108"/>
      <c r="Z171" s="1108"/>
      <c r="AA171" s="1108"/>
      <c r="AB171" s="1108"/>
      <c r="AC171" s="1108"/>
      <c r="AD171" s="1108"/>
      <c r="AE171" s="1108"/>
      <c r="AF171" s="1108"/>
      <c r="AG171" s="1108"/>
      <c r="AH171" s="1108"/>
      <c r="AI171" s="1108"/>
      <c r="AJ171" s="1109"/>
    </row>
    <row r="172" spans="1:36" x14ac:dyDescent="0.15">
      <c r="A172" s="1107"/>
      <c r="B172" s="1108"/>
      <c r="C172" s="1108"/>
      <c r="D172" s="1108"/>
      <c r="E172" s="1108"/>
      <c r="F172" s="1108"/>
      <c r="G172" s="1109"/>
      <c r="H172" s="1107"/>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9"/>
    </row>
    <row r="173" spans="1:36" x14ac:dyDescent="0.15">
      <c r="A173" s="1110"/>
      <c r="B173" s="1111"/>
      <c r="C173" s="1111"/>
      <c r="D173" s="1111"/>
      <c r="E173" s="1111"/>
      <c r="F173" s="1111"/>
      <c r="G173" s="1112"/>
      <c r="H173" s="1110"/>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1112"/>
    </row>
    <row r="174" spans="1:36" x14ac:dyDescent="0.15">
      <c r="A174" s="1104"/>
      <c r="B174" s="1105"/>
      <c r="C174" s="1105"/>
      <c r="D174" s="1105"/>
      <c r="E174" s="1105"/>
      <c r="F174" s="1105"/>
      <c r="G174" s="1106"/>
      <c r="H174" s="1104"/>
      <c r="I174" s="1105"/>
      <c r="J174" s="1105"/>
      <c r="K174" s="1105"/>
      <c r="L174" s="1105"/>
      <c r="M174" s="1105"/>
      <c r="N174" s="1105"/>
      <c r="O174" s="1105"/>
      <c r="P174" s="1105"/>
      <c r="Q174" s="1105"/>
      <c r="R174" s="1105"/>
      <c r="S174" s="1105"/>
      <c r="T174" s="1105"/>
      <c r="U174" s="1105"/>
      <c r="V174" s="1105"/>
      <c r="W174" s="1105"/>
      <c r="X174" s="1105"/>
      <c r="Y174" s="1105"/>
      <c r="Z174" s="1105"/>
      <c r="AA174" s="1105"/>
      <c r="AB174" s="1105"/>
      <c r="AC174" s="1105"/>
      <c r="AD174" s="1105"/>
      <c r="AE174" s="1105"/>
      <c r="AF174" s="1105"/>
      <c r="AG174" s="1105"/>
      <c r="AH174" s="1105"/>
      <c r="AI174" s="1105"/>
      <c r="AJ174" s="1106"/>
    </row>
    <row r="175" spans="1:36" x14ac:dyDescent="0.15">
      <c r="A175" s="1107"/>
      <c r="B175" s="1108"/>
      <c r="C175" s="1108"/>
      <c r="D175" s="1108"/>
      <c r="E175" s="1108"/>
      <c r="F175" s="1108"/>
      <c r="G175" s="1109"/>
      <c r="H175" s="1107"/>
      <c r="I175" s="1108"/>
      <c r="J175" s="1108"/>
      <c r="K175" s="1108"/>
      <c r="L175" s="1108"/>
      <c r="M175" s="1108"/>
      <c r="N175" s="1108"/>
      <c r="O175" s="1108"/>
      <c r="P175" s="1108"/>
      <c r="Q175" s="1108"/>
      <c r="R175" s="1108"/>
      <c r="S175" s="1108"/>
      <c r="T175" s="1108"/>
      <c r="U175" s="1108"/>
      <c r="V175" s="1108"/>
      <c r="W175" s="1108"/>
      <c r="X175" s="1108"/>
      <c r="Y175" s="1108"/>
      <c r="Z175" s="1108"/>
      <c r="AA175" s="1108"/>
      <c r="AB175" s="1108"/>
      <c r="AC175" s="1108"/>
      <c r="AD175" s="1108"/>
      <c r="AE175" s="1108"/>
      <c r="AF175" s="1108"/>
      <c r="AG175" s="1108"/>
      <c r="AH175" s="1108"/>
      <c r="AI175" s="1108"/>
      <c r="AJ175" s="1109"/>
    </row>
    <row r="176" spans="1:36" x14ac:dyDescent="0.15">
      <c r="A176" s="1107"/>
      <c r="B176" s="1108"/>
      <c r="C176" s="1108"/>
      <c r="D176" s="1108"/>
      <c r="E176" s="1108"/>
      <c r="F176" s="1108"/>
      <c r="G176" s="1109"/>
      <c r="H176" s="1107"/>
      <c r="I176" s="1108"/>
      <c r="J176" s="1108"/>
      <c r="K176" s="1108"/>
      <c r="L176" s="1108"/>
      <c r="M176" s="1108"/>
      <c r="N176" s="1108"/>
      <c r="O176" s="1108"/>
      <c r="P176" s="1108"/>
      <c r="Q176" s="1108"/>
      <c r="R176" s="1108"/>
      <c r="S176" s="1108"/>
      <c r="T176" s="1108"/>
      <c r="U176" s="1108"/>
      <c r="V176" s="1108"/>
      <c r="W176" s="1108"/>
      <c r="X176" s="1108"/>
      <c r="Y176" s="1108"/>
      <c r="Z176" s="1108"/>
      <c r="AA176" s="1108"/>
      <c r="AB176" s="1108"/>
      <c r="AC176" s="1108"/>
      <c r="AD176" s="1108"/>
      <c r="AE176" s="1108"/>
      <c r="AF176" s="1108"/>
      <c r="AG176" s="1108"/>
      <c r="AH176" s="1108"/>
      <c r="AI176" s="1108"/>
      <c r="AJ176" s="1109"/>
    </row>
    <row r="177" spans="1:38" x14ac:dyDescent="0.15">
      <c r="A177" s="1107"/>
      <c r="B177" s="1108"/>
      <c r="C177" s="1108"/>
      <c r="D177" s="1108"/>
      <c r="E177" s="1108"/>
      <c r="F177" s="1108"/>
      <c r="G177" s="1109"/>
      <c r="H177" s="1107"/>
      <c r="I177" s="1108"/>
      <c r="J177" s="1108"/>
      <c r="K177" s="1108"/>
      <c r="L177" s="1108"/>
      <c r="M177" s="1108"/>
      <c r="N177" s="1108"/>
      <c r="O177" s="1108"/>
      <c r="P177" s="1108"/>
      <c r="Q177" s="1108"/>
      <c r="R177" s="1108"/>
      <c r="S177" s="1108"/>
      <c r="T177" s="1108"/>
      <c r="U177" s="1108"/>
      <c r="V177" s="1108"/>
      <c r="W177" s="1108"/>
      <c r="X177" s="1108"/>
      <c r="Y177" s="1108"/>
      <c r="Z177" s="1108"/>
      <c r="AA177" s="1108"/>
      <c r="AB177" s="1108"/>
      <c r="AC177" s="1108"/>
      <c r="AD177" s="1108"/>
      <c r="AE177" s="1108"/>
      <c r="AF177" s="1108"/>
      <c r="AG177" s="1108"/>
      <c r="AH177" s="1108"/>
      <c r="AI177" s="1108"/>
      <c r="AJ177" s="1109"/>
    </row>
    <row r="178" spans="1:38" x14ac:dyDescent="0.15">
      <c r="A178" s="1107"/>
      <c r="B178" s="1108"/>
      <c r="C178" s="1108"/>
      <c r="D178" s="1108"/>
      <c r="E178" s="1108"/>
      <c r="F178" s="1108"/>
      <c r="G178" s="1109"/>
      <c r="H178" s="1107"/>
      <c r="I178" s="1108"/>
      <c r="J178" s="1108"/>
      <c r="K178" s="1108"/>
      <c r="L178" s="1108"/>
      <c r="M178" s="1108"/>
      <c r="N178" s="1108"/>
      <c r="O178" s="1108"/>
      <c r="P178" s="1108"/>
      <c r="Q178" s="1108"/>
      <c r="R178" s="1108"/>
      <c r="S178" s="1108"/>
      <c r="T178" s="1108"/>
      <c r="U178" s="1108"/>
      <c r="V178" s="1108"/>
      <c r="W178" s="1108"/>
      <c r="X178" s="1108"/>
      <c r="Y178" s="1108"/>
      <c r="Z178" s="1108"/>
      <c r="AA178" s="1108"/>
      <c r="AB178" s="1108"/>
      <c r="AC178" s="1108"/>
      <c r="AD178" s="1108"/>
      <c r="AE178" s="1108"/>
      <c r="AF178" s="1108"/>
      <c r="AG178" s="1108"/>
      <c r="AH178" s="1108"/>
      <c r="AI178" s="1108"/>
      <c r="AJ178" s="1109"/>
    </row>
    <row r="179" spans="1:38" x14ac:dyDescent="0.15">
      <c r="A179" s="1110"/>
      <c r="B179" s="1111"/>
      <c r="C179" s="1111"/>
      <c r="D179" s="1111"/>
      <c r="E179" s="1111"/>
      <c r="F179" s="1111"/>
      <c r="G179" s="1112"/>
      <c r="H179" s="1110"/>
      <c r="I179" s="1111"/>
      <c r="J179" s="1111"/>
      <c r="K179" s="1111"/>
      <c r="L179" s="1111"/>
      <c r="M179" s="1111"/>
      <c r="N179" s="1111"/>
      <c r="O179" s="1111"/>
      <c r="P179" s="1111"/>
      <c r="Q179" s="1111"/>
      <c r="R179" s="1111"/>
      <c r="S179" s="1111"/>
      <c r="T179" s="1111"/>
      <c r="U179" s="1111"/>
      <c r="V179" s="1111"/>
      <c r="W179" s="1111"/>
      <c r="X179" s="1111"/>
      <c r="Y179" s="1111"/>
      <c r="Z179" s="1111"/>
      <c r="AA179" s="1111"/>
      <c r="AB179" s="1111"/>
      <c r="AC179" s="1111"/>
      <c r="AD179" s="1111"/>
      <c r="AE179" s="1111"/>
      <c r="AF179" s="1111"/>
      <c r="AG179" s="1111"/>
      <c r="AH179" s="1111"/>
      <c r="AI179" s="1111"/>
      <c r="AJ179" s="1112"/>
    </row>
    <row r="180" spans="1:38" x14ac:dyDescent="0.15">
      <c r="A180" s="1104"/>
      <c r="B180" s="1105"/>
      <c r="C180" s="1105"/>
      <c r="D180" s="1105"/>
      <c r="E180" s="1105"/>
      <c r="F180" s="1105"/>
      <c r="G180" s="1106"/>
      <c r="H180" s="1104"/>
      <c r="I180" s="1105"/>
      <c r="J180" s="1105"/>
      <c r="K180" s="1105"/>
      <c r="L180" s="1105"/>
      <c r="M180" s="1105"/>
      <c r="N180" s="1105"/>
      <c r="O180" s="1105"/>
      <c r="P180" s="1105"/>
      <c r="Q180" s="1105"/>
      <c r="R180" s="1105"/>
      <c r="S180" s="1105"/>
      <c r="T180" s="1105"/>
      <c r="U180" s="1105"/>
      <c r="V180" s="1105"/>
      <c r="W180" s="1105"/>
      <c r="X180" s="1105"/>
      <c r="Y180" s="1105"/>
      <c r="Z180" s="1105"/>
      <c r="AA180" s="1105"/>
      <c r="AB180" s="1105"/>
      <c r="AC180" s="1105"/>
      <c r="AD180" s="1105"/>
      <c r="AE180" s="1105"/>
      <c r="AF180" s="1105"/>
      <c r="AG180" s="1105"/>
      <c r="AH180" s="1105"/>
      <c r="AI180" s="1105"/>
      <c r="AJ180" s="1106"/>
    </row>
    <row r="181" spans="1:38" x14ac:dyDescent="0.15">
      <c r="A181" s="1107"/>
      <c r="B181" s="1108"/>
      <c r="C181" s="1108"/>
      <c r="D181" s="1108"/>
      <c r="E181" s="1108"/>
      <c r="F181" s="1108"/>
      <c r="G181" s="1109"/>
      <c r="H181" s="1107"/>
      <c r="I181" s="1108"/>
      <c r="J181" s="1108"/>
      <c r="K181" s="1108"/>
      <c r="L181" s="1108"/>
      <c r="M181" s="1108"/>
      <c r="N181" s="1108"/>
      <c r="O181" s="1108"/>
      <c r="P181" s="1108"/>
      <c r="Q181" s="1108"/>
      <c r="R181" s="1108"/>
      <c r="S181" s="1108"/>
      <c r="T181" s="1108"/>
      <c r="U181" s="1108"/>
      <c r="V181" s="1108"/>
      <c r="W181" s="1108"/>
      <c r="X181" s="1108"/>
      <c r="Y181" s="1108"/>
      <c r="Z181" s="1108"/>
      <c r="AA181" s="1108"/>
      <c r="AB181" s="1108"/>
      <c r="AC181" s="1108"/>
      <c r="AD181" s="1108"/>
      <c r="AE181" s="1108"/>
      <c r="AF181" s="1108"/>
      <c r="AG181" s="1108"/>
      <c r="AH181" s="1108"/>
      <c r="AI181" s="1108"/>
      <c r="AJ181" s="1109"/>
    </row>
    <row r="182" spans="1:38" x14ac:dyDescent="0.15">
      <c r="A182" s="1107"/>
      <c r="B182" s="1108"/>
      <c r="C182" s="1108"/>
      <c r="D182" s="1108"/>
      <c r="E182" s="1108"/>
      <c r="F182" s="1108"/>
      <c r="G182" s="1109"/>
      <c r="H182" s="1107"/>
      <c r="I182" s="1108"/>
      <c r="J182" s="1108"/>
      <c r="K182" s="1108"/>
      <c r="L182" s="1108"/>
      <c r="M182" s="1108"/>
      <c r="N182" s="1108"/>
      <c r="O182" s="1108"/>
      <c r="P182" s="1108"/>
      <c r="Q182" s="1108"/>
      <c r="R182" s="1108"/>
      <c r="S182" s="1108"/>
      <c r="T182" s="1108"/>
      <c r="U182" s="1108"/>
      <c r="V182" s="1108"/>
      <c r="W182" s="1108"/>
      <c r="X182" s="1108"/>
      <c r="Y182" s="1108"/>
      <c r="Z182" s="1108"/>
      <c r="AA182" s="1108"/>
      <c r="AB182" s="1108"/>
      <c r="AC182" s="1108"/>
      <c r="AD182" s="1108"/>
      <c r="AE182" s="1108"/>
      <c r="AF182" s="1108"/>
      <c r="AG182" s="1108"/>
      <c r="AH182" s="1108"/>
      <c r="AI182" s="1108"/>
      <c r="AJ182" s="1109"/>
    </row>
    <row r="183" spans="1:38" x14ac:dyDescent="0.15">
      <c r="A183" s="1107"/>
      <c r="B183" s="1108"/>
      <c r="C183" s="1108"/>
      <c r="D183" s="1108"/>
      <c r="E183" s="1108"/>
      <c r="F183" s="1108"/>
      <c r="G183" s="1109"/>
      <c r="H183" s="1107"/>
      <c r="I183" s="1108"/>
      <c r="J183" s="1108"/>
      <c r="K183" s="1108"/>
      <c r="L183" s="1108"/>
      <c r="M183" s="1108"/>
      <c r="N183" s="1108"/>
      <c r="O183" s="1108"/>
      <c r="P183" s="1108"/>
      <c r="Q183" s="1108"/>
      <c r="R183" s="1108"/>
      <c r="S183" s="1108"/>
      <c r="T183" s="1108"/>
      <c r="U183" s="1108"/>
      <c r="V183" s="1108"/>
      <c r="W183" s="1108"/>
      <c r="X183" s="1108"/>
      <c r="Y183" s="1108"/>
      <c r="Z183" s="1108"/>
      <c r="AA183" s="1108"/>
      <c r="AB183" s="1108"/>
      <c r="AC183" s="1108"/>
      <c r="AD183" s="1108"/>
      <c r="AE183" s="1108"/>
      <c r="AF183" s="1108"/>
      <c r="AG183" s="1108"/>
      <c r="AH183" s="1108"/>
      <c r="AI183" s="1108"/>
      <c r="AJ183" s="1109"/>
    </row>
    <row r="184" spans="1:38" x14ac:dyDescent="0.15">
      <c r="A184" s="1107"/>
      <c r="B184" s="1108"/>
      <c r="C184" s="1108"/>
      <c r="D184" s="1108"/>
      <c r="E184" s="1108"/>
      <c r="F184" s="1108"/>
      <c r="G184" s="1109"/>
      <c r="H184" s="1107"/>
      <c r="I184" s="1108"/>
      <c r="J184" s="1108"/>
      <c r="K184" s="1108"/>
      <c r="L184" s="1108"/>
      <c r="M184" s="1108"/>
      <c r="N184" s="1108"/>
      <c r="O184" s="1108"/>
      <c r="P184" s="1108"/>
      <c r="Q184" s="1108"/>
      <c r="R184" s="1108"/>
      <c r="S184" s="1108"/>
      <c r="T184" s="1108"/>
      <c r="U184" s="1108"/>
      <c r="V184" s="1108"/>
      <c r="W184" s="1108"/>
      <c r="X184" s="1108"/>
      <c r="Y184" s="1108"/>
      <c r="Z184" s="1108"/>
      <c r="AA184" s="1108"/>
      <c r="AB184" s="1108"/>
      <c r="AC184" s="1108"/>
      <c r="AD184" s="1108"/>
      <c r="AE184" s="1108"/>
      <c r="AF184" s="1108"/>
      <c r="AG184" s="1108"/>
      <c r="AH184" s="1108"/>
      <c r="AI184" s="1108"/>
      <c r="AJ184" s="1109"/>
    </row>
    <row r="185" spans="1:38" x14ac:dyDescent="0.15">
      <c r="A185" s="1110"/>
      <c r="B185" s="1111"/>
      <c r="C185" s="1111"/>
      <c r="D185" s="1111"/>
      <c r="E185" s="1111"/>
      <c r="F185" s="1111"/>
      <c r="G185" s="1112"/>
      <c r="H185" s="1110"/>
      <c r="I185" s="1111"/>
      <c r="J185" s="1111"/>
      <c r="K185" s="1111"/>
      <c r="L185" s="1111"/>
      <c r="M185" s="1111"/>
      <c r="N185" s="1111"/>
      <c r="O185" s="1111"/>
      <c r="P185" s="1111"/>
      <c r="Q185" s="1111"/>
      <c r="R185" s="1111"/>
      <c r="S185" s="1111"/>
      <c r="T185" s="1111"/>
      <c r="U185" s="1111"/>
      <c r="V185" s="1111"/>
      <c r="W185" s="1111"/>
      <c r="X185" s="1111"/>
      <c r="Y185" s="1111"/>
      <c r="Z185" s="1111"/>
      <c r="AA185" s="1111"/>
      <c r="AB185" s="1111"/>
      <c r="AC185" s="1111"/>
      <c r="AD185" s="1111"/>
      <c r="AE185" s="1111"/>
      <c r="AF185" s="1111"/>
      <c r="AG185" s="1111"/>
      <c r="AH185" s="1111"/>
      <c r="AI185" s="1111"/>
      <c r="AJ185" s="1112"/>
    </row>
    <row r="187" spans="1:38" ht="14.25" thickBot="1" x14ac:dyDescent="0.2"/>
    <row r="188" spans="1:38" ht="14.25" thickTop="1" x14ac:dyDescent="0.15">
      <c r="AK188" s="507"/>
      <c r="AL188" s="506"/>
    </row>
    <row r="189" spans="1:38" x14ac:dyDescent="0.15">
      <c r="AK189" s="508"/>
      <c r="AL189" s="34"/>
    </row>
  </sheetData>
  <sheetProtection algorithmName="SHA-512" hashValue="cbFcamviJLDOLmdxAD2PxmKW/Yw0Wy2Pq+bT9blbTzTI5SJu0dnfp1XnNQ7otPYSGhH5U/J71jmZ2xgHqegWLQ==" saltValue="3klBx0GULn/ERZ21DUxPPw==" spinCount="100000" sheet="1"/>
  <protectedRanges>
    <protectedRange sqref="I14" name="範囲7"/>
    <protectedRange sqref="K14 N14 Q14 K16 W16 I18 Y18:Y19 AC18:AE19 AG18:AI19" name="範囲1"/>
    <protectedRange sqref="B27:G28 B30 C32 I26 J27:J31 M28 Q28 V28 Z28 AD28 W30:X31 Z30:AA31 AD30:AH31 I32:I35 N32:N35 S32 AA32 AE32 W32:W33 Z33 AD33 U34 Q36:W37 AB36:AH37 U46 U58 U72 R33:U33 R30:U31 R42:S43 R45:S45 R54:S55 R57:S57 R68:S69 R71:S71 N45 N57 N71" name="範囲2"/>
    <protectedRange sqref="B39:G40 B42 C44 I38 J39:J43 I44:I47 M40 Q40 V40 Z40 AD40 W42:X43 Z42:AA43 AD42:AH43 AE44 N44 S44 AA44 T45:U45 W44:W45 Z45 AD45 Q48:W49 AB48:AH49 T42:U43 N46:N47" name="範囲3"/>
    <protectedRange sqref="B51:G52 B54 C56 I50 J51:J55 I56:I59 M52 Q52 V52 Z52 AD52 W54:X55 Z54:AA55 AD54:AH55 N56 S56 AA56 AE56 T57:U57 W56:W57 Z57 AD57 Q60:W61 AB60:AH61 T54:U55 N58:N59" name="範囲4"/>
    <protectedRange sqref="B65:G66 B68 C70 I64 J65:J69 I70:I73 M66 Q66 V66 Z66 AD66 W68:X69 Z68:AA69 AD68:AH69 N70 S70 AA70 AE70 T71:U71 W70:W71 Z71 AD71 Q74:W75 AB74:AH75 T68:U69 N72:N73" name="範囲5"/>
    <protectedRange sqref="I78 B94:B102 M94:M102 Y94:Y102 N102 Z94 Z96 Z98 Z100 Z102 B109:AJ123 A136:AB153 AC137 AC140 AC143 AC146 AC149 AC152 A162:AJ185" name="範囲6"/>
  </protectedRanges>
  <mergeCells count="205">
    <mergeCell ref="AD69:AH69"/>
    <mergeCell ref="C70:E70"/>
    <mergeCell ref="AE70:AH70"/>
    <mergeCell ref="R69:S69"/>
    <mergeCell ref="U58:AH59"/>
    <mergeCell ref="B60:G61"/>
    <mergeCell ref="Q60:W60"/>
    <mergeCell ref="AB60:AH60"/>
    <mergeCell ref="Q61:W61"/>
    <mergeCell ref="AB61:AH61"/>
    <mergeCell ref="A64:A75"/>
    <mergeCell ref="B66:G66"/>
    <mergeCell ref="AD66:AH66"/>
    <mergeCell ref="B68:G68"/>
    <mergeCell ref="R68:S68"/>
    <mergeCell ref="T68:U68"/>
    <mergeCell ref="W68:X68"/>
    <mergeCell ref="Z68:AA68"/>
    <mergeCell ref="AD71:AH71"/>
    <mergeCell ref="B72:G73"/>
    <mergeCell ref="AD68:AH68"/>
    <mergeCell ref="B74:G75"/>
    <mergeCell ref="Q74:W74"/>
    <mergeCell ref="AB74:AH74"/>
    <mergeCell ref="Q75:W75"/>
    <mergeCell ref="AB75:AH75"/>
    <mergeCell ref="R71:S71"/>
    <mergeCell ref="T71:U71"/>
    <mergeCell ref="W71:X71"/>
    <mergeCell ref="Z71:AA71"/>
    <mergeCell ref="U72:AH73"/>
    <mergeCell ref="T69:U69"/>
    <mergeCell ref="W69:X69"/>
    <mergeCell ref="Z69:AA69"/>
    <mergeCell ref="W45:X45"/>
    <mergeCell ref="Z45:AA45"/>
    <mergeCell ref="AD45:AH45"/>
    <mergeCell ref="W43:X43"/>
    <mergeCell ref="A50:A61"/>
    <mergeCell ref="B51:G51"/>
    <mergeCell ref="AD52:AH52"/>
    <mergeCell ref="B54:G54"/>
    <mergeCell ref="R54:S54"/>
    <mergeCell ref="T54:U54"/>
    <mergeCell ref="W54:X54"/>
    <mergeCell ref="Z54:AA54"/>
    <mergeCell ref="AD54:AH54"/>
    <mergeCell ref="R55:S55"/>
    <mergeCell ref="W55:X55"/>
    <mergeCell ref="Z55:AA55"/>
    <mergeCell ref="AD55:AH55"/>
    <mergeCell ref="C56:E56"/>
    <mergeCell ref="AE56:AH56"/>
    <mergeCell ref="R57:S57"/>
    <mergeCell ref="T57:U57"/>
    <mergeCell ref="W57:X57"/>
    <mergeCell ref="Z57:AA57"/>
    <mergeCell ref="AD57:AH57"/>
    <mergeCell ref="A38:A49"/>
    <mergeCell ref="B40:G40"/>
    <mergeCell ref="AD40:AH40"/>
    <mergeCell ref="B42:G42"/>
    <mergeCell ref="R42:S42"/>
    <mergeCell ref="T42:U42"/>
    <mergeCell ref="Z42:AA42"/>
    <mergeCell ref="AD42:AH42"/>
    <mergeCell ref="R43:S43"/>
    <mergeCell ref="T43:U43"/>
    <mergeCell ref="Z43:AA43"/>
    <mergeCell ref="U46:AH47"/>
    <mergeCell ref="B48:G49"/>
    <mergeCell ref="Q48:W48"/>
    <mergeCell ref="AB48:AH48"/>
    <mergeCell ref="Q49:W49"/>
    <mergeCell ref="AB49:AH49"/>
    <mergeCell ref="B46:G47"/>
    <mergeCell ref="AD43:AH43"/>
    <mergeCell ref="W42:X42"/>
    <mergeCell ref="C44:E44"/>
    <mergeCell ref="AE44:AH44"/>
    <mergeCell ref="R45:S45"/>
    <mergeCell ref="T45:U45"/>
    <mergeCell ref="W31:X31"/>
    <mergeCell ref="Z31:AA31"/>
    <mergeCell ref="AD31:AH31"/>
    <mergeCell ref="R33:S33"/>
    <mergeCell ref="T33:U33"/>
    <mergeCell ref="W33:X33"/>
    <mergeCell ref="Z33:AA33"/>
    <mergeCell ref="AD33:AH33"/>
    <mergeCell ref="A26:A37"/>
    <mergeCell ref="B27:G27"/>
    <mergeCell ref="AD28:AH28"/>
    <mergeCell ref="R30:S30"/>
    <mergeCell ref="T30:U30"/>
    <mergeCell ref="W30:X30"/>
    <mergeCell ref="Z30:AA30"/>
    <mergeCell ref="AD30:AH30"/>
    <mergeCell ref="R31:S31"/>
    <mergeCell ref="T31:U31"/>
    <mergeCell ref="B28:G28"/>
    <mergeCell ref="B30:G30"/>
    <mergeCell ref="B36:G37"/>
    <mergeCell ref="AC18:AE18"/>
    <mergeCell ref="AG18:AI18"/>
    <mergeCell ref="Y19:AA19"/>
    <mergeCell ref="AC19:AE19"/>
    <mergeCell ref="W16:AF16"/>
    <mergeCell ref="B25:G25"/>
    <mergeCell ref="H25:AJ25"/>
    <mergeCell ref="A1:AJ2"/>
    <mergeCell ref="X5:Y5"/>
    <mergeCell ref="A7:G10"/>
    <mergeCell ref="I7:AI7"/>
    <mergeCell ref="A11:G13"/>
    <mergeCell ref="I11:AI13"/>
    <mergeCell ref="I8:AI8"/>
    <mergeCell ref="I9:AI9"/>
    <mergeCell ref="I10:AI10"/>
    <mergeCell ref="A14:G14"/>
    <mergeCell ref="K14:L14"/>
    <mergeCell ref="N14:O14"/>
    <mergeCell ref="K16:T16"/>
    <mergeCell ref="A17:G19"/>
    <mergeCell ref="I18:W19"/>
    <mergeCell ref="Y18:AA18"/>
    <mergeCell ref="I14:J14"/>
    <mergeCell ref="A109:A113"/>
    <mergeCell ref="A114:A118"/>
    <mergeCell ref="B114:G118"/>
    <mergeCell ref="H114:R118"/>
    <mergeCell ref="S114:AB118"/>
    <mergeCell ref="AC114:AJ118"/>
    <mergeCell ref="B109:G113"/>
    <mergeCell ref="A160:G161"/>
    <mergeCell ref="B108:G108"/>
    <mergeCell ref="A142:G147"/>
    <mergeCell ref="H142:R147"/>
    <mergeCell ref="S142:AB147"/>
    <mergeCell ref="AC143:AJ144"/>
    <mergeCell ref="AC146:AJ147"/>
    <mergeCell ref="AC134:AJ135"/>
    <mergeCell ref="A134:G135"/>
    <mergeCell ref="H134:R135"/>
    <mergeCell ref="S134:AB135"/>
    <mergeCell ref="A119:A123"/>
    <mergeCell ref="B119:G123"/>
    <mergeCell ref="H119:R123"/>
    <mergeCell ref="S119:AB123"/>
    <mergeCell ref="AC119:AJ123"/>
    <mergeCell ref="A136:G141"/>
    <mergeCell ref="H136:R141"/>
    <mergeCell ref="S136:AB141"/>
    <mergeCell ref="AC137:AJ138"/>
    <mergeCell ref="AC140:AJ141"/>
    <mergeCell ref="H180:AJ185"/>
    <mergeCell ref="H174:AJ179"/>
    <mergeCell ref="H160:AJ161"/>
    <mergeCell ref="A148:G153"/>
    <mergeCell ref="H148:R153"/>
    <mergeCell ref="S148:AB153"/>
    <mergeCell ref="AC149:AJ150"/>
    <mergeCell ref="AC152:AJ153"/>
    <mergeCell ref="A174:G179"/>
    <mergeCell ref="A180:G185"/>
    <mergeCell ref="A162:G167"/>
    <mergeCell ref="H162:AJ167"/>
    <mergeCell ref="A168:G173"/>
    <mergeCell ref="H168:AJ173"/>
    <mergeCell ref="Z94:AI94"/>
    <mergeCell ref="H109:R113"/>
    <mergeCell ref="S109:AB113"/>
    <mergeCell ref="AC109:AJ113"/>
    <mergeCell ref="Z96:AI96"/>
    <mergeCell ref="Z98:AI98"/>
    <mergeCell ref="Z100:AI100"/>
    <mergeCell ref="Z102:AI102"/>
    <mergeCell ref="S108:AB108"/>
    <mergeCell ref="N102:W102"/>
    <mergeCell ref="H108:R108"/>
    <mergeCell ref="AC108:AJ108"/>
    <mergeCell ref="A78:G85"/>
    <mergeCell ref="I78:AI85"/>
    <mergeCell ref="AG19:AI19"/>
    <mergeCell ref="Q14:R14"/>
    <mergeCell ref="A15:G16"/>
    <mergeCell ref="B65:G65"/>
    <mergeCell ref="AE32:AH32"/>
    <mergeCell ref="C32:E32"/>
    <mergeCell ref="U34:AH35"/>
    <mergeCell ref="B39:G39"/>
    <mergeCell ref="Q36:W36"/>
    <mergeCell ref="AB36:AH36"/>
    <mergeCell ref="Q37:W37"/>
    <mergeCell ref="AB37:AH37"/>
    <mergeCell ref="B34:G35"/>
    <mergeCell ref="J33:Q33"/>
    <mergeCell ref="J45:Q45"/>
    <mergeCell ref="J57:Q57"/>
    <mergeCell ref="J71:Q71"/>
    <mergeCell ref="B52:G52"/>
    <mergeCell ref="B58:G59"/>
    <mergeCell ref="B63:G63"/>
    <mergeCell ref="H63:AJ63"/>
    <mergeCell ref="T55:U55"/>
  </mergeCells>
  <phoneticPr fontId="2"/>
  <conditionalFormatting sqref="C32:E32">
    <cfRule type="containsBlanks" dxfId="15" priority="5" stopIfTrue="1">
      <formula>LEN(TRIM(C32))=0</formula>
    </cfRule>
  </conditionalFormatting>
  <conditionalFormatting sqref="K14:L14 N14:O14 Q14:R14">
    <cfRule type="containsBlanks" dxfId="14" priority="4" stopIfTrue="1">
      <formula>LEN(TRIM(K14))=0</formula>
    </cfRule>
  </conditionalFormatting>
  <conditionalFormatting sqref="K16:T16">
    <cfRule type="containsBlanks" dxfId="13" priority="3" stopIfTrue="1">
      <formula>LEN(TRIM(K16))=0</formula>
    </cfRule>
  </conditionalFormatting>
  <conditionalFormatting sqref="I18:W19">
    <cfRule type="containsBlanks" dxfId="12" priority="2" stopIfTrue="1">
      <formula>LEN(TRIM(I18))=0</formula>
    </cfRule>
  </conditionalFormatting>
  <conditionalFormatting sqref="B27:G27">
    <cfRule type="containsBlanks" dxfId="11" priority="1" stopIfTrue="1">
      <formula>LEN(TRIM(B27))=0</formula>
    </cfRule>
  </conditionalFormatting>
  <dataValidations count="6">
    <dataValidation type="list" allowBlank="1" showInputMessage="1" showErrorMessage="1" sqref="Y102 Y100 Y98 Y96 Y94 B94 B96 B98 B100 B102 M100 M96 M98 M94 M102" xr:uid="{00000000-0002-0000-1300-000000000000}">
      <formula1>"□,■"</formula1>
    </dataValidation>
    <dataValidation imeMode="off" allowBlank="1" showInputMessage="1" showErrorMessage="1" sqref="M14:V14 C33:E33 T34:T35 V30:V31 Q30:Q31 AB30:AB31 U34 V33 AB33 U72 T46:T47 V42:V43 Q42:Q43 AB42:AB43 AB57 V45 AB45 C57:E57 T72:T73 V68:V69 Q68:Q69 AB68:AB69 U58 V71 AB71 C45:E45 T58:T59 V54:V55 Q54:Q55 AB54:AB55 U46 V57 C71:E71" xr:uid="{00000000-0002-0000-1300-000001000000}"/>
    <dataValidation type="list" allowBlank="1" showInputMessage="1" showErrorMessage="1" sqref="N34:N35 I32:I35 AA32 I26:I29 S32 W32 R29 N27 AG29 M28 Q28 V28 Z28 J27:J31 N32 N46:N47 I44:I47 AA44 I38:I41 S44 W44 R41 N39 AG41 M40 Q40 V40 Z40 J39:J43 N44 N72:N73 I70:I73 AA70 I64:I67 S70 W70 R67 N65 AG67 M66 Q66 V66 Z66 J65:J69 N70 N58:N59 I56:I59 AA56 I50:I53 S56 W56 R53 N51 AG53 M52 Q52 V52 Z52 J51:J55 N56" xr:uid="{00000000-0002-0000-1300-000002000000}">
      <formula1>"■,□"</formula1>
    </dataValidation>
    <dataValidation imeMode="halfAlpha" allowBlank="1" showInputMessage="1" showErrorMessage="1" sqref="Z30:Z31 W30:W31 T30:T31 C32:E32 Z33 W33 T33 Z42:Z43 W42:W43 T42:T43 C44:E44 Z45 W45 T45 Z68:Z69 W68:W69 T68:T69 C70:E70 Z71 W71 T71 Z54:Z55 W54:W55 T54:T55 C56:E56 Z57 W57 T57" xr:uid="{00000000-0002-0000-1300-000003000000}"/>
    <dataValidation type="list" allowBlank="1" showInputMessage="1" showErrorMessage="1" sqref="I14" xr:uid="{00000000-0002-0000-1300-000004000000}">
      <formula1>"平成,令和"</formula1>
    </dataValidation>
    <dataValidation type="list" imeMode="off" allowBlank="1" showInputMessage="1" showErrorMessage="1" sqref="R42:R43 R33 R54:R55 R45 R57 R68:R69 R71 R30:R31" xr:uid="{00000000-0002-0000-1300-000005000000}">
      <formula1>"昭和,平成,令和"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2" manualBreakCount="2">
    <brk id="61" max="35" man="1"/>
    <brk id="124" max="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63"/>
  <sheetViews>
    <sheetView view="pageBreakPreview" zoomScaleNormal="100" zoomScaleSheetLayoutView="100" workbookViewId="0">
      <selection activeCell="K1" sqref="K1"/>
    </sheetView>
  </sheetViews>
  <sheetFormatPr defaultColWidth="9" defaultRowHeight="13.5" x14ac:dyDescent="0.15"/>
  <cols>
    <col min="1" max="13" width="6.625" style="9" customWidth="1"/>
    <col min="14" max="14" width="3.625" style="9" customWidth="1"/>
    <col min="15" max="15" width="2.625" style="10" customWidth="1"/>
    <col min="16" max="16384" width="9" style="10"/>
  </cols>
  <sheetData>
    <row r="1" spans="1:13" ht="16.5" customHeight="1" x14ac:dyDescent="0.15">
      <c r="A1" s="70" t="s">
        <v>1086</v>
      </c>
    </row>
    <row r="2" spans="1:13" ht="16.5" customHeight="1" x14ac:dyDescent="0.15">
      <c r="A2" s="70"/>
    </row>
    <row r="3" spans="1:13" ht="24" x14ac:dyDescent="0.15">
      <c r="A3" s="71"/>
      <c r="E3" s="71" t="s">
        <v>220</v>
      </c>
    </row>
    <row r="4" spans="1:13" ht="13.5" customHeight="1" x14ac:dyDescent="0.15">
      <c r="A4" s="72"/>
    </row>
    <row r="5" spans="1:13" ht="13.5" customHeight="1" x14ac:dyDescent="0.15">
      <c r="A5" s="70" t="s">
        <v>221</v>
      </c>
    </row>
    <row r="6" spans="1:13" ht="13.5" customHeight="1" x14ac:dyDescent="0.15">
      <c r="A6" s="70" t="s">
        <v>222</v>
      </c>
    </row>
    <row r="7" spans="1:13" ht="13.5" customHeight="1" x14ac:dyDescent="0.15">
      <c r="A7" s="70"/>
    </row>
    <row r="8" spans="1:13" ht="13.5" customHeight="1" x14ac:dyDescent="0.15">
      <c r="A8" s="70"/>
    </row>
    <row r="9" spans="1:13" ht="13.5" customHeight="1" x14ac:dyDescent="0.15">
      <c r="A9" s="70"/>
      <c r="B9" s="151"/>
      <c r="C9" s="151"/>
      <c r="D9" s="151"/>
      <c r="E9" s="151"/>
      <c r="F9" s="151"/>
      <c r="G9" s="151"/>
      <c r="H9" s="152" t="s">
        <v>223</v>
      </c>
      <c r="I9" s="1155" t="str">
        <f>IF(確２面!K16="","",確２面!K16)</f>
        <v/>
      </c>
      <c r="J9" s="1155"/>
      <c r="K9" s="1155"/>
      <c r="L9" s="1155"/>
      <c r="M9" s="146"/>
    </row>
    <row r="10" spans="1:13" ht="13.5" customHeight="1" x14ac:dyDescent="0.15">
      <c r="A10" s="70"/>
      <c r="B10" s="151"/>
      <c r="C10" s="151"/>
      <c r="D10" s="151"/>
      <c r="E10" s="151"/>
      <c r="F10" s="151"/>
      <c r="G10" s="151"/>
      <c r="H10" s="151"/>
      <c r="I10" s="151"/>
      <c r="J10" s="151"/>
      <c r="K10" s="151"/>
      <c r="L10" s="151"/>
      <c r="M10" s="151"/>
    </row>
    <row r="11" spans="1:13" ht="13.5" customHeight="1" x14ac:dyDescent="0.15">
      <c r="A11" s="70" t="s">
        <v>224</v>
      </c>
      <c r="B11" s="151"/>
      <c r="C11" s="151"/>
      <c r="D11" s="151"/>
      <c r="E11" s="151"/>
      <c r="F11" s="151"/>
      <c r="G11" s="151"/>
      <c r="H11" s="151"/>
      <c r="I11" s="151"/>
      <c r="J11" s="151"/>
      <c r="K11" s="151"/>
      <c r="L11" s="151"/>
      <c r="M11" s="151"/>
    </row>
    <row r="12" spans="1:13" ht="13.5" customHeight="1" x14ac:dyDescent="0.15">
      <c r="A12" s="70" t="s">
        <v>225</v>
      </c>
      <c r="B12" s="1156" t="str">
        <f>IF(確２面!K8="","",確２面!K8)</f>
        <v/>
      </c>
      <c r="C12" s="1156"/>
      <c r="D12" s="1156"/>
      <c r="E12" s="1156"/>
      <c r="F12" s="1156"/>
      <c r="G12" s="153"/>
      <c r="H12" s="154"/>
      <c r="I12" s="1156" t="str">
        <f>IF(確２面その２!K16="","",確２面その２!K16)</f>
        <v/>
      </c>
      <c r="J12" s="1156"/>
      <c r="K12" s="1156"/>
      <c r="L12" s="1156"/>
      <c r="M12" s="1156"/>
    </row>
    <row r="13" spans="1:13" ht="13.5" customHeight="1" x14ac:dyDescent="0.15">
      <c r="A13" s="70"/>
      <c r="B13" s="1156" t="str">
        <f>IF(確２面その２!K8="","",確２面その２!K8)</f>
        <v/>
      </c>
      <c r="C13" s="1156"/>
      <c r="D13" s="1156"/>
      <c r="E13" s="1156"/>
      <c r="F13" s="1156"/>
      <c r="G13" s="151"/>
      <c r="H13" s="155"/>
      <c r="I13" s="1156" t="str">
        <f>IF(確２面その２!K24="","",確２面その２!K24)</f>
        <v/>
      </c>
      <c r="J13" s="1156"/>
      <c r="K13" s="1156"/>
      <c r="L13" s="1156"/>
      <c r="M13" s="1156"/>
    </row>
    <row r="14" spans="1:13" ht="13.5" customHeight="1" x14ac:dyDescent="0.15">
      <c r="A14" s="70" t="s">
        <v>408</v>
      </c>
      <c r="H14" s="26"/>
    </row>
    <row r="15" spans="1:13" ht="13.5" customHeight="1" x14ac:dyDescent="0.15">
      <c r="A15" s="74" t="s">
        <v>409</v>
      </c>
      <c r="H15" s="26"/>
    </row>
    <row r="16" spans="1:13" ht="13.5" customHeight="1" x14ac:dyDescent="0.15">
      <c r="A16" s="70" t="s">
        <v>225</v>
      </c>
      <c r="B16" s="1154"/>
      <c r="C16" s="1154"/>
      <c r="D16" s="1154"/>
      <c r="E16" s="1154"/>
      <c r="F16" s="1154"/>
      <c r="G16" s="70"/>
      <c r="H16" s="73"/>
      <c r="I16" s="1154"/>
      <c r="J16" s="1154"/>
      <c r="K16" s="1154"/>
      <c r="L16" s="1154"/>
      <c r="M16" s="1154"/>
    </row>
    <row r="17" spans="1:13" ht="13.5" customHeight="1" x14ac:dyDescent="0.15">
      <c r="A17" s="70" t="s">
        <v>225</v>
      </c>
      <c r="B17" s="1154"/>
      <c r="C17" s="1154"/>
      <c r="D17" s="1154"/>
      <c r="E17" s="1154"/>
      <c r="F17" s="1154"/>
      <c r="G17" s="73"/>
      <c r="H17" s="73"/>
      <c r="I17" s="1154"/>
      <c r="J17" s="1154"/>
      <c r="K17" s="1154"/>
      <c r="L17" s="1154"/>
      <c r="M17" s="1154"/>
    </row>
    <row r="18" spans="1:13" ht="13.5" customHeight="1" x14ac:dyDescent="0.15">
      <c r="A18" s="70"/>
      <c r="B18" s="1154"/>
      <c r="C18" s="1154"/>
      <c r="D18" s="1154"/>
      <c r="E18" s="1154"/>
      <c r="F18" s="1154"/>
      <c r="G18" s="70"/>
      <c r="H18" s="73"/>
      <c r="I18" s="1154"/>
      <c r="J18" s="1154"/>
      <c r="K18" s="1154"/>
      <c r="L18" s="1154"/>
      <c r="M18" s="1154"/>
    </row>
    <row r="19" spans="1:13" ht="13.5" customHeight="1" x14ac:dyDescent="0.15">
      <c r="H19" s="26"/>
    </row>
    <row r="20" spans="1:13" ht="13.5" customHeight="1" x14ac:dyDescent="0.15">
      <c r="A20" s="70" t="s">
        <v>410</v>
      </c>
      <c r="H20" s="26"/>
    </row>
    <row r="21" spans="1:13" ht="13.5" customHeight="1" x14ac:dyDescent="0.15">
      <c r="A21" s="74" t="s">
        <v>398</v>
      </c>
      <c r="H21" s="26"/>
    </row>
    <row r="22" spans="1:13" ht="13.5" customHeight="1" x14ac:dyDescent="0.15">
      <c r="A22" s="70"/>
      <c r="B22" s="1154"/>
      <c r="C22" s="1154"/>
      <c r="D22" s="1154"/>
      <c r="E22" s="1154"/>
      <c r="F22" s="1154"/>
      <c r="G22" s="70"/>
      <c r="H22" s="73"/>
      <c r="I22" s="1154"/>
      <c r="J22" s="1154"/>
      <c r="K22" s="1154"/>
      <c r="L22" s="1154"/>
      <c r="M22" s="1154"/>
    </row>
    <row r="23" spans="1:13" ht="13.5" customHeight="1" x14ac:dyDescent="0.15">
      <c r="A23" s="70"/>
      <c r="B23" s="1154"/>
      <c r="C23" s="1154"/>
      <c r="D23" s="1154"/>
      <c r="E23" s="1154"/>
      <c r="F23" s="1154"/>
      <c r="G23" s="70"/>
      <c r="H23" s="73"/>
      <c r="I23" s="1154"/>
      <c r="J23" s="1154"/>
      <c r="K23" s="1154"/>
      <c r="L23" s="1154"/>
      <c r="M23" s="1154"/>
    </row>
    <row r="24" spans="1:13" ht="13.5" customHeight="1" x14ac:dyDescent="0.15">
      <c r="A24" s="70"/>
      <c r="B24" s="1154"/>
      <c r="C24" s="1154"/>
      <c r="D24" s="1154"/>
      <c r="E24" s="1154"/>
      <c r="F24" s="1154"/>
      <c r="G24" s="70"/>
      <c r="H24" s="73"/>
      <c r="I24" s="1154"/>
      <c r="J24" s="1154"/>
      <c r="K24" s="1154"/>
      <c r="L24" s="1154"/>
      <c r="M24" s="1154"/>
    </row>
    <row r="25" spans="1:13" ht="13.5" customHeight="1" x14ac:dyDescent="0.15">
      <c r="A25" s="70"/>
      <c r="B25" s="1154"/>
      <c r="C25" s="1154"/>
      <c r="D25" s="1154"/>
      <c r="E25" s="1154"/>
      <c r="F25" s="1154"/>
      <c r="G25" s="70"/>
      <c r="H25" s="73"/>
      <c r="I25" s="1154"/>
      <c r="J25" s="1154"/>
      <c r="K25" s="1154"/>
      <c r="L25" s="1154"/>
      <c r="M25" s="1154"/>
    </row>
    <row r="26" spans="1:13" ht="13.5" customHeight="1" x14ac:dyDescent="0.15">
      <c r="B26" s="1154"/>
      <c r="C26" s="1154"/>
      <c r="D26" s="1154"/>
      <c r="E26" s="1154"/>
      <c r="F26" s="1154"/>
      <c r="G26" s="70"/>
      <c r="H26" s="73"/>
      <c r="I26" s="1154"/>
      <c r="J26" s="1154"/>
      <c r="K26" s="1154"/>
      <c r="L26" s="1154"/>
      <c r="M26" s="1154"/>
    </row>
    <row r="27" spans="1:13" ht="13.5" customHeight="1" x14ac:dyDescent="0.15">
      <c r="A27" s="70"/>
      <c r="B27" s="1154"/>
      <c r="C27" s="1154"/>
      <c r="D27" s="1154"/>
      <c r="E27" s="1154"/>
      <c r="F27" s="1154"/>
      <c r="G27" s="70"/>
      <c r="H27" s="73"/>
      <c r="I27" s="1154"/>
      <c r="J27" s="1154"/>
      <c r="K27" s="1154"/>
      <c r="L27" s="1154"/>
      <c r="M27" s="1154"/>
    </row>
    <row r="28" spans="1:13" ht="13.5" customHeight="1" x14ac:dyDescent="0.15">
      <c r="A28" s="70"/>
      <c r="B28" s="1154"/>
      <c r="C28" s="1154"/>
      <c r="D28" s="1154"/>
      <c r="E28" s="1154"/>
      <c r="F28" s="1154"/>
      <c r="G28" s="70"/>
      <c r="H28" s="73"/>
      <c r="I28" s="1154"/>
      <c r="J28" s="1154"/>
      <c r="K28" s="1154"/>
      <c r="L28" s="1154"/>
      <c r="M28" s="1154"/>
    </row>
    <row r="29" spans="1:13" ht="13.5" customHeight="1" x14ac:dyDescent="0.15">
      <c r="H29" s="26"/>
    </row>
    <row r="30" spans="1:13" ht="13.5" customHeight="1" x14ac:dyDescent="0.15">
      <c r="A30" s="70" t="s">
        <v>411</v>
      </c>
      <c r="H30" s="26"/>
    </row>
    <row r="31" spans="1:13" ht="13.5" customHeight="1" x14ac:dyDescent="0.15">
      <c r="A31" s="74"/>
      <c r="B31" s="1154" t="s">
        <v>185</v>
      </c>
      <c r="C31" s="1154"/>
      <c r="D31" s="1154"/>
      <c r="E31" s="1154"/>
      <c r="F31" s="1154"/>
      <c r="G31" s="70"/>
      <c r="H31" s="73"/>
      <c r="I31" s="1154"/>
      <c r="J31" s="1154"/>
      <c r="K31" s="1154"/>
      <c r="L31" s="1154"/>
      <c r="M31" s="1154"/>
    </row>
    <row r="32" spans="1:13" ht="13.5" customHeight="1" x14ac:dyDescent="0.15">
      <c r="A32" s="70"/>
      <c r="H32" s="26"/>
    </row>
    <row r="33" spans="1:14" ht="13.5" customHeight="1" x14ac:dyDescent="0.15">
      <c r="A33" s="70" t="s">
        <v>1085</v>
      </c>
      <c r="H33" s="26"/>
    </row>
    <row r="34" spans="1:14" ht="13.5" customHeight="1" x14ac:dyDescent="0.15">
      <c r="A34" s="70" t="s">
        <v>225</v>
      </c>
      <c r="B34" s="1154"/>
      <c r="C34" s="1154"/>
      <c r="D34" s="1154"/>
      <c r="E34" s="1154"/>
      <c r="F34" s="1154"/>
      <c r="G34" s="70"/>
      <c r="H34" s="73"/>
      <c r="I34" s="1154"/>
      <c r="J34" s="1154"/>
      <c r="K34" s="1154"/>
      <c r="L34" s="1154"/>
      <c r="M34" s="1154"/>
    </row>
    <row r="35" spans="1:14" ht="13.5" customHeight="1" x14ac:dyDescent="0.15">
      <c r="A35" s="70" t="s">
        <v>225</v>
      </c>
      <c r="B35" s="1154"/>
      <c r="C35" s="1154"/>
      <c r="D35" s="1154"/>
      <c r="E35" s="1154"/>
      <c r="F35" s="1154"/>
      <c r="G35" s="70"/>
      <c r="H35" s="73"/>
      <c r="I35" s="1154"/>
      <c r="J35" s="1154"/>
      <c r="K35" s="1154"/>
      <c r="L35" s="1154"/>
      <c r="M35" s="1154"/>
    </row>
    <row r="36" spans="1:14" ht="13.5" customHeight="1" x14ac:dyDescent="0.15">
      <c r="A36" s="70"/>
    </row>
    <row r="37" spans="1:14" ht="13.5" customHeight="1" x14ac:dyDescent="0.15"/>
    <row r="38" spans="1:14" ht="13.5" customHeight="1" x14ac:dyDescent="0.15">
      <c r="A38" s="74" t="s">
        <v>399</v>
      </c>
      <c r="B38" s="74"/>
      <c r="C38" s="74"/>
      <c r="D38" s="74"/>
      <c r="E38" s="74"/>
      <c r="F38" s="74"/>
      <c r="G38" s="74"/>
      <c r="H38" s="74"/>
      <c r="I38" s="74"/>
      <c r="J38" s="74"/>
      <c r="K38" s="74"/>
      <c r="L38" s="74"/>
      <c r="M38" s="74"/>
      <c r="N38" s="74"/>
    </row>
    <row r="39" spans="1:14" ht="13.5" customHeight="1" x14ac:dyDescent="0.15">
      <c r="A39" s="74" t="s">
        <v>226</v>
      </c>
      <c r="B39" s="74"/>
      <c r="C39" s="74"/>
      <c r="D39" s="74"/>
      <c r="E39" s="74"/>
      <c r="F39" s="74"/>
      <c r="G39" s="74"/>
      <c r="H39" s="74"/>
      <c r="I39" s="74"/>
      <c r="J39" s="74"/>
      <c r="K39" s="74"/>
      <c r="L39" s="74"/>
      <c r="M39" s="74"/>
      <c r="N39" s="74"/>
    </row>
    <row r="40" spans="1:14" ht="13.5" customHeight="1" x14ac:dyDescent="0.15">
      <c r="A40" s="74"/>
      <c r="B40" s="74"/>
      <c r="C40" s="74"/>
      <c r="D40" s="74"/>
      <c r="E40" s="74"/>
      <c r="F40" s="74"/>
      <c r="G40" s="74"/>
      <c r="H40" s="74"/>
      <c r="I40" s="74"/>
      <c r="J40" s="74"/>
      <c r="K40" s="74"/>
      <c r="L40" s="74"/>
      <c r="M40" s="74"/>
      <c r="N40" s="74"/>
    </row>
    <row r="41" spans="1:14" ht="13.5" customHeight="1" x14ac:dyDescent="0.15">
      <c r="A41" s="75"/>
      <c r="B41" s="76"/>
      <c r="C41" s="76"/>
      <c r="D41" s="76"/>
      <c r="E41" s="76"/>
      <c r="F41" s="76"/>
      <c r="G41" s="76"/>
      <c r="H41" s="76"/>
      <c r="I41" s="76"/>
      <c r="J41" s="76"/>
      <c r="K41" s="76"/>
      <c r="L41" s="76"/>
      <c r="M41" s="83"/>
      <c r="N41" s="77"/>
    </row>
    <row r="42" spans="1:14" ht="13.5" customHeight="1" x14ac:dyDescent="0.15">
      <c r="A42" s="78" t="s">
        <v>400</v>
      </c>
      <c r="B42" s="79"/>
      <c r="C42" s="79"/>
      <c r="D42" s="79"/>
      <c r="E42" s="79"/>
      <c r="F42" s="79"/>
      <c r="G42" s="79"/>
      <c r="H42" s="79"/>
      <c r="I42" s="79"/>
      <c r="J42" s="79"/>
      <c r="K42" s="79"/>
      <c r="L42" s="79"/>
      <c r="M42" s="84"/>
      <c r="N42" s="77"/>
    </row>
    <row r="43" spans="1:14" ht="13.5" customHeight="1" x14ac:dyDescent="0.15">
      <c r="A43" s="78" t="s">
        <v>401</v>
      </c>
      <c r="B43" s="79"/>
      <c r="C43" s="79"/>
      <c r="D43" s="79"/>
      <c r="E43" s="79"/>
      <c r="F43" s="79"/>
      <c r="G43" s="79"/>
      <c r="H43" s="79"/>
      <c r="I43" s="79"/>
      <c r="J43" s="79"/>
      <c r="K43" s="79"/>
      <c r="L43" s="79"/>
      <c r="M43" s="84"/>
      <c r="N43" s="77"/>
    </row>
    <row r="44" spans="1:14" ht="13.5" customHeight="1" x14ac:dyDescent="0.15">
      <c r="A44" s="78"/>
      <c r="B44" s="79"/>
      <c r="C44" s="79"/>
      <c r="D44" s="79"/>
      <c r="E44" s="79"/>
      <c r="F44" s="79"/>
      <c r="G44" s="79"/>
      <c r="H44" s="79"/>
      <c r="I44" s="79"/>
      <c r="J44" s="79"/>
      <c r="K44" s="79"/>
      <c r="L44" s="79"/>
      <c r="M44" s="84"/>
      <c r="N44" s="77"/>
    </row>
    <row r="45" spans="1:14" ht="13.5" customHeight="1" x14ac:dyDescent="0.15">
      <c r="A45" s="78" t="s">
        <v>402</v>
      </c>
      <c r="B45" s="79"/>
      <c r="C45" s="79"/>
      <c r="D45" s="79"/>
      <c r="E45" s="79"/>
      <c r="F45" s="79"/>
      <c r="G45" s="79"/>
      <c r="H45" s="79"/>
      <c r="I45" s="79"/>
      <c r="J45" s="79"/>
      <c r="K45" s="79"/>
      <c r="L45" s="79"/>
      <c r="M45" s="84"/>
      <c r="N45" s="77"/>
    </row>
    <row r="46" spans="1:14" ht="13.5" customHeight="1" x14ac:dyDescent="0.15">
      <c r="A46" s="78" t="s">
        <v>403</v>
      </c>
      <c r="B46" s="79"/>
      <c r="C46" s="79"/>
      <c r="D46" s="79"/>
      <c r="E46" s="79"/>
      <c r="F46" s="79"/>
      <c r="G46" s="79"/>
      <c r="H46" s="79"/>
      <c r="I46" s="79"/>
      <c r="J46" s="79"/>
      <c r="K46" s="79"/>
      <c r="L46" s="79"/>
      <c r="M46" s="84"/>
      <c r="N46" s="77"/>
    </row>
    <row r="47" spans="1:14" ht="13.5" customHeight="1" x14ac:dyDescent="0.15">
      <c r="A47" s="78" t="s">
        <v>404</v>
      </c>
      <c r="B47" s="79"/>
      <c r="C47" s="79"/>
      <c r="D47" s="79"/>
      <c r="E47" s="79"/>
      <c r="F47" s="79"/>
      <c r="G47" s="79"/>
      <c r="H47" s="79"/>
      <c r="I47" s="79"/>
      <c r="J47" s="79"/>
      <c r="K47" s="79"/>
      <c r="L47" s="79"/>
      <c r="M47" s="84"/>
      <c r="N47" s="77"/>
    </row>
    <row r="48" spans="1:14" ht="13.5" customHeight="1" x14ac:dyDescent="0.15">
      <c r="A48" s="78" t="s">
        <v>405</v>
      </c>
      <c r="B48" s="79"/>
      <c r="C48" s="79"/>
      <c r="D48" s="79"/>
      <c r="E48" s="79"/>
      <c r="F48" s="79"/>
      <c r="G48" s="79"/>
      <c r="H48" s="79"/>
      <c r="I48" s="79"/>
      <c r="J48" s="79"/>
      <c r="K48" s="79"/>
      <c r="L48" s="79"/>
      <c r="M48" s="84"/>
      <c r="N48" s="77"/>
    </row>
    <row r="49" spans="1:15" ht="13.5" customHeight="1" x14ac:dyDescent="0.15">
      <c r="A49" s="78"/>
      <c r="B49" s="79"/>
      <c r="C49" s="79"/>
      <c r="D49" s="79"/>
      <c r="E49" s="79"/>
      <c r="F49" s="79"/>
      <c r="G49" s="79"/>
      <c r="H49" s="79"/>
      <c r="I49" s="79"/>
      <c r="J49" s="79"/>
      <c r="K49" s="79"/>
      <c r="L49" s="79"/>
      <c r="M49" s="84"/>
      <c r="N49" s="77"/>
    </row>
    <row r="50" spans="1:15" ht="13.5" customHeight="1" x14ac:dyDescent="0.15">
      <c r="A50" s="80"/>
      <c r="B50" s="81"/>
      <c r="C50" s="81"/>
      <c r="D50" s="81"/>
      <c r="E50" s="81"/>
      <c r="F50" s="81"/>
      <c r="G50" s="81"/>
      <c r="H50" s="81"/>
      <c r="I50" s="81"/>
      <c r="J50" s="81"/>
      <c r="K50" s="81"/>
      <c r="L50" s="81"/>
      <c r="M50" s="85"/>
      <c r="N50" s="77"/>
    </row>
    <row r="51" spans="1:15" ht="13.5" customHeight="1" x14ac:dyDescent="0.15">
      <c r="A51" s="73"/>
    </row>
    <row r="52" spans="1:15" ht="13.5" customHeight="1" x14ac:dyDescent="0.15">
      <c r="A52" s="8" t="s">
        <v>397</v>
      </c>
      <c r="L52" s="14"/>
      <c r="M52" s="14"/>
      <c r="N52" s="14"/>
    </row>
    <row r="53" spans="1:15" ht="13.5" customHeight="1" x14ac:dyDescent="0.15">
      <c r="L53" s="18"/>
      <c r="M53" s="14"/>
      <c r="N53" s="14"/>
    </row>
    <row r="54" spans="1:15" ht="13.5" customHeight="1" x14ac:dyDescent="0.15">
      <c r="F54" s="1158" t="s">
        <v>175</v>
      </c>
      <c r="G54" s="1158"/>
      <c r="H54" s="1158" t="s">
        <v>169</v>
      </c>
      <c r="I54" s="1158"/>
      <c r="J54" s="1158" t="s">
        <v>170</v>
      </c>
      <c r="K54" s="1158"/>
      <c r="L54" s="18"/>
      <c r="M54" s="14"/>
      <c r="N54" s="14"/>
    </row>
    <row r="55" spans="1:15" ht="13.5" customHeight="1" x14ac:dyDescent="0.15">
      <c r="B55" s="9" t="s">
        <v>168</v>
      </c>
      <c r="D55" s="9" t="s">
        <v>173</v>
      </c>
      <c r="F55" s="82" t="s">
        <v>120</v>
      </c>
      <c r="G55" s="15"/>
      <c r="H55" s="82" t="s">
        <v>120</v>
      </c>
      <c r="I55" s="15"/>
      <c r="J55" s="82" t="s">
        <v>120</v>
      </c>
      <c r="K55" s="15"/>
      <c r="L55" s="14"/>
      <c r="M55" s="14"/>
      <c r="N55" s="14"/>
    </row>
    <row r="56" spans="1:15" ht="13.5" customHeight="1" x14ac:dyDescent="0.15">
      <c r="B56" s="1157" t="s">
        <v>406</v>
      </c>
      <c r="F56" s="16"/>
      <c r="G56" s="17"/>
      <c r="H56" s="16"/>
      <c r="I56" s="17"/>
      <c r="J56" s="16"/>
      <c r="K56" s="17"/>
      <c r="L56" s="14"/>
      <c r="M56" s="14"/>
      <c r="N56" s="14"/>
    </row>
    <row r="57" spans="1:15" ht="13.5" customHeight="1" x14ac:dyDescent="0.15">
      <c r="B57" s="1157"/>
      <c r="F57" s="14" t="s">
        <v>407</v>
      </c>
      <c r="G57" s="14"/>
      <c r="H57" s="14" t="s">
        <v>407</v>
      </c>
      <c r="I57" s="14"/>
      <c r="J57" s="14" t="s">
        <v>407</v>
      </c>
      <c r="K57" s="14"/>
      <c r="L57" s="14"/>
      <c r="M57" s="14"/>
      <c r="N57" s="14"/>
    </row>
    <row r="58" spans="1:15" ht="13.5" customHeight="1" x14ac:dyDescent="0.15">
      <c r="B58" s="14" t="s">
        <v>174</v>
      </c>
      <c r="F58" s="14" t="s">
        <v>171</v>
      </c>
      <c r="G58" s="14"/>
      <c r="H58" s="14" t="s">
        <v>172</v>
      </c>
      <c r="I58" s="14"/>
      <c r="J58" s="14" t="s">
        <v>172</v>
      </c>
      <c r="K58" s="14"/>
      <c r="L58" s="14"/>
      <c r="M58" s="14"/>
      <c r="N58" s="14"/>
    </row>
    <row r="59" spans="1:15" ht="13.5" customHeight="1" x14ac:dyDescent="0.15"/>
    <row r="60" spans="1:15" ht="13.5" customHeight="1" x14ac:dyDescent="0.15"/>
    <row r="61" spans="1:15" ht="14.25" thickBot="1" x14ac:dyDescent="0.2"/>
    <row r="62" spans="1:15" ht="14.25" thickTop="1" x14ac:dyDescent="0.15">
      <c r="N62" s="540"/>
      <c r="O62" s="541"/>
    </row>
    <row r="63" spans="1:15" x14ac:dyDescent="0.15">
      <c r="N63" s="542"/>
      <c r="O63" s="543"/>
    </row>
  </sheetData>
  <sheetProtection algorithmName="SHA-512" hashValue="yXucMYlVetJhHto8yhFXRONuCimntzUmQ/U7ydkpagRDIeCsMGUUhfIiJ7t84YCu4Xp8DryWtGizWICOxzetfQ==" saltValue="m4xEw/N6feQ2tIbgwj+1Kw==" spinCount="100000" sheet="1"/>
  <protectedRanges>
    <protectedRange sqref="B16:F18 I16:M18 B22:F28 I22:M28 B31 I31 B34:F35 I34:M35" name="範囲1"/>
  </protectedRanges>
  <mergeCells count="35">
    <mergeCell ref="B56:B57"/>
    <mergeCell ref="B13:F13"/>
    <mergeCell ref="I13:M13"/>
    <mergeCell ref="I34:M34"/>
    <mergeCell ref="I24:M24"/>
    <mergeCell ref="B25:F25"/>
    <mergeCell ref="I25:M25"/>
    <mergeCell ref="I26:M26"/>
    <mergeCell ref="B24:F24"/>
    <mergeCell ref="B26:F26"/>
    <mergeCell ref="B35:F35"/>
    <mergeCell ref="I35:M35"/>
    <mergeCell ref="B27:F27"/>
    <mergeCell ref="F54:G54"/>
    <mergeCell ref="H54:I54"/>
    <mergeCell ref="J54:K54"/>
    <mergeCell ref="I9:L9"/>
    <mergeCell ref="B12:F12"/>
    <mergeCell ref="I12:M12"/>
    <mergeCell ref="B16:F16"/>
    <mergeCell ref="I16:M16"/>
    <mergeCell ref="B17:F17"/>
    <mergeCell ref="B31:F31"/>
    <mergeCell ref="I31:M31"/>
    <mergeCell ref="B34:F34"/>
    <mergeCell ref="I17:M17"/>
    <mergeCell ref="B18:F18"/>
    <mergeCell ref="I18:M18"/>
    <mergeCell ref="I27:M27"/>
    <mergeCell ref="B28:F28"/>
    <mergeCell ref="I28:M28"/>
    <mergeCell ref="B22:F22"/>
    <mergeCell ref="I22:M22"/>
    <mergeCell ref="B23:F23"/>
    <mergeCell ref="I23:M23"/>
  </mergeCells>
  <phoneticPr fontId="2"/>
  <dataValidations count="1">
    <dataValidation imeMode="hiragana" allowBlank="1" showInputMessage="1" showErrorMessage="1" sqref="I9:M9" xr:uid="{00000000-0002-0000-14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N72"/>
  <sheetViews>
    <sheetView view="pageBreakPreview" topLeftCell="A4" zoomScaleNormal="100" zoomScaleSheetLayoutView="100" workbookViewId="0">
      <selection activeCell="AM19" sqref="AM19"/>
    </sheetView>
  </sheetViews>
  <sheetFormatPr defaultColWidth="3.625" defaultRowHeight="18" customHeight="1" x14ac:dyDescent="0.15"/>
  <cols>
    <col min="1" max="45" width="2.625" style="56" customWidth="1"/>
    <col min="46" max="16384" width="3.625" style="56"/>
  </cols>
  <sheetData>
    <row r="1" spans="1:35" ht="13.5" customHeight="1" x14ac:dyDescent="0.15">
      <c r="A1" s="232" t="s">
        <v>426</v>
      </c>
      <c r="B1" s="58"/>
      <c r="C1" s="58"/>
      <c r="D1" s="58"/>
      <c r="E1" s="58"/>
      <c r="F1" s="58"/>
      <c r="G1" s="58"/>
    </row>
    <row r="2" spans="1:35" ht="13.5" customHeight="1" x14ac:dyDescent="0.15"/>
    <row r="3" spans="1:35" ht="13.5" customHeight="1" x14ac:dyDescent="0.15">
      <c r="A3" s="1159" t="s">
        <v>228</v>
      </c>
      <c r="B3" s="1159"/>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row>
    <row r="4" spans="1:35" ht="13.5" customHeight="1" x14ac:dyDescent="0.15">
      <c r="A4" s="1159"/>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row>
    <row r="5" spans="1:35" ht="13.5" customHeight="1" x14ac:dyDescent="0.15">
      <c r="A5" s="1159"/>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row>
    <row r="6" spans="1:35" ht="13.5" customHeight="1" x14ac:dyDescent="0.15">
      <c r="A6" s="1166" t="s">
        <v>136</v>
      </c>
      <c r="B6" s="1166"/>
      <c r="C6" s="1166"/>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1166"/>
      <c r="AF6" s="1166"/>
      <c r="AG6" s="1166"/>
      <c r="AH6" s="1166"/>
      <c r="AI6" s="1166"/>
    </row>
    <row r="7" spans="1:35" ht="13.5" customHeight="1" x14ac:dyDescent="0.15"/>
    <row r="8" spans="1:35" ht="13.5" customHeight="1" x14ac:dyDescent="0.15">
      <c r="A8" s="57" t="s">
        <v>1482</v>
      </c>
      <c r="C8" s="57"/>
      <c r="D8" s="57"/>
      <c r="E8" s="57"/>
      <c r="F8" s="57"/>
      <c r="G8" s="57"/>
      <c r="H8" s="57"/>
      <c r="I8" s="57"/>
      <c r="J8" s="57"/>
      <c r="K8" s="57"/>
      <c r="L8" s="57"/>
      <c r="M8" s="57"/>
      <c r="N8" s="57"/>
      <c r="O8" s="57"/>
      <c r="P8" s="57"/>
      <c r="Q8" s="57"/>
      <c r="R8" s="57"/>
      <c r="S8" s="57"/>
      <c r="T8" s="57"/>
      <c r="U8" s="57"/>
      <c r="V8" s="57"/>
      <c r="W8" s="57"/>
      <c r="X8" s="62"/>
      <c r="Y8" s="62"/>
      <c r="Z8" s="57"/>
      <c r="AA8" s="57"/>
      <c r="AB8" s="57"/>
      <c r="AC8" s="57"/>
      <c r="AD8" s="57"/>
      <c r="AE8" s="57"/>
      <c r="AF8" s="57"/>
      <c r="AG8" s="57"/>
      <c r="AH8" s="57"/>
      <c r="AI8" s="57"/>
    </row>
    <row r="9" spans="1:35" ht="6.75" customHeight="1" x14ac:dyDescent="0.15">
      <c r="A9" s="57"/>
      <c r="C9" s="57"/>
      <c r="D9" s="57"/>
      <c r="E9" s="57"/>
      <c r="F9" s="57"/>
      <c r="G9" s="57"/>
      <c r="H9" s="57"/>
      <c r="I9" s="57"/>
      <c r="J9" s="57"/>
      <c r="K9" s="57"/>
      <c r="L9" s="57"/>
      <c r="M9" s="57"/>
      <c r="N9" s="57"/>
      <c r="O9" s="57"/>
      <c r="P9" s="57"/>
      <c r="Q9" s="57"/>
      <c r="R9" s="57"/>
      <c r="S9" s="57"/>
      <c r="T9" s="57"/>
      <c r="U9" s="57"/>
      <c r="V9" s="57"/>
      <c r="W9" s="57"/>
      <c r="X9" s="62"/>
      <c r="Y9" s="62"/>
      <c r="Z9" s="57"/>
      <c r="AA9" s="57"/>
      <c r="AB9" s="57"/>
      <c r="AC9" s="57"/>
      <c r="AD9" s="57"/>
      <c r="AE9" s="57"/>
      <c r="AF9" s="57"/>
      <c r="AG9" s="57"/>
      <c r="AH9" s="57"/>
      <c r="AI9" s="57"/>
    </row>
    <row r="10" spans="1:35" ht="13.5" customHeight="1" x14ac:dyDescent="0.15">
      <c r="A10" s="57" t="s">
        <v>1476</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row>
    <row r="11" spans="1:35" ht="6.75" customHeight="1" x14ac:dyDescent="0.15">
      <c r="A11" s="57"/>
      <c r="C11" s="57"/>
      <c r="D11" s="57"/>
      <c r="E11" s="57"/>
      <c r="F11" s="57"/>
      <c r="G11" s="57"/>
      <c r="H11" s="57"/>
      <c r="I11" s="57"/>
      <c r="J11" s="57"/>
      <c r="K11" s="57"/>
      <c r="L11" s="57"/>
      <c r="M11" s="57"/>
      <c r="N11" s="57"/>
      <c r="O11" s="57"/>
      <c r="P11" s="57"/>
      <c r="Q11" s="57"/>
      <c r="R11" s="57"/>
      <c r="S11" s="57"/>
      <c r="T11" s="57"/>
      <c r="U11" s="57"/>
      <c r="V11" s="57"/>
      <c r="W11" s="57"/>
      <c r="X11" s="62"/>
      <c r="Y11" s="62"/>
      <c r="Z11" s="57"/>
      <c r="AA11" s="57"/>
      <c r="AB11" s="57"/>
      <c r="AC11" s="57"/>
      <c r="AD11" s="57"/>
      <c r="AE11" s="57"/>
      <c r="AF11" s="57"/>
      <c r="AG11" s="57"/>
      <c r="AH11" s="57"/>
      <c r="AI11" s="57"/>
    </row>
    <row r="12" spans="1:35" ht="13.5" customHeight="1" x14ac:dyDescent="0.15">
      <c r="A12" s="57" t="s">
        <v>101</v>
      </c>
      <c r="C12" s="57"/>
      <c r="D12" s="57"/>
      <c r="E12" s="57"/>
      <c r="F12" s="57"/>
      <c r="G12" s="57"/>
      <c r="H12" s="57"/>
      <c r="I12" s="57"/>
      <c r="J12" s="57"/>
      <c r="K12" s="57"/>
      <c r="L12" s="57"/>
      <c r="M12" s="57"/>
      <c r="N12" s="57"/>
      <c r="O12" s="57"/>
      <c r="P12" s="57"/>
      <c r="Q12" s="57"/>
      <c r="R12" s="57"/>
      <c r="S12" s="57"/>
      <c r="T12" s="57"/>
      <c r="U12" s="57"/>
      <c r="V12" s="57"/>
      <c r="W12" s="57"/>
      <c r="X12" s="62"/>
      <c r="Y12" s="62"/>
      <c r="Z12" s="57"/>
      <c r="AA12" s="57"/>
      <c r="AB12" s="57"/>
      <c r="AC12" s="57"/>
      <c r="AD12" s="57"/>
      <c r="AE12" s="57"/>
      <c r="AF12" s="57"/>
      <c r="AG12" s="57"/>
      <c r="AH12" s="57"/>
      <c r="AI12" s="57"/>
    </row>
    <row r="13" spans="1:35" ht="6.75" customHeight="1" x14ac:dyDescent="0.15">
      <c r="A13" s="57"/>
      <c r="C13" s="57"/>
      <c r="D13" s="57"/>
      <c r="E13" s="57"/>
      <c r="F13" s="57"/>
      <c r="G13" s="57"/>
      <c r="H13" s="57"/>
      <c r="I13" s="57"/>
      <c r="J13" s="57"/>
      <c r="K13" s="57"/>
      <c r="L13" s="57"/>
      <c r="M13" s="57"/>
      <c r="N13" s="57"/>
      <c r="O13" s="57"/>
      <c r="P13" s="57"/>
      <c r="Q13" s="57"/>
      <c r="R13" s="57"/>
      <c r="S13" s="57"/>
      <c r="T13" s="57"/>
      <c r="U13" s="57"/>
      <c r="V13" s="57"/>
      <c r="W13" s="57"/>
      <c r="X13" s="62"/>
      <c r="Y13" s="62"/>
      <c r="Z13" s="57"/>
      <c r="AA13" s="57"/>
      <c r="AB13" s="57"/>
      <c r="AC13" s="57"/>
      <c r="AD13" s="57"/>
      <c r="AE13" s="57"/>
      <c r="AF13" s="57"/>
      <c r="AG13" s="57"/>
      <c r="AH13" s="57"/>
      <c r="AI13" s="57"/>
    </row>
    <row r="14" spans="1:35" ht="13.5" customHeight="1" x14ac:dyDescent="0.15">
      <c r="A14" s="57" t="s">
        <v>382</v>
      </c>
      <c r="C14" s="57"/>
      <c r="D14" s="57"/>
      <c r="E14" s="57"/>
      <c r="F14" s="57"/>
      <c r="G14" s="57"/>
      <c r="H14" s="57"/>
      <c r="I14" s="57"/>
      <c r="J14" s="57"/>
      <c r="K14" s="57"/>
      <c r="L14" s="57"/>
      <c r="M14" s="57"/>
      <c r="N14" s="57"/>
      <c r="O14" s="57"/>
      <c r="P14" s="57"/>
      <c r="Q14" s="57"/>
      <c r="R14" s="57"/>
      <c r="S14" s="57"/>
      <c r="T14" s="57"/>
      <c r="U14" s="57"/>
      <c r="V14" s="57"/>
      <c r="W14" s="57"/>
      <c r="X14" s="62"/>
      <c r="Y14" s="62"/>
      <c r="Z14" s="57"/>
      <c r="AA14" s="57"/>
      <c r="AB14" s="57"/>
      <c r="AC14" s="57"/>
      <c r="AD14" s="57"/>
      <c r="AE14" s="57"/>
      <c r="AF14" s="57"/>
      <c r="AG14" s="57"/>
      <c r="AH14" s="57"/>
      <c r="AI14" s="57"/>
    </row>
    <row r="15" spans="1:35" ht="13.5" customHeight="1" x14ac:dyDescent="0.15">
      <c r="A15" s="57"/>
      <c r="B15" s="57"/>
      <c r="C15" s="57"/>
      <c r="D15" s="232"/>
      <c r="E15" s="232"/>
      <c r="F15" s="57"/>
      <c r="G15" s="57"/>
      <c r="H15" s="57"/>
      <c r="I15" s="57"/>
      <c r="J15" s="57"/>
      <c r="K15" s="57"/>
      <c r="L15" s="57"/>
      <c r="M15" s="57"/>
      <c r="N15" s="57"/>
      <c r="O15" s="57"/>
      <c r="P15" s="57"/>
      <c r="Q15" s="57"/>
      <c r="R15" s="57"/>
      <c r="S15" s="57"/>
      <c r="T15" s="57"/>
      <c r="U15" s="57"/>
      <c r="V15" s="57"/>
      <c r="W15" s="57"/>
      <c r="X15" s="62"/>
      <c r="Y15" s="62"/>
      <c r="Z15" s="57"/>
      <c r="AA15" s="57"/>
      <c r="AB15" s="57"/>
      <c r="AC15" s="57"/>
      <c r="AD15" s="57"/>
      <c r="AE15" s="57"/>
      <c r="AF15" s="57"/>
      <c r="AG15" s="57"/>
      <c r="AH15" s="57"/>
      <c r="AI15" s="57"/>
    </row>
    <row r="16" spans="1:35" ht="13.5" customHeight="1" x14ac:dyDescent="0.15">
      <c r="A16" s="57"/>
      <c r="B16" s="57"/>
      <c r="C16" s="57"/>
      <c r="D16" s="232"/>
      <c r="E16" s="232"/>
      <c r="F16" s="57"/>
      <c r="G16" s="57"/>
      <c r="H16" s="57"/>
      <c r="I16" s="57"/>
      <c r="J16" s="57"/>
      <c r="K16" s="57"/>
      <c r="L16" s="57"/>
      <c r="M16" s="57"/>
      <c r="N16" s="57"/>
      <c r="O16" s="57"/>
      <c r="P16" s="57"/>
      <c r="Q16" s="57"/>
      <c r="R16" s="57"/>
      <c r="S16" s="57"/>
      <c r="T16" s="57"/>
      <c r="U16" s="57"/>
      <c r="V16" s="57"/>
      <c r="W16" s="57"/>
      <c r="X16" s="62"/>
      <c r="Y16" s="62"/>
      <c r="Z16" s="57"/>
      <c r="AA16" s="57"/>
      <c r="AB16" s="57"/>
      <c r="AC16" s="57"/>
      <c r="AD16" s="57"/>
      <c r="AE16" s="57"/>
      <c r="AF16" s="57"/>
      <c r="AG16" s="57"/>
      <c r="AH16" s="57"/>
      <c r="AI16" s="57"/>
    </row>
    <row r="17" spans="1:40" ht="13.5" customHeight="1" x14ac:dyDescent="0.1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row>
    <row r="18" spans="1:40" ht="13.5" customHeight="1" x14ac:dyDescent="0.15">
      <c r="A18" s="57"/>
      <c r="B18" s="57"/>
      <c r="C18" s="57" t="s">
        <v>383</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M18" s="810" t="s">
        <v>1486</v>
      </c>
    </row>
    <row r="19" spans="1:40" ht="6.75" customHeight="1" x14ac:dyDescent="0.1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row>
    <row r="20" spans="1:40" ht="13.5" customHeight="1" x14ac:dyDescent="0.15">
      <c r="A20" s="57"/>
      <c r="B20" s="57"/>
      <c r="C20" s="57"/>
      <c r="D20" s="57" t="s">
        <v>1087</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row>
    <row r="21" spans="1:40" ht="13.5" customHeight="1"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row>
    <row r="22" spans="1:40" ht="13.5" customHeight="1" x14ac:dyDescent="0.1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M22" s="7" t="s">
        <v>503</v>
      </c>
      <c r="AN22" s="7"/>
    </row>
    <row r="23" spans="1:40" ht="13.5" customHeight="1" x14ac:dyDescent="0.15">
      <c r="A23" s="57"/>
      <c r="B23" s="57"/>
      <c r="C23" s="57"/>
      <c r="D23" s="57"/>
      <c r="E23" s="57"/>
      <c r="F23" s="57"/>
      <c r="G23" s="57"/>
      <c r="H23" s="57"/>
      <c r="I23" s="57"/>
      <c r="J23" s="57"/>
      <c r="K23" s="57"/>
      <c r="L23" s="57"/>
      <c r="M23" s="57"/>
      <c r="N23" s="57"/>
      <c r="O23" s="57"/>
      <c r="P23" s="57"/>
      <c r="Q23" s="37"/>
      <c r="R23" s="37"/>
      <c r="S23" s="37"/>
      <c r="T23" s="37"/>
      <c r="U23" s="37"/>
      <c r="V23" s="1160" t="s">
        <v>1361</v>
      </c>
      <c r="W23" s="1160"/>
      <c r="X23" s="54"/>
      <c r="Y23" s="54"/>
      <c r="Z23" s="9" t="s">
        <v>305</v>
      </c>
      <c r="AA23" s="9"/>
      <c r="AB23" s="9"/>
      <c r="AC23" s="9" t="s">
        <v>196</v>
      </c>
      <c r="AD23" s="9"/>
      <c r="AE23" s="9"/>
      <c r="AF23" s="9" t="s">
        <v>307</v>
      </c>
      <c r="AG23" s="57"/>
      <c r="AH23" s="57"/>
      <c r="AI23" s="57"/>
      <c r="AM23" s="7" t="s">
        <v>504</v>
      </c>
      <c r="AN23" s="7"/>
    </row>
    <row r="24" spans="1:40" ht="13.5" customHeight="1" x14ac:dyDescent="0.15">
      <c r="A24" s="57"/>
      <c r="B24" s="57"/>
      <c r="C24" s="57"/>
      <c r="D24" s="57"/>
      <c r="E24" s="57"/>
      <c r="F24" s="57"/>
      <c r="G24" s="57"/>
      <c r="H24" s="57"/>
      <c r="I24" s="57"/>
      <c r="J24" s="57"/>
      <c r="K24" s="57"/>
      <c r="L24" s="57"/>
      <c r="M24" s="57"/>
      <c r="N24" s="57"/>
      <c r="O24" s="57"/>
      <c r="P24" s="57"/>
      <c r="Q24" s="233"/>
      <c r="R24" s="233"/>
      <c r="S24" s="57"/>
      <c r="T24" s="62"/>
      <c r="U24" s="62"/>
      <c r="V24" s="57"/>
      <c r="W24" s="62"/>
      <c r="X24" s="62"/>
      <c r="Y24" s="57"/>
      <c r="Z24" s="57"/>
      <c r="AA24" s="57"/>
      <c r="AB24" s="57"/>
      <c r="AC24" s="57"/>
      <c r="AD24" s="57"/>
      <c r="AE24" s="57"/>
      <c r="AF24" s="57"/>
      <c r="AG24" s="57"/>
      <c r="AH24" s="57"/>
      <c r="AI24" s="57"/>
    </row>
    <row r="25" spans="1:40" ht="13.5" customHeight="1" x14ac:dyDescent="0.15">
      <c r="A25" s="57"/>
      <c r="B25" s="57"/>
      <c r="C25" s="57"/>
      <c r="D25" s="57"/>
      <c r="E25" s="57"/>
      <c r="F25" s="57"/>
      <c r="G25" s="57"/>
      <c r="H25" s="57"/>
      <c r="I25" s="57"/>
      <c r="J25" s="57"/>
      <c r="K25" s="57"/>
      <c r="L25" s="57"/>
      <c r="M25" s="57"/>
      <c r="N25" s="57"/>
      <c r="O25" s="62"/>
      <c r="P25" s="62"/>
      <c r="Q25" s="62"/>
      <c r="R25" s="62"/>
      <c r="S25" s="62"/>
      <c r="T25" s="62"/>
      <c r="U25" s="62"/>
      <c r="V25" s="1161" t="str">
        <f>IF(確１面!V25="","",確１面!V25)</f>
        <v/>
      </c>
      <c r="W25" s="1161"/>
      <c r="X25" s="1161"/>
      <c r="Y25" s="1161"/>
      <c r="Z25" s="1161"/>
      <c r="AA25" s="1161"/>
      <c r="AB25" s="1161"/>
      <c r="AC25" s="1161"/>
      <c r="AD25" s="1161"/>
      <c r="AE25" s="1161"/>
      <c r="AF25" s="1161"/>
      <c r="AG25" s="57"/>
      <c r="AH25" s="57"/>
      <c r="AI25" s="57"/>
      <c r="AM25" s="631"/>
    </row>
    <row r="26" spans="1:40" ht="13.5" customHeight="1" x14ac:dyDescent="0.15">
      <c r="A26" s="57"/>
      <c r="B26" s="57"/>
      <c r="C26" s="57"/>
      <c r="D26" s="57"/>
      <c r="E26" s="57"/>
      <c r="F26" s="57"/>
      <c r="G26" s="57"/>
      <c r="H26" s="57"/>
      <c r="I26" s="57"/>
      <c r="J26" s="57"/>
      <c r="K26" s="57"/>
      <c r="L26" s="57"/>
      <c r="M26" s="57"/>
      <c r="N26" s="57"/>
      <c r="O26" s="57"/>
      <c r="P26" s="57"/>
      <c r="R26" s="234"/>
      <c r="S26" s="234"/>
      <c r="T26" s="233" t="s">
        <v>8</v>
      </c>
      <c r="U26" s="234"/>
      <c r="V26" s="1161" t="str">
        <f>IF(確１面!V26="","",確１面!V26)</f>
        <v/>
      </c>
      <c r="W26" s="1161"/>
      <c r="X26" s="1161"/>
      <c r="Y26" s="1161"/>
      <c r="Z26" s="1161"/>
      <c r="AA26" s="1161"/>
      <c r="AB26" s="1161"/>
      <c r="AC26" s="1161"/>
      <c r="AD26" s="1161"/>
      <c r="AE26" s="1161"/>
      <c r="AF26" s="1161"/>
      <c r="AG26" s="233"/>
      <c r="AH26" s="57"/>
      <c r="AI26" s="57"/>
      <c r="AM26" s="56" t="s">
        <v>1371</v>
      </c>
    </row>
    <row r="27" spans="1:40" ht="6" customHeight="1" x14ac:dyDescent="0.15">
      <c r="A27" s="57"/>
      <c r="B27" s="57"/>
      <c r="C27" s="57"/>
      <c r="D27" s="57"/>
      <c r="E27" s="57"/>
      <c r="F27" s="57"/>
      <c r="G27" s="57"/>
      <c r="H27" s="57"/>
      <c r="I27" s="57"/>
      <c r="J27" s="57"/>
      <c r="K27" s="57"/>
      <c r="L27" s="57"/>
      <c r="M27" s="57"/>
      <c r="N27" s="57"/>
      <c r="O27" s="57"/>
      <c r="P27" s="57"/>
      <c r="Q27" s="57"/>
      <c r="R27" s="235"/>
      <c r="S27" s="235"/>
      <c r="T27" s="235"/>
      <c r="U27" s="235"/>
      <c r="V27" s="301"/>
      <c r="W27" s="301"/>
      <c r="X27" s="301"/>
      <c r="Y27" s="301"/>
      <c r="Z27" s="301"/>
      <c r="AA27" s="301"/>
      <c r="AB27" s="301"/>
      <c r="AC27" s="301"/>
      <c r="AD27" s="302"/>
      <c r="AE27" s="303"/>
      <c r="AF27" s="303"/>
      <c r="AG27" s="57"/>
      <c r="AH27" s="57"/>
      <c r="AI27" s="57"/>
    </row>
    <row r="28" spans="1:40" ht="13.5" customHeight="1" x14ac:dyDescent="0.15">
      <c r="A28" s="57"/>
      <c r="B28" s="57"/>
      <c r="C28" s="57"/>
      <c r="D28" s="57"/>
      <c r="E28" s="57"/>
      <c r="F28" s="234" t="str">
        <f>IF(確１面!D28="","",確１面!D28)</f>
        <v/>
      </c>
      <c r="G28" s="234"/>
      <c r="H28" s="234"/>
      <c r="I28" s="234"/>
      <c r="J28" s="234"/>
      <c r="K28" s="234"/>
      <c r="L28" s="234"/>
      <c r="M28" s="234"/>
      <c r="N28" s="234"/>
      <c r="O28" s="234"/>
      <c r="P28" s="234"/>
      <c r="Q28" s="234"/>
      <c r="R28" s="234"/>
      <c r="S28" s="234"/>
      <c r="T28" s="234"/>
      <c r="U28" s="234"/>
      <c r="V28" s="1161" t="str">
        <f>IF(確１面!V28="","",確１面!V28)</f>
        <v/>
      </c>
      <c r="W28" s="1161"/>
      <c r="X28" s="1161"/>
      <c r="Y28" s="1161"/>
      <c r="Z28" s="1161"/>
      <c r="AA28" s="1161"/>
      <c r="AB28" s="1161"/>
      <c r="AC28" s="1161"/>
      <c r="AD28" s="1161"/>
      <c r="AE28" s="1161"/>
      <c r="AF28" s="1161"/>
      <c r="AG28" s="57"/>
      <c r="AH28" s="57"/>
      <c r="AI28" s="57"/>
    </row>
    <row r="29" spans="1:40" ht="6" customHeight="1" x14ac:dyDescent="0.15">
      <c r="A29" s="57"/>
      <c r="B29" s="57"/>
      <c r="C29" s="57"/>
      <c r="D29" s="57"/>
      <c r="E29" s="57"/>
      <c r="F29" s="57"/>
      <c r="G29" s="57"/>
      <c r="H29" s="57"/>
      <c r="I29" s="57"/>
      <c r="J29" s="57"/>
      <c r="K29" s="57"/>
      <c r="L29" s="57"/>
      <c r="M29" s="57"/>
      <c r="N29" s="57"/>
      <c r="O29" s="57"/>
      <c r="P29" s="57"/>
      <c r="Q29" s="57"/>
      <c r="R29" s="235"/>
      <c r="S29" s="235"/>
      <c r="T29" s="235"/>
      <c r="U29" s="235"/>
      <c r="V29" s="301"/>
      <c r="W29" s="301"/>
      <c r="X29" s="301"/>
      <c r="Y29" s="301"/>
      <c r="Z29" s="301"/>
      <c r="AA29" s="301"/>
      <c r="AB29" s="301"/>
      <c r="AC29" s="301"/>
      <c r="AD29" s="302"/>
      <c r="AE29" s="303"/>
      <c r="AF29" s="303"/>
      <c r="AG29" s="57"/>
      <c r="AH29" s="57"/>
      <c r="AI29" s="57"/>
    </row>
    <row r="30" spans="1:40" ht="13.5" customHeight="1" x14ac:dyDescent="0.15">
      <c r="A30" s="57"/>
      <c r="B30" s="57"/>
      <c r="C30" s="57"/>
      <c r="D30" s="57"/>
      <c r="E30" s="57"/>
      <c r="F30" s="234" t="str">
        <f>IF(確１面!D30="","",確１面!D30)</f>
        <v/>
      </c>
      <c r="G30" s="234"/>
      <c r="H30" s="234"/>
      <c r="I30" s="234"/>
      <c r="J30" s="234"/>
      <c r="K30" s="234"/>
      <c r="L30" s="234"/>
      <c r="M30" s="234"/>
      <c r="N30" s="234"/>
      <c r="O30" s="234"/>
      <c r="P30" s="234"/>
      <c r="Q30" s="234"/>
      <c r="R30" s="234"/>
      <c r="S30" s="234"/>
      <c r="T30" s="234"/>
      <c r="U30" s="234"/>
      <c r="V30" s="1161" t="str">
        <f>IF(確１面!V30="","",確１面!V30)</f>
        <v/>
      </c>
      <c r="W30" s="1161"/>
      <c r="X30" s="1161"/>
      <c r="Y30" s="1161"/>
      <c r="Z30" s="1161"/>
      <c r="AA30" s="1161"/>
      <c r="AB30" s="1161"/>
      <c r="AC30" s="1161"/>
      <c r="AD30" s="1161"/>
      <c r="AE30" s="1161"/>
      <c r="AF30" s="1161"/>
      <c r="AG30" s="57"/>
      <c r="AH30" s="57"/>
      <c r="AI30" s="57"/>
    </row>
    <row r="31" spans="1:40" ht="6" customHeight="1" x14ac:dyDescent="0.15">
      <c r="A31" s="57"/>
      <c r="B31" s="57"/>
      <c r="C31" s="57"/>
      <c r="D31" s="57"/>
      <c r="E31" s="57"/>
      <c r="F31" s="57"/>
      <c r="G31" s="57"/>
      <c r="H31" s="57"/>
      <c r="I31" s="57"/>
      <c r="J31" s="57"/>
      <c r="K31" s="57"/>
      <c r="L31" s="57"/>
      <c r="M31" s="57"/>
      <c r="N31" s="57"/>
      <c r="O31" s="57"/>
      <c r="P31" s="57"/>
      <c r="Q31" s="57"/>
      <c r="R31" s="235"/>
      <c r="S31" s="235"/>
      <c r="T31" s="235"/>
      <c r="U31" s="235"/>
      <c r="V31" s="301"/>
      <c r="W31" s="301"/>
      <c r="X31" s="301"/>
      <c r="Y31" s="301"/>
      <c r="Z31" s="301"/>
      <c r="AA31" s="301"/>
      <c r="AB31" s="301"/>
      <c r="AC31" s="301"/>
      <c r="AD31" s="302"/>
      <c r="AE31" s="303"/>
      <c r="AF31" s="303"/>
      <c r="AG31" s="57"/>
      <c r="AH31" s="57"/>
      <c r="AI31" s="57"/>
    </row>
    <row r="32" spans="1:40" ht="12.75" customHeight="1" x14ac:dyDescent="0.15">
      <c r="A32" s="57"/>
      <c r="B32" s="57"/>
      <c r="C32" s="57"/>
      <c r="D32" s="57"/>
      <c r="E32" s="57"/>
      <c r="F32" s="57"/>
      <c r="G32" s="57"/>
      <c r="H32" s="57"/>
      <c r="I32" s="57"/>
      <c r="J32" s="57"/>
      <c r="K32" s="57"/>
      <c r="L32" s="57"/>
      <c r="M32" s="57"/>
      <c r="N32" s="57"/>
      <c r="O32" s="57"/>
      <c r="P32" s="57"/>
      <c r="Q32" s="57"/>
      <c r="R32" s="235"/>
      <c r="S32" s="235"/>
      <c r="T32" s="235"/>
      <c r="U32" s="235"/>
      <c r="V32" s="1161" t="str">
        <f>IF(確１面!V32="","",確１面!V32)</f>
        <v/>
      </c>
      <c r="W32" s="1161"/>
      <c r="X32" s="1161"/>
      <c r="Y32" s="1161"/>
      <c r="Z32" s="1161"/>
      <c r="AA32" s="1161"/>
      <c r="AB32" s="1161"/>
      <c r="AC32" s="1161"/>
      <c r="AD32" s="1161"/>
      <c r="AE32" s="1161"/>
      <c r="AF32" s="1161"/>
      <c r="AG32" s="57"/>
      <c r="AH32" s="57"/>
      <c r="AI32" s="57"/>
    </row>
    <row r="33" spans="1:39" ht="6" customHeight="1" x14ac:dyDescent="0.15">
      <c r="A33" s="57"/>
      <c r="B33" s="57"/>
      <c r="C33" s="57"/>
      <c r="D33" s="57"/>
      <c r="E33" s="57"/>
      <c r="F33" s="57"/>
      <c r="G33" s="57"/>
      <c r="H33" s="57"/>
      <c r="I33" s="57"/>
      <c r="J33" s="57"/>
      <c r="K33" s="57"/>
      <c r="L33" s="57"/>
      <c r="M33" s="57"/>
      <c r="N33" s="57"/>
      <c r="O33" s="57"/>
      <c r="P33" s="57"/>
      <c r="Q33" s="57"/>
      <c r="R33" s="235"/>
      <c r="S33" s="235"/>
      <c r="T33" s="235"/>
      <c r="U33" s="235"/>
      <c r="V33" s="236"/>
      <c r="W33" s="236"/>
      <c r="X33" s="236"/>
      <c r="Y33" s="236"/>
      <c r="Z33" s="236"/>
      <c r="AA33" s="236"/>
      <c r="AB33" s="236"/>
      <c r="AC33" s="236"/>
      <c r="AD33" s="237"/>
      <c r="AE33" s="238"/>
      <c r="AF33" s="238"/>
      <c r="AG33" s="57"/>
      <c r="AH33" s="57"/>
      <c r="AI33" s="57"/>
    </row>
    <row r="34" spans="1:39" ht="6.75" customHeight="1" x14ac:dyDescent="0.15">
      <c r="A34" s="239"/>
      <c r="B34" s="239"/>
      <c r="C34" s="239"/>
      <c r="D34" s="239"/>
      <c r="E34" s="239"/>
      <c r="F34" s="239"/>
      <c r="G34" s="239"/>
      <c r="H34" s="239"/>
      <c r="I34" s="239"/>
      <c r="J34" s="239"/>
      <c r="K34" s="239"/>
      <c r="L34" s="239"/>
      <c r="M34" s="239"/>
      <c r="N34" s="239"/>
      <c r="O34" s="239"/>
      <c r="P34" s="239"/>
      <c r="Q34" s="239"/>
      <c r="R34" s="239"/>
      <c r="S34" s="239"/>
      <c r="T34" s="239"/>
      <c r="U34" s="239"/>
      <c r="V34" s="240"/>
      <c r="W34" s="240"/>
      <c r="X34" s="240"/>
      <c r="Y34" s="240"/>
      <c r="Z34" s="240"/>
      <c r="AA34" s="240"/>
      <c r="AB34" s="240"/>
      <c r="AC34" s="240"/>
      <c r="AD34" s="240"/>
      <c r="AE34" s="240"/>
      <c r="AF34" s="240"/>
      <c r="AG34" s="239"/>
      <c r="AH34" s="239"/>
      <c r="AI34" s="239"/>
    </row>
    <row r="35" spans="1:39" ht="13.5" customHeight="1" x14ac:dyDescent="0.15">
      <c r="A35" s="57"/>
      <c r="B35" s="57" t="s">
        <v>102</v>
      </c>
      <c r="C35" s="57"/>
      <c r="D35" s="57"/>
      <c r="E35" s="57"/>
      <c r="F35" s="57"/>
      <c r="G35" s="57"/>
      <c r="H35" s="57"/>
      <c r="I35" s="57"/>
      <c r="J35" s="57"/>
      <c r="K35" s="57"/>
      <c r="L35" s="57"/>
      <c r="M35" s="57"/>
      <c r="N35" s="57"/>
      <c r="O35" s="57"/>
      <c r="P35" s="57"/>
      <c r="Q35" s="57"/>
      <c r="R35" s="57"/>
      <c r="S35" s="57"/>
      <c r="T35" s="57"/>
      <c r="U35" s="57"/>
      <c r="V35" s="238"/>
      <c r="W35" s="238"/>
      <c r="X35" s="238"/>
      <c r="Y35" s="238"/>
      <c r="Z35" s="238"/>
      <c r="AA35" s="238"/>
      <c r="AB35" s="238"/>
      <c r="AC35" s="238"/>
      <c r="AD35" s="238"/>
      <c r="AE35" s="238"/>
      <c r="AF35" s="238"/>
      <c r="AG35" s="57"/>
      <c r="AH35" s="57"/>
      <c r="AI35" s="57"/>
    </row>
    <row r="36" spans="1:39" ht="6.75" customHeight="1" x14ac:dyDescent="0.15">
      <c r="A36" s="57"/>
      <c r="B36" s="57"/>
      <c r="C36" s="57"/>
      <c r="D36" s="57"/>
      <c r="E36" s="57"/>
      <c r="F36" s="57"/>
      <c r="G36" s="57"/>
      <c r="H36" s="57"/>
      <c r="I36" s="57"/>
      <c r="J36" s="57"/>
      <c r="K36" s="57"/>
      <c r="L36" s="57"/>
      <c r="M36" s="57"/>
      <c r="N36" s="57"/>
      <c r="O36" s="57"/>
      <c r="P36" s="57"/>
      <c r="Q36" s="57"/>
      <c r="R36" s="57"/>
      <c r="S36" s="57"/>
      <c r="T36" s="57"/>
      <c r="U36" s="57"/>
      <c r="V36" s="238"/>
      <c r="W36" s="238"/>
      <c r="X36" s="238"/>
      <c r="Y36" s="238"/>
      <c r="Z36" s="238"/>
      <c r="AA36" s="238"/>
      <c r="AB36" s="238"/>
      <c r="AC36" s="238"/>
      <c r="AD36" s="238"/>
      <c r="AE36" s="238"/>
      <c r="AF36" s="238"/>
      <c r="AG36" s="57"/>
      <c r="AH36" s="57"/>
      <c r="AI36" s="57"/>
    </row>
    <row r="37" spans="1:39" ht="13.5" customHeight="1" x14ac:dyDescent="0.15">
      <c r="A37" s="57"/>
      <c r="B37" s="57"/>
      <c r="C37" s="57"/>
      <c r="D37" s="57"/>
      <c r="E37" s="57"/>
      <c r="F37" s="57"/>
      <c r="G37" s="57"/>
      <c r="H37" s="57"/>
      <c r="I37" s="57"/>
      <c r="J37" s="57"/>
      <c r="K37" s="57"/>
      <c r="L37" s="57"/>
      <c r="M37" s="57"/>
      <c r="N37" s="57"/>
      <c r="O37" s="57"/>
      <c r="P37" s="57"/>
      <c r="Q37" s="241"/>
      <c r="R37" s="241"/>
      <c r="S37" s="241"/>
      <c r="T37" s="242" t="s">
        <v>103</v>
      </c>
      <c r="U37" s="234"/>
      <c r="V37" s="1163" t="str">
        <f>IF(確２面!K139="","",確２面!K139)</f>
        <v/>
      </c>
      <c r="W37" s="1163"/>
      <c r="X37" s="1163"/>
      <c r="Y37" s="1163"/>
      <c r="Z37" s="1163"/>
      <c r="AA37" s="1163"/>
      <c r="AB37" s="1163"/>
      <c r="AC37" s="1163"/>
      <c r="AD37" s="1163"/>
      <c r="AE37" s="1163"/>
      <c r="AF37" s="1163"/>
      <c r="AG37" s="233"/>
      <c r="AH37" s="57"/>
      <c r="AI37" s="57"/>
      <c r="AM37" s="56" t="s">
        <v>1371</v>
      </c>
    </row>
    <row r="38" spans="1:39" ht="6.75" customHeight="1" x14ac:dyDescent="0.15">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row>
    <row r="39" spans="1:39" ht="6.75" customHeight="1" x14ac:dyDescent="0.15">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row>
    <row r="40" spans="1:39" ht="12.75" customHeight="1" x14ac:dyDescent="0.1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row>
    <row r="41" spans="1:39" ht="13.5" customHeight="1" x14ac:dyDescent="0.15">
      <c r="A41" s="57"/>
      <c r="B41" s="244" t="s">
        <v>104</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row>
    <row r="42" spans="1:39" ht="6.75" customHeight="1" x14ac:dyDescent="0.15">
      <c r="A42" s="57"/>
      <c r="B42" s="57"/>
      <c r="C42" s="57"/>
      <c r="D42" s="244"/>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row>
    <row r="43" spans="1:39" ht="13.5" customHeight="1" x14ac:dyDescent="0.15">
      <c r="A43" s="244"/>
      <c r="B43" s="244"/>
      <c r="C43" s="57"/>
      <c r="D43" s="57"/>
      <c r="E43" s="57"/>
      <c r="F43" s="62" t="s">
        <v>210</v>
      </c>
      <c r="G43" s="57" t="s">
        <v>106</v>
      </c>
      <c r="H43" s="57"/>
      <c r="I43" s="57"/>
      <c r="J43" s="57"/>
      <c r="K43" s="57"/>
      <c r="L43" s="57"/>
      <c r="M43" s="57"/>
      <c r="N43" s="57"/>
      <c r="O43" s="57"/>
      <c r="P43" s="57"/>
      <c r="Q43" s="57"/>
      <c r="R43" s="57"/>
      <c r="S43" s="802" t="s">
        <v>17</v>
      </c>
      <c r="T43" s="57" t="s">
        <v>107</v>
      </c>
      <c r="U43" s="57"/>
      <c r="V43" s="57"/>
      <c r="W43" s="57"/>
      <c r="X43" s="57"/>
      <c r="Y43" s="57"/>
      <c r="Z43" s="62"/>
      <c r="AA43" s="57"/>
      <c r="AB43" s="57"/>
      <c r="AC43" s="57"/>
      <c r="AD43" s="57"/>
      <c r="AE43" s="57"/>
      <c r="AF43" s="57"/>
      <c r="AG43" s="57"/>
      <c r="AH43" s="57"/>
      <c r="AI43" s="57"/>
    </row>
    <row r="44" spans="1:39" ht="6.75" customHeight="1" x14ac:dyDescent="0.15">
      <c r="A44" s="244"/>
      <c r="B44" s="244"/>
      <c r="C44" s="57"/>
      <c r="D44" s="57"/>
      <c r="E44" s="57"/>
      <c r="F44" s="57"/>
      <c r="G44" s="57"/>
      <c r="H44" s="57"/>
      <c r="I44" s="57"/>
      <c r="J44" s="57"/>
      <c r="K44" s="57"/>
      <c r="L44" s="57"/>
      <c r="M44" s="57"/>
      <c r="N44" s="57"/>
      <c r="O44" s="57"/>
      <c r="P44" s="57"/>
      <c r="Q44" s="57"/>
      <c r="R44" s="57"/>
      <c r="S44" s="57"/>
      <c r="T44" s="57"/>
      <c r="U44" s="57"/>
      <c r="V44" s="57"/>
      <c r="W44" s="57"/>
      <c r="X44" s="62"/>
      <c r="Y44" s="57"/>
      <c r="Z44" s="57"/>
      <c r="AA44" s="57"/>
      <c r="AB44" s="57"/>
      <c r="AC44" s="57"/>
      <c r="AD44" s="57"/>
      <c r="AE44" s="57"/>
      <c r="AF44" s="57"/>
      <c r="AG44" s="57"/>
      <c r="AH44" s="57"/>
      <c r="AI44" s="57"/>
    </row>
    <row r="45" spans="1:39" ht="13.5" customHeight="1" x14ac:dyDescent="0.15">
      <c r="A45" s="244"/>
      <c r="B45" s="244"/>
      <c r="C45" s="57"/>
      <c r="D45" s="57"/>
      <c r="E45" s="57"/>
      <c r="F45" s="802" t="s">
        <v>17</v>
      </c>
      <c r="G45" s="57" t="s">
        <v>108</v>
      </c>
      <c r="H45" s="57"/>
      <c r="I45" s="57"/>
      <c r="J45" s="57"/>
      <c r="K45" s="57"/>
      <c r="L45" s="57"/>
      <c r="M45" s="57"/>
      <c r="N45" s="57"/>
      <c r="O45" s="1162"/>
      <c r="P45" s="1162"/>
      <c r="Q45" s="1162"/>
      <c r="R45" s="57"/>
      <c r="S45" s="802" t="s">
        <v>17</v>
      </c>
      <c r="T45" s="232" t="s">
        <v>109</v>
      </c>
      <c r="U45" s="62"/>
      <c r="V45" s="57"/>
      <c r="W45" s="62"/>
      <c r="X45" s="57"/>
      <c r="Y45" s="57"/>
      <c r="Z45" s="62"/>
      <c r="AA45" s="57"/>
      <c r="AB45" s="57"/>
      <c r="AC45" s="57"/>
      <c r="AD45" s="57"/>
      <c r="AE45" s="57"/>
      <c r="AF45" s="57"/>
      <c r="AG45" s="57"/>
      <c r="AH45" s="57"/>
      <c r="AI45" s="57"/>
    </row>
    <row r="46" spans="1:39" ht="6.75" customHeight="1" x14ac:dyDescent="0.15">
      <c r="A46" s="244"/>
      <c r="B46" s="244"/>
      <c r="C46" s="57"/>
      <c r="D46" s="57"/>
      <c r="E46" s="57"/>
      <c r="F46" s="57"/>
      <c r="G46" s="57"/>
      <c r="H46" s="57"/>
      <c r="I46" s="57"/>
      <c r="J46" s="57"/>
      <c r="K46" s="57"/>
      <c r="L46" s="57"/>
      <c r="M46" s="57"/>
      <c r="N46" s="57"/>
      <c r="O46" s="57"/>
      <c r="P46" s="57"/>
      <c r="Q46" s="57"/>
      <c r="R46" s="57"/>
      <c r="S46" s="62"/>
      <c r="T46" s="62"/>
      <c r="U46" s="62"/>
      <c r="V46" s="62"/>
      <c r="W46" s="62"/>
      <c r="X46" s="62"/>
      <c r="Y46" s="57"/>
      <c r="Z46" s="57"/>
      <c r="AA46" s="57"/>
      <c r="AB46" s="57"/>
      <c r="AC46" s="57"/>
      <c r="AD46" s="57"/>
      <c r="AE46" s="57"/>
      <c r="AF46" s="57"/>
      <c r="AG46" s="57"/>
      <c r="AH46" s="57"/>
      <c r="AI46" s="57"/>
    </row>
    <row r="47" spans="1:39" ht="13.5" customHeight="1" x14ac:dyDescent="0.15">
      <c r="A47" s="244"/>
      <c r="B47" s="244"/>
      <c r="C47" s="57"/>
      <c r="D47" s="57"/>
      <c r="E47" s="57"/>
      <c r="F47" s="802" t="s">
        <v>17</v>
      </c>
      <c r="G47" s="57" t="s">
        <v>110</v>
      </c>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9" ht="13.5" customHeight="1" x14ac:dyDescent="0.15">
      <c r="A48" s="244"/>
      <c r="B48" s="244"/>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row>
    <row r="49" spans="1:35" ht="13.5" customHeight="1" x14ac:dyDescent="0.15">
      <c r="A49" s="244"/>
      <c r="B49" s="244"/>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1:35" ht="13.5" customHeight="1" x14ac:dyDescent="0.15">
      <c r="A50" s="244"/>
      <c r="B50" s="244"/>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1:35" ht="13.5" customHeight="1" x14ac:dyDescent="0.15">
      <c r="A51" s="244"/>
      <c r="B51" s="244"/>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13.5" customHeight="1" x14ac:dyDescent="0.15">
      <c r="A52" s="19" t="s">
        <v>350</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39"/>
      <c r="AF52" s="239"/>
      <c r="AG52" s="239"/>
      <c r="AH52" s="239"/>
      <c r="AI52" s="245"/>
    </row>
    <row r="53" spans="1:35" ht="13.5" customHeight="1" x14ac:dyDescent="0.15">
      <c r="A53" s="24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57"/>
      <c r="AF53" s="57"/>
      <c r="AG53" s="57"/>
      <c r="AH53" s="57"/>
      <c r="AI53" s="247"/>
    </row>
    <row r="54" spans="1:35" ht="13.5" customHeight="1" x14ac:dyDescent="0.15">
      <c r="A54" s="24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57"/>
      <c r="AF54" s="57"/>
      <c r="AG54" s="57"/>
      <c r="AH54" s="57"/>
      <c r="AI54" s="247"/>
    </row>
    <row r="55" spans="1:35" ht="13.5" customHeight="1" x14ac:dyDescent="0.15">
      <c r="A55" s="248"/>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43"/>
      <c r="AF55" s="243"/>
      <c r="AG55" s="243"/>
      <c r="AH55" s="243"/>
      <c r="AI55" s="249"/>
    </row>
    <row r="56" spans="1:35" ht="13.5" customHeight="1" x14ac:dyDescent="0.15">
      <c r="A56" s="19" t="s">
        <v>9</v>
      </c>
      <c r="B56" s="20"/>
      <c r="C56" s="20"/>
      <c r="D56" s="20"/>
      <c r="E56" s="20"/>
      <c r="F56" s="20"/>
      <c r="G56" s="20"/>
      <c r="H56" s="21"/>
      <c r="I56" s="20" t="s">
        <v>111</v>
      </c>
      <c r="J56" s="20"/>
      <c r="K56" s="20"/>
      <c r="L56" s="20"/>
      <c r="M56" s="20"/>
      <c r="N56" s="245"/>
      <c r="O56" s="20" t="s">
        <v>112</v>
      </c>
      <c r="P56" s="20"/>
      <c r="Q56" s="20"/>
      <c r="R56" s="20"/>
      <c r="S56" s="239"/>
      <c r="T56" s="20"/>
      <c r="U56" s="21"/>
      <c r="V56" s="20" t="s">
        <v>351</v>
      </c>
      <c r="W56" s="20"/>
      <c r="X56" s="239"/>
      <c r="Y56" s="20"/>
      <c r="Z56" s="20"/>
      <c r="AA56" s="20"/>
      <c r="AB56" s="19" t="s">
        <v>384</v>
      </c>
      <c r="AC56" s="20"/>
      <c r="AD56" s="20"/>
      <c r="AE56" s="239"/>
      <c r="AF56" s="239"/>
      <c r="AG56" s="239"/>
      <c r="AH56" s="239"/>
      <c r="AI56" s="245"/>
    </row>
    <row r="57" spans="1:35" ht="13.5" customHeight="1" x14ac:dyDescent="0.15">
      <c r="A57" s="248"/>
      <c r="B57" s="23"/>
      <c r="C57" s="23"/>
      <c r="D57" s="23"/>
      <c r="E57" s="23"/>
      <c r="F57" s="23"/>
      <c r="G57" s="23"/>
      <c r="H57" s="24"/>
      <c r="I57" s="22"/>
      <c r="J57" s="23"/>
      <c r="K57" s="23"/>
      <c r="L57" s="23"/>
      <c r="M57" s="23"/>
      <c r="N57" s="24"/>
      <c r="O57" s="22"/>
      <c r="P57" s="23"/>
      <c r="Q57" s="23"/>
      <c r="R57" s="23"/>
      <c r="S57" s="23"/>
      <c r="T57" s="23"/>
      <c r="U57" s="24"/>
      <c r="V57" s="23"/>
      <c r="W57" s="23"/>
      <c r="X57" s="243"/>
      <c r="Y57" s="23"/>
      <c r="Z57" s="23"/>
      <c r="AA57" s="23"/>
      <c r="AB57" s="22"/>
      <c r="AC57" s="23"/>
      <c r="AD57" s="23"/>
      <c r="AE57" s="243"/>
      <c r="AF57" s="243"/>
      <c r="AG57" s="243"/>
      <c r="AH57" s="243"/>
      <c r="AI57" s="249"/>
    </row>
    <row r="58" spans="1:35" ht="13.5" customHeight="1" x14ac:dyDescent="0.15">
      <c r="A58" s="477" t="s">
        <v>1364</v>
      </c>
      <c r="B58" s="478"/>
      <c r="C58" s="478"/>
      <c r="D58" s="478"/>
      <c r="E58" s="478"/>
      <c r="F58" s="478"/>
      <c r="G58" s="478"/>
      <c r="H58" s="479"/>
      <c r="I58" s="63" t="s">
        <v>388</v>
      </c>
      <c r="J58" s="63"/>
      <c r="K58" s="63"/>
      <c r="L58" s="63"/>
      <c r="M58" s="63"/>
      <c r="N58" s="63"/>
      <c r="O58" s="36" t="s">
        <v>389</v>
      </c>
      <c r="P58" s="63"/>
      <c r="Q58" s="63"/>
      <c r="R58" s="63"/>
      <c r="S58" s="63"/>
      <c r="T58" s="63"/>
      <c r="U58" s="64"/>
      <c r="V58" s="63" t="s">
        <v>391</v>
      </c>
      <c r="W58" s="63"/>
      <c r="X58" s="79"/>
      <c r="Y58" s="63"/>
      <c r="Z58" s="63"/>
      <c r="AA58" s="63"/>
      <c r="AB58" s="477" t="s">
        <v>1364</v>
      </c>
      <c r="AC58" s="478"/>
      <c r="AD58" s="478"/>
      <c r="AE58" s="478"/>
      <c r="AF58" s="478"/>
      <c r="AG58" s="478"/>
      <c r="AH58" s="478"/>
      <c r="AI58" s="479"/>
    </row>
    <row r="59" spans="1:35" ht="13.5" customHeight="1" x14ac:dyDescent="0.15">
      <c r="A59" s="250"/>
      <c r="B59" s="26"/>
      <c r="C59" s="26"/>
      <c r="D59" s="26"/>
      <c r="E59" s="26"/>
      <c r="F59" s="26"/>
      <c r="G59" s="26"/>
      <c r="H59" s="27"/>
      <c r="I59" s="63"/>
      <c r="J59" s="63"/>
      <c r="K59" s="63"/>
      <c r="L59" s="63"/>
      <c r="M59" s="63"/>
      <c r="N59" s="63"/>
      <c r="O59" s="36"/>
      <c r="P59" s="63"/>
      <c r="Q59" s="63" t="s">
        <v>305</v>
      </c>
      <c r="R59" s="63"/>
      <c r="S59" s="63" t="s">
        <v>196</v>
      </c>
      <c r="T59" s="63"/>
      <c r="U59" s="64" t="s">
        <v>307</v>
      </c>
      <c r="V59" s="63"/>
      <c r="W59" s="63"/>
      <c r="X59" s="79"/>
      <c r="Y59" s="63"/>
      <c r="Z59" s="63"/>
      <c r="AA59" s="63"/>
      <c r="AB59" s="25"/>
      <c r="AC59" s="26"/>
      <c r="AD59" s="26"/>
      <c r="AE59" s="57"/>
      <c r="AF59" s="57"/>
      <c r="AG59" s="57"/>
      <c r="AH59" s="57"/>
      <c r="AI59" s="247"/>
    </row>
    <row r="60" spans="1:35" ht="13.5" customHeight="1" x14ac:dyDescent="0.15">
      <c r="A60" s="251"/>
      <c r="B60" s="23"/>
      <c r="C60" s="23"/>
      <c r="D60" s="23"/>
      <c r="E60" s="23"/>
      <c r="F60" s="23"/>
      <c r="G60" s="23"/>
      <c r="H60" s="24"/>
      <c r="I60" s="63"/>
      <c r="J60" s="63" t="s">
        <v>385</v>
      </c>
      <c r="K60" s="63"/>
      <c r="L60" s="63"/>
      <c r="M60" s="63"/>
      <c r="N60" s="63"/>
      <c r="O60" s="36"/>
      <c r="P60" s="63"/>
      <c r="Q60" s="63"/>
      <c r="R60" s="63"/>
      <c r="S60" s="63"/>
      <c r="T60" s="63"/>
      <c r="U60" s="64"/>
      <c r="V60" s="63"/>
      <c r="W60" s="63"/>
      <c r="X60" s="79"/>
      <c r="Y60" s="63"/>
      <c r="Z60" s="63"/>
      <c r="AA60" s="63"/>
      <c r="AB60" s="22"/>
      <c r="AC60" s="23"/>
      <c r="AD60" s="23"/>
      <c r="AE60" s="243"/>
      <c r="AF60" s="243"/>
      <c r="AG60" s="243"/>
      <c r="AH60" s="243"/>
      <c r="AI60" s="249"/>
    </row>
    <row r="61" spans="1:35" ht="13.5" customHeight="1" x14ac:dyDescent="0.15">
      <c r="A61" s="480" t="s">
        <v>1091</v>
      </c>
      <c r="B61" s="239"/>
      <c r="C61" s="239"/>
      <c r="D61" s="239"/>
      <c r="E61" s="239"/>
      <c r="F61" s="239"/>
      <c r="G61" s="239"/>
      <c r="H61" s="245" t="s">
        <v>1092</v>
      </c>
      <c r="I61" s="79"/>
      <c r="J61" s="63"/>
      <c r="K61" s="63"/>
      <c r="L61" s="63"/>
      <c r="M61" s="63"/>
      <c r="N61" s="63"/>
      <c r="O61" s="36"/>
      <c r="P61" s="63"/>
      <c r="Q61" s="63"/>
      <c r="R61" s="63"/>
      <c r="S61" s="63"/>
      <c r="T61" s="63"/>
      <c r="U61" s="64"/>
      <c r="V61" s="63"/>
      <c r="W61" s="63"/>
      <c r="X61" s="79"/>
      <c r="Y61" s="63"/>
      <c r="Z61" s="63"/>
      <c r="AA61" s="63"/>
      <c r="AB61" s="19" t="s">
        <v>904</v>
      </c>
      <c r="AC61" s="20"/>
      <c r="AD61" s="20"/>
      <c r="AE61" s="20"/>
      <c r="AF61" s="20"/>
      <c r="AG61" s="20"/>
      <c r="AH61" s="20"/>
      <c r="AI61" s="300" t="s">
        <v>252</v>
      </c>
    </row>
    <row r="62" spans="1:35" ht="13.5" customHeight="1" x14ac:dyDescent="0.15">
      <c r="A62" s="250"/>
      <c r="B62" s="26"/>
      <c r="C62" s="26"/>
      <c r="D62" s="26"/>
      <c r="E62" s="26"/>
      <c r="F62" s="26"/>
      <c r="G62" s="26"/>
      <c r="H62" s="27"/>
      <c r="I62" s="63"/>
      <c r="J62" s="63" t="s">
        <v>97</v>
      </c>
      <c r="K62" s="63"/>
      <c r="L62" s="63" t="s">
        <v>92</v>
      </c>
      <c r="M62" s="63"/>
      <c r="N62" s="63"/>
      <c r="O62" s="36"/>
      <c r="P62" s="63"/>
      <c r="Q62" s="63"/>
      <c r="R62" s="63"/>
      <c r="S62" s="63"/>
      <c r="T62" s="63"/>
      <c r="U62" s="64"/>
      <c r="V62" s="36"/>
      <c r="W62" s="63"/>
      <c r="X62" s="79"/>
      <c r="Y62" s="63"/>
      <c r="Z62" s="63"/>
      <c r="AA62" s="63"/>
      <c r="AB62" s="25"/>
      <c r="AC62" s="26"/>
      <c r="AD62" s="26"/>
      <c r="AE62" s="57"/>
      <c r="AF62" s="57"/>
      <c r="AG62" s="57"/>
      <c r="AH62" s="57"/>
      <c r="AI62" s="247"/>
    </row>
    <row r="63" spans="1:35" ht="13.5" customHeight="1" x14ac:dyDescent="0.15">
      <c r="A63" s="251"/>
      <c r="B63" s="23"/>
      <c r="C63" s="23"/>
      <c r="D63" s="23"/>
      <c r="E63" s="23"/>
      <c r="F63" s="23"/>
      <c r="G63" s="23"/>
      <c r="H63" s="24"/>
      <c r="I63" s="63"/>
      <c r="J63" s="63"/>
      <c r="K63" s="63"/>
      <c r="L63" s="63" t="s">
        <v>386</v>
      </c>
      <c r="M63" s="63"/>
      <c r="N63" s="63"/>
      <c r="O63" s="36" t="s">
        <v>390</v>
      </c>
      <c r="P63" s="63"/>
      <c r="V63" s="36"/>
      <c r="W63" s="63"/>
      <c r="X63" s="79"/>
      <c r="Y63" s="63"/>
      <c r="Z63" s="63"/>
      <c r="AA63" s="63"/>
      <c r="AB63" s="22"/>
      <c r="AC63" s="23"/>
      <c r="AD63" s="23"/>
      <c r="AE63" s="243"/>
      <c r="AF63" s="243"/>
      <c r="AG63" s="243"/>
      <c r="AH63" s="243"/>
      <c r="AI63" s="249"/>
    </row>
    <row r="64" spans="1:35" ht="13.5" customHeight="1" x14ac:dyDescent="0.15">
      <c r="A64" s="25" t="s">
        <v>1483</v>
      </c>
      <c r="B64" s="26"/>
      <c r="C64" s="26"/>
      <c r="D64" s="26"/>
      <c r="E64" s="26"/>
      <c r="F64" s="26"/>
      <c r="G64" s="26"/>
      <c r="H64" s="27"/>
      <c r="I64" s="63"/>
      <c r="J64" s="63"/>
      <c r="K64" s="63"/>
      <c r="L64" s="63" t="s">
        <v>93</v>
      </c>
      <c r="M64" s="63"/>
      <c r="N64" s="63"/>
      <c r="O64" s="36"/>
      <c r="P64" s="63"/>
      <c r="Q64" s="63" t="s">
        <v>305</v>
      </c>
      <c r="R64" s="63"/>
      <c r="S64" s="63" t="s">
        <v>197</v>
      </c>
      <c r="T64" s="63"/>
      <c r="U64" s="64" t="s">
        <v>307</v>
      </c>
      <c r="V64" s="63"/>
      <c r="W64" s="63"/>
      <c r="X64" s="79"/>
      <c r="Y64" s="63"/>
      <c r="Z64" s="63"/>
      <c r="AA64" s="63"/>
      <c r="AB64" s="25" t="s">
        <v>1483</v>
      </c>
      <c r="AC64" s="26"/>
      <c r="AD64" s="26"/>
      <c r="AE64" s="57"/>
      <c r="AF64" s="57"/>
      <c r="AG64" s="57"/>
      <c r="AH64" s="57"/>
      <c r="AI64" s="247"/>
    </row>
    <row r="65" spans="1:40" ht="13.5" customHeight="1" x14ac:dyDescent="0.15">
      <c r="A65" s="250"/>
      <c r="B65" s="26"/>
      <c r="C65" s="26"/>
      <c r="D65" s="26"/>
      <c r="E65" s="26"/>
      <c r="F65" s="26"/>
      <c r="G65" s="26"/>
      <c r="H65" s="27"/>
      <c r="I65" s="63"/>
      <c r="J65" s="63"/>
      <c r="K65" s="63"/>
      <c r="L65" s="63" t="s">
        <v>387</v>
      </c>
      <c r="M65" s="63"/>
      <c r="N65" s="63"/>
      <c r="O65" s="36"/>
      <c r="P65" s="63"/>
      <c r="Q65" s="63"/>
      <c r="R65" s="63"/>
      <c r="S65" s="63"/>
      <c r="T65" s="63"/>
      <c r="U65" s="64"/>
      <c r="V65" s="63"/>
      <c r="W65" s="63"/>
      <c r="X65" s="63"/>
      <c r="Y65" s="63"/>
      <c r="Z65" s="63"/>
      <c r="AA65" s="63"/>
      <c r="AB65" s="25"/>
      <c r="AC65" s="26"/>
      <c r="AD65" s="26"/>
      <c r="AE65" s="57"/>
      <c r="AF65" s="57"/>
      <c r="AG65" s="57"/>
      <c r="AH65" s="57"/>
      <c r="AI65" s="247"/>
    </row>
    <row r="66" spans="1:40" ht="13.5" customHeight="1" x14ac:dyDescent="0.15">
      <c r="A66" s="251"/>
      <c r="B66" s="23"/>
      <c r="C66" s="23"/>
      <c r="D66" s="23"/>
      <c r="E66" s="23"/>
      <c r="F66" s="23"/>
      <c r="G66" s="23"/>
      <c r="H66" s="24"/>
      <c r="I66" s="66"/>
      <c r="J66" s="66"/>
      <c r="K66" s="66"/>
      <c r="L66" s="66"/>
      <c r="M66" s="66"/>
      <c r="N66" s="66"/>
      <c r="O66" s="65"/>
      <c r="P66" s="66"/>
      <c r="Q66" s="66"/>
      <c r="R66" s="66"/>
      <c r="S66" s="66"/>
      <c r="T66" s="66"/>
      <c r="U66" s="67"/>
      <c r="V66" s="66"/>
      <c r="W66" s="66"/>
      <c r="X66" s="66"/>
      <c r="Y66" s="66"/>
      <c r="Z66" s="66"/>
      <c r="AA66" s="66"/>
      <c r="AB66" s="22"/>
      <c r="AC66" s="23"/>
      <c r="AD66" s="23"/>
      <c r="AE66" s="243"/>
      <c r="AF66" s="243"/>
      <c r="AG66" s="243"/>
      <c r="AH66" s="243"/>
      <c r="AI66" s="249"/>
    </row>
    <row r="67" spans="1:40" ht="13.5" customHeight="1" x14ac:dyDescent="0.15">
      <c r="A67" s="239"/>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39"/>
      <c r="AF67" s="239"/>
      <c r="AG67" s="239"/>
      <c r="AH67" s="239"/>
      <c r="AI67" s="239"/>
    </row>
    <row r="68" spans="1:40" ht="13.5" customHeight="1" x14ac:dyDescent="0.15">
      <c r="A68" s="57"/>
      <c r="B68" s="57"/>
      <c r="C68" s="57"/>
      <c r="D68" s="57"/>
      <c r="E68" s="57"/>
      <c r="F68" s="57"/>
      <c r="G68" s="79" t="s">
        <v>683</v>
      </c>
      <c r="H68" s="57"/>
      <c r="I68" s="57"/>
      <c r="J68" s="57"/>
      <c r="K68" s="57"/>
      <c r="L68" s="57"/>
      <c r="M68" s="57"/>
      <c r="N68" s="79"/>
      <c r="O68" s="57"/>
      <c r="P68" s="1164"/>
      <c r="Q68" s="1164"/>
      <c r="R68" s="1164"/>
      <c r="S68" s="1164"/>
      <c r="T68" s="1164"/>
      <c r="U68" s="1164"/>
      <c r="V68" s="1164"/>
      <c r="W68" s="79" t="s">
        <v>248</v>
      </c>
      <c r="X68" s="57"/>
      <c r="Y68" s="1165"/>
      <c r="Z68" s="1165"/>
      <c r="AA68" s="1165"/>
      <c r="AB68" s="1165"/>
      <c r="AC68" s="1165"/>
      <c r="AD68" s="1165"/>
      <c r="AE68" s="1165"/>
      <c r="AF68" s="57"/>
      <c r="AG68" s="57"/>
      <c r="AH68" s="57"/>
      <c r="AI68" s="57"/>
      <c r="AM68" s="7" t="s">
        <v>1294</v>
      </c>
      <c r="AN68" s="7"/>
    </row>
    <row r="69" spans="1:40" ht="13.5" customHeight="1" x14ac:dyDescent="0.15">
      <c r="A69" s="57"/>
      <c r="B69" s="57"/>
      <c r="C69" s="57"/>
      <c r="D69" s="57"/>
      <c r="E69" s="57"/>
      <c r="F69" s="57"/>
      <c r="G69" s="79"/>
      <c r="H69" s="57"/>
      <c r="I69" s="57"/>
      <c r="J69" s="57"/>
      <c r="K69" s="57"/>
      <c r="L69" s="57"/>
      <c r="M69" s="57"/>
      <c r="N69" s="79"/>
      <c r="O69" s="57"/>
      <c r="P69" s="1164"/>
      <c r="Q69" s="1164"/>
      <c r="R69" s="1164"/>
      <c r="S69" s="1164"/>
      <c r="T69" s="1164"/>
      <c r="U69" s="1164"/>
      <c r="V69" s="1164"/>
      <c r="W69" s="79"/>
      <c r="X69" s="57"/>
      <c r="Y69" s="1165"/>
      <c r="Z69" s="1165"/>
      <c r="AA69" s="1165"/>
      <c r="AB69" s="1165"/>
      <c r="AC69" s="1165"/>
      <c r="AD69" s="1165"/>
      <c r="AE69" s="1165"/>
      <c r="AF69" s="57"/>
      <c r="AG69" s="57"/>
      <c r="AH69" s="57"/>
      <c r="AI69" s="57"/>
      <c r="AN69" s="56" t="s">
        <v>1295</v>
      </c>
    </row>
    <row r="70" spans="1:40" ht="18" customHeight="1" thickBo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40" ht="18" customHeight="1" thickTop="1" x14ac:dyDescent="0.15">
      <c r="AJ71" s="509"/>
      <c r="AK71" s="510"/>
    </row>
    <row r="72" spans="1:40" ht="18" customHeight="1" x14ac:dyDescent="0.15">
      <c r="AJ72" s="511"/>
    </row>
  </sheetData>
  <sheetProtection algorithmName="SHA-512" hashValue="mBLG0zozCc/lJfwGkbwfvE2cE7JfJejgR3Urq6N9FLMEOjx8sqDnMue5ZmiokosPOuOeXg0vchW3xNqp+GkK8w==" saltValue="9vOBraXGjBc4lbOp+sGh7Q==" spinCount="100000" sheet="1"/>
  <protectedRanges>
    <protectedRange sqref="V37" name="範囲2"/>
    <protectedRange sqref="P68:V69 Y68:AE69" name="範囲1"/>
  </protectedRanges>
  <mergeCells count="14">
    <mergeCell ref="P69:V69"/>
    <mergeCell ref="Y68:AE68"/>
    <mergeCell ref="Y69:AE69"/>
    <mergeCell ref="A6:AI6"/>
    <mergeCell ref="V26:AF26"/>
    <mergeCell ref="V28:AF28"/>
    <mergeCell ref="V30:AF30"/>
    <mergeCell ref="V25:AF25"/>
    <mergeCell ref="P68:V68"/>
    <mergeCell ref="A3:AI5"/>
    <mergeCell ref="V23:W23"/>
    <mergeCell ref="V32:AF32"/>
    <mergeCell ref="O45:Q45"/>
    <mergeCell ref="V37:AF37"/>
  </mergeCells>
  <phoneticPr fontId="2"/>
  <conditionalFormatting sqref="P68:V68 Y68:AE68">
    <cfRule type="containsBlanks" dxfId="10" priority="1" stopIfTrue="1">
      <formula>LEN(TRIM(P68))=0</formula>
    </cfRule>
  </conditionalFormatting>
  <dataValidations count="1">
    <dataValidation type="list" allowBlank="1" showInputMessage="1" showErrorMessage="1" sqref="F43 S45 S43 F47 F45" xr:uid="{00000000-0002-0000-1500-000000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K174"/>
  <sheetViews>
    <sheetView view="pageBreakPreview" zoomScaleNormal="100" zoomScaleSheetLayoutView="100" workbookViewId="0">
      <selection sqref="A1:AI2"/>
    </sheetView>
  </sheetViews>
  <sheetFormatPr defaultColWidth="4.125" defaultRowHeight="12.75" x14ac:dyDescent="0.15"/>
  <cols>
    <col min="1" max="38" width="2.625" style="179" customWidth="1"/>
    <col min="39" max="16384" width="4.125" style="179"/>
  </cols>
  <sheetData>
    <row r="1" spans="1:35" x14ac:dyDescent="0.15">
      <c r="A1" s="931" t="s">
        <v>339</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row>
    <row r="2" spans="1:35" x14ac:dyDescent="0.15">
      <c r="A2" s="931"/>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row>
    <row r="3" spans="1:35" x14ac:dyDescent="0.15">
      <c r="A3" s="39" t="s">
        <v>392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5" ht="6.75" customHeight="1" x14ac:dyDescent="0.15">
      <c r="A5" s="39"/>
      <c r="B5" s="39"/>
      <c r="C5" s="39"/>
      <c r="D5" s="39"/>
      <c r="E5" s="39"/>
      <c r="F5" s="39"/>
      <c r="G5" s="39"/>
      <c r="H5" s="39"/>
      <c r="I5" s="39"/>
      <c r="J5" s="39"/>
      <c r="K5" s="39"/>
      <c r="L5" s="39"/>
      <c r="M5" s="39"/>
      <c r="N5" s="39"/>
      <c r="O5" s="39"/>
      <c r="P5" s="39"/>
      <c r="Q5" s="39"/>
      <c r="R5" s="39"/>
      <c r="S5" s="39"/>
      <c r="T5" s="39"/>
      <c r="U5" s="39"/>
      <c r="V5" s="162"/>
      <c r="W5" s="162"/>
      <c r="X5" s="162"/>
      <c r="Y5" s="162"/>
      <c r="Z5" s="162"/>
      <c r="AA5" s="162"/>
      <c r="AB5" s="162"/>
      <c r="AC5" s="162"/>
      <c r="AD5" s="162"/>
      <c r="AE5" s="162"/>
      <c r="AF5" s="162"/>
      <c r="AG5" s="162"/>
      <c r="AH5" s="162"/>
      <c r="AI5" s="162"/>
    </row>
    <row r="6" spans="1:35" x14ac:dyDescent="0.15">
      <c r="A6" s="39" t="s">
        <v>936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x14ac:dyDescent="0.15">
      <c r="A7" s="39"/>
      <c r="C7" s="39" t="s">
        <v>139</v>
      </c>
      <c r="D7" s="39"/>
      <c r="E7" s="39"/>
      <c r="F7" s="39"/>
      <c r="G7" s="39"/>
      <c r="H7" s="163"/>
      <c r="I7" s="163"/>
      <c r="J7" s="163"/>
      <c r="K7" s="932" t="str">
        <f>IF(確２面!K7="","",確２面!K7)</f>
        <v/>
      </c>
      <c r="L7" s="932"/>
      <c r="M7" s="932"/>
      <c r="N7" s="932"/>
      <c r="O7" s="932"/>
      <c r="P7" s="932"/>
      <c r="Q7" s="932"/>
      <c r="R7" s="932"/>
      <c r="S7" s="932"/>
      <c r="T7" s="932"/>
      <c r="U7" s="932"/>
      <c r="V7" s="932"/>
      <c r="W7" s="932"/>
      <c r="X7" s="932"/>
      <c r="Y7" s="932"/>
      <c r="Z7" s="932"/>
      <c r="AA7" s="932"/>
      <c r="AB7" s="932"/>
      <c r="AC7" s="932"/>
      <c r="AD7" s="932"/>
      <c r="AE7" s="932"/>
      <c r="AF7" s="932"/>
      <c r="AG7" s="932"/>
      <c r="AH7" s="932"/>
      <c r="AI7" s="932"/>
    </row>
    <row r="8" spans="1:35" x14ac:dyDescent="0.15">
      <c r="A8" s="39"/>
      <c r="C8" s="39" t="s">
        <v>140</v>
      </c>
      <c r="D8" s="39"/>
      <c r="E8" s="39"/>
      <c r="F8" s="39"/>
      <c r="G8" s="39"/>
      <c r="H8" s="141" t="str">
        <f>IF(概１面!H13="","",概１面!H13)</f>
        <v/>
      </c>
      <c r="I8" s="141"/>
      <c r="J8" s="163"/>
      <c r="K8" s="932" t="str">
        <f>IF(確２面!K8="","",確２面!K8)</f>
        <v/>
      </c>
      <c r="L8" s="932"/>
      <c r="M8" s="932"/>
      <c r="N8" s="932"/>
      <c r="O8" s="932"/>
      <c r="P8" s="932"/>
      <c r="Q8" s="932"/>
      <c r="R8" s="932"/>
      <c r="S8" s="932"/>
      <c r="T8" s="932"/>
      <c r="U8" s="932"/>
      <c r="V8" s="932"/>
      <c r="W8" s="932"/>
      <c r="X8" s="932"/>
      <c r="Y8" s="932"/>
      <c r="Z8" s="932"/>
      <c r="AA8" s="932"/>
      <c r="AB8" s="932"/>
      <c r="AC8" s="932"/>
      <c r="AD8" s="932"/>
      <c r="AE8" s="932"/>
      <c r="AF8" s="932"/>
      <c r="AG8" s="932"/>
      <c r="AH8" s="932"/>
      <c r="AI8" s="932"/>
    </row>
    <row r="9" spans="1:35" x14ac:dyDescent="0.15">
      <c r="A9" s="39"/>
      <c r="C9" s="39" t="s">
        <v>141</v>
      </c>
      <c r="D9" s="39"/>
      <c r="E9" s="39"/>
      <c r="F9" s="39"/>
      <c r="G9" s="39"/>
      <c r="H9" s="164" t="str">
        <f>IF(概１面!H14="","",概１面!H14)</f>
        <v/>
      </c>
      <c r="I9" s="164"/>
      <c r="J9" s="163"/>
      <c r="K9" s="932" t="str">
        <f>IF(確２面!K9="","",確２面!K9)</f>
        <v/>
      </c>
      <c r="L9" s="932"/>
      <c r="M9" s="932"/>
      <c r="N9" s="932"/>
      <c r="O9" s="932"/>
      <c r="P9" s="932"/>
      <c r="Q9" s="932"/>
      <c r="R9" s="932"/>
      <c r="S9" s="932"/>
      <c r="T9" s="932"/>
      <c r="U9" s="932"/>
      <c r="V9" s="932"/>
      <c r="W9" s="932"/>
      <c r="X9" s="932"/>
      <c r="Y9" s="932"/>
      <c r="Z9" s="932"/>
      <c r="AA9" s="932"/>
      <c r="AB9" s="932"/>
      <c r="AC9" s="932"/>
      <c r="AD9" s="932"/>
      <c r="AE9" s="932"/>
      <c r="AF9" s="932"/>
      <c r="AG9" s="932"/>
      <c r="AH9" s="932"/>
      <c r="AI9" s="932"/>
    </row>
    <row r="10" spans="1:35" x14ac:dyDescent="0.15">
      <c r="A10" s="39"/>
      <c r="C10" s="39" t="s">
        <v>142</v>
      </c>
      <c r="D10" s="39"/>
      <c r="E10" s="39"/>
      <c r="F10" s="39"/>
      <c r="G10" s="39"/>
      <c r="H10" s="141" t="str">
        <f>IF(概１面!H15="","",概１面!H15)</f>
        <v/>
      </c>
      <c r="I10" s="141"/>
      <c r="J10" s="163"/>
      <c r="K10" s="932" t="str">
        <f>IF(確２面!K10="","",確２面!K10)</f>
        <v/>
      </c>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row>
    <row r="11" spans="1:35" x14ac:dyDescent="0.15">
      <c r="A11" s="39"/>
      <c r="C11" s="39" t="s">
        <v>143</v>
      </c>
      <c r="D11" s="39"/>
      <c r="E11" s="39"/>
      <c r="F11" s="39"/>
      <c r="G11" s="39"/>
      <c r="H11" s="141"/>
      <c r="I11" s="141"/>
      <c r="J11" s="163"/>
      <c r="K11" s="932" t="str">
        <f>IF(確２面!K11="","",確２面!K11)</f>
        <v/>
      </c>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2"/>
    </row>
    <row r="12" spans="1:35" ht="6.75" customHeight="1" x14ac:dyDescent="0.15">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row>
    <row r="13" spans="1:35" ht="6.75" customHeight="1" x14ac:dyDescent="0.1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row>
    <row r="14" spans="1:35" x14ac:dyDescent="0.15">
      <c r="A14" s="39" t="s">
        <v>251</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row>
    <row r="15" spans="1:35" x14ac:dyDescent="0.15">
      <c r="A15" s="39"/>
      <c r="C15" s="39" t="s">
        <v>144</v>
      </c>
      <c r="D15" s="39"/>
      <c r="E15" s="39"/>
      <c r="F15" s="39"/>
      <c r="G15" s="39"/>
      <c r="H15" s="39"/>
      <c r="I15" s="39"/>
      <c r="J15" s="165" t="s">
        <v>13</v>
      </c>
      <c r="K15" s="935" t="str">
        <f>IF(確２面!K15="","",確２面!K15)</f>
        <v/>
      </c>
      <c r="L15" s="935"/>
      <c r="M15" s="39" t="s">
        <v>147</v>
      </c>
      <c r="N15" s="39"/>
      <c r="O15" s="39"/>
      <c r="P15" s="39"/>
      <c r="Q15" s="39"/>
      <c r="R15" s="165" t="s">
        <v>13</v>
      </c>
      <c r="S15" s="933" t="str">
        <f>IF(確２面!S15="","",確２面!S15)</f>
        <v/>
      </c>
      <c r="T15" s="933"/>
      <c r="U15" s="933"/>
      <c r="V15" s="933"/>
      <c r="W15" s="39" t="s">
        <v>153</v>
      </c>
      <c r="X15" s="39"/>
      <c r="Y15" s="39"/>
      <c r="Z15" s="39"/>
      <c r="AA15" s="39"/>
      <c r="AB15" s="931" t="str">
        <f>IF(確２面!AB15="","",確２面!AB15)</f>
        <v/>
      </c>
      <c r="AC15" s="931"/>
      <c r="AD15" s="931"/>
      <c r="AE15" s="931"/>
      <c r="AF15" s="931"/>
      <c r="AG15" s="931"/>
      <c r="AH15" s="39" t="s">
        <v>252</v>
      </c>
      <c r="AI15" s="39"/>
    </row>
    <row r="16" spans="1:35" x14ac:dyDescent="0.15">
      <c r="A16" s="39"/>
      <c r="C16" s="39" t="s">
        <v>140</v>
      </c>
      <c r="D16" s="39"/>
      <c r="E16" s="39"/>
      <c r="F16" s="39"/>
      <c r="G16" s="39"/>
      <c r="H16" s="39"/>
      <c r="I16" s="39"/>
      <c r="J16" s="39"/>
      <c r="K16" s="936" t="str">
        <f>IF(確２面!K16="","",確２面!K16)</f>
        <v/>
      </c>
      <c r="L16" s="936"/>
      <c r="M16" s="936"/>
      <c r="N16" s="936"/>
      <c r="O16" s="936"/>
      <c r="P16" s="936"/>
      <c r="Q16" s="936"/>
      <c r="R16" s="936"/>
      <c r="S16" s="936"/>
      <c r="T16" s="936"/>
      <c r="U16" s="936"/>
      <c r="V16" s="936"/>
      <c r="W16" s="936"/>
      <c r="X16" s="936"/>
      <c r="Y16" s="936"/>
      <c r="Z16" s="936"/>
      <c r="AA16" s="936"/>
      <c r="AB16" s="936"/>
      <c r="AC16" s="936"/>
      <c r="AD16" s="936"/>
      <c r="AE16" s="936"/>
      <c r="AF16" s="936"/>
      <c r="AG16" s="936"/>
      <c r="AH16" s="936"/>
      <c r="AI16" s="936"/>
    </row>
    <row r="17" spans="1:35" x14ac:dyDescent="0.15">
      <c r="A17" s="39"/>
      <c r="C17" s="39" t="s">
        <v>151</v>
      </c>
      <c r="D17" s="39"/>
      <c r="E17" s="39"/>
      <c r="F17" s="39"/>
      <c r="G17" s="39"/>
      <c r="H17" s="39"/>
      <c r="I17" s="39"/>
      <c r="J17" s="165" t="s">
        <v>13</v>
      </c>
      <c r="K17" s="935" t="str">
        <f>IF(確２面!K17="","",確２面!K17)</f>
        <v/>
      </c>
      <c r="L17" s="935"/>
      <c r="M17" s="39" t="s">
        <v>146</v>
      </c>
      <c r="N17" s="39"/>
      <c r="O17" s="39"/>
      <c r="P17" s="39"/>
      <c r="Q17" s="39"/>
      <c r="R17" s="165" t="s">
        <v>13</v>
      </c>
      <c r="S17" s="931" t="str">
        <f>IF(確２面!S17="","",確２面!S17)</f>
        <v/>
      </c>
      <c r="T17" s="931"/>
      <c r="U17" s="931"/>
      <c r="V17" s="931"/>
      <c r="W17" s="39" t="s">
        <v>145</v>
      </c>
      <c r="X17" s="39"/>
      <c r="Y17" s="39"/>
      <c r="Z17" s="39"/>
      <c r="AA17" s="39"/>
      <c r="AB17" s="931" t="str">
        <f>IF(確２面!AB17="","",確２面!AB17)</f>
        <v/>
      </c>
      <c r="AC17" s="931"/>
      <c r="AD17" s="931"/>
      <c r="AE17" s="931"/>
      <c r="AF17" s="931"/>
      <c r="AG17" s="931"/>
      <c r="AH17" s="39" t="s">
        <v>252</v>
      </c>
      <c r="AI17" s="39"/>
    </row>
    <row r="18" spans="1:35" x14ac:dyDescent="0.15">
      <c r="A18" s="39"/>
      <c r="C18" s="39"/>
      <c r="D18" s="39"/>
      <c r="E18" s="39"/>
      <c r="F18" s="39"/>
      <c r="G18" s="39"/>
      <c r="H18" s="163" t="str">
        <f>IF(概１面!H23="","",概１面!H23)</f>
        <v/>
      </c>
      <c r="I18" s="163"/>
      <c r="J18" s="163"/>
      <c r="K18" s="936" t="str">
        <f>IF(確２面!K18="","",確２面!K18)</f>
        <v/>
      </c>
      <c r="L18" s="936"/>
      <c r="M18" s="936"/>
      <c r="N18" s="936"/>
      <c r="O18" s="936"/>
      <c r="P18" s="936"/>
      <c r="Q18" s="936"/>
      <c r="R18" s="936"/>
      <c r="S18" s="936"/>
      <c r="T18" s="936"/>
      <c r="U18" s="936"/>
      <c r="V18" s="936"/>
      <c r="W18" s="936"/>
      <c r="X18" s="936"/>
      <c r="Y18" s="936"/>
      <c r="Z18" s="936"/>
      <c r="AA18" s="936"/>
      <c r="AB18" s="936"/>
      <c r="AC18" s="936"/>
      <c r="AD18" s="936"/>
      <c r="AE18" s="936"/>
      <c r="AF18" s="936"/>
      <c r="AG18" s="936"/>
      <c r="AH18" s="936"/>
      <c r="AI18" s="936"/>
    </row>
    <row r="19" spans="1:35" x14ac:dyDescent="0.15">
      <c r="A19" s="39"/>
      <c r="C19" s="39" t="s">
        <v>148</v>
      </c>
      <c r="D19" s="39"/>
      <c r="E19" s="39"/>
      <c r="F19" s="39"/>
      <c r="G19" s="39"/>
      <c r="H19" s="163" t="str">
        <f>IF(概１面!H24="","",概１面!H24)</f>
        <v/>
      </c>
      <c r="I19" s="163"/>
      <c r="J19" s="141"/>
      <c r="K19" s="936" t="str">
        <f>IF(確２面!K19="","",確２面!K19)</f>
        <v/>
      </c>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row>
    <row r="20" spans="1:35" x14ac:dyDescent="0.15">
      <c r="A20" s="39"/>
      <c r="C20" s="39" t="s">
        <v>149</v>
      </c>
      <c r="D20" s="39"/>
      <c r="E20" s="39"/>
      <c r="F20" s="39"/>
      <c r="G20" s="39"/>
      <c r="H20" s="163" t="str">
        <f>IF(概１面!H25="","",概１面!H25)</f>
        <v/>
      </c>
      <c r="I20" s="163"/>
      <c r="J20" s="163"/>
      <c r="K20" s="936" t="str">
        <f>IF(確２面!K20="","",確２面!K20)</f>
        <v/>
      </c>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row>
    <row r="21" spans="1:35" x14ac:dyDescent="0.15">
      <c r="A21" s="39"/>
      <c r="C21" s="39" t="s">
        <v>150</v>
      </c>
      <c r="D21" s="39"/>
      <c r="E21" s="39"/>
      <c r="F21" s="39"/>
      <c r="G21" s="39"/>
      <c r="H21" s="163" t="str">
        <f>IF(概１面!H26="","",概１面!H26)</f>
        <v/>
      </c>
      <c r="I21" s="163"/>
      <c r="J21" s="163"/>
      <c r="K21" s="936" t="str">
        <f>IF(確２面!K21="","",確２面!K21)</f>
        <v/>
      </c>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row>
    <row r="22" spans="1:35" ht="6.75" customHeight="1" x14ac:dyDescent="0.1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row>
    <row r="23" spans="1:35" ht="6.75" customHeight="1" x14ac:dyDescent="0.1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row>
    <row r="24" spans="1:35" x14ac:dyDescent="0.15">
      <c r="A24" s="39" t="s">
        <v>253</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x14ac:dyDescent="0.15">
      <c r="A25" s="39" t="s">
        <v>3</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row>
    <row r="26" spans="1:35" x14ac:dyDescent="0.15">
      <c r="A26" s="39"/>
      <c r="C26" s="39" t="s">
        <v>144</v>
      </c>
      <c r="D26" s="39"/>
      <c r="E26" s="39"/>
      <c r="F26" s="39"/>
      <c r="G26" s="39"/>
      <c r="H26" s="167"/>
      <c r="I26" s="165"/>
      <c r="J26" s="165" t="s">
        <v>13</v>
      </c>
      <c r="K26" s="935" t="str">
        <f>IF(確２面!K26="","",確２面!K26)</f>
        <v/>
      </c>
      <c r="L26" s="935"/>
      <c r="M26" s="39" t="s">
        <v>147</v>
      </c>
      <c r="N26" s="39"/>
      <c r="O26" s="39"/>
      <c r="P26" s="39"/>
      <c r="Q26" s="39"/>
      <c r="R26" s="165" t="s">
        <v>13</v>
      </c>
      <c r="S26" s="933" t="str">
        <f>IF(確２面!S26="","",確２面!S26)</f>
        <v/>
      </c>
      <c r="T26" s="933"/>
      <c r="U26" s="933"/>
      <c r="V26" s="933"/>
      <c r="W26" s="39" t="s">
        <v>153</v>
      </c>
      <c r="X26" s="39"/>
      <c r="Y26" s="39"/>
      <c r="Z26" s="39"/>
      <c r="AA26" s="39"/>
      <c r="AB26" s="931" t="str">
        <f>IF(確２面!AB26="","",確２面!AB26)</f>
        <v/>
      </c>
      <c r="AC26" s="931"/>
      <c r="AD26" s="931"/>
      <c r="AE26" s="931"/>
      <c r="AF26" s="931"/>
      <c r="AG26" s="931"/>
      <c r="AH26" s="39" t="s">
        <v>252</v>
      </c>
      <c r="AI26" s="39"/>
    </row>
    <row r="27" spans="1:35" x14ac:dyDescent="0.15">
      <c r="A27" s="39"/>
      <c r="C27" s="39" t="s">
        <v>140</v>
      </c>
      <c r="D27" s="39"/>
      <c r="E27" s="39"/>
      <c r="F27" s="39"/>
      <c r="G27" s="39"/>
      <c r="H27" s="163"/>
      <c r="I27" s="39"/>
      <c r="J27" s="39"/>
      <c r="K27" s="936" t="str">
        <f>IF(確２面!K27="","",確２面!K27)</f>
        <v/>
      </c>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row>
    <row r="28" spans="1:35" x14ac:dyDescent="0.15">
      <c r="A28" s="39"/>
      <c r="C28" s="39" t="s">
        <v>151</v>
      </c>
      <c r="D28" s="39"/>
      <c r="E28" s="39"/>
      <c r="F28" s="39"/>
      <c r="G28" s="39"/>
      <c r="H28" s="167"/>
      <c r="I28" s="165"/>
      <c r="J28" s="165" t="s">
        <v>13</v>
      </c>
      <c r="K28" s="935" t="str">
        <f>IF(確２面!K28="","",確２面!K28)</f>
        <v/>
      </c>
      <c r="L28" s="935"/>
      <c r="M28" s="39" t="s">
        <v>146</v>
      </c>
      <c r="N28" s="39"/>
      <c r="O28" s="39"/>
      <c r="P28" s="39"/>
      <c r="Q28" s="39"/>
      <c r="R28" s="165" t="s">
        <v>13</v>
      </c>
      <c r="S28" s="931" t="str">
        <f>IF(確２面!S28="","",確２面!S28)</f>
        <v/>
      </c>
      <c r="T28" s="931"/>
      <c r="U28" s="931"/>
      <c r="V28" s="931"/>
      <c r="W28" s="39" t="s">
        <v>145</v>
      </c>
      <c r="X28" s="39"/>
      <c r="Y28" s="39"/>
      <c r="Z28" s="39"/>
      <c r="AA28" s="39"/>
      <c r="AB28" s="931" t="str">
        <f>IF(確２面!AB28="","",確２面!AB28)</f>
        <v/>
      </c>
      <c r="AC28" s="931"/>
      <c r="AD28" s="931"/>
      <c r="AE28" s="931"/>
      <c r="AF28" s="931"/>
      <c r="AG28" s="931"/>
      <c r="AH28" s="39" t="s">
        <v>252</v>
      </c>
      <c r="AI28" s="39"/>
    </row>
    <row r="29" spans="1:35" x14ac:dyDescent="0.15">
      <c r="A29" s="39"/>
      <c r="C29" s="39"/>
      <c r="D29" s="39"/>
      <c r="E29" s="39"/>
      <c r="F29" s="39"/>
      <c r="G29" s="39"/>
      <c r="H29" s="163"/>
      <c r="I29" s="163"/>
      <c r="J29" s="163"/>
      <c r="K29" s="936" t="str">
        <f>IF(確２面!K29="","",確２面!K29)</f>
        <v/>
      </c>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row>
    <row r="30" spans="1:35" x14ac:dyDescent="0.15">
      <c r="A30" s="39"/>
      <c r="C30" s="39" t="s">
        <v>148</v>
      </c>
      <c r="D30" s="39"/>
      <c r="E30" s="39"/>
      <c r="F30" s="39"/>
      <c r="G30" s="39"/>
      <c r="H30" s="163"/>
      <c r="I30" s="163"/>
      <c r="J30" s="141"/>
      <c r="K30" s="936" t="str">
        <f>IF(確２面!K30="","",確２面!K30)</f>
        <v/>
      </c>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6"/>
      <c r="AI30" s="936"/>
    </row>
    <row r="31" spans="1:35" x14ac:dyDescent="0.15">
      <c r="A31" s="39"/>
      <c r="C31" s="39" t="s">
        <v>149</v>
      </c>
      <c r="D31" s="39"/>
      <c r="E31" s="39"/>
      <c r="F31" s="39"/>
      <c r="G31" s="39"/>
      <c r="H31" s="163"/>
      <c r="I31" s="163"/>
      <c r="J31" s="163"/>
      <c r="K31" s="936" t="str">
        <f>IF(確２面!K31="","",確２面!K31)</f>
        <v/>
      </c>
      <c r="L31" s="936"/>
      <c r="M31" s="936"/>
      <c r="N31" s="936"/>
      <c r="O31" s="936"/>
      <c r="P31" s="936"/>
      <c r="Q31" s="936"/>
      <c r="R31" s="936"/>
      <c r="S31" s="936"/>
      <c r="T31" s="936"/>
      <c r="U31" s="936"/>
      <c r="V31" s="936"/>
      <c r="W31" s="936"/>
      <c r="X31" s="936"/>
      <c r="Y31" s="936"/>
      <c r="Z31" s="936"/>
      <c r="AA31" s="936"/>
      <c r="AB31" s="936"/>
      <c r="AC31" s="936"/>
      <c r="AD31" s="936"/>
      <c r="AE31" s="936"/>
      <c r="AF31" s="936"/>
      <c r="AG31" s="936"/>
      <c r="AH31" s="936"/>
      <c r="AI31" s="936"/>
    </row>
    <row r="32" spans="1:35" x14ac:dyDescent="0.15">
      <c r="A32" s="39"/>
      <c r="C32" s="39" t="s">
        <v>150</v>
      </c>
      <c r="D32" s="39"/>
      <c r="E32" s="39"/>
      <c r="F32" s="39"/>
      <c r="G32" s="39"/>
      <c r="H32" s="163"/>
      <c r="I32" s="163"/>
      <c r="J32" s="163"/>
      <c r="K32" s="936" t="str">
        <f>IF(確２面!K32="","",確２面!K32)</f>
        <v/>
      </c>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row>
    <row r="33" spans="1:35" x14ac:dyDescent="0.15">
      <c r="A33" s="39"/>
      <c r="C33" s="39" t="s">
        <v>393</v>
      </c>
      <c r="D33" s="39"/>
      <c r="E33" s="39"/>
      <c r="F33" s="39"/>
      <c r="G33" s="39"/>
      <c r="H33" s="163"/>
      <c r="I33" s="163"/>
      <c r="J33" s="163"/>
      <c r="K33" s="760"/>
      <c r="L33" s="760"/>
      <c r="M33" s="932" t="str">
        <f>IF(確２面!M33="","",確２面!M33)</f>
        <v/>
      </c>
      <c r="N33" s="932"/>
      <c r="O33" s="932"/>
      <c r="P33" s="932"/>
      <c r="Q33" s="932"/>
      <c r="R33" s="932"/>
      <c r="S33" s="932"/>
      <c r="T33" s="932"/>
      <c r="U33" s="932"/>
      <c r="V33" s="932"/>
      <c r="W33" s="932"/>
      <c r="X33" s="932"/>
      <c r="Y33" s="932"/>
      <c r="Z33" s="932"/>
      <c r="AA33" s="932"/>
      <c r="AB33" s="932"/>
      <c r="AC33" s="932"/>
      <c r="AD33" s="932"/>
      <c r="AE33" s="932"/>
      <c r="AF33" s="932"/>
      <c r="AG33" s="932"/>
      <c r="AH33" s="932"/>
      <c r="AI33" s="932"/>
    </row>
    <row r="34" spans="1:35" ht="6.75"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ht="6.75" customHeight="1" x14ac:dyDescent="0.15">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row>
    <row r="36" spans="1:35" x14ac:dyDescent="0.15">
      <c r="A36" s="169" t="s">
        <v>4</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row>
    <row r="37" spans="1:35" x14ac:dyDescent="0.15">
      <c r="A37" s="169"/>
      <c r="B37" s="190"/>
      <c r="C37" s="169" t="s">
        <v>144</v>
      </c>
      <c r="D37" s="169"/>
      <c r="E37" s="169"/>
      <c r="F37" s="169"/>
      <c r="G37" s="169"/>
      <c r="H37" s="491"/>
      <c r="I37" s="323"/>
      <c r="J37" s="323" t="s">
        <v>13</v>
      </c>
      <c r="K37" s="939" t="str">
        <f>IF(確２面!K37="","",確２面!K37)</f>
        <v/>
      </c>
      <c r="L37" s="939"/>
      <c r="M37" s="169" t="s">
        <v>147</v>
      </c>
      <c r="N37" s="169"/>
      <c r="O37" s="169"/>
      <c r="P37" s="169"/>
      <c r="Q37" s="169"/>
      <c r="R37" s="323" t="s">
        <v>13</v>
      </c>
      <c r="S37" s="1167" t="str">
        <f>IF(確２面!S37="","",確２面!S37)</f>
        <v/>
      </c>
      <c r="T37" s="1167"/>
      <c r="U37" s="1167"/>
      <c r="V37" s="1167"/>
      <c r="W37" s="169" t="s">
        <v>153</v>
      </c>
      <c r="X37" s="169"/>
      <c r="Y37" s="169"/>
      <c r="Z37" s="169"/>
      <c r="AA37" s="169"/>
      <c r="AB37" s="942" t="str">
        <f>IF(確２面!AB37="","",確２面!AB37)</f>
        <v/>
      </c>
      <c r="AC37" s="942"/>
      <c r="AD37" s="942"/>
      <c r="AE37" s="942"/>
      <c r="AF37" s="942"/>
      <c r="AG37" s="942"/>
      <c r="AH37" s="169" t="s">
        <v>252</v>
      </c>
      <c r="AI37" s="169"/>
    </row>
    <row r="38" spans="1:35" x14ac:dyDescent="0.15">
      <c r="A38" s="169"/>
      <c r="B38" s="190"/>
      <c r="C38" s="169" t="s">
        <v>140</v>
      </c>
      <c r="D38" s="169"/>
      <c r="E38" s="169"/>
      <c r="F38" s="169"/>
      <c r="G38" s="169"/>
      <c r="H38" s="225"/>
      <c r="I38" s="169"/>
      <c r="J38" s="169"/>
      <c r="K38" s="940" t="str">
        <f>IF(確２面!K38="","",確２面!K38)</f>
        <v/>
      </c>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row>
    <row r="39" spans="1:35" x14ac:dyDescent="0.15">
      <c r="A39" s="169"/>
      <c r="B39" s="190"/>
      <c r="C39" s="169" t="s">
        <v>151</v>
      </c>
      <c r="D39" s="169"/>
      <c r="E39" s="169"/>
      <c r="F39" s="169"/>
      <c r="G39" s="169"/>
      <c r="H39" s="491"/>
      <c r="I39" s="323"/>
      <c r="J39" s="323" t="s">
        <v>13</v>
      </c>
      <c r="K39" s="939" t="str">
        <f>IF(確２面!K39="","",確２面!K39)</f>
        <v/>
      </c>
      <c r="L39" s="939"/>
      <c r="M39" s="169" t="s">
        <v>146</v>
      </c>
      <c r="N39" s="169"/>
      <c r="O39" s="169"/>
      <c r="P39" s="169"/>
      <c r="Q39" s="169"/>
      <c r="R39" s="323" t="s">
        <v>13</v>
      </c>
      <c r="S39" s="942" t="str">
        <f>IF(確２面!S39="","",確２面!S39)</f>
        <v/>
      </c>
      <c r="T39" s="942"/>
      <c r="U39" s="942"/>
      <c r="V39" s="942"/>
      <c r="W39" s="169" t="s">
        <v>145</v>
      </c>
      <c r="X39" s="169"/>
      <c r="Y39" s="169"/>
      <c r="Z39" s="169"/>
      <c r="AA39" s="169"/>
      <c r="AB39" s="942" t="str">
        <f>IF(確２面!AB39="","",確２面!AB39)</f>
        <v/>
      </c>
      <c r="AC39" s="942"/>
      <c r="AD39" s="942"/>
      <c r="AE39" s="942"/>
      <c r="AF39" s="942"/>
      <c r="AG39" s="942"/>
      <c r="AH39" s="169" t="s">
        <v>252</v>
      </c>
      <c r="AI39" s="169"/>
    </row>
    <row r="40" spans="1:35" x14ac:dyDescent="0.15">
      <c r="A40" s="169"/>
      <c r="B40" s="190"/>
      <c r="C40" s="169"/>
      <c r="D40" s="169"/>
      <c r="E40" s="169"/>
      <c r="F40" s="169"/>
      <c r="G40" s="169"/>
      <c r="H40" s="225"/>
      <c r="I40" s="225"/>
      <c r="J40" s="225"/>
      <c r="K40" s="940" t="str">
        <f>IF(確２面!K40="","",確２面!K40)</f>
        <v/>
      </c>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row>
    <row r="41" spans="1:35" x14ac:dyDescent="0.15">
      <c r="A41" s="169"/>
      <c r="B41" s="190"/>
      <c r="C41" s="169" t="s">
        <v>148</v>
      </c>
      <c r="D41" s="169"/>
      <c r="E41" s="169"/>
      <c r="F41" s="169"/>
      <c r="G41" s="169"/>
      <c r="H41" s="225"/>
      <c r="I41" s="225"/>
      <c r="J41" s="188"/>
      <c r="K41" s="940" t="str">
        <f>IF(確２面!K41="","",確２面!K41)</f>
        <v/>
      </c>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row>
    <row r="42" spans="1:35" x14ac:dyDescent="0.15">
      <c r="A42" s="169"/>
      <c r="B42" s="190"/>
      <c r="C42" s="169" t="s">
        <v>149</v>
      </c>
      <c r="D42" s="169"/>
      <c r="E42" s="169"/>
      <c r="F42" s="169"/>
      <c r="G42" s="169"/>
      <c r="H42" s="225"/>
      <c r="I42" s="225"/>
      <c r="J42" s="225"/>
      <c r="K42" s="940" t="str">
        <f>IF(確２面!K42="","",確２面!K42)</f>
        <v/>
      </c>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row>
    <row r="43" spans="1:35" x14ac:dyDescent="0.15">
      <c r="A43" s="169"/>
      <c r="B43" s="190"/>
      <c r="C43" s="169" t="s">
        <v>150</v>
      </c>
      <c r="D43" s="169"/>
      <c r="E43" s="169"/>
      <c r="F43" s="169"/>
      <c r="G43" s="169"/>
      <c r="H43" s="225"/>
      <c r="I43" s="225"/>
      <c r="J43" s="225"/>
      <c r="K43" s="940" t="str">
        <f>IF(確２面!K43="","",確２面!K43)</f>
        <v/>
      </c>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row>
    <row r="44" spans="1:35" x14ac:dyDescent="0.15">
      <c r="A44" s="169"/>
      <c r="B44" s="190"/>
      <c r="C44" s="169" t="s">
        <v>393</v>
      </c>
      <c r="D44" s="169"/>
      <c r="E44" s="169"/>
      <c r="F44" s="169"/>
      <c r="G44" s="169"/>
      <c r="H44" s="225"/>
      <c r="I44" s="225"/>
      <c r="J44" s="225"/>
      <c r="K44" s="225"/>
      <c r="L44" s="225"/>
      <c r="M44" s="938" t="str">
        <f>IF(確２面!M44="","",確２面!M44)</f>
        <v/>
      </c>
      <c r="N44" s="938"/>
      <c r="O44" s="938"/>
      <c r="P44" s="938"/>
      <c r="Q44" s="938"/>
      <c r="R44" s="938"/>
      <c r="S44" s="938"/>
      <c r="T44" s="938"/>
      <c r="U44" s="938"/>
      <c r="V44" s="938"/>
      <c r="W44" s="938"/>
      <c r="X44" s="938"/>
      <c r="Y44" s="938"/>
      <c r="Z44" s="938"/>
      <c r="AA44" s="938"/>
      <c r="AB44" s="938"/>
      <c r="AC44" s="938"/>
      <c r="AD44" s="938"/>
      <c r="AE44" s="938"/>
      <c r="AF44" s="938"/>
      <c r="AG44" s="938"/>
      <c r="AH44" s="938"/>
      <c r="AI44" s="938"/>
    </row>
    <row r="45" spans="1:35" ht="6.75"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row>
    <row r="46" spans="1:35" ht="6.75" customHeight="1" x14ac:dyDescent="0.15">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row>
    <row r="47" spans="1:35" x14ac:dyDescent="0.15">
      <c r="A47" s="169"/>
      <c r="B47" s="190"/>
      <c r="C47" s="169" t="s">
        <v>144</v>
      </c>
      <c r="D47" s="169"/>
      <c r="E47" s="169"/>
      <c r="F47" s="169"/>
      <c r="G47" s="169"/>
      <c r="H47" s="491"/>
      <c r="I47" s="323"/>
      <c r="J47" s="323" t="s">
        <v>13</v>
      </c>
      <c r="K47" s="939" t="str">
        <f>IF(確２面!K47="","",確２面!K47)</f>
        <v/>
      </c>
      <c r="L47" s="939"/>
      <c r="M47" s="169" t="s">
        <v>147</v>
      </c>
      <c r="N47" s="169"/>
      <c r="O47" s="169"/>
      <c r="P47" s="169"/>
      <c r="Q47" s="169"/>
      <c r="R47" s="323" t="s">
        <v>13</v>
      </c>
      <c r="S47" s="1167" t="str">
        <f>IF(確２面!S47="","",確２面!S47)</f>
        <v/>
      </c>
      <c r="T47" s="1167"/>
      <c r="U47" s="1167"/>
      <c r="V47" s="1167"/>
      <c r="W47" s="169" t="s">
        <v>153</v>
      </c>
      <c r="X47" s="169"/>
      <c r="Y47" s="169"/>
      <c r="Z47" s="169"/>
      <c r="AA47" s="169"/>
      <c r="AB47" s="942" t="str">
        <f>IF(確２面!AB47="","",確２面!AB47)</f>
        <v/>
      </c>
      <c r="AC47" s="942"/>
      <c r="AD47" s="942"/>
      <c r="AE47" s="942"/>
      <c r="AF47" s="942"/>
      <c r="AG47" s="942"/>
      <c r="AH47" s="169" t="s">
        <v>252</v>
      </c>
      <c r="AI47" s="169"/>
    </row>
    <row r="48" spans="1:35" x14ac:dyDescent="0.15">
      <c r="A48" s="169"/>
      <c r="B48" s="190"/>
      <c r="C48" s="169" t="s">
        <v>140</v>
      </c>
      <c r="D48" s="169"/>
      <c r="E48" s="169"/>
      <c r="F48" s="169"/>
      <c r="G48" s="169"/>
      <c r="H48" s="225"/>
      <c r="I48" s="169"/>
      <c r="J48" s="169"/>
      <c r="K48" s="940" t="str">
        <f>IF(確２面!K48="","",確２面!K48)</f>
        <v/>
      </c>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row>
    <row r="49" spans="1:35" x14ac:dyDescent="0.15">
      <c r="A49" s="169"/>
      <c r="B49" s="190"/>
      <c r="C49" s="169" t="s">
        <v>151</v>
      </c>
      <c r="D49" s="169"/>
      <c r="E49" s="169"/>
      <c r="F49" s="169"/>
      <c r="G49" s="169"/>
      <c r="H49" s="491"/>
      <c r="I49" s="323"/>
      <c r="J49" s="323" t="s">
        <v>13</v>
      </c>
      <c r="K49" s="939" t="str">
        <f>IF(確２面!K49="","",確２面!K49)</f>
        <v>　　</v>
      </c>
      <c r="L49" s="939"/>
      <c r="M49" s="169" t="s">
        <v>146</v>
      </c>
      <c r="N49" s="169"/>
      <c r="O49" s="169"/>
      <c r="P49" s="169"/>
      <c r="Q49" s="169"/>
      <c r="R49" s="323" t="s">
        <v>13</v>
      </c>
      <c r="S49" s="942" t="str">
        <f>IF(確２面!S49="","",確２面!S49)</f>
        <v/>
      </c>
      <c r="T49" s="942"/>
      <c r="U49" s="942"/>
      <c r="V49" s="942"/>
      <c r="W49" s="169" t="s">
        <v>145</v>
      </c>
      <c r="X49" s="169"/>
      <c r="Y49" s="169"/>
      <c r="Z49" s="169"/>
      <c r="AA49" s="169"/>
      <c r="AB49" s="942" t="str">
        <f>IF(確２面!AB49="","",確２面!AB49)</f>
        <v/>
      </c>
      <c r="AC49" s="942"/>
      <c r="AD49" s="942"/>
      <c r="AE49" s="942"/>
      <c r="AF49" s="942"/>
      <c r="AG49" s="942"/>
      <c r="AH49" s="169" t="s">
        <v>252</v>
      </c>
      <c r="AI49" s="169"/>
    </row>
    <row r="50" spans="1:35" x14ac:dyDescent="0.15">
      <c r="A50" s="169"/>
      <c r="B50" s="190"/>
      <c r="C50" s="169"/>
      <c r="D50" s="169"/>
      <c r="E50" s="169"/>
      <c r="F50" s="169"/>
      <c r="G50" s="169"/>
      <c r="H50" s="225"/>
      <c r="I50" s="225"/>
      <c r="J50" s="225"/>
      <c r="K50" s="940" t="str">
        <f>IF(確２面!K50="","",確２面!K50)</f>
        <v/>
      </c>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row>
    <row r="51" spans="1:35" x14ac:dyDescent="0.15">
      <c r="A51" s="169"/>
      <c r="B51" s="190"/>
      <c r="C51" s="169" t="s">
        <v>148</v>
      </c>
      <c r="D51" s="169"/>
      <c r="E51" s="169"/>
      <c r="F51" s="169"/>
      <c r="G51" s="169"/>
      <c r="H51" s="225"/>
      <c r="I51" s="225"/>
      <c r="J51" s="188"/>
      <c r="K51" s="940" t="str">
        <f>IF(確２面!K51="","",確２面!K51)</f>
        <v/>
      </c>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row>
    <row r="52" spans="1:35" x14ac:dyDescent="0.15">
      <c r="A52" s="169"/>
      <c r="B52" s="190"/>
      <c r="C52" s="169" t="s">
        <v>149</v>
      </c>
      <c r="D52" s="169"/>
      <c r="E52" s="169"/>
      <c r="F52" s="169"/>
      <c r="G52" s="169"/>
      <c r="H52" s="225"/>
      <c r="I52" s="225"/>
      <c r="J52" s="225"/>
      <c r="K52" s="940" t="str">
        <f>IF(確２面!K52="","",確２面!K52)</f>
        <v/>
      </c>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row>
    <row r="53" spans="1:35" x14ac:dyDescent="0.15">
      <c r="A53" s="169"/>
      <c r="B53" s="190"/>
      <c r="C53" s="169" t="s">
        <v>150</v>
      </c>
      <c r="D53" s="169"/>
      <c r="E53" s="169"/>
      <c r="F53" s="169"/>
      <c r="G53" s="169"/>
      <c r="H53" s="225"/>
      <c r="I53" s="225"/>
      <c r="J53" s="225"/>
      <c r="K53" s="940" t="str">
        <f>IF(確２面!K53="","",確２面!K53)</f>
        <v/>
      </c>
      <c r="L53" s="940"/>
      <c r="M53" s="940"/>
      <c r="N53" s="940"/>
      <c r="O53" s="940"/>
      <c r="P53" s="940"/>
      <c r="Q53" s="940"/>
      <c r="R53" s="940"/>
      <c r="S53" s="940"/>
      <c r="T53" s="940"/>
      <c r="U53" s="940"/>
      <c r="V53" s="940"/>
      <c r="W53" s="940"/>
      <c r="X53" s="940"/>
      <c r="Y53" s="940"/>
      <c r="Z53" s="940"/>
      <c r="AA53" s="940"/>
      <c r="AB53" s="940"/>
      <c r="AC53" s="940"/>
      <c r="AD53" s="940"/>
      <c r="AE53" s="940"/>
      <c r="AF53" s="940"/>
      <c r="AG53" s="940"/>
      <c r="AH53" s="940"/>
      <c r="AI53" s="940"/>
    </row>
    <row r="54" spans="1:35" x14ac:dyDescent="0.15">
      <c r="A54" s="169"/>
      <c r="B54" s="190"/>
      <c r="C54" s="169" t="s">
        <v>393</v>
      </c>
      <c r="D54" s="169"/>
      <c r="E54" s="169"/>
      <c r="F54" s="169"/>
      <c r="G54" s="169"/>
      <c r="H54" s="225"/>
      <c r="I54" s="225"/>
      <c r="J54" s="225"/>
      <c r="K54" s="225"/>
      <c r="L54" s="225"/>
      <c r="M54" s="938" t="str">
        <f>IF(確２面!M54="","",確２面!M54)</f>
        <v/>
      </c>
      <c r="N54" s="938"/>
      <c r="O54" s="938"/>
      <c r="P54" s="938"/>
      <c r="Q54" s="938"/>
      <c r="R54" s="938"/>
      <c r="S54" s="938"/>
      <c r="T54" s="938"/>
      <c r="U54" s="938"/>
      <c r="V54" s="938"/>
      <c r="W54" s="938"/>
      <c r="X54" s="938"/>
      <c r="Y54" s="938"/>
      <c r="Z54" s="938"/>
      <c r="AA54" s="938"/>
      <c r="AB54" s="938"/>
      <c r="AC54" s="938"/>
      <c r="AD54" s="938"/>
      <c r="AE54" s="938"/>
      <c r="AF54" s="938"/>
      <c r="AG54" s="938"/>
      <c r="AH54" s="938"/>
      <c r="AI54" s="938"/>
    </row>
    <row r="55" spans="1:35" ht="6.75" customHeight="1"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row>
    <row r="56" spans="1:35" ht="6.75" customHeight="1" x14ac:dyDescent="0.15">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row>
    <row r="57" spans="1:35" x14ac:dyDescent="0.15">
      <c r="A57" s="169"/>
      <c r="B57" s="190"/>
      <c r="C57" s="169" t="s">
        <v>144</v>
      </c>
      <c r="D57" s="169"/>
      <c r="E57" s="169"/>
      <c r="F57" s="169"/>
      <c r="G57" s="169"/>
      <c r="H57" s="491"/>
      <c r="I57" s="323"/>
      <c r="J57" s="323" t="s">
        <v>13</v>
      </c>
      <c r="K57" s="939" t="str">
        <f>IF(確２面!K57="","",確２面!K57)</f>
        <v>　　</v>
      </c>
      <c r="L57" s="939"/>
      <c r="M57" s="169" t="s">
        <v>147</v>
      </c>
      <c r="N57" s="169"/>
      <c r="O57" s="169"/>
      <c r="P57" s="169"/>
      <c r="Q57" s="169"/>
      <c r="R57" s="323" t="s">
        <v>13</v>
      </c>
      <c r="S57" s="1167" t="str">
        <f>IF(確２面!S57="","",確２面!S57)</f>
        <v/>
      </c>
      <c r="T57" s="1167"/>
      <c r="U57" s="1167"/>
      <c r="V57" s="1167"/>
      <c r="W57" s="169" t="s">
        <v>153</v>
      </c>
      <c r="X57" s="169"/>
      <c r="Y57" s="169"/>
      <c r="Z57" s="169"/>
      <c r="AA57" s="169"/>
      <c r="AB57" s="942" t="str">
        <f>IF(確２面!AB57="","",確２面!AB57)</f>
        <v/>
      </c>
      <c r="AC57" s="942"/>
      <c r="AD57" s="942"/>
      <c r="AE57" s="942"/>
      <c r="AF57" s="942"/>
      <c r="AG57" s="942"/>
      <c r="AH57" s="169" t="s">
        <v>252</v>
      </c>
      <c r="AI57" s="169"/>
    </row>
    <row r="58" spans="1:35" x14ac:dyDescent="0.15">
      <c r="A58" s="169"/>
      <c r="B58" s="190"/>
      <c r="C58" s="169" t="s">
        <v>140</v>
      </c>
      <c r="D58" s="169"/>
      <c r="E58" s="169"/>
      <c r="F58" s="169"/>
      <c r="G58" s="169"/>
      <c r="H58" s="225"/>
      <c r="I58" s="169"/>
      <c r="J58" s="169"/>
      <c r="K58" s="940" t="str">
        <f>IF(確２面!K58="","",確２面!K58)</f>
        <v/>
      </c>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940"/>
    </row>
    <row r="59" spans="1:35" x14ac:dyDescent="0.15">
      <c r="A59" s="169"/>
      <c r="B59" s="190"/>
      <c r="C59" s="169" t="s">
        <v>151</v>
      </c>
      <c r="D59" s="169"/>
      <c r="E59" s="169"/>
      <c r="F59" s="169"/>
      <c r="G59" s="169"/>
      <c r="H59" s="491"/>
      <c r="I59" s="323"/>
      <c r="J59" s="323" t="s">
        <v>13</v>
      </c>
      <c r="K59" s="939" t="str">
        <f>IF(確２面!K59="","",確２面!K59)</f>
        <v>　　</v>
      </c>
      <c r="L59" s="939"/>
      <c r="M59" s="169" t="s">
        <v>146</v>
      </c>
      <c r="N59" s="169"/>
      <c r="O59" s="169"/>
      <c r="P59" s="169"/>
      <c r="Q59" s="169"/>
      <c r="R59" s="323" t="s">
        <v>13</v>
      </c>
      <c r="S59" s="942" t="str">
        <f>IF(確２面!S59="","",確２面!S59)</f>
        <v/>
      </c>
      <c r="T59" s="942"/>
      <c r="U59" s="942"/>
      <c r="V59" s="942"/>
      <c r="W59" s="169" t="s">
        <v>145</v>
      </c>
      <c r="X59" s="169"/>
      <c r="Y59" s="169"/>
      <c r="Z59" s="169"/>
      <c r="AA59" s="169"/>
      <c r="AB59" s="942" t="str">
        <f>IF(確２面!AB59="","",確２面!AB59)</f>
        <v/>
      </c>
      <c r="AC59" s="942"/>
      <c r="AD59" s="942"/>
      <c r="AE59" s="942"/>
      <c r="AF59" s="942"/>
      <c r="AG59" s="942"/>
      <c r="AH59" s="169" t="s">
        <v>252</v>
      </c>
      <c r="AI59" s="169"/>
    </row>
    <row r="60" spans="1:35" x14ac:dyDescent="0.15">
      <c r="A60" s="169"/>
      <c r="B60" s="190"/>
      <c r="C60" s="169"/>
      <c r="D60" s="169"/>
      <c r="E60" s="169"/>
      <c r="F60" s="169"/>
      <c r="G60" s="169"/>
      <c r="H60" s="225"/>
      <c r="I60" s="225"/>
      <c r="J60" s="225"/>
      <c r="K60" s="940" t="str">
        <f>IF(確２面!K60="","",確２面!K60)</f>
        <v/>
      </c>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c r="AI60" s="940"/>
    </row>
    <row r="61" spans="1:35" x14ac:dyDescent="0.15">
      <c r="A61" s="39"/>
      <c r="C61" s="39" t="s">
        <v>148</v>
      </c>
      <c r="D61" s="39"/>
      <c r="E61" s="39"/>
      <c r="F61" s="39"/>
      <c r="G61" s="39"/>
      <c r="H61" s="163"/>
      <c r="I61" s="163"/>
      <c r="J61" s="141"/>
      <c r="K61" s="936" t="str">
        <f>IF(確２面!K61="","",確２面!K61)</f>
        <v/>
      </c>
      <c r="L61" s="936"/>
      <c r="M61" s="936"/>
      <c r="N61" s="936"/>
      <c r="O61" s="936"/>
      <c r="P61" s="936"/>
      <c r="Q61" s="936"/>
      <c r="R61" s="936"/>
      <c r="S61" s="936"/>
      <c r="T61" s="936"/>
      <c r="U61" s="936"/>
      <c r="V61" s="936"/>
      <c r="W61" s="936"/>
      <c r="X61" s="936"/>
      <c r="Y61" s="936"/>
      <c r="Z61" s="936"/>
      <c r="AA61" s="936"/>
      <c r="AB61" s="936"/>
      <c r="AC61" s="936"/>
      <c r="AD61" s="936"/>
      <c r="AE61" s="936"/>
      <c r="AF61" s="936"/>
      <c r="AG61" s="936"/>
      <c r="AH61" s="936"/>
      <c r="AI61" s="936"/>
    </row>
    <row r="62" spans="1:35" x14ac:dyDescent="0.15">
      <c r="A62" s="39"/>
      <c r="C62" s="39" t="s">
        <v>149</v>
      </c>
      <c r="D62" s="39"/>
      <c r="E62" s="39"/>
      <c r="F62" s="39"/>
      <c r="G62" s="39"/>
      <c r="H62" s="163"/>
      <c r="I62" s="163"/>
      <c r="J62" s="163"/>
      <c r="K62" s="936" t="str">
        <f>IF(確２面!K62="","",確２面!K62)</f>
        <v/>
      </c>
      <c r="L62" s="936"/>
      <c r="M62" s="936"/>
      <c r="N62" s="936"/>
      <c r="O62" s="936"/>
      <c r="P62" s="936"/>
      <c r="Q62" s="936"/>
      <c r="R62" s="936"/>
      <c r="S62" s="936"/>
      <c r="T62" s="936"/>
      <c r="U62" s="936"/>
      <c r="V62" s="936"/>
      <c r="W62" s="936"/>
      <c r="X62" s="936"/>
      <c r="Y62" s="936"/>
      <c r="Z62" s="936"/>
      <c r="AA62" s="936"/>
      <c r="AB62" s="936"/>
      <c r="AC62" s="936"/>
      <c r="AD62" s="936"/>
      <c r="AE62" s="936"/>
      <c r="AF62" s="936"/>
      <c r="AG62" s="936"/>
      <c r="AH62" s="936"/>
      <c r="AI62" s="936"/>
    </row>
    <row r="63" spans="1:35" x14ac:dyDescent="0.15">
      <c r="A63" s="39"/>
      <c r="C63" s="39" t="s">
        <v>150</v>
      </c>
      <c r="D63" s="39"/>
      <c r="E63" s="39"/>
      <c r="F63" s="39"/>
      <c r="G63" s="39"/>
      <c r="H63" s="163"/>
      <c r="I63" s="163"/>
      <c r="J63" s="163"/>
      <c r="K63" s="936" t="str">
        <f>IF(確２面!K63="","",確２面!K63)</f>
        <v/>
      </c>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row>
    <row r="64" spans="1:35" x14ac:dyDescent="0.15">
      <c r="A64" s="39"/>
      <c r="C64" s="39" t="s">
        <v>393</v>
      </c>
      <c r="D64" s="39"/>
      <c r="E64" s="39"/>
      <c r="F64" s="39"/>
      <c r="G64" s="39"/>
      <c r="H64" s="163"/>
      <c r="I64" s="163"/>
      <c r="J64" s="163"/>
      <c r="K64" s="163"/>
      <c r="L64" s="163"/>
      <c r="M64" s="932" t="str">
        <f>IF(確２面!M64="","",確２面!M64)</f>
        <v/>
      </c>
      <c r="N64" s="932"/>
      <c r="O64" s="932"/>
      <c r="P64" s="932"/>
      <c r="Q64" s="932"/>
      <c r="R64" s="932"/>
      <c r="S64" s="932"/>
      <c r="T64" s="932"/>
      <c r="U64" s="932"/>
      <c r="V64" s="932"/>
      <c r="W64" s="932"/>
      <c r="X64" s="932"/>
      <c r="Y64" s="932"/>
      <c r="Z64" s="932"/>
      <c r="AA64" s="932"/>
      <c r="AB64" s="932"/>
      <c r="AC64" s="932"/>
      <c r="AD64" s="932"/>
      <c r="AE64" s="932"/>
      <c r="AF64" s="932"/>
      <c r="AG64" s="932"/>
      <c r="AH64" s="932"/>
      <c r="AI64" s="932"/>
    </row>
    <row r="65" spans="1:37" ht="6.75" customHeight="1" x14ac:dyDescent="0.15">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row>
    <row r="66" spans="1:37" ht="6.75" customHeight="1" thickBot="1" x14ac:dyDescent="0.2">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row>
    <row r="67" spans="1:37" ht="13.5" customHeight="1" thickTop="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524"/>
      <c r="AK67" s="524"/>
    </row>
    <row r="68" spans="1:37" ht="13.5" customHeight="1" x14ac:dyDescent="0.15">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row>
    <row r="69" spans="1:37" ht="6.7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row>
    <row r="70" spans="1:37" x14ac:dyDescent="0.15">
      <c r="A70" s="39" t="s">
        <v>394</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row>
    <row r="71" spans="1:37" x14ac:dyDescent="0.15">
      <c r="A71" s="39" t="s">
        <v>5</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1:37" x14ac:dyDescent="0.15">
      <c r="A72" s="39"/>
      <c r="C72" s="39" t="s">
        <v>144</v>
      </c>
      <c r="D72" s="39"/>
      <c r="E72" s="39"/>
      <c r="F72" s="39"/>
      <c r="G72" s="39"/>
      <c r="H72" s="167"/>
      <c r="I72" s="165"/>
      <c r="J72" s="165" t="s">
        <v>13</v>
      </c>
      <c r="K72" s="935" t="str">
        <f>IF(確２面!K138="","",確２面!K138)</f>
        <v/>
      </c>
      <c r="L72" s="935"/>
      <c r="M72" s="39" t="s">
        <v>147</v>
      </c>
      <c r="N72" s="39"/>
      <c r="O72" s="39"/>
      <c r="P72" s="39"/>
      <c r="Q72" s="39"/>
      <c r="R72" s="165" t="s">
        <v>13</v>
      </c>
      <c r="S72" s="933" t="str">
        <f>IF(確２面!S138="","",確２面!S138)</f>
        <v/>
      </c>
      <c r="T72" s="933"/>
      <c r="U72" s="933"/>
      <c r="V72" s="933"/>
      <c r="W72" s="39" t="s">
        <v>153</v>
      </c>
      <c r="X72" s="39"/>
      <c r="Y72" s="39"/>
      <c r="Z72" s="39"/>
      <c r="AA72" s="39"/>
      <c r="AB72" s="931" t="str">
        <f>IF(確２面!AB138="","",確２面!AB138)</f>
        <v/>
      </c>
      <c r="AC72" s="931"/>
      <c r="AD72" s="931"/>
      <c r="AE72" s="931"/>
      <c r="AF72" s="931"/>
      <c r="AG72" s="931"/>
      <c r="AH72" s="39" t="s">
        <v>252</v>
      </c>
      <c r="AI72" s="39"/>
    </row>
    <row r="73" spans="1:37" x14ac:dyDescent="0.15">
      <c r="A73" s="39"/>
      <c r="C73" s="39" t="s">
        <v>140</v>
      </c>
      <c r="D73" s="39"/>
      <c r="E73" s="39"/>
      <c r="F73" s="39"/>
      <c r="G73" s="39"/>
      <c r="H73" s="163"/>
      <c r="I73" s="39"/>
      <c r="J73" s="39"/>
      <c r="K73" s="936" t="str">
        <f>IF(確２面!K139="","",確２面!K139)</f>
        <v/>
      </c>
      <c r="L73" s="936"/>
      <c r="M73" s="936"/>
      <c r="N73" s="936"/>
      <c r="O73" s="936"/>
      <c r="P73" s="936"/>
      <c r="Q73" s="936"/>
      <c r="R73" s="936"/>
      <c r="S73" s="936"/>
      <c r="T73" s="936"/>
      <c r="U73" s="936"/>
      <c r="V73" s="936"/>
      <c r="W73" s="936"/>
      <c r="X73" s="936"/>
      <c r="Y73" s="936"/>
      <c r="Z73" s="936"/>
      <c r="AA73" s="936"/>
      <c r="AB73" s="936"/>
      <c r="AC73" s="936"/>
      <c r="AD73" s="936"/>
      <c r="AE73" s="936"/>
      <c r="AF73" s="936"/>
      <c r="AG73" s="936"/>
      <c r="AH73" s="936"/>
      <c r="AI73" s="936"/>
    </row>
    <row r="74" spans="1:37" x14ac:dyDescent="0.15">
      <c r="A74" s="39"/>
      <c r="C74" s="39" t="s">
        <v>151</v>
      </c>
      <c r="D74" s="39"/>
      <c r="E74" s="39"/>
      <c r="F74" s="39"/>
      <c r="G74" s="39"/>
      <c r="H74" s="167"/>
      <c r="I74" s="165"/>
      <c r="J74" s="165" t="s">
        <v>13</v>
      </c>
      <c r="K74" s="935" t="str">
        <f>IF(確２面!K140="","",確２面!K140)</f>
        <v>　　</v>
      </c>
      <c r="L74" s="935"/>
      <c r="M74" s="39" t="s">
        <v>146</v>
      </c>
      <c r="N74" s="39"/>
      <c r="O74" s="39"/>
      <c r="P74" s="39"/>
      <c r="Q74" s="39"/>
      <c r="R74" s="165" t="s">
        <v>13</v>
      </c>
      <c r="S74" s="931" t="str">
        <f>IF(確２面!S140="","",確２面!S140)</f>
        <v/>
      </c>
      <c r="T74" s="931"/>
      <c r="U74" s="931"/>
      <c r="V74" s="931"/>
      <c r="W74" s="39" t="s">
        <v>145</v>
      </c>
      <c r="X74" s="39"/>
      <c r="Y74" s="39"/>
      <c r="Z74" s="39"/>
      <c r="AA74" s="39"/>
      <c r="AB74" s="931" t="str">
        <f>IF(確２面!AB140="","",確２面!AB140)</f>
        <v/>
      </c>
      <c r="AC74" s="931"/>
      <c r="AD74" s="931"/>
      <c r="AE74" s="931"/>
      <c r="AF74" s="931"/>
      <c r="AG74" s="931"/>
      <c r="AH74" s="39" t="s">
        <v>252</v>
      </c>
      <c r="AI74" s="39"/>
    </row>
    <row r="75" spans="1:37" x14ac:dyDescent="0.15">
      <c r="A75" s="39"/>
      <c r="C75" s="39"/>
      <c r="D75" s="39"/>
      <c r="E75" s="39"/>
      <c r="F75" s="39"/>
      <c r="G75" s="39"/>
      <c r="H75" s="163"/>
      <c r="I75" s="163"/>
      <c r="J75" s="163"/>
      <c r="K75" s="936" t="str">
        <f>IF(確２面!K141="","",確２面!K141)</f>
        <v/>
      </c>
      <c r="L75" s="936"/>
      <c r="M75" s="936"/>
      <c r="N75" s="936"/>
      <c r="O75" s="936"/>
      <c r="P75" s="936"/>
      <c r="Q75" s="936"/>
      <c r="R75" s="936"/>
      <c r="S75" s="936"/>
      <c r="T75" s="936"/>
      <c r="U75" s="936"/>
      <c r="V75" s="936"/>
      <c r="W75" s="936"/>
      <c r="X75" s="936"/>
      <c r="Y75" s="936"/>
      <c r="Z75" s="936"/>
      <c r="AA75" s="936"/>
      <c r="AB75" s="936"/>
      <c r="AC75" s="936"/>
      <c r="AD75" s="936"/>
      <c r="AE75" s="936"/>
      <c r="AF75" s="936"/>
      <c r="AG75" s="936"/>
      <c r="AH75" s="936"/>
      <c r="AI75" s="936"/>
    </row>
    <row r="76" spans="1:37" x14ac:dyDescent="0.15">
      <c r="A76" s="39"/>
      <c r="C76" s="39" t="s">
        <v>148</v>
      </c>
      <c r="D76" s="39"/>
      <c r="E76" s="39"/>
      <c r="F76" s="39"/>
      <c r="G76" s="39"/>
      <c r="H76" s="163"/>
      <c r="I76" s="163"/>
      <c r="J76" s="141"/>
      <c r="K76" s="936" t="str">
        <f>IF(確２面!K142="","",確２面!K142)</f>
        <v/>
      </c>
      <c r="L76" s="936"/>
      <c r="M76" s="936"/>
      <c r="N76" s="936"/>
      <c r="O76" s="936"/>
      <c r="P76" s="936"/>
      <c r="Q76" s="936"/>
      <c r="R76" s="936"/>
      <c r="S76" s="936"/>
      <c r="T76" s="936"/>
      <c r="U76" s="936"/>
      <c r="V76" s="936"/>
      <c r="W76" s="936"/>
      <c r="X76" s="936"/>
      <c r="Y76" s="936"/>
      <c r="Z76" s="936"/>
      <c r="AA76" s="936"/>
      <c r="AB76" s="936"/>
      <c r="AC76" s="936"/>
      <c r="AD76" s="936"/>
      <c r="AE76" s="936"/>
      <c r="AF76" s="936"/>
      <c r="AG76" s="936"/>
      <c r="AH76" s="936"/>
      <c r="AI76" s="936"/>
    </row>
    <row r="77" spans="1:37" x14ac:dyDescent="0.15">
      <c r="A77" s="39"/>
      <c r="C77" s="39" t="s">
        <v>149</v>
      </c>
      <c r="D77" s="39"/>
      <c r="E77" s="39"/>
      <c r="F77" s="39"/>
      <c r="G77" s="39"/>
      <c r="H77" s="163"/>
      <c r="I77" s="163"/>
      <c r="J77" s="163"/>
      <c r="K77" s="936" t="str">
        <f>IF(確２面!K143="","",確２面!K143)</f>
        <v/>
      </c>
      <c r="L77" s="936"/>
      <c r="M77" s="936"/>
      <c r="N77" s="936"/>
      <c r="O77" s="936"/>
      <c r="P77" s="936"/>
      <c r="Q77" s="936"/>
      <c r="R77" s="936"/>
      <c r="S77" s="936"/>
      <c r="T77" s="936"/>
      <c r="U77" s="936"/>
      <c r="V77" s="936"/>
      <c r="W77" s="936"/>
      <c r="X77" s="936"/>
      <c r="Y77" s="936"/>
      <c r="Z77" s="936"/>
      <c r="AA77" s="936"/>
      <c r="AB77" s="936"/>
      <c r="AC77" s="936"/>
      <c r="AD77" s="936"/>
      <c r="AE77" s="936"/>
      <c r="AF77" s="936"/>
      <c r="AG77" s="936"/>
      <c r="AH77" s="936"/>
      <c r="AI77" s="936"/>
    </row>
    <row r="78" spans="1:37" x14ac:dyDescent="0.15">
      <c r="A78" s="39"/>
      <c r="C78" s="39" t="s">
        <v>150</v>
      </c>
      <c r="D78" s="39"/>
      <c r="E78" s="39"/>
      <c r="F78" s="39"/>
      <c r="G78" s="39"/>
      <c r="H78" s="163"/>
      <c r="I78" s="163"/>
      <c r="J78" s="163"/>
      <c r="K78" s="936" t="str">
        <f>IF(確２面!K144="","",確２面!K144)</f>
        <v/>
      </c>
      <c r="L78" s="936"/>
      <c r="M78" s="936"/>
      <c r="N78" s="936"/>
      <c r="O78" s="936"/>
      <c r="P78" s="936"/>
      <c r="Q78" s="936"/>
      <c r="R78" s="936"/>
      <c r="S78" s="936"/>
      <c r="T78" s="936"/>
      <c r="U78" s="936"/>
      <c r="V78" s="936"/>
      <c r="W78" s="936"/>
      <c r="X78" s="936"/>
      <c r="Y78" s="936"/>
      <c r="Z78" s="936"/>
      <c r="AA78" s="936"/>
      <c r="AB78" s="936"/>
      <c r="AC78" s="936"/>
      <c r="AD78" s="936"/>
      <c r="AE78" s="936"/>
      <c r="AF78" s="936"/>
      <c r="AG78" s="936"/>
      <c r="AH78" s="936"/>
      <c r="AI78" s="936"/>
    </row>
    <row r="79" spans="1:37" x14ac:dyDescent="0.15">
      <c r="A79" s="39"/>
      <c r="C79" s="39" t="s">
        <v>395</v>
      </c>
      <c r="D79" s="39"/>
      <c r="E79" s="39"/>
      <c r="F79" s="39"/>
      <c r="G79" s="39"/>
      <c r="H79" s="163"/>
      <c r="I79" s="163"/>
      <c r="J79" s="163"/>
      <c r="K79" s="760"/>
      <c r="L79" s="760"/>
      <c r="M79" s="932" t="str">
        <f>IF(確２面!M145="","",確２面!M145)</f>
        <v/>
      </c>
      <c r="N79" s="932"/>
      <c r="O79" s="932"/>
      <c r="P79" s="932"/>
      <c r="Q79" s="932"/>
      <c r="R79" s="932"/>
      <c r="S79" s="932"/>
      <c r="T79" s="932"/>
      <c r="U79" s="932"/>
      <c r="V79" s="932"/>
      <c r="W79" s="932"/>
      <c r="X79" s="932"/>
      <c r="Y79" s="932"/>
      <c r="Z79" s="932"/>
      <c r="AA79" s="932"/>
      <c r="AB79" s="932"/>
      <c r="AC79" s="932"/>
      <c r="AD79" s="932"/>
      <c r="AE79" s="932"/>
      <c r="AF79" s="932"/>
      <c r="AG79" s="932"/>
      <c r="AH79" s="932"/>
      <c r="AI79" s="932"/>
    </row>
    <row r="80" spans="1:37" x14ac:dyDescent="0.15">
      <c r="A80" s="39"/>
      <c r="B80" s="39"/>
      <c r="C80" s="39"/>
      <c r="D80" s="39"/>
      <c r="E80" s="39"/>
      <c r="F80" s="39"/>
      <c r="G80" s="39"/>
      <c r="H80" s="163"/>
      <c r="I80" s="163"/>
      <c r="J80" s="163"/>
      <c r="K80" s="163"/>
      <c r="L80" s="163"/>
      <c r="M80" s="163"/>
      <c r="N80" s="163"/>
      <c r="O80" s="163"/>
      <c r="P80" s="163"/>
      <c r="Q80" s="163"/>
      <c r="R80" s="163"/>
      <c r="S80" s="163"/>
      <c r="T80" s="163"/>
      <c r="U80" s="163"/>
      <c r="V80" s="163"/>
      <c r="W80" s="39"/>
      <c r="X80" s="39"/>
      <c r="Y80" s="39"/>
      <c r="Z80" s="39"/>
      <c r="AA80" s="39"/>
      <c r="AB80" s="39"/>
      <c r="AC80" s="39"/>
      <c r="AD80" s="39"/>
      <c r="AE80" s="39"/>
      <c r="AF80" s="39"/>
      <c r="AG80" s="39"/>
      <c r="AH80" s="39"/>
      <c r="AI80" s="39"/>
    </row>
    <row r="81" spans="1:35" ht="6.75" customHeight="1" x14ac:dyDescent="0.1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row>
    <row r="82" spans="1:35" ht="6.75" customHeight="1" x14ac:dyDescent="0.15">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row>
    <row r="83" spans="1:35" x14ac:dyDescent="0.15">
      <c r="A83" s="169" t="s">
        <v>6</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row>
    <row r="84" spans="1:35" x14ac:dyDescent="0.15">
      <c r="A84" s="169"/>
      <c r="B84" s="190"/>
      <c r="C84" s="169" t="s">
        <v>144</v>
      </c>
      <c r="D84" s="169"/>
      <c r="E84" s="169"/>
      <c r="F84" s="169"/>
      <c r="G84" s="169"/>
      <c r="H84" s="491"/>
      <c r="I84" s="323"/>
      <c r="J84" s="323" t="s">
        <v>13</v>
      </c>
      <c r="K84" s="939" t="str">
        <f>IF(確２面!K149="","",確２面!K149)</f>
        <v>　　</v>
      </c>
      <c r="L84" s="939"/>
      <c r="M84" s="169" t="s">
        <v>147</v>
      </c>
      <c r="N84" s="169"/>
      <c r="O84" s="169"/>
      <c r="P84" s="169"/>
      <c r="Q84" s="169"/>
      <c r="R84" s="323" t="s">
        <v>13</v>
      </c>
      <c r="S84" s="1167" t="str">
        <f>IF(確２面!S149="","",確２面!S149)</f>
        <v/>
      </c>
      <c r="T84" s="1167"/>
      <c r="U84" s="1167"/>
      <c r="V84" s="1167"/>
      <c r="W84" s="169" t="s">
        <v>153</v>
      </c>
      <c r="X84" s="169"/>
      <c r="Y84" s="169"/>
      <c r="Z84" s="169"/>
      <c r="AA84" s="169"/>
      <c r="AB84" s="942" t="str">
        <f>IF(確２面!AB149="","",確２面!AB149)</f>
        <v/>
      </c>
      <c r="AC84" s="942"/>
      <c r="AD84" s="942"/>
      <c r="AE84" s="942"/>
      <c r="AF84" s="942"/>
      <c r="AG84" s="942"/>
      <c r="AH84" s="169" t="s">
        <v>252</v>
      </c>
      <c r="AI84" s="169"/>
    </row>
    <row r="85" spans="1:35" x14ac:dyDescent="0.15">
      <c r="A85" s="169"/>
      <c r="B85" s="190"/>
      <c r="C85" s="169" t="s">
        <v>140</v>
      </c>
      <c r="D85" s="169"/>
      <c r="E85" s="169"/>
      <c r="F85" s="169"/>
      <c r="G85" s="169"/>
      <c r="H85" s="225"/>
      <c r="I85" s="169"/>
      <c r="J85" s="169"/>
      <c r="K85" s="940" t="str">
        <f>IF(確２面!K150="","",確２面!K150)</f>
        <v/>
      </c>
      <c r="L85" s="940"/>
      <c r="M85" s="940"/>
      <c r="N85" s="940"/>
      <c r="O85" s="940"/>
      <c r="P85" s="940"/>
      <c r="Q85" s="940"/>
      <c r="R85" s="940"/>
      <c r="S85" s="940"/>
      <c r="T85" s="940"/>
      <c r="U85" s="940"/>
      <c r="V85" s="940"/>
      <c r="W85" s="940"/>
      <c r="X85" s="940"/>
      <c r="Y85" s="940"/>
      <c r="Z85" s="940"/>
      <c r="AA85" s="940"/>
      <c r="AB85" s="940"/>
      <c r="AC85" s="940"/>
      <c r="AD85" s="940"/>
      <c r="AE85" s="940"/>
      <c r="AF85" s="940"/>
      <c r="AG85" s="940"/>
      <c r="AH85" s="940"/>
      <c r="AI85" s="940"/>
    </row>
    <row r="86" spans="1:35" x14ac:dyDescent="0.15">
      <c r="A86" s="169"/>
      <c r="B86" s="190"/>
      <c r="C86" s="169" t="s">
        <v>151</v>
      </c>
      <c r="D86" s="169"/>
      <c r="E86" s="169"/>
      <c r="F86" s="169"/>
      <c r="G86" s="169"/>
      <c r="H86" s="491"/>
      <c r="I86" s="323"/>
      <c r="J86" s="323" t="s">
        <v>13</v>
      </c>
      <c r="K86" s="939" t="str">
        <f>IF(確２面!K151="","",確２面!K151)</f>
        <v>　　</v>
      </c>
      <c r="L86" s="939"/>
      <c r="M86" s="169" t="s">
        <v>146</v>
      </c>
      <c r="N86" s="169"/>
      <c r="O86" s="169"/>
      <c r="P86" s="169"/>
      <c r="Q86" s="169"/>
      <c r="R86" s="323" t="s">
        <v>13</v>
      </c>
      <c r="S86" s="942" t="str">
        <f>IF(確２面!S151="","",確２面!S151)</f>
        <v/>
      </c>
      <c r="T86" s="942"/>
      <c r="U86" s="942"/>
      <c r="V86" s="942"/>
      <c r="W86" s="169" t="s">
        <v>145</v>
      </c>
      <c r="X86" s="169"/>
      <c r="Y86" s="169"/>
      <c r="Z86" s="169"/>
      <c r="AA86" s="169"/>
      <c r="AB86" s="942" t="str">
        <f>IF(確２面!AB151="","",確２面!AB151)</f>
        <v/>
      </c>
      <c r="AC86" s="942"/>
      <c r="AD86" s="942"/>
      <c r="AE86" s="942"/>
      <c r="AF86" s="942"/>
      <c r="AG86" s="942"/>
      <c r="AH86" s="169" t="s">
        <v>252</v>
      </c>
      <c r="AI86" s="169"/>
    </row>
    <row r="87" spans="1:35" x14ac:dyDescent="0.15">
      <c r="A87" s="169"/>
      <c r="B87" s="190"/>
      <c r="C87" s="169"/>
      <c r="D87" s="169"/>
      <c r="E87" s="169"/>
      <c r="F87" s="169"/>
      <c r="G87" s="169"/>
      <c r="H87" s="225"/>
      <c r="I87" s="225"/>
      <c r="J87" s="225"/>
      <c r="K87" s="940" t="str">
        <f>IF(確２面!K152="","",確２面!K152)</f>
        <v/>
      </c>
      <c r="L87" s="940"/>
      <c r="M87" s="940"/>
      <c r="N87" s="940"/>
      <c r="O87" s="940"/>
      <c r="P87" s="940"/>
      <c r="Q87" s="940"/>
      <c r="R87" s="940"/>
      <c r="S87" s="940"/>
      <c r="T87" s="940"/>
      <c r="U87" s="940"/>
      <c r="V87" s="940"/>
      <c r="W87" s="940"/>
      <c r="X87" s="940"/>
      <c r="Y87" s="940"/>
      <c r="Z87" s="940"/>
      <c r="AA87" s="940"/>
      <c r="AB87" s="940"/>
      <c r="AC87" s="940"/>
      <c r="AD87" s="940"/>
      <c r="AE87" s="940"/>
      <c r="AF87" s="940"/>
      <c r="AG87" s="940"/>
      <c r="AH87" s="940"/>
      <c r="AI87" s="940"/>
    </row>
    <row r="88" spans="1:35" x14ac:dyDescent="0.15">
      <c r="A88" s="169"/>
      <c r="B88" s="190"/>
      <c r="C88" s="169" t="s">
        <v>148</v>
      </c>
      <c r="D88" s="169"/>
      <c r="E88" s="169"/>
      <c r="F88" s="169"/>
      <c r="G88" s="169"/>
      <c r="H88" s="225"/>
      <c r="I88" s="225"/>
      <c r="J88" s="188"/>
      <c r="K88" s="940" t="str">
        <f>IF(確２面!K153="","",確２面!K153)</f>
        <v/>
      </c>
      <c r="L88" s="940"/>
      <c r="M88" s="940"/>
      <c r="N88" s="940"/>
      <c r="O88" s="940"/>
      <c r="P88" s="940"/>
      <c r="Q88" s="940"/>
      <c r="R88" s="940"/>
      <c r="S88" s="940"/>
      <c r="T88" s="940"/>
      <c r="U88" s="940"/>
      <c r="V88" s="940"/>
      <c r="W88" s="940"/>
      <c r="X88" s="940"/>
      <c r="Y88" s="940"/>
      <c r="Z88" s="940"/>
      <c r="AA88" s="940"/>
      <c r="AB88" s="940"/>
      <c r="AC88" s="940"/>
      <c r="AD88" s="940"/>
      <c r="AE88" s="940"/>
      <c r="AF88" s="940"/>
      <c r="AG88" s="940"/>
      <c r="AH88" s="940"/>
      <c r="AI88" s="940"/>
    </row>
    <row r="89" spans="1:35" x14ac:dyDescent="0.15">
      <c r="A89" s="169"/>
      <c r="B89" s="190"/>
      <c r="C89" s="169" t="s">
        <v>149</v>
      </c>
      <c r="D89" s="169"/>
      <c r="E89" s="169"/>
      <c r="F89" s="169"/>
      <c r="G89" s="169"/>
      <c r="H89" s="225"/>
      <c r="I89" s="225"/>
      <c r="J89" s="225"/>
      <c r="K89" s="940" t="str">
        <f>IF(確２面!K154="","",確２面!K154)</f>
        <v/>
      </c>
      <c r="L89" s="940"/>
      <c r="M89" s="940"/>
      <c r="N89" s="940"/>
      <c r="O89" s="940"/>
      <c r="P89" s="940"/>
      <c r="Q89" s="940"/>
      <c r="R89" s="940"/>
      <c r="S89" s="940"/>
      <c r="T89" s="940"/>
      <c r="U89" s="940"/>
      <c r="V89" s="940"/>
      <c r="W89" s="940"/>
      <c r="X89" s="940"/>
      <c r="Y89" s="940"/>
      <c r="Z89" s="940"/>
      <c r="AA89" s="940"/>
      <c r="AB89" s="940"/>
      <c r="AC89" s="940"/>
      <c r="AD89" s="940"/>
      <c r="AE89" s="940"/>
      <c r="AF89" s="940"/>
      <c r="AG89" s="940"/>
      <c r="AH89" s="940"/>
      <c r="AI89" s="940"/>
    </row>
    <row r="90" spans="1:35" x14ac:dyDescent="0.15">
      <c r="A90" s="169"/>
      <c r="B90" s="190"/>
      <c r="C90" s="169" t="s">
        <v>150</v>
      </c>
      <c r="D90" s="169"/>
      <c r="E90" s="169"/>
      <c r="F90" s="169"/>
      <c r="G90" s="169"/>
      <c r="H90" s="225"/>
      <c r="I90" s="225"/>
      <c r="J90" s="225"/>
      <c r="K90" s="940" t="str">
        <f>IF(確２面!K155="","",確２面!K155)</f>
        <v/>
      </c>
      <c r="L90" s="940"/>
      <c r="M90" s="940"/>
      <c r="N90" s="940"/>
      <c r="O90" s="940"/>
      <c r="P90" s="940"/>
      <c r="Q90" s="940"/>
      <c r="R90" s="940"/>
      <c r="S90" s="940"/>
      <c r="T90" s="940"/>
      <c r="U90" s="940"/>
      <c r="V90" s="940"/>
      <c r="W90" s="940"/>
      <c r="X90" s="940"/>
      <c r="Y90" s="940"/>
      <c r="Z90" s="940"/>
      <c r="AA90" s="940"/>
      <c r="AB90" s="940"/>
      <c r="AC90" s="940"/>
      <c r="AD90" s="940"/>
      <c r="AE90" s="940"/>
      <c r="AF90" s="940"/>
      <c r="AG90" s="940"/>
      <c r="AH90" s="940"/>
      <c r="AI90" s="940"/>
    </row>
    <row r="91" spans="1:35" x14ac:dyDescent="0.15">
      <c r="A91" s="169"/>
      <c r="B91" s="190"/>
      <c r="C91" s="169" t="s">
        <v>395</v>
      </c>
      <c r="D91" s="169"/>
      <c r="E91" s="169"/>
      <c r="F91" s="169"/>
      <c r="G91" s="169"/>
      <c r="H91" s="225"/>
      <c r="I91" s="225"/>
      <c r="J91" s="225"/>
      <c r="K91" s="226"/>
      <c r="L91" s="226"/>
      <c r="M91" s="938" t="str">
        <f>IF(確２面!M156="","",確２面!M156)</f>
        <v/>
      </c>
      <c r="N91" s="938"/>
      <c r="O91" s="938"/>
      <c r="P91" s="938"/>
      <c r="Q91" s="938"/>
      <c r="R91" s="938"/>
      <c r="S91" s="938"/>
      <c r="T91" s="938"/>
      <c r="U91" s="938"/>
      <c r="V91" s="938"/>
      <c r="W91" s="938"/>
      <c r="X91" s="938"/>
      <c r="Y91" s="938"/>
      <c r="Z91" s="938"/>
      <c r="AA91" s="938"/>
      <c r="AB91" s="938"/>
      <c r="AC91" s="938"/>
      <c r="AD91" s="938"/>
      <c r="AE91" s="938"/>
      <c r="AF91" s="938"/>
      <c r="AG91" s="938"/>
      <c r="AH91" s="938"/>
      <c r="AI91" s="938"/>
    </row>
    <row r="92" spans="1:35" x14ac:dyDescent="0.15">
      <c r="A92" s="169"/>
      <c r="B92" s="169"/>
      <c r="C92" s="169"/>
      <c r="D92" s="169"/>
      <c r="E92" s="169"/>
      <c r="F92" s="169"/>
      <c r="G92" s="169"/>
      <c r="H92" s="225"/>
      <c r="I92" s="225"/>
      <c r="J92" s="225"/>
      <c r="K92" s="225"/>
      <c r="L92" s="225"/>
      <c r="M92" s="225"/>
      <c r="N92" s="225"/>
      <c r="O92" s="225"/>
      <c r="P92" s="225"/>
      <c r="Q92" s="225"/>
      <c r="R92" s="225"/>
      <c r="S92" s="225"/>
      <c r="T92" s="225"/>
      <c r="U92" s="225"/>
      <c r="V92" s="225"/>
      <c r="W92" s="169"/>
      <c r="X92" s="169"/>
      <c r="Y92" s="169"/>
      <c r="Z92" s="169"/>
      <c r="AA92" s="169"/>
      <c r="AB92" s="169"/>
      <c r="AC92" s="169"/>
      <c r="AD92" s="169"/>
      <c r="AE92" s="169"/>
      <c r="AF92" s="169"/>
      <c r="AG92" s="169"/>
      <c r="AH92" s="169"/>
      <c r="AI92" s="169"/>
    </row>
    <row r="93" spans="1:35" ht="6.75" customHeight="1" x14ac:dyDescent="0.1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row>
    <row r="94" spans="1:35" ht="6.75" customHeight="1" x14ac:dyDescent="0.15">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row>
    <row r="95" spans="1:35" x14ac:dyDescent="0.15">
      <c r="A95" s="169"/>
      <c r="B95" s="190"/>
      <c r="C95" s="169" t="s">
        <v>144</v>
      </c>
      <c r="D95" s="169"/>
      <c r="E95" s="169"/>
      <c r="F95" s="169"/>
      <c r="G95" s="169"/>
      <c r="H95" s="491"/>
      <c r="I95" s="323"/>
      <c r="J95" s="323" t="s">
        <v>13</v>
      </c>
      <c r="K95" s="939" t="str">
        <f>IF(確２面!K159="","",確２面!K159)</f>
        <v>　　</v>
      </c>
      <c r="L95" s="939"/>
      <c r="M95" s="169" t="s">
        <v>147</v>
      </c>
      <c r="N95" s="169"/>
      <c r="O95" s="169"/>
      <c r="P95" s="169"/>
      <c r="Q95" s="169"/>
      <c r="R95" s="323" t="s">
        <v>13</v>
      </c>
      <c r="S95" s="1167" t="str">
        <f>IF(確２面!S159="","",確２面!S159)</f>
        <v/>
      </c>
      <c r="T95" s="1167"/>
      <c r="U95" s="1167"/>
      <c r="V95" s="1167"/>
      <c r="W95" s="169" t="s">
        <v>153</v>
      </c>
      <c r="X95" s="169"/>
      <c r="Y95" s="169"/>
      <c r="Z95" s="169"/>
      <c r="AA95" s="169"/>
      <c r="AB95" s="942" t="str">
        <f>IF(確２面!AB159="","",確２面!AB159)</f>
        <v/>
      </c>
      <c r="AC95" s="942"/>
      <c r="AD95" s="942"/>
      <c r="AE95" s="942"/>
      <c r="AF95" s="942"/>
      <c r="AG95" s="942"/>
      <c r="AH95" s="169" t="s">
        <v>252</v>
      </c>
      <c r="AI95" s="169"/>
    </row>
    <row r="96" spans="1:35" x14ac:dyDescent="0.15">
      <c r="A96" s="169"/>
      <c r="B96" s="190"/>
      <c r="C96" s="169" t="s">
        <v>140</v>
      </c>
      <c r="D96" s="169"/>
      <c r="E96" s="169"/>
      <c r="F96" s="169"/>
      <c r="G96" s="169"/>
      <c r="H96" s="225"/>
      <c r="I96" s="169"/>
      <c r="J96" s="169"/>
      <c r="K96" s="940" t="str">
        <f>IF(確２面!K160="","",確２面!K160)</f>
        <v/>
      </c>
      <c r="L96" s="940"/>
      <c r="M96" s="940"/>
      <c r="N96" s="940"/>
      <c r="O96" s="940"/>
      <c r="P96" s="940"/>
      <c r="Q96" s="940"/>
      <c r="R96" s="940"/>
      <c r="S96" s="940"/>
      <c r="T96" s="940"/>
      <c r="U96" s="940"/>
      <c r="V96" s="940"/>
      <c r="W96" s="940"/>
      <c r="X96" s="940"/>
      <c r="Y96" s="940"/>
      <c r="Z96" s="940"/>
      <c r="AA96" s="940"/>
      <c r="AB96" s="940"/>
      <c r="AC96" s="940"/>
      <c r="AD96" s="940"/>
      <c r="AE96" s="940"/>
      <c r="AF96" s="940"/>
      <c r="AG96" s="940"/>
      <c r="AH96" s="940"/>
      <c r="AI96" s="940"/>
    </row>
    <row r="97" spans="1:35" x14ac:dyDescent="0.15">
      <c r="A97" s="169"/>
      <c r="B97" s="190"/>
      <c r="C97" s="169" t="s">
        <v>151</v>
      </c>
      <c r="D97" s="169"/>
      <c r="E97" s="169"/>
      <c r="F97" s="169"/>
      <c r="G97" s="169"/>
      <c r="H97" s="491"/>
      <c r="I97" s="323"/>
      <c r="J97" s="323" t="s">
        <v>13</v>
      </c>
      <c r="K97" s="939" t="str">
        <f>IF(確２面!K161="","",確２面!K161)</f>
        <v>　　</v>
      </c>
      <c r="L97" s="939"/>
      <c r="M97" s="169" t="s">
        <v>146</v>
      </c>
      <c r="N97" s="169"/>
      <c r="O97" s="169"/>
      <c r="P97" s="169"/>
      <c r="Q97" s="169"/>
      <c r="R97" s="323" t="s">
        <v>13</v>
      </c>
      <c r="S97" s="942" t="str">
        <f>IF(確２面!S161="","",確２面!S161)</f>
        <v/>
      </c>
      <c r="T97" s="942"/>
      <c r="U97" s="942"/>
      <c r="V97" s="942"/>
      <c r="W97" s="169" t="s">
        <v>145</v>
      </c>
      <c r="X97" s="169"/>
      <c r="Y97" s="169"/>
      <c r="Z97" s="169"/>
      <c r="AA97" s="169"/>
      <c r="AB97" s="942" t="str">
        <f>IF(確２面!AB161="","",確２面!AB161)</f>
        <v/>
      </c>
      <c r="AC97" s="942"/>
      <c r="AD97" s="942"/>
      <c r="AE97" s="942"/>
      <c r="AF97" s="942"/>
      <c r="AG97" s="942"/>
      <c r="AH97" s="169" t="s">
        <v>252</v>
      </c>
      <c r="AI97" s="169"/>
    </row>
    <row r="98" spans="1:35" x14ac:dyDescent="0.15">
      <c r="A98" s="169"/>
      <c r="B98" s="190"/>
      <c r="C98" s="169"/>
      <c r="D98" s="169"/>
      <c r="E98" s="169"/>
      <c r="F98" s="169"/>
      <c r="G98" s="169"/>
      <c r="H98" s="225"/>
      <c r="I98" s="225"/>
      <c r="J98" s="225"/>
      <c r="K98" s="940" t="str">
        <f>IF(確２面!K162="","",確２面!K162)</f>
        <v/>
      </c>
      <c r="L98" s="940"/>
      <c r="M98" s="940"/>
      <c r="N98" s="940"/>
      <c r="O98" s="940"/>
      <c r="P98" s="940"/>
      <c r="Q98" s="940"/>
      <c r="R98" s="940"/>
      <c r="S98" s="940"/>
      <c r="T98" s="940"/>
      <c r="U98" s="940"/>
      <c r="V98" s="940"/>
      <c r="W98" s="940"/>
      <c r="X98" s="940"/>
      <c r="Y98" s="940"/>
      <c r="Z98" s="940"/>
      <c r="AA98" s="940"/>
      <c r="AB98" s="940"/>
      <c r="AC98" s="940"/>
      <c r="AD98" s="940"/>
      <c r="AE98" s="940"/>
      <c r="AF98" s="940"/>
      <c r="AG98" s="940"/>
      <c r="AH98" s="940"/>
      <c r="AI98" s="940"/>
    </row>
    <row r="99" spans="1:35" x14ac:dyDescent="0.15">
      <c r="A99" s="169"/>
      <c r="B99" s="190"/>
      <c r="C99" s="169" t="s">
        <v>148</v>
      </c>
      <c r="D99" s="169"/>
      <c r="E99" s="169"/>
      <c r="F99" s="169"/>
      <c r="G99" s="169"/>
      <c r="H99" s="225"/>
      <c r="I99" s="225"/>
      <c r="J99" s="188"/>
      <c r="K99" s="940" t="str">
        <f>IF(確２面!K163="","",確２面!K163)</f>
        <v/>
      </c>
      <c r="L99" s="940"/>
      <c r="M99" s="940"/>
      <c r="N99" s="940"/>
      <c r="O99" s="940"/>
      <c r="P99" s="940"/>
      <c r="Q99" s="940"/>
      <c r="R99" s="940"/>
      <c r="S99" s="940"/>
      <c r="T99" s="940"/>
      <c r="U99" s="940"/>
      <c r="V99" s="940"/>
      <c r="W99" s="940"/>
      <c r="X99" s="940"/>
      <c r="Y99" s="940"/>
      <c r="Z99" s="940"/>
      <c r="AA99" s="940"/>
      <c r="AB99" s="940"/>
      <c r="AC99" s="940"/>
      <c r="AD99" s="940"/>
      <c r="AE99" s="940"/>
      <c r="AF99" s="940"/>
      <c r="AG99" s="940"/>
      <c r="AH99" s="940"/>
      <c r="AI99" s="940"/>
    </row>
    <row r="100" spans="1:35" x14ac:dyDescent="0.15">
      <c r="A100" s="169"/>
      <c r="B100" s="190"/>
      <c r="C100" s="169" t="s">
        <v>149</v>
      </c>
      <c r="D100" s="169"/>
      <c r="E100" s="169"/>
      <c r="F100" s="169"/>
      <c r="G100" s="169"/>
      <c r="H100" s="225"/>
      <c r="I100" s="225"/>
      <c r="J100" s="225"/>
      <c r="K100" s="940" t="str">
        <f>IF(確２面!K164="","",確２面!K164)</f>
        <v/>
      </c>
      <c r="L100" s="940"/>
      <c r="M100" s="940"/>
      <c r="N100" s="940"/>
      <c r="O100" s="940"/>
      <c r="P100" s="940"/>
      <c r="Q100" s="940"/>
      <c r="R100" s="940"/>
      <c r="S100" s="940"/>
      <c r="T100" s="940"/>
      <c r="U100" s="940"/>
      <c r="V100" s="940"/>
      <c r="W100" s="940"/>
      <c r="X100" s="940"/>
      <c r="Y100" s="940"/>
      <c r="Z100" s="940"/>
      <c r="AA100" s="940"/>
      <c r="AB100" s="940"/>
      <c r="AC100" s="940"/>
      <c r="AD100" s="940"/>
      <c r="AE100" s="940"/>
      <c r="AF100" s="940"/>
      <c r="AG100" s="940"/>
      <c r="AH100" s="940"/>
      <c r="AI100" s="940"/>
    </row>
    <row r="101" spans="1:35" x14ac:dyDescent="0.15">
      <c r="A101" s="169"/>
      <c r="B101" s="190"/>
      <c r="C101" s="169" t="s">
        <v>150</v>
      </c>
      <c r="D101" s="169"/>
      <c r="E101" s="169"/>
      <c r="F101" s="169"/>
      <c r="G101" s="169"/>
      <c r="H101" s="225"/>
      <c r="I101" s="225"/>
      <c r="J101" s="225"/>
      <c r="K101" s="940" t="str">
        <f>IF(確２面!K165="","",確２面!K165)</f>
        <v/>
      </c>
      <c r="L101" s="940"/>
      <c r="M101" s="940"/>
      <c r="N101" s="940"/>
      <c r="O101" s="940"/>
      <c r="P101" s="940"/>
      <c r="Q101" s="940"/>
      <c r="R101" s="940"/>
      <c r="S101" s="940"/>
      <c r="T101" s="940"/>
      <c r="U101" s="940"/>
      <c r="V101" s="940"/>
      <c r="W101" s="940"/>
      <c r="X101" s="940"/>
      <c r="Y101" s="940"/>
      <c r="Z101" s="940"/>
      <c r="AA101" s="940"/>
      <c r="AB101" s="940"/>
      <c r="AC101" s="940"/>
      <c r="AD101" s="940"/>
      <c r="AE101" s="940"/>
      <c r="AF101" s="940"/>
      <c r="AG101" s="940"/>
      <c r="AH101" s="940"/>
      <c r="AI101" s="940"/>
    </row>
    <row r="102" spans="1:35" x14ac:dyDescent="0.15">
      <c r="A102" s="169"/>
      <c r="B102" s="190"/>
      <c r="C102" s="169" t="s">
        <v>395</v>
      </c>
      <c r="D102" s="169"/>
      <c r="E102" s="169"/>
      <c r="F102" s="169"/>
      <c r="G102" s="169"/>
      <c r="H102" s="225"/>
      <c r="I102" s="225"/>
      <c r="J102" s="225"/>
      <c r="K102" s="226"/>
      <c r="L102" s="226"/>
      <c r="M102" s="938" t="str">
        <f>IF(確２面!M166="","",確２面!M166)</f>
        <v/>
      </c>
      <c r="N102" s="938"/>
      <c r="O102" s="938"/>
      <c r="P102" s="938"/>
      <c r="Q102" s="938"/>
      <c r="R102" s="938"/>
      <c r="S102" s="938"/>
      <c r="T102" s="938"/>
      <c r="U102" s="938"/>
      <c r="V102" s="938"/>
      <c r="W102" s="938"/>
      <c r="X102" s="938"/>
      <c r="Y102" s="938"/>
      <c r="Z102" s="938"/>
      <c r="AA102" s="938"/>
      <c r="AB102" s="938"/>
      <c r="AC102" s="938"/>
      <c r="AD102" s="938"/>
      <c r="AE102" s="938"/>
      <c r="AF102" s="938"/>
      <c r="AG102" s="938"/>
      <c r="AH102" s="938"/>
      <c r="AI102" s="938"/>
    </row>
    <row r="103" spans="1:35" x14ac:dyDescent="0.15">
      <c r="A103" s="169"/>
      <c r="B103" s="169"/>
      <c r="C103" s="169"/>
      <c r="D103" s="169"/>
      <c r="E103" s="169"/>
      <c r="F103" s="169"/>
      <c r="G103" s="169"/>
      <c r="H103" s="225"/>
      <c r="I103" s="225"/>
      <c r="J103" s="225"/>
      <c r="K103" s="225"/>
      <c r="L103" s="225"/>
      <c r="M103" s="225"/>
      <c r="N103" s="225"/>
      <c r="O103" s="225"/>
      <c r="P103" s="225"/>
      <c r="Q103" s="225"/>
      <c r="R103" s="225"/>
      <c r="S103" s="225"/>
      <c r="T103" s="225"/>
      <c r="U103" s="225"/>
      <c r="V103" s="225"/>
      <c r="W103" s="169"/>
      <c r="X103" s="169"/>
      <c r="Y103" s="169"/>
      <c r="Z103" s="169"/>
      <c r="AA103" s="169"/>
      <c r="AB103" s="169"/>
      <c r="AC103" s="169"/>
      <c r="AD103" s="169"/>
      <c r="AE103" s="169"/>
      <c r="AF103" s="169"/>
      <c r="AG103" s="169"/>
      <c r="AH103" s="169"/>
      <c r="AI103" s="169"/>
    </row>
    <row r="104" spans="1:35" ht="6.75" customHeight="1" x14ac:dyDescent="0.1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row>
    <row r="105" spans="1:35" ht="6.75" customHeight="1" x14ac:dyDescent="0.15">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row>
    <row r="106" spans="1:35" x14ac:dyDescent="0.15">
      <c r="A106" s="169"/>
      <c r="B106" s="190"/>
      <c r="C106" s="169" t="s">
        <v>144</v>
      </c>
      <c r="D106" s="169"/>
      <c r="E106" s="169"/>
      <c r="F106" s="169"/>
      <c r="G106" s="169"/>
      <c r="H106" s="491"/>
      <c r="I106" s="323"/>
      <c r="J106" s="323" t="s">
        <v>13</v>
      </c>
      <c r="K106" s="939" t="str">
        <f>IF(確２面!K169="","",確２面!K169)</f>
        <v>　　</v>
      </c>
      <c r="L106" s="939"/>
      <c r="M106" s="169" t="s">
        <v>147</v>
      </c>
      <c r="N106" s="169"/>
      <c r="O106" s="169"/>
      <c r="P106" s="169"/>
      <c r="Q106" s="169"/>
      <c r="R106" s="323" t="s">
        <v>13</v>
      </c>
      <c r="S106" s="1167" t="str">
        <f>IF(確２面!S169="","",確２面!S169)</f>
        <v/>
      </c>
      <c r="T106" s="1167"/>
      <c r="U106" s="1167"/>
      <c r="V106" s="1167"/>
      <c r="W106" s="169" t="s">
        <v>153</v>
      </c>
      <c r="X106" s="169"/>
      <c r="Y106" s="169"/>
      <c r="Z106" s="169"/>
      <c r="AA106" s="169"/>
      <c r="AB106" s="942" t="str">
        <f>IF(確２面!AB169="","",確２面!AB169)</f>
        <v/>
      </c>
      <c r="AC106" s="942"/>
      <c r="AD106" s="942"/>
      <c r="AE106" s="942"/>
      <c r="AF106" s="942"/>
      <c r="AG106" s="942"/>
      <c r="AH106" s="169" t="s">
        <v>252</v>
      </c>
      <c r="AI106" s="169"/>
    </row>
    <row r="107" spans="1:35" x14ac:dyDescent="0.15">
      <c r="A107" s="169"/>
      <c r="B107" s="190"/>
      <c r="C107" s="169" t="s">
        <v>140</v>
      </c>
      <c r="D107" s="169"/>
      <c r="E107" s="169"/>
      <c r="F107" s="169"/>
      <c r="G107" s="169"/>
      <c r="H107" s="225"/>
      <c r="I107" s="169"/>
      <c r="J107" s="169"/>
      <c r="K107" s="940" t="str">
        <f>IF(確２面!K170="","",確２面!K170)</f>
        <v/>
      </c>
      <c r="L107" s="940"/>
      <c r="M107" s="940"/>
      <c r="N107" s="940"/>
      <c r="O107" s="940"/>
      <c r="P107" s="940"/>
      <c r="Q107" s="940"/>
      <c r="R107" s="940"/>
      <c r="S107" s="940"/>
      <c r="T107" s="940"/>
      <c r="U107" s="940"/>
      <c r="V107" s="940"/>
      <c r="W107" s="940"/>
      <c r="X107" s="940"/>
      <c r="Y107" s="940"/>
      <c r="Z107" s="940"/>
      <c r="AA107" s="940"/>
      <c r="AB107" s="940"/>
      <c r="AC107" s="940"/>
      <c r="AD107" s="940"/>
      <c r="AE107" s="940"/>
      <c r="AF107" s="940"/>
      <c r="AG107" s="940"/>
      <c r="AH107" s="940"/>
      <c r="AI107" s="940"/>
    </row>
    <row r="108" spans="1:35" x14ac:dyDescent="0.15">
      <c r="A108" s="169"/>
      <c r="B108" s="190"/>
      <c r="C108" s="169" t="s">
        <v>151</v>
      </c>
      <c r="D108" s="169"/>
      <c r="E108" s="169"/>
      <c r="F108" s="169"/>
      <c r="G108" s="169"/>
      <c r="H108" s="491"/>
      <c r="I108" s="323"/>
      <c r="J108" s="323" t="s">
        <v>13</v>
      </c>
      <c r="K108" s="939" t="str">
        <f>IF(確２面!K171="","",確２面!K171)</f>
        <v>　　</v>
      </c>
      <c r="L108" s="939"/>
      <c r="M108" s="169" t="s">
        <v>146</v>
      </c>
      <c r="N108" s="169"/>
      <c r="O108" s="169"/>
      <c r="P108" s="169"/>
      <c r="Q108" s="169"/>
      <c r="R108" s="323" t="s">
        <v>13</v>
      </c>
      <c r="S108" s="942" t="str">
        <f>IF(確２面!S171="","",確２面!S171)</f>
        <v/>
      </c>
      <c r="T108" s="942"/>
      <c r="U108" s="942"/>
      <c r="V108" s="942"/>
      <c r="W108" s="169" t="s">
        <v>145</v>
      </c>
      <c r="X108" s="169"/>
      <c r="Y108" s="169"/>
      <c r="Z108" s="169"/>
      <c r="AA108" s="169"/>
      <c r="AB108" s="942" t="str">
        <f>IF(確２面!AB171="","",確２面!AB171)</f>
        <v/>
      </c>
      <c r="AC108" s="942"/>
      <c r="AD108" s="942"/>
      <c r="AE108" s="942"/>
      <c r="AF108" s="942"/>
      <c r="AG108" s="942"/>
      <c r="AH108" s="169" t="s">
        <v>252</v>
      </c>
      <c r="AI108" s="169"/>
    </row>
    <row r="109" spans="1:35" x14ac:dyDescent="0.15">
      <c r="A109" s="169"/>
      <c r="B109" s="190"/>
      <c r="C109" s="169"/>
      <c r="D109" s="169"/>
      <c r="E109" s="169"/>
      <c r="F109" s="169"/>
      <c r="G109" s="169"/>
      <c r="H109" s="225"/>
      <c r="I109" s="225"/>
      <c r="J109" s="225"/>
      <c r="K109" s="940" t="str">
        <f>IF(確２面!K172="","",確２面!K172)</f>
        <v/>
      </c>
      <c r="L109" s="940"/>
      <c r="M109" s="940"/>
      <c r="N109" s="940"/>
      <c r="O109" s="940"/>
      <c r="P109" s="940"/>
      <c r="Q109" s="940"/>
      <c r="R109" s="940"/>
      <c r="S109" s="940"/>
      <c r="T109" s="940"/>
      <c r="U109" s="940"/>
      <c r="V109" s="940"/>
      <c r="W109" s="940"/>
      <c r="X109" s="940"/>
      <c r="Y109" s="940"/>
      <c r="Z109" s="940"/>
      <c r="AA109" s="940"/>
      <c r="AB109" s="940"/>
      <c r="AC109" s="940"/>
      <c r="AD109" s="940"/>
      <c r="AE109" s="940"/>
      <c r="AF109" s="940"/>
      <c r="AG109" s="940"/>
      <c r="AH109" s="940"/>
      <c r="AI109" s="940"/>
    </row>
    <row r="110" spans="1:35" x14ac:dyDescent="0.15">
      <c r="A110" s="169"/>
      <c r="B110" s="190"/>
      <c r="C110" s="169" t="s">
        <v>148</v>
      </c>
      <c r="D110" s="169"/>
      <c r="E110" s="169"/>
      <c r="F110" s="169"/>
      <c r="G110" s="169"/>
      <c r="H110" s="225"/>
      <c r="I110" s="225"/>
      <c r="J110" s="188"/>
      <c r="K110" s="940" t="str">
        <f>IF(確２面!K173="","",確２面!K173)</f>
        <v/>
      </c>
      <c r="L110" s="940"/>
      <c r="M110" s="940"/>
      <c r="N110" s="940"/>
      <c r="O110" s="940"/>
      <c r="P110" s="940"/>
      <c r="Q110" s="940"/>
      <c r="R110" s="940"/>
      <c r="S110" s="940"/>
      <c r="T110" s="940"/>
      <c r="U110" s="940"/>
      <c r="V110" s="940"/>
      <c r="W110" s="940"/>
      <c r="X110" s="940"/>
      <c r="Y110" s="940"/>
      <c r="Z110" s="940"/>
      <c r="AA110" s="940"/>
      <c r="AB110" s="940"/>
      <c r="AC110" s="940"/>
      <c r="AD110" s="940"/>
      <c r="AE110" s="940"/>
      <c r="AF110" s="940"/>
      <c r="AG110" s="940"/>
      <c r="AH110" s="940"/>
      <c r="AI110" s="940"/>
    </row>
    <row r="111" spans="1:35" x14ac:dyDescent="0.15">
      <c r="A111" s="169"/>
      <c r="B111" s="190"/>
      <c r="C111" s="169" t="s">
        <v>149</v>
      </c>
      <c r="D111" s="169"/>
      <c r="E111" s="169"/>
      <c r="F111" s="169"/>
      <c r="G111" s="169"/>
      <c r="H111" s="225"/>
      <c r="I111" s="225"/>
      <c r="J111" s="225"/>
      <c r="K111" s="940" t="str">
        <f>IF(確２面!K174="","",確２面!K174)</f>
        <v/>
      </c>
      <c r="L111" s="940"/>
      <c r="M111" s="940"/>
      <c r="N111" s="940"/>
      <c r="O111" s="940"/>
      <c r="P111" s="940"/>
      <c r="Q111" s="940"/>
      <c r="R111" s="940"/>
      <c r="S111" s="940"/>
      <c r="T111" s="940"/>
      <c r="U111" s="940"/>
      <c r="V111" s="940"/>
      <c r="W111" s="940"/>
      <c r="X111" s="940"/>
      <c r="Y111" s="940"/>
      <c r="Z111" s="940"/>
      <c r="AA111" s="940"/>
      <c r="AB111" s="940"/>
      <c r="AC111" s="940"/>
      <c r="AD111" s="940"/>
      <c r="AE111" s="940"/>
      <c r="AF111" s="940"/>
      <c r="AG111" s="940"/>
      <c r="AH111" s="940"/>
      <c r="AI111" s="940"/>
    </row>
    <row r="112" spans="1:35" x14ac:dyDescent="0.15">
      <c r="A112" s="169"/>
      <c r="B112" s="190"/>
      <c r="C112" s="169" t="s">
        <v>150</v>
      </c>
      <c r="D112" s="169"/>
      <c r="E112" s="169"/>
      <c r="F112" s="169"/>
      <c r="G112" s="169"/>
      <c r="H112" s="225"/>
      <c r="I112" s="225"/>
      <c r="J112" s="225"/>
      <c r="K112" s="940" t="str">
        <f>IF(確２面!K175="","",確２面!K175)</f>
        <v/>
      </c>
      <c r="L112" s="940"/>
      <c r="M112" s="940"/>
      <c r="N112" s="940"/>
      <c r="O112" s="940"/>
      <c r="P112" s="940"/>
      <c r="Q112" s="940"/>
      <c r="R112" s="940"/>
      <c r="S112" s="940"/>
      <c r="T112" s="940"/>
      <c r="U112" s="940"/>
      <c r="V112" s="940"/>
      <c r="W112" s="940"/>
      <c r="X112" s="940"/>
      <c r="Y112" s="940"/>
      <c r="Z112" s="940"/>
      <c r="AA112" s="940"/>
      <c r="AB112" s="940"/>
      <c r="AC112" s="940"/>
      <c r="AD112" s="940"/>
      <c r="AE112" s="940"/>
      <c r="AF112" s="940"/>
      <c r="AG112" s="940"/>
      <c r="AH112" s="940"/>
      <c r="AI112" s="940"/>
    </row>
    <row r="113" spans="1:37" x14ac:dyDescent="0.15">
      <c r="A113" s="39"/>
      <c r="C113" s="39" t="s">
        <v>395</v>
      </c>
      <c r="D113" s="39"/>
      <c r="E113" s="39"/>
      <c r="F113" s="39"/>
      <c r="G113" s="39"/>
      <c r="H113" s="163"/>
      <c r="I113" s="163"/>
      <c r="J113" s="163"/>
      <c r="K113" s="760"/>
      <c r="L113" s="760"/>
      <c r="M113" s="932" t="str">
        <f>IF(確２面!M176="","",確２面!M176)</f>
        <v/>
      </c>
      <c r="N113" s="932"/>
      <c r="O113" s="932"/>
      <c r="P113" s="932"/>
      <c r="Q113" s="932"/>
      <c r="R113" s="932"/>
      <c r="S113" s="932"/>
      <c r="T113" s="932"/>
      <c r="U113" s="932"/>
      <c r="V113" s="932"/>
      <c r="W113" s="932"/>
      <c r="X113" s="932"/>
      <c r="Y113" s="932"/>
      <c r="Z113" s="932"/>
      <c r="AA113" s="932"/>
      <c r="AB113" s="932"/>
      <c r="AC113" s="932"/>
      <c r="AD113" s="932"/>
      <c r="AE113" s="932"/>
      <c r="AF113" s="932"/>
      <c r="AG113" s="932"/>
      <c r="AH113" s="932"/>
      <c r="AI113" s="932"/>
    </row>
    <row r="114" spans="1:37" ht="6.75" customHeight="1" x14ac:dyDescent="0.15">
      <c r="A114" s="142"/>
      <c r="B114" s="142"/>
      <c r="C114" s="142"/>
      <c r="D114" s="142"/>
      <c r="E114" s="142"/>
      <c r="F114" s="142"/>
      <c r="G114" s="142"/>
      <c r="H114" s="221"/>
      <c r="I114" s="221"/>
      <c r="J114" s="221"/>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row>
    <row r="115" spans="1:37" ht="6.75" customHeight="1" thickBot="1" x14ac:dyDescent="0.2">
      <c r="A115" s="162"/>
      <c r="B115" s="162"/>
      <c r="C115" s="162"/>
      <c r="D115" s="162"/>
      <c r="E115" s="162"/>
      <c r="F115" s="162"/>
      <c r="G115" s="162"/>
      <c r="H115" s="223"/>
      <c r="I115" s="223"/>
      <c r="J115" s="223"/>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row>
    <row r="116" spans="1:37" ht="13.5" customHeight="1" thickTop="1" x14ac:dyDescent="0.15">
      <c r="A116" s="169"/>
      <c r="B116" s="169"/>
      <c r="C116" s="169"/>
      <c r="D116" s="169"/>
      <c r="E116" s="169"/>
      <c r="F116" s="169"/>
      <c r="G116" s="169"/>
      <c r="H116" s="225"/>
      <c r="I116" s="225"/>
      <c r="J116" s="225"/>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524"/>
      <c r="AK116" s="524"/>
    </row>
    <row r="117" spans="1:37" ht="13.5" customHeight="1" x14ac:dyDescent="0.15">
      <c r="A117" s="142"/>
      <c r="B117" s="142"/>
      <c r="C117" s="142"/>
      <c r="D117" s="142"/>
      <c r="E117" s="142"/>
      <c r="F117" s="142"/>
      <c r="G117" s="142"/>
      <c r="H117" s="221"/>
      <c r="I117" s="221"/>
      <c r="J117" s="221"/>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row>
    <row r="118" spans="1:37" ht="6.75" customHeight="1" x14ac:dyDescent="0.15">
      <c r="A118" s="169"/>
      <c r="B118" s="169"/>
      <c r="C118" s="169"/>
      <c r="D118" s="169"/>
      <c r="E118" s="169"/>
      <c r="F118" s="169"/>
      <c r="G118" s="169"/>
      <c r="H118" s="225"/>
      <c r="I118" s="225"/>
      <c r="J118" s="225"/>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row>
    <row r="119" spans="1:37" x14ac:dyDescent="0.15">
      <c r="A119" s="39" t="s">
        <v>495</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row>
    <row r="120" spans="1:37" x14ac:dyDescent="0.15">
      <c r="A120" s="39" t="s">
        <v>431</v>
      </c>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row>
    <row r="121" spans="1:37" x14ac:dyDescent="0.15">
      <c r="A121" s="39"/>
      <c r="C121" s="39" t="s">
        <v>154</v>
      </c>
      <c r="D121" s="39"/>
      <c r="E121" s="39"/>
      <c r="F121" s="39"/>
      <c r="G121" s="39"/>
      <c r="H121" s="141"/>
      <c r="I121" s="141"/>
      <c r="J121" s="141"/>
      <c r="K121" s="936" t="str">
        <f>IF(確２面!K96="","",確２面!K96)</f>
        <v/>
      </c>
      <c r="L121" s="936"/>
      <c r="M121" s="936"/>
      <c r="N121" s="936"/>
      <c r="O121" s="936"/>
      <c r="P121" s="936"/>
      <c r="Q121" s="936"/>
      <c r="R121" s="936"/>
      <c r="S121" s="936"/>
      <c r="T121" s="936"/>
      <c r="U121" s="936"/>
      <c r="V121" s="936"/>
      <c r="W121" s="936"/>
      <c r="X121" s="936"/>
      <c r="Y121" s="936"/>
      <c r="Z121" s="936"/>
      <c r="AA121" s="936"/>
      <c r="AB121" s="936"/>
      <c r="AC121" s="936"/>
      <c r="AD121" s="936"/>
      <c r="AE121" s="936"/>
      <c r="AF121" s="936"/>
      <c r="AG121" s="936"/>
      <c r="AH121" s="936"/>
      <c r="AI121" s="936"/>
    </row>
    <row r="122" spans="1:37" x14ac:dyDescent="0.15">
      <c r="A122" s="39"/>
      <c r="C122" s="39" t="s">
        <v>156</v>
      </c>
      <c r="D122" s="39"/>
      <c r="E122" s="39"/>
      <c r="F122" s="39"/>
      <c r="G122" s="39"/>
      <c r="H122" s="141"/>
      <c r="I122" s="141"/>
      <c r="J122" s="141"/>
      <c r="K122" s="936" t="str">
        <f>IF(確２面!K97="","",確２面!K97)</f>
        <v/>
      </c>
      <c r="L122" s="936"/>
      <c r="M122" s="936"/>
      <c r="N122" s="936"/>
      <c r="O122" s="936"/>
      <c r="P122" s="936"/>
      <c r="Q122" s="936"/>
      <c r="R122" s="936"/>
      <c r="S122" s="936"/>
      <c r="T122" s="936"/>
      <c r="U122" s="936"/>
      <c r="V122" s="936"/>
      <c r="W122" s="936"/>
      <c r="X122" s="936"/>
      <c r="Y122" s="936"/>
      <c r="Z122" s="936"/>
      <c r="AA122" s="936"/>
      <c r="AB122" s="936"/>
      <c r="AC122" s="936"/>
      <c r="AD122" s="936"/>
      <c r="AE122" s="936"/>
      <c r="AF122" s="936"/>
      <c r="AG122" s="936"/>
      <c r="AH122" s="936"/>
      <c r="AI122" s="936"/>
    </row>
    <row r="123" spans="1:37" x14ac:dyDescent="0.15">
      <c r="A123" s="39"/>
      <c r="C123" s="39" t="s">
        <v>141</v>
      </c>
      <c r="D123" s="39"/>
      <c r="E123" s="39"/>
      <c r="F123" s="39"/>
      <c r="G123" s="39"/>
      <c r="H123" s="141"/>
      <c r="I123" s="141"/>
      <c r="J123" s="141"/>
      <c r="K123" s="936" t="str">
        <f>IF(確２面!K98="","",確２面!K98)</f>
        <v/>
      </c>
      <c r="L123" s="936"/>
      <c r="M123" s="936"/>
      <c r="N123" s="936"/>
      <c r="O123" s="936"/>
      <c r="P123" s="936"/>
      <c r="Q123" s="936"/>
      <c r="R123" s="936"/>
      <c r="S123" s="936"/>
      <c r="T123" s="936"/>
      <c r="U123" s="936"/>
      <c r="V123" s="936"/>
      <c r="W123" s="936"/>
      <c r="X123" s="936"/>
      <c r="Y123" s="936"/>
      <c r="Z123" s="936"/>
      <c r="AA123" s="936"/>
      <c r="AB123" s="936"/>
      <c r="AC123" s="936"/>
      <c r="AD123" s="936"/>
      <c r="AE123" s="936"/>
      <c r="AF123" s="936"/>
      <c r="AG123" s="936"/>
      <c r="AH123" s="936"/>
      <c r="AI123" s="936"/>
    </row>
    <row r="124" spans="1:37" x14ac:dyDescent="0.15">
      <c r="A124" s="39"/>
      <c r="C124" s="39" t="s">
        <v>157</v>
      </c>
      <c r="D124" s="39"/>
      <c r="E124" s="39"/>
      <c r="F124" s="39"/>
      <c r="G124" s="39"/>
      <c r="H124" s="141"/>
      <c r="I124" s="141"/>
      <c r="J124" s="141"/>
      <c r="K124" s="936" t="str">
        <f>IF(確２面!K99="","",確２面!K99)</f>
        <v/>
      </c>
      <c r="L124" s="936"/>
      <c r="M124" s="936"/>
      <c r="N124" s="936"/>
      <c r="O124" s="936"/>
      <c r="P124" s="936"/>
      <c r="Q124" s="936"/>
      <c r="R124" s="936"/>
      <c r="S124" s="936"/>
      <c r="T124" s="936"/>
      <c r="U124" s="936"/>
      <c r="V124" s="936"/>
      <c r="W124" s="936"/>
      <c r="X124" s="936"/>
      <c r="Y124" s="936"/>
      <c r="Z124" s="936"/>
      <c r="AA124" s="936"/>
      <c r="AB124" s="936"/>
      <c r="AC124" s="936"/>
      <c r="AD124" s="936"/>
      <c r="AE124" s="936"/>
      <c r="AF124" s="936"/>
      <c r="AG124" s="936"/>
      <c r="AH124" s="936"/>
      <c r="AI124" s="936"/>
    </row>
    <row r="125" spans="1:37" x14ac:dyDescent="0.15">
      <c r="A125" s="39"/>
      <c r="C125" s="39" t="s">
        <v>143</v>
      </c>
      <c r="D125" s="39"/>
      <c r="E125" s="39"/>
      <c r="F125" s="39"/>
      <c r="G125" s="39"/>
      <c r="H125" s="141"/>
      <c r="I125" s="141"/>
      <c r="J125" s="141"/>
      <c r="K125" s="936" t="str">
        <f>IF(確２面!K100="","",確２面!K100)</f>
        <v/>
      </c>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row>
    <row r="126" spans="1:37" x14ac:dyDescent="0.15">
      <c r="A126" s="39"/>
      <c r="C126" s="39" t="s">
        <v>927</v>
      </c>
      <c r="D126" s="39"/>
      <c r="E126" s="39"/>
      <c r="F126" s="39"/>
      <c r="G126" s="39"/>
      <c r="H126" s="141"/>
      <c r="I126" s="141"/>
      <c r="J126" s="141"/>
      <c r="K126" s="936" t="str">
        <f>IF(確２面!K101="","",確２面!K101)</f>
        <v/>
      </c>
      <c r="L126" s="936"/>
      <c r="M126" s="936"/>
      <c r="N126" s="936"/>
      <c r="O126" s="936"/>
      <c r="P126" s="936"/>
      <c r="Q126" s="936"/>
      <c r="R126" s="936"/>
      <c r="S126" s="936"/>
      <c r="T126" s="936"/>
      <c r="U126" s="936"/>
      <c r="V126" s="936"/>
      <c r="W126" s="936"/>
      <c r="X126" s="936"/>
      <c r="Y126" s="936"/>
      <c r="Z126" s="936"/>
      <c r="AA126" s="936"/>
      <c r="AB126" s="936"/>
      <c r="AC126" s="936"/>
      <c r="AD126" s="936"/>
      <c r="AE126" s="936"/>
      <c r="AF126" s="936"/>
      <c r="AG126" s="936"/>
      <c r="AH126" s="936"/>
      <c r="AI126" s="936"/>
    </row>
    <row r="127" spans="1:37" x14ac:dyDescent="0.15">
      <c r="A127" s="39"/>
      <c r="C127" s="39" t="s">
        <v>928</v>
      </c>
      <c r="D127" s="39"/>
      <c r="E127" s="39"/>
      <c r="F127" s="39"/>
      <c r="G127" s="39"/>
      <c r="H127" s="163"/>
      <c r="I127" s="39"/>
      <c r="J127" s="39"/>
      <c r="K127" s="39"/>
      <c r="L127" s="39"/>
      <c r="M127" s="932" t="str">
        <f>IF(確２面!M102="","",確２面!M102)</f>
        <v/>
      </c>
      <c r="N127" s="932"/>
      <c r="O127" s="932"/>
      <c r="P127" s="932"/>
      <c r="Q127" s="932"/>
      <c r="R127" s="932"/>
      <c r="S127" s="932"/>
      <c r="T127" s="932"/>
      <c r="U127" s="932"/>
      <c r="V127" s="932"/>
      <c r="W127" s="932"/>
      <c r="X127" s="932"/>
      <c r="Y127" s="932"/>
      <c r="Z127" s="932"/>
      <c r="AA127" s="932"/>
      <c r="AB127" s="932"/>
      <c r="AC127" s="932"/>
      <c r="AD127" s="932"/>
      <c r="AE127" s="932"/>
      <c r="AF127" s="932"/>
      <c r="AG127" s="932"/>
      <c r="AH127" s="932"/>
      <c r="AI127" s="932"/>
    </row>
    <row r="128" spans="1:37" ht="6.75" customHeight="1" x14ac:dyDescent="0.1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row>
    <row r="129" spans="1:35" ht="6.75" customHeight="1" x14ac:dyDescent="0.15">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row>
    <row r="130" spans="1:35" x14ac:dyDescent="0.15">
      <c r="A130" s="169" t="s">
        <v>432</v>
      </c>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row>
    <row r="131" spans="1:35" x14ac:dyDescent="0.15">
      <c r="A131" s="169"/>
      <c r="B131" s="190"/>
      <c r="C131" s="169" t="s">
        <v>154</v>
      </c>
      <c r="D131" s="169"/>
      <c r="E131" s="169"/>
      <c r="F131" s="169"/>
      <c r="G131" s="169"/>
      <c r="H131" s="188"/>
      <c r="I131" s="188"/>
      <c r="J131" s="188"/>
      <c r="K131" s="940" t="str">
        <f>IF(確２面!K106="","",確２面!K106)</f>
        <v/>
      </c>
      <c r="L131" s="940"/>
      <c r="M131" s="940"/>
      <c r="N131" s="940"/>
      <c r="O131" s="940"/>
      <c r="P131" s="940"/>
      <c r="Q131" s="940"/>
      <c r="R131" s="940"/>
      <c r="S131" s="940"/>
      <c r="T131" s="940"/>
      <c r="U131" s="940"/>
      <c r="V131" s="940"/>
      <c r="W131" s="940"/>
      <c r="X131" s="940"/>
      <c r="Y131" s="940"/>
      <c r="Z131" s="940"/>
      <c r="AA131" s="940"/>
      <c r="AB131" s="940"/>
      <c r="AC131" s="940"/>
      <c r="AD131" s="940"/>
      <c r="AE131" s="940"/>
      <c r="AF131" s="940"/>
      <c r="AG131" s="940"/>
      <c r="AH131" s="940"/>
      <c r="AI131" s="940"/>
    </row>
    <row r="132" spans="1:35" x14ac:dyDescent="0.15">
      <c r="A132" s="169"/>
      <c r="B132" s="190"/>
      <c r="C132" s="169" t="s">
        <v>156</v>
      </c>
      <c r="D132" s="169"/>
      <c r="E132" s="169"/>
      <c r="F132" s="169"/>
      <c r="G132" s="169"/>
      <c r="H132" s="188"/>
      <c r="I132" s="188"/>
      <c r="J132" s="188"/>
      <c r="K132" s="940" t="str">
        <f>IF(確２面!K107="","",確２面!K107)</f>
        <v/>
      </c>
      <c r="L132" s="940"/>
      <c r="M132" s="940"/>
      <c r="N132" s="940"/>
      <c r="O132" s="940"/>
      <c r="P132" s="940"/>
      <c r="Q132" s="940"/>
      <c r="R132" s="940"/>
      <c r="S132" s="940"/>
      <c r="T132" s="940"/>
      <c r="U132" s="940"/>
      <c r="V132" s="940"/>
      <c r="W132" s="940"/>
      <c r="X132" s="940"/>
      <c r="Y132" s="940"/>
      <c r="Z132" s="940"/>
      <c r="AA132" s="940"/>
      <c r="AB132" s="940"/>
      <c r="AC132" s="940"/>
      <c r="AD132" s="940"/>
      <c r="AE132" s="940"/>
      <c r="AF132" s="940"/>
      <c r="AG132" s="940"/>
      <c r="AH132" s="940"/>
      <c r="AI132" s="940"/>
    </row>
    <row r="133" spans="1:35" x14ac:dyDescent="0.15">
      <c r="A133" s="169"/>
      <c r="B133" s="190"/>
      <c r="C133" s="169" t="s">
        <v>141</v>
      </c>
      <c r="D133" s="169"/>
      <c r="E133" s="169"/>
      <c r="F133" s="169"/>
      <c r="G133" s="169"/>
      <c r="H133" s="188"/>
      <c r="I133" s="188"/>
      <c r="J133" s="188"/>
      <c r="K133" s="940" t="str">
        <f>IF(確２面!K108="","",確２面!K108)</f>
        <v/>
      </c>
      <c r="L133" s="940"/>
      <c r="M133" s="940"/>
      <c r="N133" s="940"/>
      <c r="O133" s="940"/>
      <c r="P133" s="940"/>
      <c r="Q133" s="940"/>
      <c r="R133" s="940"/>
      <c r="S133" s="940"/>
      <c r="T133" s="940"/>
      <c r="U133" s="940"/>
      <c r="V133" s="940"/>
      <c r="W133" s="940"/>
      <c r="X133" s="940"/>
      <c r="Y133" s="940"/>
      <c r="Z133" s="940"/>
      <c r="AA133" s="940"/>
      <c r="AB133" s="940"/>
      <c r="AC133" s="940"/>
      <c r="AD133" s="940"/>
      <c r="AE133" s="940"/>
      <c r="AF133" s="940"/>
      <c r="AG133" s="940"/>
      <c r="AH133" s="940"/>
      <c r="AI133" s="940"/>
    </row>
    <row r="134" spans="1:35" x14ac:dyDescent="0.15">
      <c r="A134" s="169"/>
      <c r="B134" s="190"/>
      <c r="C134" s="169" t="s">
        <v>157</v>
      </c>
      <c r="D134" s="169"/>
      <c r="E134" s="169"/>
      <c r="F134" s="169"/>
      <c r="G134" s="169"/>
      <c r="H134" s="188"/>
      <c r="I134" s="188"/>
      <c r="J134" s="188"/>
      <c r="K134" s="940" t="str">
        <f>IF(確２面!K109="","",確２面!K109)</f>
        <v/>
      </c>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row>
    <row r="135" spans="1:35" x14ac:dyDescent="0.15">
      <c r="A135" s="169"/>
      <c r="B135" s="190"/>
      <c r="C135" s="169" t="s">
        <v>143</v>
      </c>
      <c r="D135" s="169"/>
      <c r="E135" s="169"/>
      <c r="F135" s="169"/>
      <c r="G135" s="169"/>
      <c r="H135" s="188"/>
      <c r="I135" s="188"/>
      <c r="J135" s="188"/>
      <c r="K135" s="940" t="str">
        <f>IF(確２面!K110="","",確２面!K110)</f>
        <v/>
      </c>
      <c r="L135" s="940"/>
      <c r="M135" s="940"/>
      <c r="N135" s="940"/>
      <c r="O135" s="940"/>
      <c r="P135" s="940"/>
      <c r="Q135" s="940"/>
      <c r="R135" s="940"/>
      <c r="S135" s="940"/>
      <c r="T135" s="940"/>
      <c r="U135" s="940"/>
      <c r="V135" s="940"/>
      <c r="W135" s="940"/>
      <c r="X135" s="940"/>
      <c r="Y135" s="940"/>
      <c r="Z135" s="940"/>
      <c r="AA135" s="940"/>
      <c r="AB135" s="940"/>
      <c r="AC135" s="940"/>
      <c r="AD135" s="940"/>
      <c r="AE135" s="940"/>
      <c r="AF135" s="940"/>
      <c r="AG135" s="940"/>
      <c r="AH135" s="940"/>
      <c r="AI135" s="940"/>
    </row>
    <row r="136" spans="1:35" x14ac:dyDescent="0.15">
      <c r="A136" s="169"/>
      <c r="B136" s="190"/>
      <c r="C136" s="169" t="s">
        <v>927</v>
      </c>
      <c r="D136" s="169"/>
      <c r="E136" s="169"/>
      <c r="F136" s="169"/>
      <c r="G136" s="169"/>
      <c r="H136" s="188"/>
      <c r="I136" s="188"/>
      <c r="J136" s="188"/>
      <c r="K136" s="940" t="str">
        <f>IF(確２面!K111="","",確２面!K111)</f>
        <v/>
      </c>
      <c r="L136" s="940"/>
      <c r="M136" s="940"/>
      <c r="N136" s="940"/>
      <c r="O136" s="940"/>
      <c r="P136" s="940"/>
      <c r="Q136" s="940"/>
      <c r="R136" s="940"/>
      <c r="S136" s="940"/>
      <c r="T136" s="940"/>
      <c r="U136" s="940"/>
      <c r="V136" s="940"/>
      <c r="W136" s="940"/>
      <c r="X136" s="940"/>
      <c r="Y136" s="940"/>
      <c r="Z136" s="940"/>
      <c r="AA136" s="940"/>
      <c r="AB136" s="940"/>
      <c r="AC136" s="940"/>
      <c r="AD136" s="940"/>
      <c r="AE136" s="940"/>
      <c r="AF136" s="940"/>
      <c r="AG136" s="940"/>
      <c r="AH136" s="940"/>
      <c r="AI136" s="940"/>
    </row>
    <row r="137" spans="1:35" x14ac:dyDescent="0.15">
      <c r="A137" s="169"/>
      <c r="B137" s="190"/>
      <c r="C137" s="169" t="s">
        <v>928</v>
      </c>
      <c r="D137" s="169"/>
      <c r="E137" s="169"/>
      <c r="F137" s="169"/>
      <c r="G137" s="169"/>
      <c r="H137" s="225"/>
      <c r="I137" s="169"/>
      <c r="J137" s="169"/>
      <c r="K137" s="169"/>
      <c r="L137" s="169"/>
      <c r="M137" s="938" t="str">
        <f>IF(確２面!M112="","",確２面!M112)</f>
        <v/>
      </c>
      <c r="N137" s="938"/>
      <c r="O137" s="938"/>
      <c r="P137" s="938"/>
      <c r="Q137" s="938"/>
      <c r="R137" s="938"/>
      <c r="S137" s="938"/>
      <c r="T137" s="938"/>
      <c r="U137" s="938"/>
      <c r="V137" s="938"/>
      <c r="W137" s="938"/>
      <c r="X137" s="938"/>
      <c r="Y137" s="938"/>
      <c r="Z137" s="938"/>
      <c r="AA137" s="938"/>
      <c r="AB137" s="938"/>
      <c r="AC137" s="938"/>
      <c r="AD137" s="938"/>
      <c r="AE137" s="938"/>
      <c r="AF137" s="938"/>
      <c r="AG137" s="938"/>
      <c r="AH137" s="938"/>
      <c r="AI137" s="938"/>
    </row>
    <row r="138" spans="1:35" ht="6.75" customHeight="1" x14ac:dyDescent="0.1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row>
    <row r="139" spans="1:35" ht="6.75" customHeight="1" x14ac:dyDescent="0.15">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row>
    <row r="140" spans="1:35" x14ac:dyDescent="0.15">
      <c r="A140" s="169"/>
      <c r="B140" s="190"/>
      <c r="C140" s="169" t="s">
        <v>154</v>
      </c>
      <c r="D140" s="169"/>
      <c r="E140" s="169"/>
      <c r="F140" s="169"/>
      <c r="G140" s="169"/>
      <c r="H140" s="188"/>
      <c r="I140" s="188"/>
      <c r="J140" s="188"/>
      <c r="K140" s="940" t="str">
        <f>IF(確２面!K115="","",確２面!K115)</f>
        <v/>
      </c>
      <c r="L140" s="940"/>
      <c r="M140" s="940"/>
      <c r="N140" s="940"/>
      <c r="O140" s="940"/>
      <c r="P140" s="940"/>
      <c r="Q140" s="940"/>
      <c r="R140" s="940"/>
      <c r="S140" s="940"/>
      <c r="T140" s="940"/>
      <c r="U140" s="940"/>
      <c r="V140" s="940"/>
      <c r="W140" s="940"/>
      <c r="X140" s="940"/>
      <c r="Y140" s="940"/>
      <c r="Z140" s="940"/>
      <c r="AA140" s="940"/>
      <c r="AB140" s="940"/>
      <c r="AC140" s="940"/>
      <c r="AD140" s="940"/>
      <c r="AE140" s="940"/>
      <c r="AF140" s="940"/>
      <c r="AG140" s="940"/>
      <c r="AH140" s="940"/>
      <c r="AI140" s="940"/>
    </row>
    <row r="141" spans="1:35" x14ac:dyDescent="0.15">
      <c r="A141" s="169"/>
      <c r="B141" s="190"/>
      <c r="C141" s="169" t="s">
        <v>156</v>
      </c>
      <c r="D141" s="169"/>
      <c r="E141" s="169"/>
      <c r="F141" s="169"/>
      <c r="G141" s="169"/>
      <c r="H141" s="188"/>
      <c r="I141" s="188"/>
      <c r="J141" s="188"/>
      <c r="K141" s="940" t="str">
        <f>IF(確２面!K116="","",確２面!K116)</f>
        <v/>
      </c>
      <c r="L141" s="940"/>
      <c r="M141" s="940"/>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row>
    <row r="142" spans="1:35" x14ac:dyDescent="0.15">
      <c r="A142" s="169"/>
      <c r="B142" s="190"/>
      <c r="C142" s="169" t="s">
        <v>141</v>
      </c>
      <c r="D142" s="169"/>
      <c r="E142" s="169"/>
      <c r="F142" s="169"/>
      <c r="G142" s="169"/>
      <c r="H142" s="188"/>
      <c r="I142" s="188"/>
      <c r="J142" s="188"/>
      <c r="K142" s="940" t="str">
        <f>IF(確２面!K117="","",確２面!K117)</f>
        <v/>
      </c>
      <c r="L142" s="940"/>
      <c r="M142" s="940"/>
      <c r="N142" s="940"/>
      <c r="O142" s="940"/>
      <c r="P142" s="940"/>
      <c r="Q142" s="940"/>
      <c r="R142" s="940"/>
      <c r="S142" s="940"/>
      <c r="T142" s="940"/>
      <c r="U142" s="940"/>
      <c r="V142" s="940"/>
      <c r="W142" s="940"/>
      <c r="X142" s="940"/>
      <c r="Y142" s="940"/>
      <c r="Z142" s="940"/>
      <c r="AA142" s="940"/>
      <c r="AB142" s="940"/>
      <c r="AC142" s="940"/>
      <c r="AD142" s="940"/>
      <c r="AE142" s="940"/>
      <c r="AF142" s="940"/>
      <c r="AG142" s="940"/>
      <c r="AH142" s="940"/>
      <c r="AI142" s="940"/>
    </row>
    <row r="143" spans="1:35" x14ac:dyDescent="0.15">
      <c r="A143" s="169"/>
      <c r="B143" s="190"/>
      <c r="C143" s="169" t="s">
        <v>157</v>
      </c>
      <c r="D143" s="169"/>
      <c r="E143" s="169"/>
      <c r="F143" s="169"/>
      <c r="G143" s="169"/>
      <c r="H143" s="188"/>
      <c r="I143" s="188"/>
      <c r="J143" s="188"/>
      <c r="K143" s="940" t="str">
        <f>IF(確２面!K118="","",確２面!K118)</f>
        <v/>
      </c>
      <c r="L143" s="940"/>
      <c r="M143" s="940"/>
      <c r="N143" s="940"/>
      <c r="O143" s="940"/>
      <c r="P143" s="940"/>
      <c r="Q143" s="940"/>
      <c r="R143" s="940"/>
      <c r="S143" s="940"/>
      <c r="T143" s="940"/>
      <c r="U143" s="940"/>
      <c r="V143" s="940"/>
      <c r="W143" s="940"/>
      <c r="X143" s="940"/>
      <c r="Y143" s="940"/>
      <c r="Z143" s="940"/>
      <c r="AA143" s="940"/>
      <c r="AB143" s="940"/>
      <c r="AC143" s="940"/>
      <c r="AD143" s="940"/>
      <c r="AE143" s="940"/>
      <c r="AF143" s="940"/>
      <c r="AG143" s="940"/>
      <c r="AH143" s="940"/>
      <c r="AI143" s="940"/>
    </row>
    <row r="144" spans="1:35" x14ac:dyDescent="0.15">
      <c r="A144" s="169"/>
      <c r="B144" s="190"/>
      <c r="C144" s="169" t="s">
        <v>143</v>
      </c>
      <c r="D144" s="169"/>
      <c r="E144" s="169"/>
      <c r="F144" s="169"/>
      <c r="G144" s="169"/>
      <c r="H144" s="188"/>
      <c r="I144" s="188"/>
      <c r="J144" s="188"/>
      <c r="K144" s="940" t="str">
        <f>IF(確２面!K119="","",確２面!K119)</f>
        <v/>
      </c>
      <c r="L144" s="940"/>
      <c r="M144" s="940"/>
      <c r="N144" s="940"/>
      <c r="O144" s="940"/>
      <c r="P144" s="940"/>
      <c r="Q144" s="940"/>
      <c r="R144" s="940"/>
      <c r="S144" s="940"/>
      <c r="T144" s="940"/>
      <c r="U144" s="940"/>
      <c r="V144" s="940"/>
      <c r="W144" s="940"/>
      <c r="X144" s="940"/>
      <c r="Y144" s="940"/>
      <c r="Z144" s="940"/>
      <c r="AA144" s="940"/>
      <c r="AB144" s="940"/>
      <c r="AC144" s="940"/>
      <c r="AD144" s="940"/>
      <c r="AE144" s="940"/>
      <c r="AF144" s="940"/>
      <c r="AG144" s="940"/>
      <c r="AH144" s="940"/>
      <c r="AI144" s="940"/>
    </row>
    <row r="145" spans="1:35" x14ac:dyDescent="0.15">
      <c r="A145" s="169"/>
      <c r="B145" s="190"/>
      <c r="C145" s="169" t="s">
        <v>927</v>
      </c>
      <c r="D145" s="169"/>
      <c r="E145" s="169"/>
      <c r="F145" s="169"/>
      <c r="G145" s="169"/>
      <c r="H145" s="188"/>
      <c r="I145" s="188"/>
      <c r="J145" s="188"/>
      <c r="K145" s="940" t="str">
        <f>IF(確２面!K120="","",確２面!K120)</f>
        <v/>
      </c>
      <c r="L145" s="940"/>
      <c r="M145" s="940"/>
      <c r="N145" s="940"/>
      <c r="O145" s="940"/>
      <c r="P145" s="940"/>
      <c r="Q145" s="940"/>
      <c r="R145" s="940"/>
      <c r="S145" s="940"/>
      <c r="T145" s="940"/>
      <c r="U145" s="940"/>
      <c r="V145" s="940"/>
      <c r="W145" s="940"/>
      <c r="X145" s="940"/>
      <c r="Y145" s="940"/>
      <c r="Z145" s="940"/>
      <c r="AA145" s="940"/>
      <c r="AB145" s="940"/>
      <c r="AC145" s="940"/>
      <c r="AD145" s="940"/>
      <c r="AE145" s="940"/>
      <c r="AF145" s="940"/>
      <c r="AG145" s="940"/>
      <c r="AH145" s="940"/>
      <c r="AI145" s="940"/>
    </row>
    <row r="146" spans="1:35" x14ac:dyDescent="0.15">
      <c r="A146" s="169"/>
      <c r="B146" s="190"/>
      <c r="C146" s="169" t="s">
        <v>928</v>
      </c>
      <c r="D146" s="169"/>
      <c r="E146" s="169"/>
      <c r="F146" s="169"/>
      <c r="G146" s="169"/>
      <c r="H146" s="225"/>
      <c r="I146" s="169"/>
      <c r="J146" s="169"/>
      <c r="K146" s="169"/>
      <c r="L146" s="169"/>
      <c r="M146" s="938" t="str">
        <f>IF(確２面!M121="","",確２面!M121)</f>
        <v/>
      </c>
      <c r="N146" s="938"/>
      <c r="O146" s="938"/>
      <c r="P146" s="938"/>
      <c r="Q146" s="938"/>
      <c r="R146" s="938"/>
      <c r="S146" s="938"/>
      <c r="T146" s="938"/>
      <c r="U146" s="938"/>
      <c r="V146" s="938"/>
      <c r="W146" s="938"/>
      <c r="X146" s="938"/>
      <c r="Y146" s="938"/>
      <c r="Z146" s="938"/>
      <c r="AA146" s="938"/>
      <c r="AB146" s="938"/>
      <c r="AC146" s="938"/>
      <c r="AD146" s="938"/>
      <c r="AE146" s="938"/>
      <c r="AF146" s="938"/>
      <c r="AG146" s="938"/>
      <c r="AH146" s="938"/>
      <c r="AI146" s="938"/>
    </row>
    <row r="147" spans="1:35" ht="6.75" customHeight="1" x14ac:dyDescent="0.1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row>
    <row r="148" spans="1:35" ht="6.75" customHeight="1" x14ac:dyDescent="0.15">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row>
    <row r="149" spans="1:35" x14ac:dyDescent="0.15">
      <c r="A149" s="169"/>
      <c r="B149" s="190"/>
      <c r="C149" s="169" t="s">
        <v>154</v>
      </c>
      <c r="D149" s="169"/>
      <c r="E149" s="169"/>
      <c r="F149" s="169"/>
      <c r="G149" s="169"/>
      <c r="H149" s="188"/>
      <c r="I149" s="188"/>
      <c r="J149" s="188"/>
      <c r="K149" s="940" t="str">
        <f>IF(確２面!K124="","",確２面!K124)</f>
        <v/>
      </c>
      <c r="L149" s="940"/>
      <c r="M149" s="940"/>
      <c r="N149" s="940"/>
      <c r="O149" s="940"/>
      <c r="P149" s="940"/>
      <c r="Q149" s="940"/>
      <c r="R149" s="940"/>
      <c r="S149" s="940"/>
      <c r="T149" s="940"/>
      <c r="U149" s="940"/>
      <c r="V149" s="940"/>
      <c r="W149" s="940"/>
      <c r="X149" s="940"/>
      <c r="Y149" s="940"/>
      <c r="Z149" s="940"/>
      <c r="AA149" s="940"/>
      <c r="AB149" s="940"/>
      <c r="AC149" s="940"/>
      <c r="AD149" s="940"/>
      <c r="AE149" s="940"/>
      <c r="AF149" s="940"/>
      <c r="AG149" s="940"/>
      <c r="AH149" s="940"/>
      <c r="AI149" s="940"/>
    </row>
    <row r="150" spans="1:35" x14ac:dyDescent="0.15">
      <c r="A150" s="169"/>
      <c r="B150" s="190"/>
      <c r="C150" s="169" t="s">
        <v>156</v>
      </c>
      <c r="D150" s="169"/>
      <c r="E150" s="169"/>
      <c r="F150" s="169"/>
      <c r="G150" s="169"/>
      <c r="H150" s="188"/>
      <c r="I150" s="188"/>
      <c r="J150" s="188"/>
      <c r="K150" s="940" t="str">
        <f>IF(確２面!K125="","",確２面!K125)</f>
        <v/>
      </c>
      <c r="L150" s="940"/>
      <c r="M150" s="940"/>
      <c r="N150" s="940"/>
      <c r="O150" s="940"/>
      <c r="P150" s="940"/>
      <c r="Q150" s="940"/>
      <c r="R150" s="940"/>
      <c r="S150" s="940"/>
      <c r="T150" s="940"/>
      <c r="U150" s="940"/>
      <c r="V150" s="940"/>
      <c r="W150" s="940"/>
      <c r="X150" s="940"/>
      <c r="Y150" s="940"/>
      <c r="Z150" s="940"/>
      <c r="AA150" s="940"/>
      <c r="AB150" s="940"/>
      <c r="AC150" s="940"/>
      <c r="AD150" s="940"/>
      <c r="AE150" s="940"/>
      <c r="AF150" s="940"/>
      <c r="AG150" s="940"/>
      <c r="AH150" s="940"/>
      <c r="AI150" s="940"/>
    </row>
    <row r="151" spans="1:35" x14ac:dyDescent="0.15">
      <c r="A151" s="169"/>
      <c r="B151" s="190"/>
      <c r="C151" s="169" t="s">
        <v>141</v>
      </c>
      <c r="D151" s="169"/>
      <c r="E151" s="169"/>
      <c r="F151" s="169"/>
      <c r="G151" s="169"/>
      <c r="H151" s="188"/>
      <c r="I151" s="188"/>
      <c r="J151" s="188"/>
      <c r="K151" s="940" t="str">
        <f>IF(確２面!K126="","",確２面!K126)</f>
        <v/>
      </c>
      <c r="L151" s="940"/>
      <c r="M151" s="940"/>
      <c r="N151" s="940"/>
      <c r="O151" s="940"/>
      <c r="P151" s="940"/>
      <c r="Q151" s="940"/>
      <c r="R151" s="940"/>
      <c r="S151" s="940"/>
      <c r="T151" s="940"/>
      <c r="U151" s="940"/>
      <c r="V151" s="940"/>
      <c r="W151" s="940"/>
      <c r="X151" s="940"/>
      <c r="Y151" s="940"/>
      <c r="Z151" s="940"/>
      <c r="AA151" s="940"/>
      <c r="AB151" s="940"/>
      <c r="AC151" s="940"/>
      <c r="AD151" s="940"/>
      <c r="AE151" s="940"/>
      <c r="AF151" s="940"/>
      <c r="AG151" s="940"/>
      <c r="AH151" s="940"/>
      <c r="AI151" s="940"/>
    </row>
    <row r="152" spans="1:35" x14ac:dyDescent="0.15">
      <c r="A152" s="169"/>
      <c r="B152" s="190"/>
      <c r="C152" s="169" t="s">
        <v>157</v>
      </c>
      <c r="D152" s="169"/>
      <c r="E152" s="169"/>
      <c r="F152" s="169"/>
      <c r="G152" s="169"/>
      <c r="H152" s="188"/>
      <c r="I152" s="188"/>
      <c r="J152" s="188"/>
      <c r="K152" s="940" t="str">
        <f>IF(確２面!K127="","",確２面!K127)</f>
        <v/>
      </c>
      <c r="L152" s="940"/>
      <c r="M152" s="940"/>
      <c r="N152" s="940"/>
      <c r="O152" s="940"/>
      <c r="P152" s="940"/>
      <c r="Q152" s="940"/>
      <c r="R152" s="940"/>
      <c r="S152" s="940"/>
      <c r="T152" s="940"/>
      <c r="U152" s="940"/>
      <c r="V152" s="940"/>
      <c r="W152" s="940"/>
      <c r="X152" s="940"/>
      <c r="Y152" s="940"/>
      <c r="Z152" s="940"/>
      <c r="AA152" s="940"/>
      <c r="AB152" s="940"/>
      <c r="AC152" s="940"/>
      <c r="AD152" s="940"/>
      <c r="AE152" s="940"/>
      <c r="AF152" s="940"/>
      <c r="AG152" s="940"/>
      <c r="AH152" s="940"/>
      <c r="AI152" s="940"/>
    </row>
    <row r="153" spans="1:35" x14ac:dyDescent="0.15">
      <c r="A153" s="169"/>
      <c r="B153" s="190"/>
      <c r="C153" s="169" t="s">
        <v>143</v>
      </c>
      <c r="D153" s="169"/>
      <c r="E153" s="169"/>
      <c r="F153" s="169"/>
      <c r="G153" s="169"/>
      <c r="H153" s="188"/>
      <c r="I153" s="188"/>
      <c r="J153" s="188"/>
      <c r="K153" s="940" t="str">
        <f>IF(確２面!K128="","",確２面!K128)</f>
        <v/>
      </c>
      <c r="L153" s="940"/>
      <c r="M153" s="940"/>
      <c r="N153" s="940"/>
      <c r="O153" s="940"/>
      <c r="P153" s="940"/>
      <c r="Q153" s="940"/>
      <c r="R153" s="940"/>
      <c r="S153" s="940"/>
      <c r="T153" s="940"/>
      <c r="U153" s="940"/>
      <c r="V153" s="940"/>
      <c r="W153" s="940"/>
      <c r="X153" s="940"/>
      <c r="Y153" s="940"/>
      <c r="Z153" s="940"/>
      <c r="AA153" s="940"/>
      <c r="AB153" s="940"/>
      <c r="AC153" s="940"/>
      <c r="AD153" s="940"/>
      <c r="AE153" s="940"/>
      <c r="AF153" s="940"/>
      <c r="AG153" s="940"/>
      <c r="AH153" s="940"/>
      <c r="AI153" s="940"/>
    </row>
    <row r="154" spans="1:35" x14ac:dyDescent="0.15">
      <c r="A154" s="169"/>
      <c r="B154" s="190"/>
      <c r="C154" s="169" t="s">
        <v>927</v>
      </c>
      <c r="D154" s="169"/>
      <c r="E154" s="169"/>
      <c r="F154" s="169"/>
      <c r="G154" s="169"/>
      <c r="H154" s="188"/>
      <c r="I154" s="188"/>
      <c r="J154" s="188"/>
      <c r="K154" s="940" t="str">
        <f>IF(確２面!K129="","",確２面!K129)</f>
        <v/>
      </c>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row>
    <row r="155" spans="1:35" x14ac:dyDescent="0.15">
      <c r="A155" s="39"/>
      <c r="C155" s="39" t="s">
        <v>928</v>
      </c>
      <c r="D155" s="39"/>
      <c r="E155" s="39"/>
      <c r="F155" s="39"/>
      <c r="G155" s="39"/>
      <c r="H155" s="163"/>
      <c r="I155" s="39"/>
      <c r="J155" s="39"/>
      <c r="K155" s="39"/>
      <c r="L155" s="39"/>
      <c r="M155" s="932" t="str">
        <f>IF(確２面!M130="","",確２面!M130)</f>
        <v/>
      </c>
      <c r="N155" s="932"/>
      <c r="O155" s="932"/>
      <c r="P155" s="932"/>
      <c r="Q155" s="932"/>
      <c r="R155" s="932"/>
      <c r="S155" s="932"/>
      <c r="T155" s="932"/>
      <c r="U155" s="932"/>
      <c r="V155" s="932"/>
      <c r="W155" s="932"/>
      <c r="X155" s="932"/>
      <c r="Y155" s="932"/>
      <c r="Z155" s="932"/>
      <c r="AA155" s="932"/>
      <c r="AB155" s="932"/>
      <c r="AC155" s="932"/>
      <c r="AD155" s="932"/>
      <c r="AE155" s="932"/>
      <c r="AF155" s="932"/>
      <c r="AG155" s="932"/>
      <c r="AH155" s="932"/>
      <c r="AI155" s="932"/>
    </row>
    <row r="156" spans="1:35" ht="6.75" customHeight="1" x14ac:dyDescent="0.15">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row>
    <row r="157" spans="1:35" ht="6.75" customHeight="1" x14ac:dyDescent="0.15">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row>
    <row r="158" spans="1:35" x14ac:dyDescent="0.15">
      <c r="A158" s="39" t="s">
        <v>255</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row>
    <row r="159" spans="1:35" x14ac:dyDescent="0.15">
      <c r="A159" s="39"/>
      <c r="C159" s="39" t="s">
        <v>154</v>
      </c>
      <c r="D159" s="39"/>
      <c r="E159" s="39"/>
      <c r="F159" s="39"/>
      <c r="G159" s="39"/>
      <c r="H159" s="163" t="str">
        <f>IF(概１面!H190="","",概１面!H190)</f>
        <v/>
      </c>
      <c r="I159" s="163"/>
      <c r="J159" s="163"/>
      <c r="K159" s="936" t="str">
        <f>IF(確２面!K180="","",確２面!K180)</f>
        <v/>
      </c>
      <c r="L159" s="936"/>
      <c r="M159" s="936"/>
      <c r="N159" s="936"/>
      <c r="O159" s="936"/>
      <c r="P159" s="936"/>
      <c r="Q159" s="936"/>
      <c r="R159" s="936"/>
      <c r="S159" s="936"/>
      <c r="T159" s="936"/>
      <c r="U159" s="936"/>
      <c r="V159" s="936"/>
      <c r="W159" s="936"/>
      <c r="X159" s="936"/>
      <c r="Y159" s="936"/>
      <c r="Z159" s="936"/>
      <c r="AA159" s="936"/>
      <c r="AB159" s="936"/>
      <c r="AC159" s="936"/>
      <c r="AD159" s="936"/>
      <c r="AE159" s="936"/>
      <c r="AF159" s="936"/>
      <c r="AG159" s="936"/>
      <c r="AH159" s="936"/>
      <c r="AI159" s="936"/>
    </row>
    <row r="160" spans="1:35" x14ac:dyDescent="0.15">
      <c r="A160" s="39"/>
      <c r="C160" s="39" t="s">
        <v>160</v>
      </c>
      <c r="D160" s="39"/>
      <c r="E160" s="39"/>
      <c r="F160" s="39"/>
      <c r="G160" s="39"/>
      <c r="H160" s="39"/>
      <c r="I160" s="39"/>
      <c r="J160" s="39"/>
      <c r="K160" s="39" t="s">
        <v>256</v>
      </c>
      <c r="L160" s="39"/>
      <c r="M160" s="39"/>
      <c r="N160" s="39"/>
      <c r="O160" s="141"/>
      <c r="P160" s="165" t="s">
        <v>13</v>
      </c>
      <c r="Q160" s="935" t="str">
        <f>IF(確２面!Q181="","",確２面!Q181)</f>
        <v/>
      </c>
      <c r="R160" s="935"/>
      <c r="S160" s="935"/>
      <c r="T160" s="935"/>
      <c r="U160" s="935"/>
      <c r="V160" s="39" t="s">
        <v>16</v>
      </c>
      <c r="W160" s="39" t="s">
        <v>257</v>
      </c>
      <c r="X160" s="39" t="str">
        <f>IF(確２面!X181="","",確２面!X181)</f>
        <v>(般-</v>
      </c>
      <c r="Y160" s="39"/>
      <c r="Z160" s="931" t="str">
        <f>IF(確２面!Z181="","",確２面!Z181)</f>
        <v/>
      </c>
      <c r="AA160" s="931"/>
      <c r="AB160" s="39" t="str">
        <f>IF(確２面!AB181="","",確２面!AB181)</f>
        <v>)</v>
      </c>
      <c r="AC160" s="931" t="str">
        <f>IF(確２面!AC181="","",確２面!AC181)</f>
        <v/>
      </c>
      <c r="AD160" s="931"/>
      <c r="AE160" s="931"/>
      <c r="AF160" s="931"/>
      <c r="AG160" s="931"/>
      <c r="AH160" s="39" t="s">
        <v>252</v>
      </c>
      <c r="AI160" s="39"/>
    </row>
    <row r="161" spans="1:37" x14ac:dyDescent="0.15">
      <c r="A161" s="39"/>
      <c r="C161" s="39"/>
      <c r="D161" s="39"/>
      <c r="E161" s="39"/>
      <c r="F161" s="39"/>
      <c r="G161" s="39"/>
      <c r="H161" s="141"/>
      <c r="I161" s="141"/>
      <c r="J161" s="141"/>
      <c r="K161" s="936" t="str">
        <f>IF(確２面!K182="","",確２面!K182)</f>
        <v/>
      </c>
      <c r="L161" s="936"/>
      <c r="M161" s="936"/>
      <c r="N161" s="936"/>
      <c r="O161" s="936"/>
      <c r="P161" s="936"/>
      <c r="Q161" s="936"/>
      <c r="R161" s="936"/>
      <c r="S161" s="936"/>
      <c r="T161" s="936"/>
      <c r="U161" s="936"/>
      <c r="V161" s="936"/>
      <c r="W161" s="936"/>
      <c r="X161" s="936"/>
      <c r="Y161" s="936"/>
      <c r="Z161" s="936"/>
      <c r="AA161" s="936"/>
      <c r="AB161" s="936"/>
      <c r="AC161" s="936"/>
      <c r="AD161" s="936"/>
      <c r="AE161" s="936"/>
      <c r="AF161" s="936"/>
      <c r="AG161" s="936"/>
      <c r="AH161" s="936"/>
      <c r="AI161" s="936"/>
    </row>
    <row r="162" spans="1:37" x14ac:dyDescent="0.15">
      <c r="A162" s="39"/>
      <c r="C162" s="39" t="s">
        <v>141</v>
      </c>
      <c r="D162" s="39"/>
      <c r="E162" s="39"/>
      <c r="F162" s="39"/>
      <c r="G162" s="39"/>
      <c r="H162" s="164"/>
      <c r="I162" s="164"/>
      <c r="J162" s="164"/>
      <c r="K162" s="936" t="str">
        <f>IF(確２面!K183="","",確２面!K183)</f>
        <v/>
      </c>
      <c r="L162" s="936"/>
      <c r="M162" s="936"/>
      <c r="N162" s="936"/>
      <c r="O162" s="936"/>
      <c r="P162" s="936"/>
      <c r="Q162" s="936"/>
      <c r="R162" s="936"/>
      <c r="S162" s="936"/>
      <c r="T162" s="936"/>
      <c r="U162" s="936"/>
      <c r="V162" s="936"/>
      <c r="W162" s="936"/>
      <c r="X162" s="936"/>
      <c r="Y162" s="936"/>
      <c r="Z162" s="936"/>
      <c r="AA162" s="936"/>
      <c r="AB162" s="936"/>
      <c r="AC162" s="936"/>
      <c r="AD162" s="936"/>
      <c r="AE162" s="936"/>
      <c r="AF162" s="936"/>
      <c r="AG162" s="936"/>
      <c r="AH162" s="936"/>
      <c r="AI162" s="936"/>
    </row>
    <row r="163" spans="1:37" x14ac:dyDescent="0.15">
      <c r="A163" s="39"/>
      <c r="C163" s="39" t="s">
        <v>157</v>
      </c>
      <c r="D163" s="39"/>
      <c r="E163" s="39"/>
      <c r="F163" s="39"/>
      <c r="G163" s="39"/>
      <c r="H163" s="141"/>
      <c r="I163" s="141"/>
      <c r="J163" s="141"/>
      <c r="K163" s="936" t="str">
        <f>IF(確２面!K184="","",確２面!K184)</f>
        <v/>
      </c>
      <c r="L163" s="936"/>
      <c r="M163" s="936"/>
      <c r="N163" s="936"/>
      <c r="O163" s="936"/>
      <c r="P163" s="936"/>
      <c r="Q163" s="936"/>
      <c r="R163" s="936"/>
      <c r="S163" s="936"/>
      <c r="T163" s="936"/>
      <c r="U163" s="936"/>
      <c r="V163" s="936"/>
      <c r="W163" s="936"/>
      <c r="X163" s="936"/>
      <c r="Y163" s="936"/>
      <c r="Z163" s="936"/>
      <c r="AA163" s="936"/>
      <c r="AB163" s="936"/>
      <c r="AC163" s="936"/>
      <c r="AD163" s="936"/>
      <c r="AE163" s="936"/>
      <c r="AF163" s="936"/>
      <c r="AG163" s="936"/>
      <c r="AH163" s="936"/>
      <c r="AI163" s="936"/>
    </row>
    <row r="164" spans="1:37" x14ac:dyDescent="0.15">
      <c r="A164" s="39"/>
      <c r="C164" s="39" t="s">
        <v>143</v>
      </c>
      <c r="D164" s="39"/>
      <c r="E164" s="39"/>
      <c r="F164" s="39"/>
      <c r="G164" s="39"/>
      <c r="H164" s="141"/>
      <c r="I164" s="141"/>
      <c r="J164" s="141"/>
      <c r="K164" s="936" t="str">
        <f>IF(確２面!K185="","",確２面!K185)</f>
        <v/>
      </c>
      <c r="L164" s="936"/>
      <c r="M164" s="936"/>
      <c r="N164" s="936"/>
      <c r="O164" s="936"/>
      <c r="P164" s="936"/>
      <c r="Q164" s="936"/>
      <c r="R164" s="936"/>
      <c r="S164" s="936"/>
      <c r="T164" s="936"/>
      <c r="U164" s="936"/>
      <c r="V164" s="936"/>
      <c r="W164" s="936"/>
      <c r="X164" s="936"/>
      <c r="Y164" s="936"/>
      <c r="Z164" s="936"/>
      <c r="AA164" s="936"/>
      <c r="AB164" s="936"/>
      <c r="AC164" s="936"/>
      <c r="AD164" s="936"/>
      <c r="AE164" s="936"/>
      <c r="AF164" s="936"/>
      <c r="AG164" s="936"/>
      <c r="AH164" s="936"/>
      <c r="AI164" s="936"/>
    </row>
    <row r="165" spans="1:37" ht="6.75" customHeight="1" x14ac:dyDescent="0.15">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row>
    <row r="166" spans="1:37" ht="6.75" customHeight="1" x14ac:dyDescent="0.15">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row>
    <row r="167" spans="1:37" x14ac:dyDescent="0.15">
      <c r="A167" s="172" t="s">
        <v>258</v>
      </c>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39"/>
      <c r="X167" s="39"/>
      <c r="Y167" s="39"/>
      <c r="Z167" s="39"/>
      <c r="AA167" s="39"/>
      <c r="AB167" s="39"/>
      <c r="AC167" s="39"/>
      <c r="AD167" s="39"/>
      <c r="AE167" s="39"/>
      <c r="AF167" s="39"/>
      <c r="AG167" s="39"/>
      <c r="AH167" s="39"/>
      <c r="AI167" s="39"/>
    </row>
    <row r="168" spans="1:37" x14ac:dyDescent="0.15">
      <c r="A168" s="172"/>
      <c r="B168" s="172" t="s">
        <v>0</v>
      </c>
      <c r="C168" s="172"/>
      <c r="D168" s="172"/>
      <c r="E168" s="172"/>
      <c r="F168" s="172"/>
      <c r="G168" s="172"/>
      <c r="H168" s="172"/>
      <c r="I168" s="172"/>
      <c r="J168" s="172"/>
      <c r="K168" s="172"/>
      <c r="L168" s="172"/>
      <c r="M168" s="172"/>
      <c r="N168" s="172"/>
      <c r="O168" s="172"/>
      <c r="P168" s="172"/>
      <c r="Q168" s="172"/>
      <c r="R168" s="172"/>
      <c r="S168" s="172"/>
      <c r="T168" s="172"/>
      <c r="U168" s="172"/>
      <c r="V168" s="172"/>
      <c r="W168" s="39"/>
      <c r="X168" s="39"/>
      <c r="Y168" s="39"/>
      <c r="Z168" s="39"/>
      <c r="AA168" s="39"/>
      <c r="AB168" s="39"/>
      <c r="AC168" s="39"/>
      <c r="AD168" s="39"/>
      <c r="AE168" s="39"/>
      <c r="AF168" s="39"/>
      <c r="AG168" s="39"/>
      <c r="AH168" s="39"/>
      <c r="AI168" s="39"/>
    </row>
    <row r="169" spans="1:37" x14ac:dyDescent="0.15">
      <c r="A169" s="172"/>
      <c r="B169" s="172"/>
      <c r="C169" s="172" t="s">
        <v>1</v>
      </c>
      <c r="D169" s="172"/>
      <c r="E169" s="172"/>
      <c r="F169" s="172"/>
      <c r="G169" s="172"/>
      <c r="H169" s="141"/>
      <c r="I169" s="141"/>
      <c r="J169" s="141"/>
      <c r="K169" s="936" t="str">
        <f>IF(確２面!K202="","",確２面!K202)</f>
        <v/>
      </c>
      <c r="L169" s="936"/>
      <c r="M169" s="936"/>
      <c r="N169" s="936"/>
      <c r="O169" s="936"/>
      <c r="P169" s="936"/>
      <c r="Q169" s="936"/>
      <c r="R169" s="936"/>
      <c r="S169" s="936"/>
      <c r="T169" s="936"/>
      <c r="U169" s="936"/>
      <c r="V169" s="936"/>
      <c r="W169" s="936"/>
      <c r="X169" s="936"/>
      <c r="Y169" s="936"/>
      <c r="Z169" s="936"/>
      <c r="AA169" s="936"/>
      <c r="AB169" s="936"/>
      <c r="AC169" s="936"/>
      <c r="AD169" s="936"/>
      <c r="AE169" s="936"/>
      <c r="AF169" s="936"/>
      <c r="AG169" s="936"/>
      <c r="AH169" s="936"/>
      <c r="AI169" s="936"/>
    </row>
    <row r="170" spans="1:37" x14ac:dyDescent="0.15">
      <c r="A170" s="173"/>
      <c r="B170" s="173"/>
      <c r="C170" s="173" t="s">
        <v>2</v>
      </c>
      <c r="D170" s="173"/>
      <c r="E170" s="173"/>
      <c r="F170" s="173"/>
      <c r="G170" s="173"/>
      <c r="H170" s="141"/>
      <c r="I170" s="141"/>
      <c r="J170" s="141"/>
      <c r="K170" s="936" t="str">
        <f>IF(確２面!K203="","",確２面!K203)</f>
        <v/>
      </c>
      <c r="L170" s="936"/>
      <c r="M170" s="936"/>
      <c r="N170" s="936"/>
      <c r="O170" s="936"/>
      <c r="P170" s="936"/>
      <c r="Q170" s="936"/>
      <c r="R170" s="936"/>
      <c r="S170" s="936"/>
      <c r="T170" s="936"/>
      <c r="U170" s="936"/>
      <c r="V170" s="936"/>
      <c r="W170" s="936"/>
      <c r="X170" s="936"/>
      <c r="Y170" s="936"/>
      <c r="Z170" s="936"/>
      <c r="AA170" s="936"/>
      <c r="AB170" s="936"/>
      <c r="AC170" s="936"/>
      <c r="AD170" s="936"/>
      <c r="AE170" s="936"/>
      <c r="AF170" s="936"/>
      <c r="AG170" s="936"/>
      <c r="AH170" s="936"/>
      <c r="AI170" s="936"/>
    </row>
    <row r="171" spans="1:37" ht="6.75" customHeight="1" x14ac:dyDescent="0.15">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row>
    <row r="172" spans="1:37" ht="6.75" customHeight="1" thickBot="1" x14ac:dyDescent="0.2"/>
    <row r="173" spans="1:37" ht="13.5" thickTop="1" x14ac:dyDescent="0.15">
      <c r="AJ173" s="523"/>
      <c r="AK173" s="524"/>
    </row>
    <row r="174" spans="1:37" x14ac:dyDescent="0.15">
      <c r="AJ174" s="525"/>
      <c r="AK174" s="190"/>
    </row>
  </sheetData>
  <sheetProtection algorithmName="SHA-512" hashValue="cWP+PX5IvBCpp+jsFJSKGPNBECj8SH14bI1B0m5OQk+9hY/qiux+aWoXTD3bYjYilc8h8m+pLqBxoE79Wiy3sw==" saltValue="RcCtankB4oEG7Vp0FxNqkQ==" spinCount="100000" sheet="1" objects="1" scenarios="1" selectLockedCells="1" selectUnlockedCells="1"/>
  <mergeCells count="151">
    <mergeCell ref="K161:AI161"/>
    <mergeCell ref="K162:AI162"/>
    <mergeCell ref="K163:AI163"/>
    <mergeCell ref="K164:AI164"/>
    <mergeCell ref="K169:AI169"/>
    <mergeCell ref="K170:AI170"/>
    <mergeCell ref="K152:AI152"/>
    <mergeCell ref="K153:AI153"/>
    <mergeCell ref="M155:AI155"/>
    <mergeCell ref="K159:AI159"/>
    <mergeCell ref="Q160:U160"/>
    <mergeCell ref="K154:AI154"/>
    <mergeCell ref="Z160:AA160"/>
    <mergeCell ref="AC160:AG160"/>
    <mergeCell ref="K143:AI143"/>
    <mergeCell ref="K144:AI144"/>
    <mergeCell ref="M146:AI146"/>
    <mergeCell ref="K149:AI149"/>
    <mergeCell ref="K150:AI150"/>
    <mergeCell ref="K151:AI151"/>
    <mergeCell ref="K145:AI145"/>
    <mergeCell ref="K134:AI134"/>
    <mergeCell ref="K135:AI135"/>
    <mergeCell ref="M137:AI137"/>
    <mergeCell ref="K140:AI140"/>
    <mergeCell ref="K141:AI141"/>
    <mergeCell ref="K142:AI142"/>
    <mergeCell ref="K136:AI13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96:AI96"/>
    <mergeCell ref="K97:L97"/>
    <mergeCell ref="S97:V97"/>
    <mergeCell ref="AB97:AG97"/>
    <mergeCell ref="K98:AI98"/>
    <mergeCell ref="K99:AI99"/>
    <mergeCell ref="K89:AI89"/>
    <mergeCell ref="K90:AI90"/>
    <mergeCell ref="M91:AI91"/>
    <mergeCell ref="K95:L95"/>
    <mergeCell ref="S95:V95"/>
    <mergeCell ref="AB95:AG95"/>
    <mergeCell ref="K85:AI85"/>
    <mergeCell ref="K86:L86"/>
    <mergeCell ref="S86:V86"/>
    <mergeCell ref="AB86:AG86"/>
    <mergeCell ref="K87:AI87"/>
    <mergeCell ref="K88:AI88"/>
    <mergeCell ref="K77:AI77"/>
    <mergeCell ref="K78:AI78"/>
    <mergeCell ref="M79:AI79"/>
    <mergeCell ref="K84:L84"/>
    <mergeCell ref="S84:V84"/>
    <mergeCell ref="AB84:AG84"/>
    <mergeCell ref="K73:AI73"/>
    <mergeCell ref="K74:L74"/>
    <mergeCell ref="S74:V74"/>
    <mergeCell ref="AB74:AG74"/>
    <mergeCell ref="K75:AI75"/>
    <mergeCell ref="K76:AI76"/>
    <mergeCell ref="K62:AI62"/>
    <mergeCell ref="K63:AI63"/>
    <mergeCell ref="M64:AI64"/>
    <mergeCell ref="K72:L72"/>
    <mergeCell ref="S72:V72"/>
    <mergeCell ref="AB72:AG72"/>
    <mergeCell ref="K58:AI58"/>
    <mergeCell ref="K59:L59"/>
    <mergeCell ref="S59:V59"/>
    <mergeCell ref="AB59:AG59"/>
    <mergeCell ref="K60:AI60"/>
    <mergeCell ref="K61:AI61"/>
    <mergeCell ref="K52:AI52"/>
    <mergeCell ref="K53:AI53"/>
    <mergeCell ref="M54:AI54"/>
    <mergeCell ref="K57:L57"/>
    <mergeCell ref="S57:V57"/>
    <mergeCell ref="AB57:AG57"/>
    <mergeCell ref="K48:AI48"/>
    <mergeCell ref="K49:L49"/>
    <mergeCell ref="S49:V49"/>
    <mergeCell ref="AB49:AG49"/>
    <mergeCell ref="K50:AI50"/>
    <mergeCell ref="K51:AI51"/>
    <mergeCell ref="K42:AI42"/>
    <mergeCell ref="K43:AI43"/>
    <mergeCell ref="M44:AI44"/>
    <mergeCell ref="K47:L47"/>
    <mergeCell ref="S47:V47"/>
    <mergeCell ref="AB47:AG47"/>
    <mergeCell ref="K38:AI38"/>
    <mergeCell ref="K39:L39"/>
    <mergeCell ref="S39:V39"/>
    <mergeCell ref="AB39:AG39"/>
    <mergeCell ref="K40:AI40"/>
    <mergeCell ref="K41:AI41"/>
    <mergeCell ref="K31:AI31"/>
    <mergeCell ref="K32:AI32"/>
    <mergeCell ref="M33:AI33"/>
    <mergeCell ref="K37:L37"/>
    <mergeCell ref="S37:V37"/>
    <mergeCell ref="AB37:AG37"/>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15:L15"/>
    <mergeCell ref="S15:V15"/>
    <mergeCell ref="AB15:AG15"/>
    <mergeCell ref="K16:AI16"/>
    <mergeCell ref="K17:L17"/>
    <mergeCell ref="S17:V17"/>
    <mergeCell ref="AB17:AG17"/>
    <mergeCell ref="A1:AI2"/>
    <mergeCell ref="K7:AI7"/>
    <mergeCell ref="K8:AI8"/>
    <mergeCell ref="K9:AI9"/>
    <mergeCell ref="K10:AI10"/>
    <mergeCell ref="K11:AI11"/>
  </mergeCells>
  <phoneticPr fontId="2"/>
  <dataValidations count="4">
    <dataValidation imeMode="hiragana" allowBlank="1" showInputMessage="1" showErrorMessage="1" sqref="H161:I161 H168:I168 H163:I163 H159:I159 H170:I170 H149:H154 H107 H109:H118 I110:I118 H131:H136 H146:I146 I30:I33 H137:I137 H121:H126 H127:I127 H58 H96 H98:H103 I99:I103 I88:I92 H87:H92 H85 I76:I80 H73 H75:H80 H50:H54 H38 I43:I44 H48 H60:H64 H8:I8 H40:H44 H10:I10 H27 H18:I21 H29:H33 H140:H145 H155:I155" xr:uid="{00000000-0002-0000-1600-000000000000}"/>
    <dataValidation imeMode="halfKatakana" allowBlank="1" showInputMessage="1" showErrorMessage="1" sqref="H169:I169 H7:I7" xr:uid="{00000000-0002-0000-1600-000001000000}"/>
    <dataValidation imeMode="off" allowBlank="1" showInputMessage="1" showErrorMessage="1" sqref="H164:I164 H162:I162 H11:I11 H9:I9" xr:uid="{00000000-0002-0000-1600-000002000000}"/>
    <dataValidation type="list" errorStyle="warning" imeMode="on" allowBlank="1" showInputMessage="1" sqref="H108 H106 H95 H97 H86 H84 H72 H74 H26 H37 H28 H49 H47 H39 H59 H57" xr:uid="{00000000-0002-0000-1600-000003000000}">
      <formula1>"一級,二級,木造"</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2" manualBreakCount="2">
    <brk id="66" max="34" man="1"/>
    <brk id="115" max="3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AK193"/>
  <sheetViews>
    <sheetView view="pageBreakPreview" zoomScaleNormal="100" zoomScaleSheetLayoutView="100" workbookViewId="0">
      <selection sqref="A1:AI2"/>
    </sheetView>
  </sheetViews>
  <sheetFormatPr defaultColWidth="4.125" defaultRowHeight="12.75" x14ac:dyDescent="0.15"/>
  <cols>
    <col min="1" max="35" width="2.625" style="179" customWidth="1"/>
    <col min="36" max="16384" width="4.125" style="179"/>
  </cols>
  <sheetData>
    <row r="1" spans="1:35" ht="14.1" customHeight="1" x14ac:dyDescent="0.15">
      <c r="A1" s="944" t="s">
        <v>213</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row>
    <row r="2" spans="1:35" ht="14.1" customHeight="1" x14ac:dyDescent="0.15">
      <c r="A2" s="944"/>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row>
    <row r="3" spans="1:35" ht="14.1" customHeight="1" x14ac:dyDescent="0.15">
      <c r="A3" s="177" t="s">
        <v>249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row>
    <row r="4" spans="1:35" ht="6.7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5" ht="6.75" customHeight="1" x14ac:dyDescent="0.15">
      <c r="A5" s="177"/>
      <c r="B5" s="177"/>
      <c r="C5" s="177"/>
      <c r="D5" s="177"/>
      <c r="E5" s="177"/>
      <c r="F5" s="177"/>
    </row>
    <row r="6" spans="1:35" ht="14.1" customHeight="1" x14ac:dyDescent="0.15">
      <c r="A6" s="39" t="s">
        <v>936</v>
      </c>
      <c r="B6" s="177"/>
      <c r="C6" s="177"/>
      <c r="D6" s="177"/>
      <c r="E6" s="177"/>
      <c r="F6" s="177"/>
      <c r="W6" s="177"/>
      <c r="X6" s="177"/>
      <c r="Y6" s="177"/>
      <c r="Z6" s="177"/>
      <c r="AA6" s="177"/>
      <c r="AB6" s="177"/>
      <c r="AC6" s="177"/>
      <c r="AD6" s="177"/>
      <c r="AE6" s="177"/>
      <c r="AF6" s="177"/>
      <c r="AG6" s="177"/>
      <c r="AH6" s="177"/>
      <c r="AI6" s="177"/>
    </row>
    <row r="7" spans="1:35" ht="14.1" customHeight="1" x14ac:dyDescent="0.15">
      <c r="A7" s="177"/>
      <c r="C7" s="39" t="s">
        <v>139</v>
      </c>
      <c r="D7" s="39"/>
      <c r="E7" s="39"/>
      <c r="F7" s="39"/>
      <c r="G7" s="39"/>
      <c r="H7" s="163"/>
      <c r="I7" s="163"/>
      <c r="J7" s="177"/>
      <c r="K7" s="932" t="str">
        <f>IF(確２面その２!K7="","",確２面その２!K7)</f>
        <v/>
      </c>
      <c r="L7" s="932"/>
      <c r="M7" s="932"/>
      <c r="N7" s="932"/>
      <c r="O7" s="932"/>
      <c r="P7" s="932"/>
      <c r="Q7" s="932"/>
      <c r="R7" s="932"/>
      <c r="S7" s="932"/>
      <c r="T7" s="932"/>
      <c r="U7" s="932"/>
      <c r="V7" s="932"/>
      <c r="W7" s="932"/>
      <c r="X7" s="932"/>
      <c r="Y7" s="932"/>
      <c r="Z7" s="932"/>
      <c r="AA7" s="932"/>
      <c r="AB7" s="932"/>
      <c r="AC7" s="932"/>
      <c r="AD7" s="932"/>
      <c r="AE7" s="932"/>
      <c r="AF7" s="932"/>
      <c r="AG7" s="932"/>
      <c r="AH7" s="932"/>
      <c r="AI7" s="932"/>
    </row>
    <row r="8" spans="1:35" ht="14.1" customHeight="1" x14ac:dyDescent="0.15">
      <c r="A8" s="177"/>
      <c r="C8" s="39" t="s">
        <v>140</v>
      </c>
      <c r="D8" s="39"/>
      <c r="E8" s="39"/>
      <c r="F8" s="39"/>
      <c r="G8" s="39"/>
      <c r="H8" s="141" t="str">
        <f>IF(概１面!H13="","",概１面!H13)</f>
        <v/>
      </c>
      <c r="I8" s="141"/>
      <c r="J8" s="177"/>
      <c r="K8" s="932" t="str">
        <f>IF(確２面その２!K8="","",確２面その２!K8)</f>
        <v/>
      </c>
      <c r="L8" s="932"/>
      <c r="M8" s="932"/>
      <c r="N8" s="932"/>
      <c r="O8" s="932"/>
      <c r="P8" s="932"/>
      <c r="Q8" s="932"/>
      <c r="R8" s="932"/>
      <c r="S8" s="932"/>
      <c r="T8" s="932"/>
      <c r="U8" s="932"/>
      <c r="V8" s="932"/>
      <c r="W8" s="932"/>
      <c r="X8" s="932"/>
      <c r="Y8" s="932"/>
      <c r="Z8" s="932"/>
      <c r="AA8" s="932"/>
      <c r="AB8" s="932"/>
      <c r="AC8" s="932"/>
      <c r="AD8" s="932"/>
      <c r="AE8" s="932"/>
      <c r="AF8" s="932"/>
      <c r="AG8" s="932"/>
      <c r="AH8" s="932"/>
      <c r="AI8" s="932"/>
    </row>
    <row r="9" spans="1:35" ht="14.1" customHeight="1" x14ac:dyDescent="0.15">
      <c r="A9" s="177"/>
      <c r="C9" s="39" t="s">
        <v>141</v>
      </c>
      <c r="D9" s="39"/>
      <c r="E9" s="39"/>
      <c r="F9" s="39"/>
      <c r="G9" s="39"/>
      <c r="H9" s="164" t="str">
        <f>IF(概１面!H14="","",概１面!H14)</f>
        <v/>
      </c>
      <c r="I9" s="164"/>
      <c r="J9" s="177"/>
      <c r="K9" s="932" t="str">
        <f>IF(確２面その２!K9="","",確２面その２!K9)</f>
        <v/>
      </c>
      <c r="L9" s="932"/>
      <c r="M9" s="932"/>
      <c r="N9" s="932"/>
      <c r="O9" s="932"/>
      <c r="P9" s="932"/>
      <c r="Q9" s="932"/>
      <c r="R9" s="932"/>
      <c r="S9" s="932"/>
      <c r="T9" s="932"/>
      <c r="U9" s="932"/>
      <c r="V9" s="932"/>
      <c r="W9" s="932"/>
      <c r="X9" s="932"/>
      <c r="Y9" s="932"/>
      <c r="Z9" s="932"/>
      <c r="AA9" s="932"/>
      <c r="AB9" s="932"/>
      <c r="AC9" s="932"/>
      <c r="AD9" s="932"/>
      <c r="AE9" s="932"/>
      <c r="AF9" s="932"/>
      <c r="AG9" s="932"/>
      <c r="AH9" s="932"/>
      <c r="AI9" s="932"/>
    </row>
    <row r="10" spans="1:35" ht="14.1" customHeight="1" x14ac:dyDescent="0.15">
      <c r="A10" s="177"/>
      <c r="C10" s="39" t="s">
        <v>142</v>
      </c>
      <c r="D10" s="39"/>
      <c r="E10" s="39"/>
      <c r="F10" s="39"/>
      <c r="G10" s="39"/>
      <c r="H10" s="141" t="str">
        <f>IF(概１面!H15="","",概１面!H15)</f>
        <v/>
      </c>
      <c r="I10" s="141"/>
      <c r="J10" s="177"/>
      <c r="K10" s="932" t="str">
        <f>IF(確２面その２!K10="","",確２面その２!K10)</f>
        <v/>
      </c>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row>
    <row r="11" spans="1:35" ht="14.1" customHeight="1" x14ac:dyDescent="0.15">
      <c r="A11" s="177"/>
      <c r="C11" s="39" t="s">
        <v>143</v>
      </c>
      <c r="D11" s="39"/>
      <c r="E11" s="39"/>
      <c r="F11" s="39"/>
      <c r="G11" s="39"/>
      <c r="H11" s="141"/>
      <c r="I11" s="141"/>
      <c r="J11" s="177"/>
      <c r="K11" s="932" t="str">
        <f>IF(確２面その２!K11="","",確２面その２!K11)</f>
        <v/>
      </c>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2"/>
    </row>
    <row r="12" spans="1:35" ht="6.75" customHeight="1" x14ac:dyDescent="0.15">
      <c r="A12" s="515"/>
      <c r="B12" s="515"/>
      <c r="C12" s="515"/>
      <c r="D12" s="515"/>
      <c r="E12" s="515"/>
      <c r="F12" s="515"/>
      <c r="G12" s="516"/>
      <c r="H12" s="516"/>
      <c r="I12" s="516"/>
      <c r="J12" s="516"/>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row>
    <row r="13" spans="1:35" ht="6.75" customHeight="1" x14ac:dyDescent="0.15">
      <c r="A13" s="518"/>
      <c r="B13" s="518"/>
      <c r="C13" s="518"/>
      <c r="D13" s="518"/>
      <c r="E13" s="518"/>
      <c r="F13" s="518"/>
      <c r="G13" s="519"/>
      <c r="H13" s="519"/>
      <c r="I13" s="519"/>
      <c r="J13" s="518"/>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row>
    <row r="14" spans="1:35" ht="14.1" customHeight="1" x14ac:dyDescent="0.15">
      <c r="A14" s="39" t="s">
        <v>936</v>
      </c>
      <c r="B14" s="177"/>
      <c r="C14" s="177"/>
      <c r="D14" s="177"/>
      <c r="E14" s="177"/>
      <c r="F14" s="177"/>
      <c r="J14" s="177"/>
      <c r="K14" s="181"/>
      <c r="L14" s="181"/>
      <c r="M14" s="181"/>
      <c r="N14" s="181"/>
      <c r="O14" s="181"/>
      <c r="P14" s="181"/>
      <c r="Q14" s="181"/>
      <c r="R14" s="181"/>
      <c r="S14" s="181"/>
      <c r="T14" s="181"/>
      <c r="U14" s="181"/>
      <c r="V14" s="181"/>
      <c r="W14" s="182"/>
      <c r="X14" s="182"/>
      <c r="Y14" s="182"/>
      <c r="Z14" s="182"/>
      <c r="AA14" s="182"/>
      <c r="AB14" s="182"/>
      <c r="AC14" s="182"/>
      <c r="AD14" s="182"/>
      <c r="AE14" s="182"/>
      <c r="AF14" s="182"/>
      <c r="AG14" s="182"/>
      <c r="AH14" s="182"/>
      <c r="AI14" s="182"/>
    </row>
    <row r="15" spans="1:35" ht="14.1" customHeight="1" x14ac:dyDescent="0.15">
      <c r="A15" s="177"/>
      <c r="C15" s="39" t="s">
        <v>139</v>
      </c>
      <c r="D15" s="39"/>
      <c r="E15" s="39"/>
      <c r="F15" s="39"/>
      <c r="G15" s="39"/>
      <c r="H15" s="163"/>
      <c r="I15" s="163"/>
      <c r="J15" s="177"/>
      <c r="K15" s="932" t="str">
        <f>IF(確２面その２!K15="","",確２面その２!K15)</f>
        <v/>
      </c>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row>
    <row r="16" spans="1:35" ht="14.1" customHeight="1" x14ac:dyDescent="0.15">
      <c r="A16" s="177"/>
      <c r="C16" s="39" t="s">
        <v>140</v>
      </c>
      <c r="D16" s="39"/>
      <c r="E16" s="39"/>
      <c r="F16" s="39"/>
      <c r="G16" s="39"/>
      <c r="H16" s="141" t="str">
        <f>IF(概１面!H21="","",概１面!H21)</f>
        <v/>
      </c>
      <c r="I16" s="141"/>
      <c r="J16" s="177"/>
      <c r="K16" s="932" t="str">
        <f>IF(確２面その２!K16="","",確２面その２!K16)</f>
        <v/>
      </c>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2"/>
      <c r="AI16" s="932"/>
    </row>
    <row r="17" spans="1:35" ht="14.1" customHeight="1" x14ac:dyDescent="0.15">
      <c r="A17" s="177"/>
      <c r="C17" s="39" t="s">
        <v>141</v>
      </c>
      <c r="D17" s="39"/>
      <c r="E17" s="39"/>
      <c r="F17" s="39"/>
      <c r="G17" s="39"/>
      <c r="H17" s="164" t="str">
        <f>IF(概１面!H22="","",概１面!H22)</f>
        <v/>
      </c>
      <c r="I17" s="164"/>
      <c r="J17" s="177"/>
      <c r="K17" s="932" t="str">
        <f>IF(確２面その２!K17="","",確２面その２!K17)</f>
        <v/>
      </c>
      <c r="L17" s="932"/>
      <c r="M17" s="932"/>
      <c r="N17" s="932"/>
      <c r="O17" s="932"/>
      <c r="P17" s="932"/>
      <c r="Q17" s="932"/>
      <c r="R17" s="932"/>
      <c r="S17" s="932"/>
      <c r="T17" s="932"/>
      <c r="U17" s="932"/>
      <c r="V17" s="932"/>
      <c r="W17" s="932"/>
      <c r="X17" s="932"/>
      <c r="Y17" s="932"/>
      <c r="Z17" s="932"/>
      <c r="AA17" s="932"/>
      <c r="AB17" s="932"/>
      <c r="AC17" s="932"/>
      <c r="AD17" s="932"/>
      <c r="AE17" s="932"/>
      <c r="AF17" s="932"/>
      <c r="AG17" s="932"/>
      <c r="AH17" s="932"/>
      <c r="AI17" s="932"/>
    </row>
    <row r="18" spans="1:35" ht="14.1" customHeight="1" x14ac:dyDescent="0.15">
      <c r="A18" s="177"/>
      <c r="C18" s="39" t="s">
        <v>142</v>
      </c>
      <c r="D18" s="39"/>
      <c r="E18" s="39"/>
      <c r="F18" s="39"/>
      <c r="G18" s="39"/>
      <c r="H18" s="141" t="str">
        <f>IF(概１面!H23="","",概１面!H23)</f>
        <v/>
      </c>
      <c r="I18" s="141"/>
      <c r="J18" s="177"/>
      <c r="K18" s="932" t="str">
        <f>IF(確２面その２!K18="","",確２面その２!K18)</f>
        <v/>
      </c>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row>
    <row r="19" spans="1:35" ht="14.1" customHeight="1" x14ac:dyDescent="0.15">
      <c r="A19" s="177"/>
      <c r="C19" s="39" t="s">
        <v>143</v>
      </c>
      <c r="D19" s="39"/>
      <c r="E19" s="39"/>
      <c r="F19" s="39"/>
      <c r="G19" s="39"/>
      <c r="H19" s="141"/>
      <c r="I19" s="141"/>
      <c r="J19" s="177"/>
      <c r="K19" s="932" t="str">
        <f>IF(確２面その２!K19="","",確２面その２!K19)</f>
        <v/>
      </c>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2"/>
    </row>
    <row r="20" spans="1:35" ht="6.75" customHeight="1" x14ac:dyDescent="0.15">
      <c r="A20" s="515"/>
      <c r="B20" s="515"/>
      <c r="C20" s="515"/>
      <c r="D20" s="515"/>
      <c r="E20" s="515"/>
      <c r="F20" s="515"/>
      <c r="G20" s="516"/>
      <c r="H20" s="516"/>
      <c r="I20" s="516"/>
      <c r="J20" s="516"/>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row>
    <row r="21" spans="1:35" ht="6.75" customHeight="1" x14ac:dyDescent="0.15">
      <c r="A21" s="518"/>
      <c r="B21" s="518"/>
      <c r="C21" s="518"/>
      <c r="D21" s="518"/>
      <c r="E21" s="518"/>
      <c r="F21" s="518"/>
      <c r="G21" s="519"/>
      <c r="H21" s="519"/>
      <c r="I21" s="519"/>
      <c r="J21" s="518"/>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row>
    <row r="22" spans="1:35" ht="14.1" customHeight="1" x14ac:dyDescent="0.15">
      <c r="A22" s="39" t="s">
        <v>936</v>
      </c>
      <c r="B22" s="177"/>
      <c r="C22" s="177"/>
      <c r="D22" s="177"/>
      <c r="E22" s="177"/>
      <c r="F22" s="177"/>
      <c r="J22" s="177"/>
      <c r="K22" s="181"/>
      <c r="L22" s="181"/>
      <c r="M22" s="181"/>
      <c r="N22" s="181"/>
      <c r="O22" s="181"/>
      <c r="P22" s="181"/>
      <c r="Q22" s="181"/>
      <c r="R22" s="181"/>
      <c r="S22" s="181"/>
      <c r="T22" s="181"/>
      <c r="U22" s="181"/>
      <c r="V22" s="181"/>
      <c r="W22" s="182"/>
      <c r="X22" s="182"/>
      <c r="Y22" s="182"/>
      <c r="Z22" s="182"/>
      <c r="AA22" s="182"/>
      <c r="AB22" s="182"/>
      <c r="AC22" s="182"/>
      <c r="AD22" s="182"/>
      <c r="AE22" s="182"/>
      <c r="AF22" s="182"/>
      <c r="AG22" s="182"/>
      <c r="AH22" s="182"/>
      <c r="AI22" s="182"/>
    </row>
    <row r="23" spans="1:35" ht="14.1" customHeight="1" x14ac:dyDescent="0.15">
      <c r="A23" s="177"/>
      <c r="C23" s="39" t="s">
        <v>139</v>
      </c>
      <c r="D23" s="39"/>
      <c r="E23" s="39"/>
      <c r="F23" s="39"/>
      <c r="G23" s="39"/>
      <c r="H23" s="163"/>
      <c r="I23" s="163"/>
      <c r="J23" s="177"/>
      <c r="K23" s="932" t="str">
        <f>IF(確２面その２!K23="","",確２面その２!K23)</f>
        <v/>
      </c>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row>
    <row r="24" spans="1:35" ht="14.1" customHeight="1" x14ac:dyDescent="0.15">
      <c r="A24" s="177"/>
      <c r="C24" s="39" t="s">
        <v>140</v>
      </c>
      <c r="D24" s="39"/>
      <c r="E24" s="39"/>
      <c r="F24" s="39"/>
      <c r="G24" s="39"/>
      <c r="H24" s="141" t="str">
        <f>IF(概１面!H29="","",概１面!H29)</f>
        <v/>
      </c>
      <c r="I24" s="141"/>
      <c r="J24" s="177"/>
      <c r="K24" s="932" t="str">
        <f>IF(確２面その２!K24="","",確２面その２!K24)</f>
        <v/>
      </c>
      <c r="L24" s="932"/>
      <c r="M24" s="932"/>
      <c r="N24" s="932"/>
      <c r="O24" s="932"/>
      <c r="P24" s="932"/>
      <c r="Q24" s="932"/>
      <c r="R24" s="932"/>
      <c r="S24" s="932"/>
      <c r="T24" s="932"/>
      <c r="U24" s="932"/>
      <c r="V24" s="932"/>
      <c r="W24" s="932"/>
      <c r="X24" s="932"/>
      <c r="Y24" s="932"/>
      <c r="Z24" s="932"/>
      <c r="AA24" s="932"/>
      <c r="AB24" s="932"/>
      <c r="AC24" s="932"/>
      <c r="AD24" s="932"/>
      <c r="AE24" s="932"/>
      <c r="AF24" s="932"/>
      <c r="AG24" s="932"/>
      <c r="AH24" s="932"/>
      <c r="AI24" s="932"/>
    </row>
    <row r="25" spans="1:35" ht="14.1" customHeight="1" x14ac:dyDescent="0.15">
      <c r="A25" s="177"/>
      <c r="C25" s="39" t="s">
        <v>141</v>
      </c>
      <c r="D25" s="39"/>
      <c r="E25" s="39"/>
      <c r="F25" s="39"/>
      <c r="G25" s="39"/>
      <c r="H25" s="164" t="str">
        <f>IF(概１面!H30="","",概１面!H30)</f>
        <v/>
      </c>
      <c r="I25" s="164"/>
      <c r="J25" s="177"/>
      <c r="K25" s="932" t="str">
        <f>IF(確２面その２!K25="","",確２面その２!K25)</f>
        <v/>
      </c>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row>
    <row r="26" spans="1:35" ht="14.1" customHeight="1" x14ac:dyDescent="0.15">
      <c r="A26" s="177"/>
      <c r="C26" s="39" t="s">
        <v>142</v>
      </c>
      <c r="D26" s="39"/>
      <c r="E26" s="39"/>
      <c r="F26" s="39"/>
      <c r="G26" s="39"/>
      <c r="H26" s="141" t="str">
        <f>IF(概１面!H31="","",概１面!H31)</f>
        <v/>
      </c>
      <c r="I26" s="141"/>
      <c r="J26" s="177"/>
      <c r="K26" s="932" t="str">
        <f>IF(確２面その２!K26="","",確２面その２!K26)</f>
        <v/>
      </c>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row>
    <row r="27" spans="1:35" ht="14.1" customHeight="1" x14ac:dyDescent="0.15">
      <c r="A27" s="177"/>
      <c r="C27" s="39" t="s">
        <v>143</v>
      </c>
      <c r="D27" s="39"/>
      <c r="E27" s="39"/>
      <c r="F27" s="39"/>
      <c r="G27" s="39"/>
      <c r="H27" s="141"/>
      <c r="I27" s="141"/>
      <c r="J27" s="177"/>
      <c r="K27" s="932" t="str">
        <f>IF(確２面その２!K27="","",確２面その２!K27)</f>
        <v/>
      </c>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2"/>
    </row>
    <row r="28" spans="1:35" ht="6.75" customHeight="1" x14ac:dyDescent="0.15">
      <c r="A28" s="178"/>
      <c r="B28" s="178"/>
      <c r="C28" s="178"/>
      <c r="D28" s="178"/>
      <c r="E28" s="178"/>
      <c r="F28" s="178"/>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35" ht="6.75" customHeight="1" x14ac:dyDescent="0.15">
      <c r="A29" s="177"/>
      <c r="B29" s="177"/>
      <c r="C29" s="177"/>
      <c r="D29" s="177"/>
      <c r="E29" s="177"/>
      <c r="F29" s="177"/>
    </row>
    <row r="30" spans="1:35" ht="14.1" customHeight="1" x14ac:dyDescent="0.15">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35" ht="14.1" customHeight="1" x14ac:dyDescent="0.1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5" ht="14.1" customHeight="1" x14ac:dyDescent="0.1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row>
    <row r="33" spans="1:35" ht="14.1" customHeight="1" x14ac:dyDescent="0.1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row>
    <row r="34" spans="1:35" ht="14.1"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row>
    <row r="35" spans="1:35" ht="14.1" customHeight="1" x14ac:dyDescent="0.1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row>
    <row r="36" spans="1:35" ht="14.1" customHeight="1" x14ac:dyDescent="0.1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row>
    <row r="37" spans="1:35" ht="14.1" customHeight="1" x14ac:dyDescent="0.1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1:35" ht="14.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row>
    <row r="39" spans="1:35" ht="14.1" customHeight="1" x14ac:dyDescent="0.1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row>
    <row r="40" spans="1:35" ht="14.1" customHeight="1" x14ac:dyDescent="0.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row>
    <row r="41" spans="1:35" ht="14.1" customHeight="1" x14ac:dyDescent="0.1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row>
    <row r="42" spans="1:35" ht="14.1" customHeight="1" x14ac:dyDescent="0.15">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83"/>
      <c r="AE42" s="177"/>
      <c r="AF42" s="177"/>
      <c r="AG42" s="177"/>
      <c r="AH42" s="177"/>
      <c r="AI42" s="177"/>
    </row>
    <row r="43" spans="1:35" ht="14.1" customHeight="1" x14ac:dyDescent="0.15">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row>
    <row r="44" spans="1:35" ht="14.1" customHeight="1" x14ac:dyDescent="0.15">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1:35" ht="14.1" customHeight="1" x14ac:dyDescent="0.15">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row>
    <row r="46" spans="1:35" ht="14.1" customHeight="1" x14ac:dyDescent="0.15">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1:35" ht="14.1" customHeight="1" x14ac:dyDescent="0.15">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row>
    <row r="48" spans="1:35" ht="14.1" customHeight="1" x14ac:dyDescent="0.15">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row>
    <row r="49" spans="1:37" ht="14.1" customHeight="1" x14ac:dyDescent="0.1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row>
    <row r="50" spans="1:37" ht="14.1" customHeight="1" x14ac:dyDescent="0.1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row>
    <row r="51" spans="1:37" ht="14.1" customHeight="1" x14ac:dyDescent="0.15">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row>
    <row r="52" spans="1:37" ht="14.1" customHeight="1" x14ac:dyDescent="0.15">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row>
    <row r="53" spans="1:37" ht="14.1" customHeight="1" x14ac:dyDescent="0.1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row>
    <row r="54" spans="1:37" ht="14.1" customHeight="1" x14ac:dyDescent="0.1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row>
    <row r="55" spans="1:37" ht="14.1" customHeight="1" x14ac:dyDescent="0.1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row>
    <row r="56" spans="1:37" ht="14.1" customHeight="1" x14ac:dyDescent="0.1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row>
    <row r="57" spans="1:37" ht="14.1" customHeight="1" x14ac:dyDescent="0.1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row>
    <row r="58" spans="1:37" ht="14.1" customHeight="1" x14ac:dyDescent="0.1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row>
    <row r="59" spans="1:37" ht="14.1" customHeight="1" x14ac:dyDescent="0.1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row>
    <row r="60" spans="1:37" ht="14.1" customHeight="1" thickBot="1" x14ac:dyDescent="0.2">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row>
    <row r="61" spans="1:37" ht="14.1" customHeight="1" thickTop="1" x14ac:dyDescent="0.1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523"/>
      <c r="AK61" s="524"/>
    </row>
    <row r="62" spans="1:37" ht="14.1" customHeight="1" x14ac:dyDescent="0.1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525"/>
      <c r="AK62" s="190"/>
    </row>
    <row r="63" spans="1:37" ht="14.1" customHeight="1" x14ac:dyDescent="0.1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525"/>
      <c r="AK63" s="190"/>
    </row>
    <row r="64" spans="1:37" ht="14.1" customHeight="1" x14ac:dyDescent="0.1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row>
    <row r="65" spans="1:35" ht="14.1" customHeight="1" x14ac:dyDescent="0.1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row>
    <row r="66" spans="1:35" ht="14.1" customHeight="1" x14ac:dyDescent="0.1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row>
    <row r="67" spans="1:35" ht="14.1" customHeight="1" x14ac:dyDescent="0.15"/>
    <row r="68" spans="1:35" ht="14.1" customHeight="1" x14ac:dyDescent="0.15"/>
    <row r="69" spans="1:35" ht="14.1" customHeight="1" x14ac:dyDescent="0.15"/>
    <row r="70" spans="1:35" ht="14.1" customHeight="1" x14ac:dyDescent="0.15"/>
    <row r="71" spans="1:35" ht="14.1" customHeight="1" x14ac:dyDescent="0.15"/>
    <row r="72" spans="1:35" ht="14.1" customHeight="1" x14ac:dyDescent="0.15"/>
    <row r="73" spans="1:35" ht="14.1" customHeight="1" x14ac:dyDescent="0.15"/>
    <row r="74" spans="1:35" ht="14.1" customHeight="1" x14ac:dyDescent="0.15"/>
    <row r="75" spans="1:35" ht="14.1" customHeight="1" x14ac:dyDescent="0.15"/>
    <row r="76" spans="1:35" ht="14.1" customHeight="1" x14ac:dyDescent="0.15"/>
    <row r="77" spans="1:35" ht="14.1" customHeight="1" x14ac:dyDescent="0.15"/>
    <row r="78" spans="1:35" ht="14.1" customHeight="1" x14ac:dyDescent="0.15"/>
    <row r="79" spans="1:35" ht="14.1" customHeight="1" x14ac:dyDescent="0.15"/>
    <row r="80" spans="1:35"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sheetData>
  <sheetProtection password="C15D" sheet="1" selectLockedCells="1" selectUnlockedCells="1"/>
  <mergeCells count="16">
    <mergeCell ref="A1:AI2"/>
    <mergeCell ref="K7:AI7"/>
    <mergeCell ref="K8:AI8"/>
    <mergeCell ref="K9:AI9"/>
    <mergeCell ref="K10:AI10"/>
    <mergeCell ref="K11:AI11"/>
    <mergeCell ref="K24:AI24"/>
    <mergeCell ref="K25:AI25"/>
    <mergeCell ref="K26:AI26"/>
    <mergeCell ref="K27:AI27"/>
    <mergeCell ref="K15:AI15"/>
    <mergeCell ref="K16:AI16"/>
    <mergeCell ref="K17:AI17"/>
    <mergeCell ref="K18:AI18"/>
    <mergeCell ref="K19:AI19"/>
    <mergeCell ref="K23:AI23"/>
  </mergeCells>
  <phoneticPr fontId="2"/>
  <dataValidations count="3">
    <dataValidation imeMode="off" allowBlank="1" showInputMessage="1" showErrorMessage="1" sqref="H17:I17 H27:I27 H25:I25 H11:I11 H9:I9 H19:I19" xr:uid="{00000000-0002-0000-1700-000000000000}"/>
    <dataValidation imeMode="halfKatakana" allowBlank="1" showInputMessage="1" showErrorMessage="1" sqref="H7:I7 H23:I23 H15:I15" xr:uid="{00000000-0002-0000-1700-000001000000}"/>
    <dataValidation imeMode="hiragana" allowBlank="1" showInputMessage="1" showErrorMessage="1" sqref="H10:I10 H24:I24 H26:I26 H8:I8 H16:I16 H18:I18" xr:uid="{00000000-0002-0000-17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FFFF00"/>
  </sheetPr>
  <dimension ref="A1:AS77"/>
  <sheetViews>
    <sheetView view="pageBreakPreview" zoomScaleNormal="100" zoomScaleSheetLayoutView="100" workbookViewId="0">
      <selection sqref="A1:AI2"/>
    </sheetView>
  </sheetViews>
  <sheetFormatPr defaultColWidth="2.625" defaultRowHeight="12.75" x14ac:dyDescent="0.15"/>
  <cols>
    <col min="1" max="33" width="2.625" style="229" customWidth="1"/>
    <col min="34" max="16384" width="2.625" style="229"/>
  </cols>
  <sheetData>
    <row r="1" spans="1:36" ht="13.5" customHeight="1" x14ac:dyDescent="0.15">
      <c r="A1" s="1168" t="s">
        <v>259</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row>
    <row r="2" spans="1:36" ht="13.5" customHeight="1" x14ac:dyDescent="0.15">
      <c r="A2" s="1168"/>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c r="AD2" s="1168"/>
      <c r="AE2" s="1168"/>
      <c r="AF2" s="1168"/>
      <c r="AG2" s="1168"/>
      <c r="AH2" s="1168"/>
      <c r="AI2" s="1168"/>
    </row>
    <row r="3" spans="1:36" x14ac:dyDescent="0.15">
      <c r="A3" s="229" t="s">
        <v>113</v>
      </c>
    </row>
    <row r="4" spans="1:36" ht="6.75" customHeight="1"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row>
    <row r="5" spans="1:36" ht="6.75" customHeight="1" x14ac:dyDescent="0.15">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36" x14ac:dyDescent="0.15">
      <c r="A6" s="228" t="s">
        <v>421</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1:36" ht="12.75" customHeight="1" x14ac:dyDescent="0.15">
      <c r="A7" s="228"/>
      <c r="B7" s="228"/>
      <c r="C7" s="228" t="s">
        <v>422</v>
      </c>
      <c r="E7" s="228"/>
      <c r="F7" s="228"/>
      <c r="G7" s="228"/>
      <c r="H7" s="1171" t="str">
        <f>IF(確３面!H6="","",確３面!H6)</f>
        <v/>
      </c>
      <c r="I7" s="1171"/>
      <c r="J7" s="1171"/>
      <c r="K7" s="1171"/>
      <c r="L7" s="1171"/>
      <c r="M7" s="1171"/>
      <c r="N7" s="1171"/>
      <c r="O7" s="1171"/>
      <c r="P7" s="1171"/>
      <c r="Q7" s="1171"/>
      <c r="R7" s="1171"/>
      <c r="S7" s="1171"/>
      <c r="T7" s="1171"/>
      <c r="U7" s="1171"/>
      <c r="V7" s="1171"/>
      <c r="W7" s="1171"/>
      <c r="X7" s="1171"/>
      <c r="Y7" s="1171"/>
      <c r="Z7" s="1171"/>
      <c r="AA7" s="1171"/>
      <c r="AB7" s="1171"/>
      <c r="AC7" s="1171"/>
      <c r="AD7" s="1171"/>
      <c r="AE7" s="1171"/>
      <c r="AF7" s="1171"/>
      <c r="AG7" s="1171"/>
      <c r="AH7" s="1171"/>
      <c r="AI7" s="1171"/>
      <c r="AJ7" s="271"/>
    </row>
    <row r="8" spans="1:36" ht="12.75" customHeight="1" x14ac:dyDescent="0.15">
      <c r="A8" s="228"/>
      <c r="B8" s="228"/>
      <c r="C8" s="228"/>
      <c r="E8" s="228"/>
      <c r="F8" s="228"/>
      <c r="G8" s="228"/>
      <c r="H8" s="1171"/>
      <c r="I8" s="1171"/>
      <c r="J8" s="1171"/>
      <c r="K8" s="1171"/>
      <c r="L8" s="1171"/>
      <c r="M8" s="1171"/>
      <c r="N8" s="1171"/>
      <c r="O8" s="1171"/>
      <c r="P8" s="1171"/>
      <c r="Q8" s="1171"/>
      <c r="R8" s="1171"/>
      <c r="S8" s="1171"/>
      <c r="T8" s="1171"/>
      <c r="U8" s="1171"/>
      <c r="V8" s="1171"/>
      <c r="W8" s="1171"/>
      <c r="X8" s="1171"/>
      <c r="Y8" s="1171"/>
      <c r="Z8" s="1171"/>
      <c r="AA8" s="1171"/>
      <c r="AB8" s="1171"/>
      <c r="AC8" s="1171"/>
      <c r="AD8" s="1171"/>
      <c r="AE8" s="1171"/>
      <c r="AF8" s="1171"/>
      <c r="AG8" s="1171"/>
      <c r="AH8" s="1171"/>
      <c r="AI8" s="1171"/>
      <c r="AJ8" s="271"/>
    </row>
    <row r="9" spans="1:36" ht="12.75" customHeight="1" x14ac:dyDescent="0.15">
      <c r="A9" s="228"/>
      <c r="B9" s="228"/>
      <c r="C9" s="228"/>
      <c r="E9" s="228"/>
      <c r="F9" s="228"/>
      <c r="G9" s="228"/>
      <c r="H9" s="1171"/>
      <c r="I9" s="1171"/>
      <c r="J9" s="1171"/>
      <c r="K9" s="1171"/>
      <c r="L9" s="1171"/>
      <c r="M9" s="1171"/>
      <c r="N9" s="1171"/>
      <c r="O9" s="1171"/>
      <c r="P9" s="1171"/>
      <c r="Q9" s="1171"/>
      <c r="R9" s="1171"/>
      <c r="S9" s="1171"/>
      <c r="T9" s="1171"/>
      <c r="U9" s="1171"/>
      <c r="V9" s="1171"/>
      <c r="W9" s="1171"/>
      <c r="X9" s="1171"/>
      <c r="Y9" s="1171"/>
      <c r="Z9" s="1171"/>
      <c r="AA9" s="1171"/>
      <c r="AB9" s="1171"/>
      <c r="AC9" s="1171"/>
      <c r="AD9" s="1171"/>
      <c r="AE9" s="1171"/>
      <c r="AF9" s="1171"/>
      <c r="AG9" s="1171"/>
      <c r="AH9" s="1171"/>
      <c r="AI9" s="1171"/>
    </row>
    <row r="10" spans="1:36" x14ac:dyDescent="0.15">
      <c r="A10" s="228"/>
      <c r="B10" s="228"/>
      <c r="C10" s="228" t="s">
        <v>1125</v>
      </c>
      <c r="E10" s="228"/>
      <c r="F10" s="228"/>
      <c r="G10" s="228"/>
      <c r="H10" s="1172" t="str">
        <f>IF(確３面!H11="","",確３面!H11)</f>
        <v/>
      </c>
      <c r="I10" s="1172"/>
      <c r="J10" s="1172"/>
      <c r="K10" s="1172"/>
      <c r="L10" s="1172"/>
      <c r="M10" s="1172"/>
      <c r="N10" s="1172"/>
      <c r="O10" s="1172"/>
      <c r="P10" s="1172"/>
      <c r="Q10" s="1172"/>
      <c r="R10" s="1172"/>
      <c r="S10" s="1172"/>
      <c r="T10" s="1172"/>
      <c r="U10" s="1172"/>
      <c r="V10" s="1172"/>
      <c r="W10" s="1172"/>
      <c r="X10" s="1172"/>
      <c r="Y10" s="1172"/>
      <c r="Z10" s="1172"/>
      <c r="AA10" s="1172"/>
      <c r="AB10" s="1172"/>
      <c r="AC10" s="1172"/>
      <c r="AD10" s="1172"/>
      <c r="AE10" s="1172"/>
      <c r="AF10" s="1172"/>
      <c r="AG10" s="1172"/>
      <c r="AH10" s="1172"/>
      <c r="AI10" s="1172"/>
    </row>
    <row r="11" spans="1:36" ht="6.75" customHeight="1" x14ac:dyDescent="0.15">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row>
    <row r="12" spans="1:36" ht="6.75" customHeight="1" x14ac:dyDescent="0.15">
      <c r="A12" s="282"/>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row>
    <row r="13" spans="1:36" x14ac:dyDescent="0.15">
      <c r="A13" s="229" t="s">
        <v>433</v>
      </c>
    </row>
    <row r="14" spans="1:36" x14ac:dyDescent="0.15">
      <c r="C14" s="229" t="s">
        <v>1480</v>
      </c>
      <c r="Z14" s="229" t="s">
        <v>257</v>
      </c>
      <c r="AA14" s="1168" t="str">
        <f>IF(確４面!AA68="","",確４面!AA68)</f>
        <v/>
      </c>
      <c r="AB14" s="1168"/>
      <c r="AC14" s="1168"/>
      <c r="AD14" s="1168"/>
      <c r="AE14" s="229" t="s">
        <v>252</v>
      </c>
    </row>
    <row r="15" spans="1:36" x14ac:dyDescent="0.15">
      <c r="C15" s="229" t="s">
        <v>423</v>
      </c>
      <c r="K15" s="329" t="str">
        <f>IF(確３面!G50="■","■","□")</f>
        <v>□</v>
      </c>
      <c r="L15" s="191" t="s">
        <v>286</v>
      </c>
      <c r="M15" s="191"/>
      <c r="O15" s="329" t="str">
        <f>IF(確３面!J50="■","■","□")</f>
        <v>□</v>
      </c>
      <c r="P15" s="191" t="s">
        <v>287</v>
      </c>
      <c r="Q15" s="191"/>
      <c r="S15" s="329" t="str">
        <f>IF(確３面!M50="■","■","□")</f>
        <v>□</v>
      </c>
      <c r="T15" s="191" t="s">
        <v>288</v>
      </c>
      <c r="U15" s="191"/>
      <c r="W15" s="329" t="str">
        <f>IF(確３面!P50="■","■","□")</f>
        <v>□</v>
      </c>
      <c r="X15" s="191" t="s">
        <v>315</v>
      </c>
      <c r="Y15" s="191"/>
    </row>
    <row r="16" spans="1:36" x14ac:dyDescent="0.15">
      <c r="K16" s="329" t="str">
        <f>IF(確３面!S50="■","■","□")</f>
        <v>□</v>
      </c>
      <c r="L16" s="229" t="s">
        <v>290</v>
      </c>
      <c r="S16" s="329" t="str">
        <f>IF(確３面!W50="■","■","□")</f>
        <v>□</v>
      </c>
      <c r="T16" s="229" t="s">
        <v>137</v>
      </c>
      <c r="Z16" s="329" t="str">
        <f>IF(OR(中間１面!S43="■",中間１面!F45="■",中間１面!S45="■"),"■","□")</f>
        <v>□</v>
      </c>
      <c r="AA16" s="229" t="s">
        <v>138</v>
      </c>
    </row>
    <row r="17" spans="1:38" x14ac:dyDescent="0.15">
      <c r="C17" s="229" t="s">
        <v>424</v>
      </c>
      <c r="Z17" s="1173" t="s">
        <v>373</v>
      </c>
      <c r="AA17" s="1173"/>
      <c r="AB17" s="1173"/>
      <c r="AC17" s="1173"/>
      <c r="AD17" s="1173"/>
      <c r="AE17" s="1173"/>
      <c r="AF17" s="1173"/>
      <c r="AG17" s="1173"/>
      <c r="AH17" s="1173"/>
      <c r="AI17" s="1173"/>
    </row>
    <row r="18" spans="1:38" ht="6.75" customHeight="1" x14ac:dyDescent="0.15">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row>
    <row r="19" spans="1:38" ht="6.75" customHeight="1" x14ac:dyDescent="0.1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row>
    <row r="20" spans="1:38" x14ac:dyDescent="0.15">
      <c r="A20" s="228" t="s">
        <v>434</v>
      </c>
      <c r="B20" s="228"/>
      <c r="C20" s="228"/>
      <c r="D20" s="228"/>
      <c r="E20" s="228"/>
      <c r="F20" s="228"/>
      <c r="G20" s="228"/>
      <c r="H20" s="228"/>
      <c r="I20" s="228"/>
      <c r="J20" s="228"/>
      <c r="K20" s="228"/>
      <c r="L20" s="228"/>
      <c r="M20" s="272"/>
      <c r="N20" s="272"/>
      <c r="O20" s="335" t="s">
        <v>997</v>
      </c>
      <c r="P20" s="272"/>
      <c r="Q20" s="272"/>
      <c r="R20" s="272"/>
      <c r="S20" s="1170"/>
      <c r="T20" s="1170"/>
      <c r="U20" s="1170"/>
      <c r="V20" s="1170"/>
      <c r="W20" s="1170"/>
      <c r="X20" s="1170"/>
      <c r="Y20" s="228" t="s">
        <v>252</v>
      </c>
      <c r="Z20" s="228"/>
      <c r="AA20" s="228"/>
      <c r="AB20" s="228"/>
      <c r="AC20" s="228"/>
      <c r="AD20" s="228"/>
      <c r="AE20" s="228"/>
      <c r="AF20" s="228"/>
      <c r="AL20" s="229" t="s">
        <v>1296</v>
      </c>
    </row>
    <row r="21" spans="1:38" ht="6.75" customHeight="1" x14ac:dyDescent="0.15">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row>
    <row r="22" spans="1:38" ht="6" customHeight="1" x14ac:dyDescent="0.15">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row>
    <row r="23" spans="1:38" ht="13.5" x14ac:dyDescent="0.15">
      <c r="A23" s="229" t="s">
        <v>435</v>
      </c>
      <c r="M23" s="273"/>
      <c r="N23" s="215"/>
      <c r="O23" s="1169" t="s">
        <v>1361</v>
      </c>
      <c r="P23" s="1169"/>
      <c r="Q23" s="960"/>
      <c r="R23" s="960"/>
      <c r="S23" s="215" t="s">
        <v>305</v>
      </c>
      <c r="T23" s="960"/>
      <c r="U23" s="960"/>
      <c r="V23" s="229" t="s">
        <v>197</v>
      </c>
      <c r="W23" s="960"/>
      <c r="X23" s="960"/>
      <c r="Y23" s="229" t="s">
        <v>307</v>
      </c>
      <c r="AL23" s="631" t="s">
        <v>1357</v>
      </c>
    </row>
    <row r="24" spans="1:38" ht="6.75" customHeight="1" x14ac:dyDescent="0.15">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row>
    <row r="25" spans="1:38" ht="6" customHeight="1" x14ac:dyDescent="0.15">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row>
    <row r="26" spans="1:38" ht="13.5" customHeight="1" x14ac:dyDescent="0.15">
      <c r="A26" s="229" t="s">
        <v>673</v>
      </c>
      <c r="M26" s="275"/>
      <c r="N26" s="194"/>
      <c r="O26" s="1174" t="s">
        <v>939</v>
      </c>
      <c r="P26" s="1174"/>
      <c r="Q26" s="1174"/>
      <c r="R26" s="1174"/>
      <c r="S26" s="1174"/>
      <c r="T26" s="1174"/>
      <c r="U26" s="1174"/>
      <c r="V26" s="1174"/>
      <c r="W26" s="1174"/>
      <c r="X26" s="1174"/>
      <c r="Y26" s="1174"/>
      <c r="Z26" s="194"/>
      <c r="AA26" s="194"/>
      <c r="AB26" s="194"/>
      <c r="AC26" s="194"/>
      <c r="AD26" s="194"/>
      <c r="AE26" s="194"/>
      <c r="AF26" s="194"/>
      <c r="AG26" s="194"/>
      <c r="AH26" s="194"/>
    </row>
    <row r="27" spans="1:38" ht="6.75" customHeight="1" x14ac:dyDescent="0.15">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row>
    <row r="28" spans="1:38" ht="6" customHeight="1" x14ac:dyDescent="0.15">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row>
    <row r="29" spans="1:38" x14ac:dyDescent="0.15">
      <c r="A29" s="228" t="s">
        <v>674</v>
      </c>
      <c r="B29" s="228"/>
      <c r="C29" s="228"/>
      <c r="D29" s="228"/>
      <c r="E29" s="228"/>
      <c r="F29" s="228"/>
      <c r="G29" s="228"/>
      <c r="H29" s="228"/>
      <c r="I29" s="228"/>
      <c r="J29" s="228"/>
      <c r="K29" s="228"/>
      <c r="L29" s="228"/>
      <c r="M29" s="273"/>
      <c r="N29" s="215"/>
      <c r="O29" s="1169" t="s">
        <v>1361</v>
      </c>
      <c r="P29" s="1169"/>
      <c r="Q29" s="960"/>
      <c r="R29" s="960"/>
      <c r="S29" s="215" t="s">
        <v>305</v>
      </c>
      <c r="T29" s="960"/>
      <c r="U29" s="960"/>
      <c r="V29" s="229" t="s">
        <v>197</v>
      </c>
      <c r="W29" s="960"/>
      <c r="X29" s="960"/>
      <c r="Y29" s="229" t="s">
        <v>307</v>
      </c>
      <c r="Z29" s="228"/>
      <c r="AA29" s="228"/>
      <c r="AB29" s="228"/>
      <c r="AC29" s="228"/>
      <c r="AD29" s="228"/>
      <c r="AE29" s="228"/>
      <c r="AF29" s="228"/>
    </row>
    <row r="30" spans="1:38" ht="6.75" customHeight="1" x14ac:dyDescent="0.15">
      <c r="A30" s="274"/>
      <c r="B30" s="274"/>
      <c r="C30" s="274"/>
      <c r="D30" s="274"/>
      <c r="E30" s="274"/>
      <c r="F30" s="274"/>
      <c r="G30" s="274"/>
      <c r="H30" s="274"/>
      <c r="I30" s="274"/>
      <c r="J30" s="274"/>
      <c r="K30" s="274"/>
      <c r="L30" s="274"/>
      <c r="M30" s="274"/>
      <c r="N30" s="274"/>
      <c r="O30" s="276"/>
      <c r="P30" s="276"/>
      <c r="Q30" s="276"/>
      <c r="R30" s="276"/>
      <c r="S30" s="277"/>
      <c r="T30" s="278"/>
      <c r="U30" s="278"/>
      <c r="V30" s="274"/>
      <c r="W30" s="278"/>
      <c r="X30" s="278"/>
      <c r="Y30" s="274"/>
      <c r="Z30" s="274"/>
      <c r="AA30" s="274"/>
      <c r="AB30" s="274"/>
      <c r="AC30" s="274"/>
      <c r="AD30" s="274"/>
      <c r="AE30" s="274"/>
      <c r="AF30" s="274"/>
      <c r="AG30" s="274"/>
      <c r="AH30" s="274"/>
      <c r="AI30" s="274"/>
    </row>
    <row r="31" spans="1:38" ht="6.75" customHeight="1" x14ac:dyDescent="0.15">
      <c r="A31" s="282"/>
      <c r="B31" s="282"/>
      <c r="C31" s="282"/>
      <c r="D31" s="282"/>
      <c r="E31" s="282"/>
      <c r="F31" s="282"/>
      <c r="G31" s="282"/>
      <c r="H31" s="282"/>
      <c r="I31" s="282"/>
      <c r="J31" s="282"/>
      <c r="K31" s="282"/>
      <c r="L31" s="282"/>
      <c r="M31" s="282"/>
      <c r="N31" s="282"/>
      <c r="O31" s="279"/>
      <c r="P31" s="279"/>
      <c r="Q31" s="279"/>
      <c r="R31" s="279"/>
      <c r="S31" s="280"/>
      <c r="T31" s="281"/>
      <c r="U31" s="281"/>
      <c r="V31" s="282"/>
      <c r="W31" s="281"/>
      <c r="X31" s="281"/>
      <c r="Y31" s="282"/>
      <c r="Z31" s="282"/>
      <c r="AA31" s="282"/>
      <c r="AB31" s="282"/>
      <c r="AC31" s="282"/>
      <c r="AD31" s="282"/>
      <c r="AE31" s="282"/>
      <c r="AF31" s="282"/>
      <c r="AG31" s="282"/>
      <c r="AH31" s="282"/>
      <c r="AI31" s="282"/>
    </row>
    <row r="32" spans="1:38" x14ac:dyDescent="0.15">
      <c r="A32" s="228" t="s">
        <v>675</v>
      </c>
      <c r="B32" s="228"/>
      <c r="C32" s="228"/>
      <c r="D32" s="228"/>
      <c r="E32" s="228"/>
      <c r="F32" s="228"/>
      <c r="G32" s="228"/>
      <c r="H32" s="228"/>
      <c r="I32" s="228"/>
      <c r="J32" s="228"/>
      <c r="K32" s="228"/>
      <c r="L32" s="228"/>
      <c r="M32" s="273"/>
      <c r="N32" s="215"/>
      <c r="O32" s="1169" t="s">
        <v>1361</v>
      </c>
      <c r="P32" s="1169"/>
      <c r="Q32" s="960"/>
      <c r="R32" s="960"/>
      <c r="S32" s="215" t="s">
        <v>305</v>
      </c>
      <c r="T32" s="960"/>
      <c r="U32" s="960"/>
      <c r="V32" s="229" t="s">
        <v>197</v>
      </c>
      <c r="W32" s="960"/>
      <c r="X32" s="960"/>
      <c r="Y32" s="229" t="s">
        <v>307</v>
      </c>
      <c r="Z32" s="228"/>
      <c r="AA32" s="228"/>
      <c r="AB32" s="228"/>
      <c r="AC32" s="228"/>
      <c r="AD32" s="228"/>
      <c r="AE32" s="228"/>
      <c r="AF32" s="228"/>
    </row>
    <row r="33" spans="1:45" ht="6.75" customHeight="1" x14ac:dyDescent="0.15">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row>
    <row r="34" spans="1:45" ht="6.75" customHeight="1" x14ac:dyDescent="0.15">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row>
    <row r="35" spans="1:45" x14ac:dyDescent="0.15">
      <c r="A35" s="228" t="s">
        <v>676</v>
      </c>
      <c r="B35" s="228"/>
      <c r="C35" s="228"/>
      <c r="D35" s="228"/>
      <c r="E35" s="228"/>
      <c r="F35" s="228"/>
      <c r="G35" s="228"/>
      <c r="H35" s="228"/>
      <c r="I35" s="228"/>
      <c r="J35" s="228"/>
      <c r="K35" s="228"/>
      <c r="L35" s="228"/>
      <c r="M35" s="228"/>
      <c r="N35" s="228"/>
      <c r="O35" s="228"/>
      <c r="P35" s="228"/>
      <c r="Q35" s="228"/>
      <c r="R35" s="228"/>
      <c r="T35" s="228"/>
      <c r="U35" s="228"/>
      <c r="V35" s="228"/>
      <c r="W35" s="228"/>
      <c r="X35" s="228"/>
      <c r="Y35" s="228"/>
      <c r="Z35" s="228"/>
      <c r="AA35" s="228"/>
      <c r="AB35" s="228"/>
      <c r="AC35" s="228"/>
      <c r="AD35" s="228"/>
      <c r="AE35" s="228"/>
      <c r="AF35" s="228"/>
    </row>
    <row r="36" spans="1:45" x14ac:dyDescent="0.15">
      <c r="A36" s="228"/>
      <c r="B36" s="228"/>
      <c r="C36" s="229" t="s">
        <v>413</v>
      </c>
      <c r="E36" s="228"/>
      <c r="F36" s="228"/>
      <c r="G36" s="228"/>
      <c r="H36" s="228"/>
      <c r="I36" s="228"/>
      <c r="J36" s="228"/>
      <c r="K36" s="228"/>
      <c r="L36" s="228"/>
      <c r="M36" s="228"/>
      <c r="N36" s="228"/>
      <c r="O36" s="1177" t="str">
        <f>IF(確３面!R111="","",確３面!R111)</f>
        <v/>
      </c>
      <c r="P36" s="1177"/>
      <c r="Q36" s="1177"/>
      <c r="R36" s="1177"/>
      <c r="S36" s="1177"/>
      <c r="T36" s="1177"/>
      <c r="U36" s="1177"/>
      <c r="V36" s="1177"/>
      <c r="W36" s="1177"/>
      <c r="X36" s="1177"/>
      <c r="Y36" s="1177"/>
      <c r="Z36" s="1177"/>
      <c r="AA36" s="1177"/>
      <c r="AB36" s="1177"/>
      <c r="AC36" s="1177"/>
      <c r="AD36" s="1177"/>
      <c r="AE36" s="1177"/>
      <c r="AF36" s="1177"/>
      <c r="AG36" s="1177"/>
      <c r="AH36" s="1177"/>
    </row>
    <row r="37" spans="1:45" x14ac:dyDescent="0.15">
      <c r="A37" s="228"/>
      <c r="B37" s="228"/>
      <c r="C37" s="229" t="s">
        <v>1479</v>
      </c>
      <c r="E37" s="228"/>
      <c r="F37" s="228"/>
      <c r="G37" s="228"/>
      <c r="H37" s="228"/>
      <c r="I37" s="228"/>
      <c r="J37" s="228"/>
      <c r="K37" s="228"/>
      <c r="L37" s="228"/>
      <c r="M37" s="361"/>
      <c r="N37" s="361"/>
      <c r="O37" s="1169" t="s">
        <v>1361</v>
      </c>
      <c r="P37" s="1169"/>
      <c r="Q37" s="960"/>
      <c r="R37" s="960"/>
      <c r="S37" s="215" t="s">
        <v>305</v>
      </c>
      <c r="T37" s="1175"/>
      <c r="U37" s="1175"/>
      <c r="V37" s="229" t="s">
        <v>197</v>
      </c>
      <c r="W37" s="1175"/>
      <c r="X37" s="1175"/>
      <c r="Y37" s="229" t="s">
        <v>307</v>
      </c>
      <c r="Z37" s="228"/>
      <c r="AA37" s="228"/>
      <c r="AB37" s="228"/>
      <c r="AC37" s="228"/>
      <c r="AD37" s="228"/>
      <c r="AE37" s="228"/>
      <c r="AF37" s="228"/>
    </row>
    <row r="38" spans="1:45" x14ac:dyDescent="0.15">
      <c r="A38" s="228"/>
      <c r="B38" s="228"/>
      <c r="C38" s="229" t="s">
        <v>414</v>
      </c>
      <c r="E38" s="228"/>
      <c r="F38" s="228"/>
      <c r="G38" s="228"/>
      <c r="H38" s="228"/>
      <c r="I38" s="228"/>
      <c r="J38" s="228"/>
      <c r="K38" s="228"/>
      <c r="L38" s="228"/>
      <c r="M38" s="228"/>
      <c r="N38" s="228"/>
      <c r="O38" s="1178"/>
      <c r="P38" s="1178"/>
      <c r="Q38" s="1178"/>
      <c r="R38" s="1178"/>
      <c r="S38" s="283" t="s">
        <v>658</v>
      </c>
      <c r="T38" s="283"/>
      <c r="U38" s="283"/>
      <c r="V38" s="283"/>
      <c r="W38" s="283"/>
      <c r="X38" s="228"/>
      <c r="Y38" s="228"/>
      <c r="Z38" s="228"/>
      <c r="AA38" s="228"/>
      <c r="AB38" s="228"/>
      <c r="AC38" s="228"/>
      <c r="AD38" s="228"/>
      <c r="AE38" s="228"/>
      <c r="AF38" s="228"/>
      <c r="AG38" s="283"/>
      <c r="AH38" s="283"/>
    </row>
    <row r="39" spans="1:45" ht="6.75" customHeight="1" x14ac:dyDescent="0.15">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row>
    <row r="40" spans="1:45" ht="6.75" customHeight="1" x14ac:dyDescent="0.15">
      <c r="A40" s="282"/>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row>
    <row r="41" spans="1:45" x14ac:dyDescent="0.15">
      <c r="A41" s="229" t="s">
        <v>677</v>
      </c>
      <c r="N41" s="284" t="s">
        <v>613</v>
      </c>
      <c r="O41" s="231" t="s">
        <v>257</v>
      </c>
      <c r="P41" s="1175"/>
      <c r="Q41" s="1175"/>
      <c r="R41" s="1175"/>
      <c r="S41" s="1175"/>
      <c r="T41" s="1175"/>
      <c r="U41" s="1175"/>
      <c r="V41" s="228" t="s">
        <v>121</v>
      </c>
      <c r="W41" s="231" t="s">
        <v>614</v>
      </c>
      <c r="Y41" s="284" t="s">
        <v>613</v>
      </c>
      <c r="Z41" s="231" t="s">
        <v>257</v>
      </c>
      <c r="AA41" s="1175"/>
      <c r="AB41" s="1175"/>
      <c r="AC41" s="1175"/>
      <c r="AD41" s="1175"/>
      <c r="AE41" s="1175"/>
      <c r="AF41" s="1175"/>
      <c r="AG41" s="228" t="s">
        <v>121</v>
      </c>
      <c r="AH41" s="231" t="s">
        <v>614</v>
      </c>
      <c r="AJ41" s="231"/>
      <c r="AK41" s="231"/>
      <c r="AQ41" s="228"/>
      <c r="AR41" s="231"/>
    </row>
    <row r="42" spans="1:45" x14ac:dyDescent="0.15">
      <c r="C42" s="229" t="s">
        <v>413</v>
      </c>
      <c r="N42" s="284" t="s">
        <v>613</v>
      </c>
      <c r="O42" s="1179"/>
      <c r="P42" s="1179"/>
      <c r="Q42" s="1179"/>
      <c r="R42" s="1179"/>
      <c r="S42" s="1179"/>
      <c r="T42" s="1179"/>
      <c r="U42" s="1179"/>
      <c r="V42" s="1179"/>
      <c r="W42" s="231" t="s">
        <v>614</v>
      </c>
      <c r="Y42" s="284" t="s">
        <v>613</v>
      </c>
      <c r="Z42" s="1179"/>
      <c r="AA42" s="1179"/>
      <c r="AB42" s="1179"/>
      <c r="AC42" s="1179"/>
      <c r="AD42" s="1179"/>
      <c r="AE42" s="1179"/>
      <c r="AF42" s="1179"/>
      <c r="AG42" s="1179"/>
      <c r="AH42" s="231" t="s">
        <v>614</v>
      </c>
      <c r="AK42" s="285"/>
      <c r="AL42" s="285"/>
      <c r="AM42" s="285"/>
      <c r="AN42" s="285"/>
      <c r="AO42" s="285"/>
      <c r="AP42" s="285"/>
      <c r="AQ42" s="285"/>
      <c r="AR42" s="284"/>
    </row>
    <row r="43" spans="1:45" x14ac:dyDescent="0.15">
      <c r="C43" s="229" t="s">
        <v>415</v>
      </c>
      <c r="N43" s="284" t="s">
        <v>13</v>
      </c>
      <c r="O43" s="1179"/>
      <c r="P43" s="1179"/>
      <c r="Q43" s="1179"/>
      <c r="R43" s="1179"/>
      <c r="S43" s="1179"/>
      <c r="T43" s="1179"/>
      <c r="U43" s="1179"/>
      <c r="V43" s="1179"/>
      <c r="W43" s="231" t="s">
        <v>16</v>
      </c>
      <c r="Y43" s="284" t="s">
        <v>13</v>
      </c>
      <c r="Z43" s="1179"/>
      <c r="AA43" s="1179"/>
      <c r="AB43" s="1179"/>
      <c r="AC43" s="1179"/>
      <c r="AD43" s="1179"/>
      <c r="AE43" s="1179"/>
      <c r="AF43" s="1179"/>
      <c r="AG43" s="1179"/>
      <c r="AH43" s="231" t="s">
        <v>16</v>
      </c>
      <c r="AK43" s="286"/>
      <c r="AL43" s="286"/>
      <c r="AM43" s="286"/>
      <c r="AN43" s="286"/>
      <c r="AO43" s="286"/>
      <c r="AP43" s="286"/>
      <c r="AQ43" s="286"/>
      <c r="AR43" s="284"/>
    </row>
    <row r="44" spans="1:45" x14ac:dyDescent="0.15">
      <c r="C44" s="229" t="s">
        <v>416</v>
      </c>
      <c r="N44" s="284" t="s">
        <v>613</v>
      </c>
      <c r="O44" s="1179"/>
      <c r="P44" s="1179"/>
      <c r="Q44" s="1179"/>
      <c r="R44" s="1179"/>
      <c r="S44" s="1179"/>
      <c r="T44" s="1179"/>
      <c r="U44" s="1179"/>
      <c r="V44" s="1179"/>
      <c r="W44" s="231" t="s">
        <v>614</v>
      </c>
      <c r="Y44" s="284" t="s">
        <v>613</v>
      </c>
      <c r="Z44" s="1179"/>
      <c r="AA44" s="1179"/>
      <c r="AB44" s="1179"/>
      <c r="AC44" s="1179"/>
      <c r="AD44" s="1179"/>
      <c r="AE44" s="1179"/>
      <c r="AF44" s="1179"/>
      <c r="AG44" s="1179"/>
      <c r="AH44" s="231" t="s">
        <v>614</v>
      </c>
      <c r="AK44" s="285"/>
      <c r="AL44" s="285"/>
      <c r="AM44" s="285"/>
      <c r="AN44" s="285"/>
      <c r="AO44" s="285"/>
      <c r="AP44" s="285"/>
      <c r="AQ44" s="285"/>
      <c r="AR44" s="284"/>
    </row>
    <row r="45" spans="1:45" ht="12.75" customHeight="1" x14ac:dyDescent="0.15">
      <c r="C45" s="229" t="s">
        <v>417</v>
      </c>
      <c r="N45" s="284" t="s">
        <v>613</v>
      </c>
      <c r="O45" s="1169" t="s">
        <v>1361</v>
      </c>
      <c r="P45" s="1169"/>
      <c r="Q45" s="435"/>
      <c r="R45" s="273" t="s">
        <v>305</v>
      </c>
      <c r="S45" s="435"/>
      <c r="T45" s="273" t="s">
        <v>197</v>
      </c>
      <c r="U45" s="435"/>
      <c r="V45" s="284" t="s">
        <v>307</v>
      </c>
      <c r="W45" s="231" t="s">
        <v>614</v>
      </c>
      <c r="Y45" s="284" t="s">
        <v>613</v>
      </c>
      <c r="Z45" s="1169" t="s">
        <v>1361</v>
      </c>
      <c r="AA45" s="1169"/>
      <c r="AB45" s="435"/>
      <c r="AC45" s="273" t="s">
        <v>305</v>
      </c>
      <c r="AD45" s="435"/>
      <c r="AE45" s="273" t="s">
        <v>197</v>
      </c>
      <c r="AF45" s="435"/>
      <c r="AG45" s="284" t="s">
        <v>307</v>
      </c>
      <c r="AH45" s="231" t="s">
        <v>614</v>
      </c>
      <c r="AJ45" s="231"/>
      <c r="AK45" s="273"/>
      <c r="AL45" s="273"/>
      <c r="AM45" s="273"/>
      <c r="AN45" s="273"/>
      <c r="AO45" s="273"/>
      <c r="AP45" s="273"/>
      <c r="AQ45" s="273"/>
      <c r="AR45" s="231"/>
      <c r="AS45" s="231"/>
    </row>
    <row r="46" spans="1:45" ht="6.75" customHeight="1" x14ac:dyDescent="0.15">
      <c r="A46" s="274"/>
      <c r="B46" s="274"/>
      <c r="C46" s="274"/>
      <c r="D46" s="274"/>
      <c r="E46" s="274"/>
      <c r="F46" s="274"/>
      <c r="G46" s="274"/>
      <c r="H46" s="274"/>
      <c r="I46" s="274"/>
      <c r="J46" s="274"/>
      <c r="K46" s="274"/>
      <c r="L46" s="274"/>
      <c r="M46" s="274"/>
      <c r="N46" s="576"/>
      <c r="O46" s="274"/>
      <c r="P46" s="274"/>
      <c r="Q46" s="274"/>
      <c r="R46" s="274"/>
      <c r="S46" s="274"/>
      <c r="T46" s="274"/>
      <c r="U46" s="274"/>
      <c r="V46" s="274"/>
      <c r="W46" s="274"/>
      <c r="X46" s="274"/>
      <c r="Y46" s="274"/>
      <c r="Z46" s="274"/>
      <c r="AA46" s="274"/>
      <c r="AB46" s="274"/>
      <c r="AC46" s="274"/>
      <c r="AD46" s="274"/>
      <c r="AE46" s="274"/>
      <c r="AF46" s="274"/>
      <c r="AG46" s="274"/>
      <c r="AH46" s="274"/>
      <c r="AI46" s="274"/>
    </row>
    <row r="47" spans="1:45" ht="6.75" customHeight="1" x14ac:dyDescent="0.15">
      <c r="A47" s="282"/>
      <c r="B47" s="282"/>
      <c r="C47" s="282"/>
      <c r="D47" s="282"/>
      <c r="E47" s="282"/>
      <c r="F47" s="282"/>
      <c r="G47" s="282"/>
      <c r="H47" s="282"/>
      <c r="I47" s="282"/>
      <c r="J47" s="282"/>
      <c r="K47" s="282"/>
      <c r="L47" s="282"/>
      <c r="M47" s="282"/>
      <c r="N47" s="577"/>
      <c r="O47" s="282"/>
      <c r="P47" s="282"/>
      <c r="Q47" s="282"/>
      <c r="R47" s="282"/>
      <c r="S47" s="282"/>
      <c r="T47" s="282"/>
      <c r="U47" s="282"/>
      <c r="V47" s="282"/>
      <c r="W47" s="282"/>
      <c r="X47" s="282"/>
      <c r="Y47" s="282"/>
      <c r="Z47" s="282"/>
      <c r="AA47" s="282"/>
      <c r="AB47" s="282"/>
      <c r="AC47" s="282"/>
      <c r="AD47" s="282"/>
      <c r="AE47" s="282"/>
      <c r="AF47" s="282"/>
      <c r="AG47" s="282"/>
      <c r="AH47" s="282"/>
      <c r="AI47" s="282"/>
    </row>
    <row r="48" spans="1:45" x14ac:dyDescent="0.15">
      <c r="A48" s="229" t="s">
        <v>678</v>
      </c>
      <c r="N48" s="284" t="s">
        <v>613</v>
      </c>
      <c r="O48" s="231" t="s">
        <v>257</v>
      </c>
      <c r="P48" s="1175"/>
      <c r="Q48" s="1175"/>
      <c r="R48" s="1175"/>
      <c r="S48" s="1175"/>
      <c r="T48" s="1175"/>
      <c r="U48" s="1175"/>
      <c r="V48" s="228" t="s">
        <v>121</v>
      </c>
      <c r="W48" s="231" t="s">
        <v>614</v>
      </c>
      <c r="Y48" s="284" t="s">
        <v>613</v>
      </c>
      <c r="Z48" s="231" t="s">
        <v>257</v>
      </c>
      <c r="AA48" s="1175"/>
      <c r="AB48" s="1175"/>
      <c r="AC48" s="1175"/>
      <c r="AD48" s="1175"/>
      <c r="AE48" s="1175"/>
      <c r="AF48" s="1175"/>
      <c r="AG48" s="228" t="s">
        <v>121</v>
      </c>
      <c r="AH48" s="231" t="s">
        <v>614</v>
      </c>
    </row>
    <row r="49" spans="1:36" x14ac:dyDescent="0.15">
      <c r="C49" s="229" t="s">
        <v>413</v>
      </c>
      <c r="N49" s="284" t="s">
        <v>613</v>
      </c>
      <c r="O49" s="1176"/>
      <c r="P49" s="1176"/>
      <c r="Q49" s="1176"/>
      <c r="R49" s="1176"/>
      <c r="S49" s="1176"/>
      <c r="T49" s="1176"/>
      <c r="U49" s="1176"/>
      <c r="V49" s="1176"/>
      <c r="W49" s="231" t="s">
        <v>614</v>
      </c>
      <c r="Y49" s="284" t="s">
        <v>613</v>
      </c>
      <c r="Z49" s="1176"/>
      <c r="AA49" s="1176"/>
      <c r="AB49" s="1176"/>
      <c r="AC49" s="1176"/>
      <c r="AD49" s="1176"/>
      <c r="AE49" s="1176"/>
      <c r="AF49" s="1176"/>
      <c r="AG49" s="1176"/>
      <c r="AH49" s="231" t="s">
        <v>614</v>
      </c>
    </row>
    <row r="50" spans="1:36" x14ac:dyDescent="0.15">
      <c r="C50" s="1181" t="s">
        <v>418</v>
      </c>
      <c r="D50" s="1181"/>
      <c r="E50" s="1181"/>
      <c r="F50" s="1181"/>
      <c r="G50" s="1181"/>
      <c r="H50" s="1181"/>
      <c r="I50" s="1181"/>
      <c r="J50" s="1181"/>
      <c r="K50" s="1181"/>
      <c r="L50" s="1181"/>
      <c r="M50" s="1181"/>
      <c r="N50" s="284" t="s">
        <v>613</v>
      </c>
      <c r="O50" s="1169" t="s">
        <v>1359</v>
      </c>
      <c r="P50" s="1169"/>
      <c r="Q50" s="435"/>
      <c r="R50" s="273" t="s">
        <v>305</v>
      </c>
      <c r="S50" s="435"/>
      <c r="T50" s="273" t="s">
        <v>197</v>
      </c>
      <c r="U50" s="435"/>
      <c r="V50" s="284" t="s">
        <v>307</v>
      </c>
      <c r="W50" s="231" t="s">
        <v>614</v>
      </c>
      <c r="Y50" s="284" t="s">
        <v>613</v>
      </c>
      <c r="Z50" s="1169" t="s">
        <v>1359</v>
      </c>
      <c r="AA50" s="1169"/>
      <c r="AB50" s="435"/>
      <c r="AC50" s="273" t="s">
        <v>305</v>
      </c>
      <c r="AD50" s="435"/>
      <c r="AE50" s="273" t="s">
        <v>197</v>
      </c>
      <c r="AF50" s="435"/>
      <c r="AG50" s="284" t="s">
        <v>307</v>
      </c>
      <c r="AH50" s="231" t="s">
        <v>614</v>
      </c>
    </row>
    <row r="51" spans="1:36" ht="6.75" customHeight="1" x14ac:dyDescent="0.15">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row>
    <row r="52" spans="1:36" ht="6.75" customHeight="1" x14ac:dyDescent="0.15">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row>
    <row r="53" spans="1:36" x14ac:dyDescent="0.15">
      <c r="A53" s="229" t="s">
        <v>679</v>
      </c>
    </row>
    <row r="54" spans="1:36" x14ac:dyDescent="0.15">
      <c r="C54" s="229" t="s">
        <v>419</v>
      </c>
      <c r="O54" s="1180"/>
      <c r="P54" s="1180"/>
      <c r="Q54" s="1180"/>
      <c r="R54" s="1180"/>
      <c r="S54" s="1180"/>
      <c r="T54" s="1180"/>
      <c r="U54" s="1180"/>
      <c r="V54" s="1180"/>
      <c r="W54" s="1180"/>
      <c r="X54" s="1180"/>
      <c r="Y54" s="1180"/>
      <c r="Z54" s="1180"/>
      <c r="AA54" s="1180"/>
      <c r="AB54" s="1180"/>
      <c r="AC54" s="1180"/>
      <c r="AD54" s="1180"/>
      <c r="AE54" s="1180"/>
      <c r="AF54" s="1180"/>
      <c r="AG54" s="1180"/>
      <c r="AH54" s="1180"/>
      <c r="AI54" s="1180"/>
    </row>
    <row r="55" spans="1:36" x14ac:dyDescent="0.15">
      <c r="C55" s="229" t="s">
        <v>420</v>
      </c>
      <c r="O55" s="1180"/>
      <c r="P55" s="1180"/>
      <c r="Q55" s="1180"/>
      <c r="R55" s="1180"/>
      <c r="S55" s="1180"/>
      <c r="T55" s="1180"/>
      <c r="U55" s="1180"/>
      <c r="V55" s="1180"/>
      <c r="W55" s="1180"/>
      <c r="X55" s="1180"/>
      <c r="Y55" s="1180"/>
      <c r="Z55" s="1180"/>
      <c r="AA55" s="1180"/>
      <c r="AB55" s="1180"/>
      <c r="AC55" s="1180"/>
      <c r="AD55" s="1180"/>
      <c r="AE55" s="1180"/>
      <c r="AF55" s="1180"/>
      <c r="AG55" s="1180"/>
      <c r="AH55" s="1180"/>
      <c r="AI55" s="1180"/>
    </row>
    <row r="56" spans="1:36" x14ac:dyDescent="0.15">
      <c r="O56" s="1180"/>
      <c r="P56" s="1180"/>
      <c r="Q56" s="1180"/>
      <c r="R56" s="1180"/>
      <c r="S56" s="1180"/>
      <c r="T56" s="1180"/>
      <c r="U56" s="1180"/>
      <c r="V56" s="1180"/>
      <c r="W56" s="1180"/>
      <c r="X56" s="1180"/>
      <c r="Y56" s="1180"/>
      <c r="Z56" s="1180"/>
      <c r="AA56" s="1180"/>
      <c r="AB56" s="1180"/>
      <c r="AC56" s="1180"/>
      <c r="AD56" s="1180"/>
      <c r="AE56" s="1180"/>
      <c r="AF56" s="1180"/>
      <c r="AG56" s="1180"/>
      <c r="AH56" s="1180"/>
      <c r="AI56" s="1180"/>
    </row>
    <row r="57" spans="1:36" x14ac:dyDescent="0.15">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0"/>
    </row>
    <row r="58" spans="1:36" x14ac:dyDescent="0.15">
      <c r="O58" s="1180"/>
      <c r="P58" s="1180"/>
      <c r="Q58" s="1180"/>
      <c r="R58" s="1180"/>
      <c r="S58" s="1180"/>
      <c r="T58" s="1180"/>
      <c r="U58" s="1180"/>
      <c r="V58" s="1180"/>
      <c r="W58" s="1180"/>
      <c r="X58" s="1180"/>
      <c r="Y58" s="1180"/>
      <c r="Z58" s="1180"/>
      <c r="AA58" s="1180"/>
      <c r="AB58" s="1180"/>
      <c r="AC58" s="1180"/>
      <c r="AD58" s="1180"/>
      <c r="AE58" s="1180"/>
      <c r="AF58" s="1180"/>
      <c r="AG58" s="1180"/>
      <c r="AH58" s="1180"/>
      <c r="AI58" s="1180"/>
    </row>
    <row r="59" spans="1:36" ht="6.75" customHeight="1" x14ac:dyDescent="0.15">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row>
    <row r="60" spans="1:36" ht="6.75" customHeight="1" x14ac:dyDescent="0.15">
      <c r="A60" s="282"/>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row>
    <row r="61" spans="1:36" x14ac:dyDescent="0.15">
      <c r="A61" s="228" t="s">
        <v>680</v>
      </c>
      <c r="B61" s="228"/>
      <c r="C61" s="228"/>
      <c r="D61" s="228"/>
      <c r="E61" s="228"/>
      <c r="F61" s="228"/>
      <c r="G61" s="228"/>
      <c r="H61" s="228"/>
      <c r="I61" s="228"/>
      <c r="J61" s="228"/>
      <c r="K61" s="1182"/>
      <c r="L61" s="1182"/>
      <c r="M61" s="1182"/>
      <c r="N61" s="1182"/>
      <c r="O61" s="1182"/>
      <c r="P61" s="1182"/>
      <c r="Q61" s="1182"/>
      <c r="R61" s="1182"/>
      <c r="S61" s="1182"/>
      <c r="T61" s="1182"/>
      <c r="U61" s="1182"/>
      <c r="V61" s="1182"/>
      <c r="W61" s="1182"/>
      <c r="X61" s="1182"/>
      <c r="Y61" s="1182"/>
      <c r="Z61" s="1182"/>
      <c r="AA61" s="1182"/>
      <c r="AB61" s="1182"/>
      <c r="AC61" s="1182"/>
      <c r="AD61" s="1182"/>
      <c r="AE61" s="1182"/>
      <c r="AF61" s="1182"/>
      <c r="AG61" s="1182"/>
      <c r="AH61" s="1182"/>
      <c r="AI61" s="1182"/>
    </row>
    <row r="62" spans="1:36" x14ac:dyDescent="0.15">
      <c r="A62" s="228"/>
      <c r="B62" s="228"/>
      <c r="C62" s="228"/>
      <c r="D62" s="228"/>
      <c r="E62" s="228"/>
      <c r="F62" s="228"/>
      <c r="G62" s="228"/>
      <c r="H62" s="228"/>
      <c r="I62" s="228"/>
      <c r="J62" s="228"/>
      <c r="K62" s="1182"/>
      <c r="L62" s="1182"/>
      <c r="M62" s="1182"/>
      <c r="N62" s="1182"/>
      <c r="O62" s="1182"/>
      <c r="P62" s="1182"/>
      <c r="Q62" s="1182"/>
      <c r="R62" s="1182"/>
      <c r="S62" s="1182"/>
      <c r="T62" s="1182"/>
      <c r="U62" s="1182"/>
      <c r="V62" s="1182"/>
      <c r="W62" s="1182"/>
      <c r="X62" s="1182"/>
      <c r="Y62" s="1182"/>
      <c r="Z62" s="1182"/>
      <c r="AA62" s="1182"/>
      <c r="AB62" s="1182"/>
      <c r="AC62" s="1182"/>
      <c r="AD62" s="1182"/>
      <c r="AE62" s="1182"/>
      <c r="AF62" s="1182"/>
      <c r="AG62" s="1182"/>
      <c r="AH62" s="1182"/>
      <c r="AI62" s="1182"/>
    </row>
    <row r="63" spans="1:36" x14ac:dyDescent="0.15">
      <c r="A63" s="228"/>
      <c r="B63" s="228"/>
      <c r="C63" s="228"/>
      <c r="D63" s="228"/>
      <c r="E63" s="228"/>
      <c r="F63" s="228"/>
      <c r="G63" s="228"/>
      <c r="H63" s="228"/>
      <c r="I63" s="228"/>
      <c r="J63" s="228"/>
      <c r="K63" s="1182"/>
      <c r="L63" s="1182"/>
      <c r="M63" s="1182"/>
      <c r="N63" s="1182"/>
      <c r="O63" s="1182"/>
      <c r="P63" s="1182"/>
      <c r="Q63" s="1182"/>
      <c r="R63" s="1182"/>
      <c r="S63" s="1182"/>
      <c r="T63" s="1182"/>
      <c r="U63" s="1182"/>
      <c r="V63" s="1182"/>
      <c r="W63" s="1182"/>
      <c r="X63" s="1182"/>
      <c r="Y63" s="1182"/>
      <c r="Z63" s="1182"/>
      <c r="AA63" s="1182"/>
      <c r="AB63" s="1182"/>
      <c r="AC63" s="1182"/>
      <c r="AD63" s="1182"/>
      <c r="AE63" s="1182"/>
      <c r="AF63" s="1182"/>
      <c r="AG63" s="1182"/>
      <c r="AH63" s="1182"/>
      <c r="AI63" s="1182"/>
    </row>
    <row r="64" spans="1:36" ht="6.7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8"/>
      <c r="AH64" s="228"/>
      <c r="AI64" s="228"/>
      <c r="AJ64" s="228"/>
    </row>
    <row r="65" spans="33:37" ht="6.75" customHeight="1" x14ac:dyDescent="0.15">
      <c r="AG65" s="230"/>
      <c r="AH65" s="230"/>
      <c r="AI65" s="230"/>
      <c r="AJ65" s="228"/>
    </row>
    <row r="75" spans="33:37" ht="13.5" thickBot="1" x14ac:dyDescent="0.2"/>
    <row r="76" spans="33:37" ht="13.5" thickTop="1" x14ac:dyDescent="0.15">
      <c r="AJ76" s="544"/>
      <c r="AK76" s="545"/>
    </row>
    <row r="77" spans="33:37" x14ac:dyDescent="0.15">
      <c r="AJ77" s="546"/>
      <c r="AK77" s="228"/>
    </row>
  </sheetData>
  <sheetProtection algorithmName="SHA-512" hashValue="SKfdTmVntXRZ+01CDmFkdBTDUq7I1nvlM7lbbMof2XAHrZ8GxFhVeSJdpkvaKz3FxBH1DGDPwuvDA+Bjbg12kw==" saltValue="5vcPjavADHmJXDNxQ97PVw==" spinCount="100000" sheet="1"/>
  <protectedRanges>
    <protectedRange sqref="O23 O29 O32 O37 O45 O50 Z45 Z50" name="範囲8"/>
    <protectedRange sqref="P41 Q43 S43 U43 O44 Q45 AA41 AB43 AD43 AF43 Z44 P48 O49 AA48 Q50 S45 S50 U45 U50 AB45 AD45 AF45 AB50 AD50 AF50 Z49 O42 Z42 K61:AI63 O54:AI58" name="範囲3"/>
    <protectedRange sqref="T37 W37 O38 Q37 Q32 Q29 Q23 T23 W23 T29 W29 W32 T32" name="範囲2"/>
    <protectedRange sqref="Z17" name="範囲1"/>
    <protectedRange sqref="O43 Z43" name="範囲4"/>
    <protectedRange sqref="P20" name="範囲1_1"/>
    <protectedRange sqref="S20" name="範囲7"/>
  </protectedRanges>
  <mergeCells count="50">
    <mergeCell ref="O55:AI55"/>
    <mergeCell ref="O56:AI56"/>
    <mergeCell ref="O58:AI58"/>
    <mergeCell ref="K61:AI61"/>
    <mergeCell ref="K63:AI63"/>
    <mergeCell ref="K62:AI62"/>
    <mergeCell ref="O57:AI57"/>
    <mergeCell ref="O49:V49"/>
    <mergeCell ref="O50:P50"/>
    <mergeCell ref="Z50:AA50"/>
    <mergeCell ref="O54:AI54"/>
    <mergeCell ref="C50:M50"/>
    <mergeCell ref="AA41:AF41"/>
    <mergeCell ref="Z45:AA45"/>
    <mergeCell ref="Z44:AG44"/>
    <mergeCell ref="P41:U41"/>
    <mergeCell ref="Z42:AG42"/>
    <mergeCell ref="O43:V43"/>
    <mergeCell ref="Z43:AG43"/>
    <mergeCell ref="AA48:AF48"/>
    <mergeCell ref="Z49:AG49"/>
    <mergeCell ref="W23:X23"/>
    <mergeCell ref="T29:U29"/>
    <mergeCell ref="O29:P29"/>
    <mergeCell ref="O32:P32"/>
    <mergeCell ref="O37:P37"/>
    <mergeCell ref="P48:U48"/>
    <mergeCell ref="T37:U37"/>
    <mergeCell ref="O36:AH36"/>
    <mergeCell ref="O38:R38"/>
    <mergeCell ref="W37:X37"/>
    <mergeCell ref="Q37:R37"/>
    <mergeCell ref="O44:V44"/>
    <mergeCell ref="O45:P45"/>
    <mergeCell ref="O42:V42"/>
    <mergeCell ref="A1:AI2"/>
    <mergeCell ref="Q32:R32"/>
    <mergeCell ref="T32:U32"/>
    <mergeCell ref="W32:X32"/>
    <mergeCell ref="O23:P23"/>
    <mergeCell ref="AA14:AD14"/>
    <mergeCell ref="T23:U23"/>
    <mergeCell ref="S20:X20"/>
    <mergeCell ref="H7:AI9"/>
    <mergeCell ref="H10:AI10"/>
    <mergeCell ref="Z17:AI17"/>
    <mergeCell ref="Q29:R29"/>
    <mergeCell ref="Q23:R23"/>
    <mergeCell ref="W29:X29"/>
    <mergeCell ref="O26:Y26"/>
  </mergeCells>
  <phoneticPr fontId="2"/>
  <conditionalFormatting sqref="O38:R38">
    <cfRule type="containsBlanks" dxfId="9" priority="4" stopIfTrue="1">
      <formula>LEN(TRIM(O38))=0</formula>
    </cfRule>
  </conditionalFormatting>
  <conditionalFormatting sqref="S20:X20">
    <cfRule type="containsBlanks" dxfId="8" priority="3" stopIfTrue="1">
      <formula>LEN(TRIM(S20))=0</formula>
    </cfRule>
  </conditionalFormatting>
  <conditionalFormatting sqref="Q23:R23 T23:U23 W23:X23 Q29:R29 T29:U29 W29:X29 Q32:R32 T32:U32 W32:X32">
    <cfRule type="containsBlanks" dxfId="7" priority="2" stopIfTrue="1">
      <formula>LEN(TRIM(Q23))=0</formula>
    </cfRule>
  </conditionalFormatting>
  <conditionalFormatting sqref="Q37:R37 T37:U37 W37:X37">
    <cfRule type="containsBlanks" dxfId="6" priority="1" stopIfTrue="1">
      <formula>LEN(TRIM(Q37))=0</formula>
    </cfRule>
  </conditionalFormatting>
  <dataValidations count="6">
    <dataValidation imeMode="off" allowBlank="1" showInputMessage="1" showErrorMessage="1" sqref="Q50:U50 Q45:U45 O30:P31 AB45:AF45 O43 Q37:S37 AK45 M29:N29 M32:N32 Q23:U23 Z43 Z17 T32:U32 W23:X23 T29:U29 W29:X29 W32:X32 M23:N23 Q29:S32 M37:N37 AB50:AF50" xr:uid="{00000000-0002-0000-1800-000000000000}"/>
    <dataValidation type="list" imeMode="hiragana" allowBlank="1" showInputMessage="1" sqref="AK42" xr:uid="{00000000-0002-0000-1800-000001000000}">
      <formula1>"屋根工事及び軸組み工事,１階部分の鉄骨の建て方工事,２階の梁及び床の配筋工事"</formula1>
    </dataValidation>
    <dataValidation imeMode="hiragana" allowBlank="1" showInputMessage="1" showErrorMessage="1" sqref="O44 AK44 Z44 E56:M58 G64:AF64 E63:F64 N54:AE58" xr:uid="{00000000-0002-0000-1800-000002000000}"/>
    <dataValidation type="list" imeMode="hiragana" allowBlank="1" showInputMessage="1" sqref="M36" xr:uid="{00000000-0002-0000-1800-000003000000}">
      <formula1>"屋根工事及び軸組み工事の工程,１階部分の鉄骨の建て方工事の工程,２階の梁及び床の配筋工事の工程,屋根の小屋組工事及び構造耐力上主要な軸組み又は耐力壁の工事"</formula1>
    </dataValidation>
    <dataValidation type="list" errorStyle="information" imeMode="hiragana" allowBlank="1" showInputMessage="1" error="選択項目以外のものですが、よろしいですか？" sqref="AK43" xr:uid="{00000000-0002-0000-1800-000004000000}">
      <formula1>"㈱ＥＭＩ確認検査機構"</formula1>
    </dataValidation>
    <dataValidation type="list" imeMode="off" allowBlank="1" showInputMessage="1" showErrorMessage="1" sqref="O45 O23 O29 O32 O37 Z45 O50 Z50" xr:uid="{00000000-0002-0000-1800-000005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rgb="FFFFFF00"/>
  </sheetPr>
  <dimension ref="A1:H65"/>
  <sheetViews>
    <sheetView view="pageBreakPreview" topLeftCell="A19" zoomScale="110" zoomScaleNormal="100" zoomScaleSheetLayoutView="110" workbookViewId="0">
      <selection activeCell="C57" sqref="C57"/>
    </sheetView>
  </sheetViews>
  <sheetFormatPr defaultColWidth="9" defaultRowHeight="12" x14ac:dyDescent="0.15"/>
  <cols>
    <col min="1" max="1" width="16.25" style="10" customWidth="1"/>
    <col min="2" max="6" width="12.625" style="10" customWidth="1"/>
    <col min="7" max="7" width="13.625" style="10" customWidth="1"/>
    <col min="8" max="16384" width="9" style="10"/>
  </cols>
  <sheetData>
    <row r="1" spans="1:7" ht="13.5" customHeight="1" x14ac:dyDescent="0.15">
      <c r="A1" s="1190" t="s">
        <v>311</v>
      </c>
      <c r="B1" s="1190"/>
      <c r="C1" s="1190"/>
      <c r="D1" s="1190"/>
      <c r="E1" s="1190"/>
      <c r="F1" s="1190"/>
      <c r="G1" s="1190"/>
    </row>
    <row r="2" spans="1:7" ht="13.5" customHeight="1" x14ac:dyDescent="0.15">
      <c r="A2" s="1190"/>
      <c r="B2" s="1190"/>
      <c r="C2" s="1190"/>
      <c r="D2" s="1190"/>
      <c r="E2" s="1190"/>
      <c r="F2" s="1190"/>
      <c r="G2" s="1190"/>
    </row>
    <row r="3" spans="1:7" ht="13.5" customHeight="1" x14ac:dyDescent="0.15">
      <c r="A3" s="74" t="s">
        <v>122</v>
      </c>
      <c r="B3" s="74"/>
      <c r="C3" s="74"/>
      <c r="D3" s="74"/>
      <c r="E3" s="74"/>
      <c r="F3" s="74"/>
      <c r="G3" s="74"/>
    </row>
    <row r="4" spans="1:7" ht="13.5" customHeight="1" x14ac:dyDescent="0.15">
      <c r="A4" s="1191"/>
      <c r="B4" s="1186" t="s">
        <v>942</v>
      </c>
      <c r="C4" s="1196" t="s">
        <v>123</v>
      </c>
      <c r="D4" s="1186" t="s">
        <v>124</v>
      </c>
      <c r="E4" s="1186" t="s">
        <v>125</v>
      </c>
      <c r="F4" s="1196" t="s">
        <v>126</v>
      </c>
      <c r="G4" s="87" t="s">
        <v>127</v>
      </c>
    </row>
    <row r="5" spans="1:7" ht="13.5" customHeight="1" x14ac:dyDescent="0.15">
      <c r="A5" s="1192"/>
      <c r="B5" s="1194"/>
      <c r="C5" s="1197"/>
      <c r="D5" s="1187"/>
      <c r="E5" s="1194"/>
      <c r="F5" s="1197"/>
      <c r="G5" s="1188" t="s">
        <v>128</v>
      </c>
    </row>
    <row r="6" spans="1:7" ht="13.5" customHeight="1" x14ac:dyDescent="0.15">
      <c r="A6" s="1192"/>
      <c r="B6" s="1194"/>
      <c r="C6" s="1197"/>
      <c r="D6" s="1187"/>
      <c r="E6" s="1194"/>
      <c r="F6" s="1197"/>
      <c r="G6" s="1188"/>
    </row>
    <row r="7" spans="1:7" ht="13.5" customHeight="1" x14ac:dyDescent="0.15">
      <c r="A7" s="1193"/>
      <c r="B7" s="1195"/>
      <c r="C7" s="1198"/>
      <c r="D7" s="1199"/>
      <c r="E7" s="1195"/>
      <c r="F7" s="1198"/>
      <c r="G7" s="1189"/>
    </row>
    <row r="8" spans="1:7" ht="13.5" customHeight="1" x14ac:dyDescent="0.15">
      <c r="A8" s="1186" t="s">
        <v>1126</v>
      </c>
      <c r="B8" s="310"/>
      <c r="C8" s="310"/>
      <c r="D8" s="310"/>
      <c r="E8" s="310"/>
      <c r="F8" s="310"/>
      <c r="G8" s="310"/>
    </row>
    <row r="9" spans="1:7" ht="13.5" customHeight="1" x14ac:dyDescent="0.15">
      <c r="A9" s="1187"/>
      <c r="B9" s="311"/>
      <c r="C9" s="311"/>
      <c r="D9" s="311"/>
      <c r="E9" s="311"/>
      <c r="F9" s="311"/>
      <c r="G9" s="311"/>
    </row>
    <row r="10" spans="1:7" ht="13.5" customHeight="1" x14ac:dyDescent="0.15">
      <c r="A10" s="1187"/>
      <c r="B10" s="311"/>
      <c r="C10" s="311"/>
      <c r="D10" s="311"/>
      <c r="E10" s="311"/>
      <c r="F10" s="311"/>
      <c r="G10" s="311"/>
    </row>
    <row r="11" spans="1:7" ht="13.5" customHeight="1" x14ac:dyDescent="0.15">
      <c r="A11" s="1187"/>
      <c r="B11" s="311"/>
      <c r="C11" s="311"/>
      <c r="D11" s="311"/>
      <c r="E11" s="311"/>
      <c r="F11" s="311"/>
      <c r="G11" s="311"/>
    </row>
    <row r="12" spans="1:7" ht="13.5" customHeight="1" x14ac:dyDescent="0.15">
      <c r="A12" s="1187"/>
      <c r="B12" s="311"/>
      <c r="C12" s="311"/>
      <c r="D12" s="311"/>
      <c r="E12" s="311"/>
      <c r="F12" s="311"/>
      <c r="G12" s="311"/>
    </row>
    <row r="13" spans="1:7" ht="13.5" customHeight="1" x14ac:dyDescent="0.15">
      <c r="A13" s="1186" t="s">
        <v>941</v>
      </c>
      <c r="B13" s="310"/>
      <c r="C13" s="310"/>
      <c r="D13" s="310"/>
      <c r="E13" s="310"/>
      <c r="F13" s="310"/>
      <c r="G13" s="310"/>
    </row>
    <row r="14" spans="1:7" ht="13.5" customHeight="1" x14ac:dyDescent="0.15">
      <c r="A14" s="1194"/>
      <c r="B14" s="311"/>
      <c r="C14" s="311"/>
      <c r="D14" s="311"/>
      <c r="E14" s="311"/>
      <c r="F14" s="311"/>
      <c r="G14" s="311"/>
    </row>
    <row r="15" spans="1:7" ht="13.5" customHeight="1" x14ac:dyDescent="0.15">
      <c r="A15" s="1194"/>
      <c r="B15" s="311"/>
      <c r="C15" s="311"/>
      <c r="D15" s="311"/>
      <c r="E15" s="311"/>
      <c r="F15" s="311"/>
      <c r="G15" s="311"/>
    </row>
    <row r="16" spans="1:7" ht="13.5" customHeight="1" x14ac:dyDescent="0.15">
      <c r="A16" s="1194"/>
      <c r="B16" s="311"/>
      <c r="C16" s="311"/>
      <c r="D16" s="311"/>
      <c r="E16" s="311"/>
      <c r="F16" s="311"/>
      <c r="G16" s="311"/>
    </row>
    <row r="17" spans="1:7" ht="13.5" customHeight="1" x14ac:dyDescent="0.15">
      <c r="A17" s="1195"/>
      <c r="B17" s="312"/>
      <c r="C17" s="312"/>
      <c r="D17" s="312"/>
      <c r="E17" s="312"/>
      <c r="F17" s="312"/>
      <c r="G17" s="312"/>
    </row>
    <row r="18" spans="1:7" ht="13.5" customHeight="1" x14ac:dyDescent="0.15">
      <c r="A18" s="1186" t="s">
        <v>129</v>
      </c>
      <c r="B18" s="310"/>
      <c r="C18" s="310"/>
      <c r="D18" s="310"/>
      <c r="E18" s="310"/>
      <c r="F18" s="310"/>
      <c r="G18" s="310"/>
    </row>
    <row r="19" spans="1:7" ht="13.5" customHeight="1" x14ac:dyDescent="0.15">
      <c r="A19" s="1194"/>
      <c r="B19" s="311"/>
      <c r="C19" s="311"/>
      <c r="D19" s="311"/>
      <c r="E19" s="311"/>
      <c r="F19" s="311"/>
      <c r="G19" s="311"/>
    </row>
    <row r="20" spans="1:7" ht="13.5" customHeight="1" x14ac:dyDescent="0.15">
      <c r="A20" s="1194"/>
      <c r="B20" s="311"/>
      <c r="C20" s="311"/>
      <c r="D20" s="311"/>
      <c r="E20" s="311"/>
      <c r="F20" s="311"/>
      <c r="G20" s="311"/>
    </row>
    <row r="21" spans="1:7" ht="13.5" customHeight="1" x14ac:dyDescent="0.15">
      <c r="A21" s="1194"/>
      <c r="B21" s="313"/>
      <c r="C21" s="311"/>
      <c r="D21" s="311"/>
      <c r="E21" s="311"/>
      <c r="F21" s="311"/>
      <c r="G21" s="311"/>
    </row>
    <row r="22" spans="1:7" ht="13.5" customHeight="1" x14ac:dyDescent="0.15">
      <c r="A22" s="1195"/>
      <c r="B22" s="312"/>
      <c r="C22" s="312"/>
      <c r="D22" s="312"/>
      <c r="E22" s="312"/>
      <c r="F22" s="312"/>
      <c r="G22" s="312"/>
    </row>
    <row r="23" spans="1:7" ht="13.5" customHeight="1" x14ac:dyDescent="0.15">
      <c r="A23" s="1186" t="s">
        <v>130</v>
      </c>
      <c r="B23" s="311"/>
      <c r="C23" s="311"/>
      <c r="D23" s="311"/>
      <c r="E23" s="311"/>
      <c r="F23" s="311"/>
      <c r="G23" s="311"/>
    </row>
    <row r="24" spans="1:7" ht="13.5" customHeight="1" x14ac:dyDescent="0.15">
      <c r="A24" s="1194"/>
      <c r="B24" s="311"/>
      <c r="C24" s="311"/>
      <c r="D24" s="311"/>
      <c r="E24" s="311"/>
      <c r="F24" s="311"/>
      <c r="G24" s="311"/>
    </row>
    <row r="25" spans="1:7" ht="13.5" customHeight="1" x14ac:dyDescent="0.15">
      <c r="A25" s="1194"/>
      <c r="B25" s="311"/>
      <c r="C25" s="311"/>
      <c r="D25" s="311"/>
      <c r="E25" s="311"/>
      <c r="F25" s="311"/>
      <c r="G25" s="311"/>
    </row>
    <row r="26" spans="1:7" ht="13.5" customHeight="1" x14ac:dyDescent="0.15">
      <c r="A26" s="1194"/>
      <c r="B26" s="311"/>
      <c r="C26" s="311"/>
      <c r="D26" s="311"/>
      <c r="E26" s="311"/>
      <c r="F26" s="311"/>
      <c r="G26" s="311"/>
    </row>
    <row r="27" spans="1:7" ht="13.5" customHeight="1" x14ac:dyDescent="0.15">
      <c r="A27" s="1195"/>
      <c r="B27" s="311"/>
      <c r="C27" s="311"/>
      <c r="D27" s="311"/>
      <c r="E27" s="311"/>
      <c r="F27" s="311"/>
      <c r="G27" s="311"/>
    </row>
    <row r="28" spans="1:7" ht="13.5" customHeight="1" x14ac:dyDescent="0.15">
      <c r="A28" s="1186" t="s">
        <v>131</v>
      </c>
      <c r="B28" s="310"/>
      <c r="C28" s="310"/>
      <c r="D28" s="310"/>
      <c r="E28" s="310"/>
      <c r="F28" s="310"/>
      <c r="G28" s="310"/>
    </row>
    <row r="29" spans="1:7" ht="13.5" customHeight="1" x14ac:dyDescent="0.15">
      <c r="A29" s="1187"/>
      <c r="B29" s="311"/>
      <c r="C29" s="311"/>
      <c r="D29" s="311"/>
      <c r="E29" s="311"/>
      <c r="F29" s="311"/>
      <c r="G29" s="311"/>
    </row>
    <row r="30" spans="1:7" ht="13.5" customHeight="1" x14ac:dyDescent="0.15">
      <c r="A30" s="1187"/>
      <c r="B30" s="311"/>
      <c r="C30" s="311"/>
      <c r="D30" s="311"/>
      <c r="E30" s="311"/>
      <c r="F30" s="311"/>
      <c r="G30" s="311"/>
    </row>
    <row r="31" spans="1:7" ht="13.5" customHeight="1" x14ac:dyDescent="0.15">
      <c r="A31" s="1187"/>
      <c r="B31" s="311"/>
      <c r="C31" s="311"/>
      <c r="D31" s="311"/>
      <c r="E31" s="311"/>
      <c r="F31" s="311"/>
      <c r="G31" s="311"/>
    </row>
    <row r="32" spans="1:7" ht="13.5" customHeight="1" x14ac:dyDescent="0.15">
      <c r="A32" s="1199"/>
      <c r="B32" s="312"/>
      <c r="C32" s="312"/>
      <c r="D32" s="312"/>
      <c r="E32" s="312"/>
      <c r="F32" s="312"/>
      <c r="G32" s="312"/>
    </row>
    <row r="33" spans="1:7" ht="13.5" customHeight="1" x14ac:dyDescent="0.15">
      <c r="A33" s="1186" t="s">
        <v>940</v>
      </c>
      <c r="B33" s="1183"/>
      <c r="C33" s="1183"/>
      <c r="D33" s="1183"/>
      <c r="E33" s="1183"/>
      <c r="F33" s="1183"/>
      <c r="G33" s="1183"/>
    </row>
    <row r="34" spans="1:7" ht="13.5" customHeight="1" x14ac:dyDescent="0.15">
      <c r="A34" s="1187"/>
      <c r="B34" s="1184"/>
      <c r="C34" s="1184"/>
      <c r="D34" s="1184"/>
      <c r="E34" s="1184"/>
      <c r="F34" s="1184"/>
      <c r="G34" s="1184"/>
    </row>
    <row r="35" spans="1:7" ht="13.5" customHeight="1" x14ac:dyDescent="0.15">
      <c r="A35" s="1187"/>
      <c r="B35" s="1184"/>
      <c r="C35" s="1184"/>
      <c r="D35" s="1184"/>
      <c r="E35" s="1184"/>
      <c r="F35" s="1184"/>
      <c r="G35" s="1184"/>
    </row>
    <row r="36" spans="1:7" ht="13.5" customHeight="1" x14ac:dyDescent="0.15">
      <c r="A36" s="1187"/>
      <c r="B36" s="1184"/>
      <c r="C36" s="1184"/>
      <c r="D36" s="1184"/>
      <c r="E36" s="1184"/>
      <c r="F36" s="1184"/>
      <c r="G36" s="1184"/>
    </row>
    <row r="37" spans="1:7" ht="13.5" customHeight="1" x14ac:dyDescent="0.15">
      <c r="A37" s="1199"/>
      <c r="B37" s="1185"/>
      <c r="C37" s="1185"/>
      <c r="D37" s="1185"/>
      <c r="E37" s="1185"/>
      <c r="F37" s="1185"/>
      <c r="G37" s="1185"/>
    </row>
    <row r="38" spans="1:7" ht="13.5" customHeight="1" x14ac:dyDescent="0.15">
      <c r="A38" s="1186" t="s">
        <v>132</v>
      </c>
      <c r="B38" s="1183"/>
      <c r="C38" s="1183"/>
      <c r="D38" s="1183"/>
      <c r="E38" s="1183"/>
      <c r="F38" s="1183"/>
      <c r="G38" s="1183"/>
    </row>
    <row r="39" spans="1:7" ht="13.5" customHeight="1" x14ac:dyDescent="0.15">
      <c r="A39" s="1187"/>
      <c r="B39" s="1184"/>
      <c r="C39" s="1184"/>
      <c r="D39" s="1184"/>
      <c r="E39" s="1184"/>
      <c r="F39" s="1184"/>
      <c r="G39" s="1184"/>
    </row>
    <row r="40" spans="1:7" ht="13.5" customHeight="1" x14ac:dyDescent="0.15">
      <c r="A40" s="1187"/>
      <c r="B40" s="1184"/>
      <c r="C40" s="1184"/>
      <c r="D40" s="1184"/>
      <c r="E40" s="1184"/>
      <c r="F40" s="1184"/>
      <c r="G40" s="1184"/>
    </row>
    <row r="41" spans="1:7" ht="13.5" customHeight="1" x14ac:dyDescent="0.15">
      <c r="A41" s="1187"/>
      <c r="B41" s="1184"/>
      <c r="C41" s="1184"/>
      <c r="D41" s="1184"/>
      <c r="E41" s="1184"/>
      <c r="F41" s="1184"/>
      <c r="G41" s="1184"/>
    </row>
    <row r="42" spans="1:7" ht="13.5" customHeight="1" x14ac:dyDescent="0.15">
      <c r="A42" s="1187"/>
      <c r="B42" s="1185"/>
      <c r="C42" s="1185"/>
      <c r="D42" s="1185"/>
      <c r="E42" s="1185"/>
      <c r="F42" s="1185"/>
      <c r="G42" s="1185"/>
    </row>
    <row r="43" spans="1:7" ht="13.5" customHeight="1" x14ac:dyDescent="0.15">
      <c r="A43" s="1186" t="s">
        <v>133</v>
      </c>
      <c r="B43" s="1183"/>
      <c r="C43" s="1183"/>
      <c r="D43" s="1183"/>
      <c r="E43" s="1183"/>
      <c r="F43" s="1183"/>
      <c r="G43" s="1183"/>
    </row>
    <row r="44" spans="1:7" ht="13.5" customHeight="1" x14ac:dyDescent="0.15">
      <c r="A44" s="1187"/>
      <c r="B44" s="1184"/>
      <c r="C44" s="1184"/>
      <c r="D44" s="1184"/>
      <c r="E44" s="1184"/>
      <c r="F44" s="1184"/>
      <c r="G44" s="1184"/>
    </row>
    <row r="45" spans="1:7" ht="13.5" customHeight="1" x14ac:dyDescent="0.15">
      <c r="A45" s="1187"/>
      <c r="B45" s="1184"/>
      <c r="C45" s="1184"/>
      <c r="D45" s="1184"/>
      <c r="E45" s="1184"/>
      <c r="F45" s="1184"/>
      <c r="G45" s="1184"/>
    </row>
    <row r="46" spans="1:7" ht="13.5" customHeight="1" x14ac:dyDescent="0.15">
      <c r="A46" s="1187"/>
      <c r="B46" s="1184"/>
      <c r="C46" s="1184"/>
      <c r="D46" s="1184"/>
      <c r="E46" s="1184"/>
      <c r="F46" s="1184"/>
      <c r="G46" s="1184"/>
    </row>
    <row r="47" spans="1:7" ht="13.5" customHeight="1" x14ac:dyDescent="0.15">
      <c r="A47" s="1199"/>
      <c r="B47" s="1185"/>
      <c r="C47" s="1185"/>
      <c r="D47" s="1185"/>
      <c r="E47" s="1185"/>
      <c r="F47" s="1185"/>
      <c r="G47" s="1185"/>
    </row>
    <row r="48" spans="1:7" ht="13.5" customHeight="1" x14ac:dyDescent="0.15">
      <c r="A48" s="1186" t="s">
        <v>134</v>
      </c>
      <c r="B48" s="310"/>
      <c r="C48" s="310"/>
      <c r="D48" s="310"/>
      <c r="E48" s="310"/>
      <c r="F48" s="310"/>
      <c r="G48" s="310"/>
    </row>
    <row r="49" spans="1:8" ht="13.5" customHeight="1" x14ac:dyDescent="0.15">
      <c r="A49" s="1187"/>
      <c r="B49" s="311"/>
      <c r="C49" s="311"/>
      <c r="D49" s="311"/>
      <c r="E49" s="311"/>
      <c r="F49" s="311"/>
      <c r="G49" s="311"/>
    </row>
    <row r="50" spans="1:8" ht="13.5" customHeight="1" x14ac:dyDescent="0.15">
      <c r="A50" s="1187"/>
      <c r="B50" s="311"/>
      <c r="C50" s="311"/>
      <c r="D50" s="311"/>
      <c r="E50" s="311"/>
      <c r="F50" s="311"/>
      <c r="G50" s="311"/>
    </row>
    <row r="51" spans="1:8" ht="13.5" customHeight="1" x14ac:dyDescent="0.15">
      <c r="A51" s="1187"/>
      <c r="B51" s="311"/>
      <c r="C51" s="311"/>
      <c r="D51" s="311"/>
      <c r="E51" s="311"/>
      <c r="F51" s="311"/>
      <c r="G51" s="311"/>
    </row>
    <row r="52" spans="1:8" ht="13.5" customHeight="1" x14ac:dyDescent="0.15">
      <c r="A52" s="1199"/>
      <c r="B52" s="312"/>
      <c r="C52" s="312"/>
      <c r="D52" s="312"/>
      <c r="E52" s="312"/>
      <c r="F52" s="312"/>
      <c r="G52" s="312"/>
    </row>
    <row r="53" spans="1:8" ht="13.5" customHeight="1" x14ac:dyDescent="0.15">
      <c r="A53" s="1186" t="s">
        <v>1127</v>
      </c>
      <c r="B53" s="311"/>
      <c r="C53" s="311"/>
      <c r="D53" s="311"/>
      <c r="E53" s="311"/>
      <c r="F53" s="311"/>
      <c r="G53" s="311"/>
    </row>
    <row r="54" spans="1:8" ht="13.5" customHeight="1" x14ac:dyDescent="0.15">
      <c r="A54" s="1194"/>
      <c r="B54" s="311"/>
      <c r="C54" s="311"/>
      <c r="D54" s="311"/>
      <c r="E54" s="311"/>
      <c r="F54" s="311"/>
      <c r="G54" s="311"/>
    </row>
    <row r="55" spans="1:8" ht="13.5" customHeight="1" x14ac:dyDescent="0.15">
      <c r="A55" s="1194"/>
      <c r="B55" s="311"/>
      <c r="C55" s="311"/>
      <c r="D55" s="311"/>
      <c r="E55" s="311"/>
      <c r="F55" s="311"/>
      <c r="G55" s="311"/>
    </row>
    <row r="56" spans="1:8" ht="13.5" customHeight="1" x14ac:dyDescent="0.15">
      <c r="A56" s="1194"/>
      <c r="B56" s="311"/>
      <c r="C56" s="311"/>
      <c r="D56" s="311"/>
      <c r="E56" s="311"/>
      <c r="F56" s="311"/>
      <c r="G56" s="311"/>
    </row>
    <row r="57" spans="1:8" ht="13.5" customHeight="1" x14ac:dyDescent="0.15">
      <c r="A57" s="1194"/>
      <c r="B57" s="311"/>
      <c r="C57" s="311"/>
      <c r="D57" s="311"/>
      <c r="E57" s="311"/>
      <c r="F57" s="311"/>
      <c r="G57" s="311"/>
    </row>
    <row r="58" spans="1:8" ht="13.5" customHeight="1" x14ac:dyDescent="0.15">
      <c r="A58" s="1195"/>
      <c r="B58" s="311"/>
      <c r="C58" s="311"/>
      <c r="D58" s="311"/>
      <c r="E58" s="311"/>
      <c r="F58" s="311"/>
      <c r="G58" s="311"/>
    </row>
    <row r="59" spans="1:8" ht="13.5" customHeight="1" x14ac:dyDescent="0.15">
      <c r="A59" s="1200" t="s">
        <v>135</v>
      </c>
      <c r="B59" s="314"/>
      <c r="C59" s="315"/>
      <c r="D59" s="315"/>
      <c r="E59" s="315"/>
      <c r="F59" s="315"/>
      <c r="G59" s="316"/>
    </row>
    <row r="60" spans="1:8" ht="13.5" customHeight="1" x14ac:dyDescent="0.15">
      <c r="A60" s="1201"/>
      <c r="B60" s="317"/>
      <c r="C60" s="79"/>
      <c r="D60" s="79"/>
      <c r="E60" s="79"/>
      <c r="F60" s="79"/>
      <c r="G60" s="318"/>
    </row>
    <row r="61" spans="1:8" ht="13.5" customHeight="1" x14ac:dyDescent="0.15">
      <c r="A61" s="1201"/>
      <c r="B61" s="317"/>
      <c r="C61" s="79"/>
      <c r="D61" s="79"/>
      <c r="E61" s="79"/>
      <c r="F61" s="79"/>
      <c r="G61" s="318"/>
    </row>
    <row r="62" spans="1:8" ht="13.5" customHeight="1" x14ac:dyDescent="0.15">
      <c r="A62" s="1201"/>
      <c r="B62" s="317"/>
      <c r="C62" s="79"/>
      <c r="D62" s="79"/>
      <c r="E62" s="79"/>
      <c r="F62" s="79"/>
      <c r="G62" s="318"/>
    </row>
    <row r="63" spans="1:8" ht="13.5" customHeight="1" thickBot="1" x14ac:dyDescent="0.2">
      <c r="A63" s="1202"/>
      <c r="B63" s="319"/>
      <c r="C63" s="320"/>
      <c r="D63" s="320"/>
      <c r="E63" s="320"/>
      <c r="F63" s="320"/>
      <c r="G63" s="321"/>
    </row>
    <row r="64" spans="1:8" ht="13.5" customHeight="1" thickTop="1" x14ac:dyDescent="0.15">
      <c r="H64" s="557"/>
    </row>
    <row r="65" spans="8:8" x14ac:dyDescent="0.15">
      <c r="H65" s="558"/>
    </row>
  </sheetData>
  <sheetProtection password="C15D" sheet="1"/>
  <protectedRanges>
    <protectedRange sqref="B8:G63" name="範囲1"/>
  </protectedRanges>
  <mergeCells count="37">
    <mergeCell ref="A13:A17"/>
    <mergeCell ref="A53:A58"/>
    <mergeCell ref="A59:A63"/>
    <mergeCell ref="A28:A32"/>
    <mergeCell ref="A38:A42"/>
    <mergeCell ref="A43:A47"/>
    <mergeCell ref="A48:A52"/>
    <mergeCell ref="A18:A22"/>
    <mergeCell ref="A23:A27"/>
    <mergeCell ref="A33:A37"/>
    <mergeCell ref="A8:A12"/>
    <mergeCell ref="G5:G7"/>
    <mergeCell ref="A1:G2"/>
    <mergeCell ref="A4:A7"/>
    <mergeCell ref="B4:B7"/>
    <mergeCell ref="C4:C7"/>
    <mergeCell ref="D4:D7"/>
    <mergeCell ref="E4:E7"/>
    <mergeCell ref="F4:F7"/>
    <mergeCell ref="G33:G37"/>
    <mergeCell ref="B38:B42"/>
    <mergeCell ref="C38:C42"/>
    <mergeCell ref="D38:D42"/>
    <mergeCell ref="E38:E42"/>
    <mergeCell ref="F38:F42"/>
    <mergeCell ref="G38:G42"/>
    <mergeCell ref="B33:B37"/>
    <mergeCell ref="C33:C37"/>
    <mergeCell ref="D33:D37"/>
    <mergeCell ref="E33:E37"/>
    <mergeCell ref="F33:F37"/>
    <mergeCell ref="G43:G47"/>
    <mergeCell ref="B43:B47"/>
    <mergeCell ref="C43:C47"/>
    <mergeCell ref="D43:D47"/>
    <mergeCell ref="E43:E47"/>
    <mergeCell ref="F43:F47"/>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W44"/>
  <sheetViews>
    <sheetView view="pageBreakPreview" zoomScaleNormal="100" zoomScaleSheetLayoutView="100" workbookViewId="0">
      <selection sqref="A1:N1"/>
    </sheetView>
  </sheetViews>
  <sheetFormatPr defaultColWidth="9" defaultRowHeight="13.5" x14ac:dyDescent="0.15"/>
  <cols>
    <col min="1" max="16" width="5.625" style="579" customWidth="1"/>
    <col min="17" max="17" width="5.125" style="579" customWidth="1"/>
    <col min="18" max="18" width="4.875" style="579" customWidth="1"/>
    <col min="19" max="19" width="9" style="579"/>
    <col min="20" max="20" width="9" style="579" customWidth="1"/>
    <col min="21" max="23" width="9" style="579" hidden="1" customWidth="1"/>
    <col min="24" max="16384" width="9" style="579"/>
  </cols>
  <sheetData>
    <row r="1" spans="1:23" ht="19.5" customHeight="1" x14ac:dyDescent="0.15">
      <c r="A1" s="1206" t="s">
        <v>1128</v>
      </c>
      <c r="B1" s="1206"/>
      <c r="C1" s="1206"/>
      <c r="D1" s="1206"/>
      <c r="E1" s="1206"/>
      <c r="F1" s="1206"/>
      <c r="G1" s="1206"/>
      <c r="H1" s="1206"/>
      <c r="I1" s="1206"/>
      <c r="J1" s="1206"/>
      <c r="K1" s="1206"/>
      <c r="L1" s="1206"/>
      <c r="M1" s="1206"/>
      <c r="N1" s="1206"/>
      <c r="O1" s="578"/>
    </row>
    <row r="2" spans="1:23" ht="15" customHeight="1" x14ac:dyDescent="0.15">
      <c r="A2" s="580"/>
      <c r="B2" s="580"/>
      <c r="C2" s="580"/>
      <c r="D2" s="580"/>
      <c r="E2" s="580"/>
      <c r="F2" s="580"/>
      <c r="G2" s="580"/>
      <c r="H2" s="580"/>
      <c r="I2" s="580"/>
      <c r="J2" s="580"/>
      <c r="K2" s="580"/>
      <c r="L2" s="580"/>
      <c r="M2" s="580"/>
      <c r="N2" s="580"/>
      <c r="O2" s="580"/>
    </row>
    <row r="3" spans="1:23" ht="15.75" customHeight="1" x14ac:dyDescent="0.15">
      <c r="A3" s="581"/>
      <c r="B3" s="580"/>
      <c r="C3" s="580"/>
      <c r="D3" s="580"/>
      <c r="E3" s="580"/>
      <c r="F3" s="580"/>
      <c r="G3" s="580"/>
      <c r="H3" s="580"/>
      <c r="I3" s="580"/>
      <c r="J3" s="580"/>
      <c r="K3" s="580"/>
      <c r="L3" s="580"/>
      <c r="M3" s="580"/>
      <c r="N3" s="580"/>
    </row>
    <row r="4" spans="1:23" x14ac:dyDescent="0.15">
      <c r="A4" s="581"/>
    </row>
    <row r="5" spans="1:23" ht="18" customHeight="1" x14ac:dyDescent="0.15">
      <c r="A5" s="582"/>
      <c r="B5" s="583" t="s">
        <v>1129</v>
      </c>
      <c r="C5" s="1232"/>
      <c r="D5" s="1232"/>
      <c r="E5" s="1232"/>
      <c r="F5" s="1232"/>
      <c r="G5" s="1232"/>
      <c r="H5" s="584" t="s">
        <v>1130</v>
      </c>
      <c r="P5" s="579" t="s">
        <v>1164</v>
      </c>
    </row>
    <row r="6" spans="1:23" x14ac:dyDescent="0.15">
      <c r="P6" s="579" t="s">
        <v>1173</v>
      </c>
    </row>
    <row r="7" spans="1:23" ht="17.25" customHeight="1" x14ac:dyDescent="0.15">
      <c r="A7" s="582"/>
      <c r="B7" s="585" t="s">
        <v>1131</v>
      </c>
      <c r="C7" s="1233"/>
      <c r="D7" s="1233"/>
      <c r="E7" s="1233"/>
      <c r="F7" s="1233"/>
      <c r="G7" s="1233"/>
    </row>
    <row r="8" spans="1:23" x14ac:dyDescent="0.15">
      <c r="P8" s="579" t="s">
        <v>1172</v>
      </c>
    </row>
    <row r="9" spans="1:23" ht="15.75" thickBot="1" x14ac:dyDescent="0.2">
      <c r="J9" s="586" t="s">
        <v>1132</v>
      </c>
    </row>
    <row r="10" spans="1:23" ht="16.5" customHeight="1" thickBot="1" x14ac:dyDescent="0.2">
      <c r="K10" s="584" t="str">
        <f>VLOOKUP($Q$10,$R$10:$W$12,4)</f>
        <v>群馬事業所</v>
      </c>
      <c r="Q10" s="587">
        <v>1</v>
      </c>
      <c r="R10" s="588">
        <v>1</v>
      </c>
      <c r="S10" s="579" t="s">
        <v>1162</v>
      </c>
      <c r="U10" s="579" t="s">
        <v>1165</v>
      </c>
      <c r="V10" s="579" t="s">
        <v>1168</v>
      </c>
      <c r="W10" s="579" t="s">
        <v>1169</v>
      </c>
    </row>
    <row r="11" spans="1:23" x14ac:dyDescent="0.15">
      <c r="K11" s="589" t="s">
        <v>1133</v>
      </c>
      <c r="L11" s="579" t="str">
        <f>VLOOKUP($Q$10,$R$10:$W$12,5)</f>
        <v>027-212-7575</v>
      </c>
      <c r="R11" s="588">
        <v>2</v>
      </c>
      <c r="S11" s="579" t="s">
        <v>1161</v>
      </c>
      <c r="U11" s="579" t="s">
        <v>1166</v>
      </c>
      <c r="V11" s="579" t="s">
        <v>1466</v>
      </c>
      <c r="W11" s="579" t="s">
        <v>1467</v>
      </c>
    </row>
    <row r="12" spans="1:23" x14ac:dyDescent="0.15">
      <c r="K12" s="589" t="s">
        <v>1134</v>
      </c>
      <c r="L12" s="579" t="str">
        <f>VLOOKUP($Q$10,$R$10:$W$12,6)</f>
        <v>027-212-7576</v>
      </c>
      <c r="R12" s="588">
        <v>3</v>
      </c>
      <c r="S12" s="579" t="s">
        <v>1163</v>
      </c>
      <c r="U12" s="579" t="s">
        <v>1167</v>
      </c>
      <c r="V12" s="579" t="s">
        <v>1170</v>
      </c>
      <c r="W12" s="579" t="s">
        <v>1171</v>
      </c>
    </row>
    <row r="13" spans="1:23" x14ac:dyDescent="0.15">
      <c r="J13" s="590"/>
    </row>
    <row r="14" spans="1:23" x14ac:dyDescent="0.15">
      <c r="J14" s="590"/>
    </row>
    <row r="15" spans="1:23" x14ac:dyDescent="0.15">
      <c r="B15" s="579" t="s">
        <v>1135</v>
      </c>
      <c r="J15" s="590"/>
    </row>
    <row r="16" spans="1:23" x14ac:dyDescent="0.15">
      <c r="J16" s="590"/>
    </row>
    <row r="18" spans="2:13" ht="35.1" customHeight="1" x14ac:dyDescent="0.15">
      <c r="B18" s="1207" t="s">
        <v>1136</v>
      </c>
      <c r="C18" s="1208"/>
      <c r="D18" s="1209"/>
      <c r="E18" s="1227" t="str">
        <f>IF(確２面!K8="","",確２面!K8)</f>
        <v/>
      </c>
      <c r="F18" s="1228"/>
      <c r="G18" s="1228"/>
      <c r="H18" s="1228"/>
      <c r="I18" s="1228"/>
      <c r="J18" s="1228"/>
      <c r="K18" s="1228"/>
      <c r="L18" s="591" t="s">
        <v>1130</v>
      </c>
      <c r="M18" s="592"/>
    </row>
    <row r="19" spans="2:13" ht="34.5" customHeight="1" x14ac:dyDescent="0.15">
      <c r="B19" s="1210" t="s">
        <v>1137</v>
      </c>
      <c r="C19" s="1211"/>
      <c r="D19" s="1212"/>
      <c r="E19" s="1229" t="str">
        <f>IF(確３面!H6="","",確３面!H6)</f>
        <v/>
      </c>
      <c r="F19" s="1230"/>
      <c r="G19" s="1230"/>
      <c r="H19" s="1230"/>
      <c r="I19" s="1230"/>
      <c r="J19" s="1230"/>
      <c r="K19" s="1230"/>
      <c r="L19" s="1230"/>
      <c r="M19" s="1231"/>
    </row>
    <row r="20" spans="2:13" x14ac:dyDescent="0.15">
      <c r="B20" s="593"/>
      <c r="C20" s="593"/>
      <c r="D20" s="593"/>
      <c r="E20" s="594"/>
      <c r="F20" s="594"/>
      <c r="G20" s="595"/>
      <c r="H20" s="594"/>
      <c r="I20" s="594"/>
      <c r="J20" s="594"/>
      <c r="K20" s="594"/>
    </row>
    <row r="21" spans="2:13" ht="35.1" customHeight="1" x14ac:dyDescent="0.15">
      <c r="B21" s="1221" t="s">
        <v>1138</v>
      </c>
      <c r="C21" s="1222"/>
      <c r="D21" s="1223"/>
      <c r="E21" s="596"/>
      <c r="F21" s="596" t="s">
        <v>1139</v>
      </c>
      <c r="G21" s="597"/>
      <c r="H21" s="596" t="s">
        <v>1140</v>
      </c>
      <c r="I21" s="596"/>
      <c r="J21" s="596" t="s">
        <v>1141</v>
      </c>
      <c r="K21" s="596"/>
      <c r="L21" s="597" t="s">
        <v>1142</v>
      </c>
      <c r="M21" s="598"/>
    </row>
    <row r="22" spans="2:13" ht="35.1" customHeight="1" x14ac:dyDescent="0.15">
      <c r="B22" s="1224" t="s">
        <v>1143</v>
      </c>
      <c r="C22" s="1225"/>
      <c r="D22" s="1226"/>
      <c r="E22" s="599"/>
      <c r="F22" s="599"/>
      <c r="G22" s="600"/>
      <c r="H22" s="600" t="s">
        <v>1144</v>
      </c>
      <c r="I22" s="600"/>
      <c r="J22" s="600" t="s">
        <v>1145</v>
      </c>
      <c r="K22" s="601" t="s">
        <v>1146</v>
      </c>
      <c r="L22" s="602"/>
      <c r="M22" s="603"/>
    </row>
    <row r="23" spans="2:13" ht="18.75" customHeight="1" x14ac:dyDescent="0.15">
      <c r="B23" s="1213" t="s">
        <v>1147</v>
      </c>
      <c r="C23" s="1214"/>
      <c r="D23" s="1215"/>
      <c r="E23" s="604"/>
      <c r="F23" s="605" t="s">
        <v>1148</v>
      </c>
      <c r="G23" s="595"/>
      <c r="H23" s="1219" t="s">
        <v>1149</v>
      </c>
      <c r="I23" s="594"/>
      <c r="J23" s="1219" t="s">
        <v>1150</v>
      </c>
      <c r="K23" s="1219" t="s">
        <v>1151</v>
      </c>
      <c r="L23" s="1219"/>
      <c r="M23" s="606"/>
    </row>
    <row r="24" spans="2:13" ht="18.75" customHeight="1" x14ac:dyDescent="0.15">
      <c r="B24" s="1216"/>
      <c r="C24" s="1217"/>
      <c r="D24" s="1218"/>
      <c r="E24" s="607"/>
      <c r="F24" s="608" t="s">
        <v>1152</v>
      </c>
      <c r="G24" s="609"/>
      <c r="H24" s="1220"/>
      <c r="I24" s="609"/>
      <c r="J24" s="1220"/>
      <c r="K24" s="1220"/>
      <c r="L24" s="1220"/>
      <c r="M24" s="610"/>
    </row>
    <row r="25" spans="2:13" ht="17.25" customHeight="1" x14ac:dyDescent="0.15">
      <c r="B25" s="611"/>
      <c r="C25" s="611"/>
      <c r="D25" s="611"/>
      <c r="E25" s="612"/>
      <c r="F25" s="612"/>
      <c r="G25" s="613"/>
      <c r="H25" s="612"/>
      <c r="I25" s="613"/>
      <c r="J25" s="613"/>
      <c r="K25" s="612"/>
      <c r="L25" s="612"/>
      <c r="M25" s="613"/>
    </row>
    <row r="26" spans="2:13" ht="30" customHeight="1" x14ac:dyDescent="0.15">
      <c r="B26" s="1203" t="s">
        <v>1153</v>
      </c>
      <c r="C26" s="1204"/>
      <c r="D26" s="1205"/>
      <c r="E26" s="614"/>
      <c r="F26" s="613"/>
      <c r="G26" s="613"/>
      <c r="H26" s="613"/>
      <c r="I26" s="613"/>
      <c r="J26" s="615" t="s">
        <v>1154</v>
      </c>
      <c r="K26" s="615"/>
      <c r="L26" s="616"/>
      <c r="M26" s="617"/>
    </row>
    <row r="29" spans="2:13" x14ac:dyDescent="0.15">
      <c r="B29" s="618" t="s">
        <v>1155</v>
      </c>
    </row>
    <row r="31" spans="2:13" ht="17.25" x14ac:dyDescent="0.15">
      <c r="B31" s="619" t="s">
        <v>1156</v>
      </c>
      <c r="C31" s="579" t="s">
        <v>1157</v>
      </c>
    </row>
    <row r="32" spans="2:13" ht="17.25" x14ac:dyDescent="0.15">
      <c r="B32" s="619" t="s">
        <v>1156</v>
      </c>
      <c r="C32" s="579" t="s">
        <v>1158</v>
      </c>
    </row>
    <row r="33" spans="1:15" ht="17.25" x14ac:dyDescent="0.15">
      <c r="B33" s="619" t="s">
        <v>1156</v>
      </c>
      <c r="C33" s="579" t="s">
        <v>1474</v>
      </c>
      <c r="I33" s="809" t="s">
        <v>1470</v>
      </c>
    </row>
    <row r="34" spans="1:15" ht="17.25" x14ac:dyDescent="0.15">
      <c r="B34" s="619" t="s">
        <v>1156</v>
      </c>
    </row>
    <row r="35" spans="1:15" ht="17.25" x14ac:dyDescent="0.15">
      <c r="B35" s="619" t="s">
        <v>1156</v>
      </c>
    </row>
    <row r="36" spans="1:15" ht="17.25" x14ac:dyDescent="0.15">
      <c r="B36" s="619" t="s">
        <v>1156</v>
      </c>
    </row>
    <row r="37" spans="1:15" ht="17.25" x14ac:dyDescent="0.15">
      <c r="B37" s="620"/>
    </row>
    <row r="38" spans="1:15" ht="17.25" x14ac:dyDescent="0.15">
      <c r="A38" s="618" t="s">
        <v>1487</v>
      </c>
      <c r="B38" s="620"/>
    </row>
    <row r="39" spans="1:15" ht="17.25" x14ac:dyDescent="0.15">
      <c r="A39" s="618" t="s">
        <v>1471</v>
      </c>
      <c r="B39" s="620"/>
    </row>
    <row r="40" spans="1:15" ht="17.25" x14ac:dyDescent="0.15">
      <c r="A40" s="618" t="s">
        <v>1472</v>
      </c>
      <c r="B40" s="620"/>
    </row>
    <row r="41" spans="1:15" ht="17.25" x14ac:dyDescent="0.15">
      <c r="A41" s="618" t="s">
        <v>1473</v>
      </c>
      <c r="B41" s="620"/>
    </row>
    <row r="42" spans="1:15" ht="14.25" thickBot="1" x14ac:dyDescent="0.2"/>
    <row r="43" spans="1:15" ht="14.25" thickTop="1" x14ac:dyDescent="0.15">
      <c r="O43" s="621"/>
    </row>
    <row r="44" spans="1:15" x14ac:dyDescent="0.15">
      <c r="O44" s="622"/>
    </row>
  </sheetData>
  <sheetProtection algorithmName="SHA-512" hashValue="9Rp27wnqKJ50n6N84g1P4pci6XfXTfkw9UhTCVs3EM4+M8/y8VNKFOYVcinMnu1KWJH71LbF5MV/pUcDphyVUw==" saltValue="V+Aw5M5C4uRX8rXq9Qo9jg==" spinCount="100000" sheet="1"/>
  <protectedRanges>
    <protectedRange sqref="C5 C7 Q10" name="範囲1"/>
  </protectedRanges>
  <mergeCells count="15">
    <mergeCell ref="B26:D26"/>
    <mergeCell ref="A1:N1"/>
    <mergeCell ref="B18:D18"/>
    <mergeCell ref="B19:D19"/>
    <mergeCell ref="B23:D24"/>
    <mergeCell ref="H23:H24"/>
    <mergeCell ref="J23:J24"/>
    <mergeCell ref="K23:K24"/>
    <mergeCell ref="L23:L24"/>
    <mergeCell ref="B21:D21"/>
    <mergeCell ref="B22:D22"/>
    <mergeCell ref="E18:K18"/>
    <mergeCell ref="E19:M19"/>
    <mergeCell ref="C5:G5"/>
    <mergeCell ref="C7:G7"/>
  </mergeCells>
  <phoneticPr fontId="2"/>
  <conditionalFormatting sqref="C5:G5">
    <cfRule type="containsBlanks" dxfId="5" priority="3" stopIfTrue="1">
      <formula>LEN(TRIM(C5))=0</formula>
    </cfRule>
  </conditionalFormatting>
  <conditionalFormatting sqref="C7:G7">
    <cfRule type="containsBlanks" dxfId="4" priority="1" stopIfTrue="1">
      <formula>LEN(TRIM(C7))=0</formula>
    </cfRule>
  </conditionalFormatting>
  <dataValidations count="2">
    <dataValidation type="list" allowBlank="1" showInputMessage="1" showErrorMessage="1" sqref="K13:K16" xr:uid="{00000000-0002-0000-1A00-000000000000}">
      <formula1>"027-212-7576,0285-37-9212,029-886-8965"</formula1>
    </dataValidation>
    <dataValidation type="list" allowBlank="1" showInputMessage="1" showErrorMessage="1" sqref="J10" xr:uid="{00000000-0002-0000-1A00-000001000000}">
      <formula1>"群馬事業所,栃木事業所,茨城事業所"</formula1>
    </dataValidation>
  </dataValidations>
  <printOptions horizontalCentered="1"/>
  <pageMargins left="0.70866141732283472" right="0.70866141732283472" top="1.3385826771653544" bottom="0.74803149606299213" header="0.31496062992125984" footer="0.31496062992125984"/>
  <pageSetup paperSize="9" orientation="portrait" r:id="rId1"/>
  <headerFooter>
    <oddFooter>&amp;L&amp;"ＭＳ Ｐ明朝,標準"&amp;9㈱北関東建築検査機構&amp;C&amp;9NKBI-13enter Ver.17&amp;R&amp;9(R030101)</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3"/>
  <sheetViews>
    <sheetView view="pageBreakPreview" zoomScaleNormal="100" zoomScaleSheetLayoutView="100" workbookViewId="0">
      <selection activeCell="L1" sqref="L1"/>
    </sheetView>
  </sheetViews>
  <sheetFormatPr defaultColWidth="9" defaultRowHeight="13.5" x14ac:dyDescent="0.15"/>
  <cols>
    <col min="1" max="13" width="6.625" style="9" customWidth="1"/>
    <col min="14" max="14" width="3.625" style="9" customWidth="1"/>
    <col min="15" max="15" width="2.625" style="10" customWidth="1"/>
    <col min="16" max="16384" width="9" style="10"/>
  </cols>
  <sheetData>
    <row r="1" spans="1:16" ht="16.5" customHeight="1" x14ac:dyDescent="0.15">
      <c r="A1" s="70" t="s">
        <v>1086</v>
      </c>
    </row>
    <row r="2" spans="1:16" ht="16.5" customHeight="1" x14ac:dyDescent="0.15">
      <c r="A2" s="70"/>
    </row>
    <row r="3" spans="1:16" ht="24" x14ac:dyDescent="0.15">
      <c r="A3" s="71"/>
      <c r="E3" s="71" t="s">
        <v>220</v>
      </c>
    </row>
    <row r="4" spans="1:16" ht="13.5" customHeight="1" x14ac:dyDescent="0.15">
      <c r="A4" s="72"/>
      <c r="P4" s="10" t="s">
        <v>1068</v>
      </c>
    </row>
    <row r="5" spans="1:16" ht="13.5" customHeight="1" x14ac:dyDescent="0.15">
      <c r="A5" s="70" t="s">
        <v>221</v>
      </c>
    </row>
    <row r="6" spans="1:16" ht="13.5" customHeight="1" x14ac:dyDescent="0.15">
      <c r="A6" s="70" t="s">
        <v>222</v>
      </c>
    </row>
    <row r="7" spans="1:16" ht="13.5" customHeight="1" x14ac:dyDescent="0.15">
      <c r="A7" s="70"/>
    </row>
    <row r="8" spans="1:16" ht="13.5" customHeight="1" x14ac:dyDescent="0.15">
      <c r="A8" s="70"/>
      <c r="B8" s="151"/>
      <c r="C8" s="151"/>
      <c r="D8" s="151"/>
      <c r="E8" s="151"/>
      <c r="F8" s="151"/>
      <c r="G8" s="151"/>
      <c r="H8" s="151"/>
      <c r="I8" s="151"/>
      <c r="J8" s="151"/>
      <c r="K8" s="151"/>
      <c r="L8" s="151"/>
      <c r="M8" s="151"/>
    </row>
    <row r="9" spans="1:16" ht="13.5" customHeight="1" x14ac:dyDescent="0.15">
      <c r="A9" s="70"/>
      <c r="B9" s="151"/>
      <c r="C9" s="151"/>
      <c r="D9" s="151"/>
      <c r="E9" s="151"/>
      <c r="F9" s="151"/>
      <c r="G9" s="151"/>
      <c r="H9" s="152" t="s">
        <v>223</v>
      </c>
      <c r="I9" s="1155">
        <f>確２面!K16</f>
        <v>0</v>
      </c>
      <c r="J9" s="1155"/>
      <c r="K9" s="1155"/>
      <c r="L9" s="1155"/>
      <c r="M9" s="146"/>
    </row>
    <row r="10" spans="1:16" ht="13.5" customHeight="1" x14ac:dyDescent="0.15">
      <c r="A10" s="70"/>
      <c r="B10" s="151"/>
      <c r="C10" s="151"/>
      <c r="D10" s="151"/>
      <c r="E10" s="151"/>
      <c r="F10" s="151"/>
      <c r="G10" s="151"/>
      <c r="H10" s="151"/>
      <c r="I10" s="151"/>
      <c r="J10" s="151"/>
      <c r="K10" s="151"/>
      <c r="L10" s="151"/>
      <c r="M10" s="151"/>
    </row>
    <row r="11" spans="1:16" ht="13.5" customHeight="1" x14ac:dyDescent="0.15">
      <c r="A11" s="70" t="s">
        <v>224</v>
      </c>
      <c r="B11" s="151"/>
      <c r="C11" s="151"/>
      <c r="D11" s="151"/>
      <c r="E11" s="151"/>
      <c r="F11" s="151"/>
      <c r="G11" s="151"/>
      <c r="H11" s="151"/>
      <c r="I11" s="151"/>
      <c r="J11" s="151"/>
      <c r="K11" s="151"/>
      <c r="L11" s="151"/>
      <c r="M11" s="151"/>
    </row>
    <row r="12" spans="1:16" ht="13.5" customHeight="1" x14ac:dyDescent="0.15">
      <c r="A12" s="70" t="s">
        <v>225</v>
      </c>
      <c r="B12" s="1156">
        <f>確２面!K8</f>
        <v>0</v>
      </c>
      <c r="C12" s="1156"/>
      <c r="D12" s="1156"/>
      <c r="E12" s="1156"/>
      <c r="F12" s="1156"/>
      <c r="G12" s="153"/>
      <c r="H12" s="154"/>
      <c r="I12" s="1156" t="str">
        <f>IF(確２面その２!K16="","",確２面その２!K16)</f>
        <v/>
      </c>
      <c r="J12" s="1156"/>
      <c r="K12" s="1156"/>
      <c r="L12" s="1156"/>
      <c r="M12" s="1156"/>
    </row>
    <row r="13" spans="1:16" ht="13.5" customHeight="1" x14ac:dyDescent="0.15">
      <c r="A13" s="70"/>
      <c r="B13" s="1156" t="str">
        <f>IF(確２面その２!K8="","",確２面その２!K8)</f>
        <v/>
      </c>
      <c r="C13" s="1156"/>
      <c r="D13" s="1156"/>
      <c r="E13" s="1156"/>
      <c r="F13" s="1156"/>
      <c r="G13" s="151"/>
      <c r="H13" s="155"/>
      <c r="I13" s="1156" t="str">
        <f>IF(確２面その２!K24="","",確２面その２!K24)</f>
        <v/>
      </c>
      <c r="J13" s="1156"/>
      <c r="K13" s="1156"/>
      <c r="L13" s="1156"/>
      <c r="M13" s="1156"/>
    </row>
    <row r="14" spans="1:16" ht="13.5" customHeight="1" x14ac:dyDescent="0.15">
      <c r="A14" s="70" t="s">
        <v>408</v>
      </c>
      <c r="H14" s="26"/>
    </row>
    <row r="15" spans="1:16" ht="13.5" customHeight="1" x14ac:dyDescent="0.15">
      <c r="A15" s="74" t="s">
        <v>409</v>
      </c>
      <c r="H15" s="26"/>
    </row>
    <row r="16" spans="1:16" ht="13.5" customHeight="1" x14ac:dyDescent="0.15">
      <c r="A16" s="70" t="s">
        <v>225</v>
      </c>
      <c r="B16" s="1154"/>
      <c r="C16" s="1154"/>
      <c r="D16" s="1154"/>
      <c r="E16" s="1154"/>
      <c r="F16" s="1154"/>
      <c r="G16" s="70"/>
      <c r="H16" s="73"/>
      <c r="I16" s="1154"/>
      <c r="J16" s="1154"/>
      <c r="K16" s="1154"/>
      <c r="L16" s="1154"/>
      <c r="M16" s="1154"/>
    </row>
    <row r="17" spans="1:13" ht="13.5" customHeight="1" x14ac:dyDescent="0.15">
      <c r="A17" s="70" t="s">
        <v>225</v>
      </c>
      <c r="B17" s="1154"/>
      <c r="C17" s="1154"/>
      <c r="D17" s="1154"/>
      <c r="E17" s="1154"/>
      <c r="F17" s="1154"/>
      <c r="G17" s="73"/>
      <c r="H17" s="73"/>
      <c r="I17" s="1154"/>
      <c r="J17" s="1154"/>
      <c r="K17" s="1154"/>
      <c r="L17" s="1154"/>
      <c r="M17" s="1154"/>
    </row>
    <row r="18" spans="1:13" ht="13.5" customHeight="1" x14ac:dyDescent="0.15">
      <c r="A18" s="70"/>
      <c r="B18" s="1154"/>
      <c r="C18" s="1154"/>
      <c r="D18" s="1154"/>
      <c r="E18" s="1154"/>
      <c r="F18" s="1154"/>
      <c r="G18" s="70"/>
      <c r="H18" s="73"/>
      <c r="I18" s="1154"/>
      <c r="J18" s="1154"/>
      <c r="K18" s="1154"/>
      <c r="L18" s="1154"/>
      <c r="M18" s="1154"/>
    </row>
    <row r="19" spans="1:13" ht="13.5" customHeight="1" x14ac:dyDescent="0.15">
      <c r="H19" s="26"/>
    </row>
    <row r="20" spans="1:13" ht="13.5" customHeight="1" x14ac:dyDescent="0.15">
      <c r="A20" s="70" t="s">
        <v>410</v>
      </c>
      <c r="H20" s="26"/>
    </row>
    <row r="21" spans="1:13" ht="13.5" customHeight="1" x14ac:dyDescent="0.15">
      <c r="A21" s="74" t="s">
        <v>398</v>
      </c>
      <c r="H21" s="26"/>
    </row>
    <row r="22" spans="1:13" ht="13.5" customHeight="1" x14ac:dyDescent="0.15">
      <c r="A22" s="70"/>
      <c r="B22" s="1154"/>
      <c r="C22" s="1154"/>
      <c r="D22" s="1154"/>
      <c r="E22" s="1154"/>
      <c r="F22" s="1154"/>
      <c r="G22" s="70"/>
      <c r="H22" s="73"/>
      <c r="I22" s="1154"/>
      <c r="J22" s="1154"/>
      <c r="K22" s="1154"/>
      <c r="L22" s="1154"/>
      <c r="M22" s="1154"/>
    </row>
    <row r="23" spans="1:13" ht="13.5" customHeight="1" x14ac:dyDescent="0.15">
      <c r="A23" s="70"/>
      <c r="B23" s="1154"/>
      <c r="C23" s="1154"/>
      <c r="D23" s="1154"/>
      <c r="E23" s="1154"/>
      <c r="F23" s="1154"/>
      <c r="G23" s="70"/>
      <c r="H23" s="73"/>
      <c r="I23" s="1154"/>
      <c r="J23" s="1154"/>
      <c r="K23" s="1154"/>
      <c r="L23" s="1154"/>
      <c r="M23" s="1154"/>
    </row>
    <row r="24" spans="1:13" ht="13.5" customHeight="1" x14ac:dyDescent="0.15">
      <c r="A24" s="70"/>
      <c r="B24" s="1154"/>
      <c r="C24" s="1154"/>
      <c r="D24" s="1154"/>
      <c r="E24" s="1154"/>
      <c r="F24" s="1154"/>
      <c r="G24" s="70"/>
      <c r="H24" s="73"/>
      <c r="I24" s="1154"/>
      <c r="J24" s="1154"/>
      <c r="K24" s="1154"/>
      <c r="L24" s="1154"/>
      <c r="M24" s="1154"/>
    </row>
    <row r="25" spans="1:13" ht="13.5" customHeight="1" x14ac:dyDescent="0.15">
      <c r="A25" s="70"/>
      <c r="B25" s="1154"/>
      <c r="C25" s="1154"/>
      <c r="D25" s="1154"/>
      <c r="E25" s="1154"/>
      <c r="F25" s="1154"/>
      <c r="G25" s="70"/>
      <c r="H25" s="73"/>
      <c r="I25" s="1154"/>
      <c r="J25" s="1154"/>
      <c r="K25" s="1154"/>
      <c r="L25" s="1154"/>
      <c r="M25" s="1154"/>
    </row>
    <row r="26" spans="1:13" ht="13.5" customHeight="1" x14ac:dyDescent="0.15">
      <c r="B26" s="1154"/>
      <c r="C26" s="1154"/>
      <c r="D26" s="1154"/>
      <c r="E26" s="1154"/>
      <c r="F26" s="1154"/>
      <c r="G26" s="70"/>
      <c r="H26" s="73"/>
      <c r="I26" s="1154"/>
      <c r="J26" s="1154"/>
      <c r="K26" s="1154"/>
      <c r="L26" s="1154"/>
      <c r="M26" s="1154"/>
    </row>
    <row r="27" spans="1:13" ht="13.5" customHeight="1" x14ac:dyDescent="0.15">
      <c r="A27" s="70"/>
      <c r="B27" s="1154"/>
      <c r="C27" s="1154"/>
      <c r="D27" s="1154"/>
      <c r="E27" s="1154"/>
      <c r="F27" s="1154"/>
      <c r="G27" s="70"/>
      <c r="H27" s="73"/>
      <c r="I27" s="1154"/>
      <c r="J27" s="1154"/>
      <c r="K27" s="1154"/>
      <c r="L27" s="1154"/>
      <c r="M27" s="1154"/>
    </row>
    <row r="28" spans="1:13" ht="13.5" customHeight="1" x14ac:dyDescent="0.15">
      <c r="A28" s="70"/>
      <c r="B28" s="1154"/>
      <c r="C28" s="1154"/>
      <c r="D28" s="1154"/>
      <c r="E28" s="1154"/>
      <c r="F28" s="1154"/>
      <c r="G28" s="70"/>
      <c r="H28" s="73"/>
      <c r="I28" s="1154"/>
      <c r="J28" s="1154"/>
      <c r="K28" s="1154"/>
      <c r="L28" s="1154"/>
      <c r="M28" s="1154"/>
    </row>
    <row r="29" spans="1:13" ht="13.5" customHeight="1" x14ac:dyDescent="0.15">
      <c r="H29" s="26"/>
    </row>
    <row r="30" spans="1:13" ht="13.5" customHeight="1" x14ac:dyDescent="0.15">
      <c r="A30" s="70" t="s">
        <v>411</v>
      </c>
      <c r="H30" s="26"/>
    </row>
    <row r="31" spans="1:13" ht="13.5" customHeight="1" x14ac:dyDescent="0.15">
      <c r="A31" s="74"/>
      <c r="B31" s="1154" t="s">
        <v>185</v>
      </c>
      <c r="C31" s="1154"/>
      <c r="D31" s="1154"/>
      <c r="E31" s="1154"/>
      <c r="F31" s="1154"/>
      <c r="G31" s="70"/>
      <c r="H31" s="73"/>
      <c r="I31" s="1154"/>
      <c r="J31" s="1154"/>
      <c r="K31" s="1154"/>
      <c r="L31" s="1154"/>
      <c r="M31" s="1154"/>
    </row>
    <row r="32" spans="1:13" ht="13.5" customHeight="1" x14ac:dyDescent="0.15">
      <c r="A32" s="70"/>
      <c r="H32" s="26"/>
    </row>
    <row r="33" spans="1:14" ht="13.5" customHeight="1" x14ac:dyDescent="0.15">
      <c r="A33" s="70" t="s">
        <v>1085</v>
      </c>
      <c r="H33" s="26"/>
    </row>
    <row r="34" spans="1:14" ht="13.5" customHeight="1" x14ac:dyDescent="0.15">
      <c r="A34" s="70" t="s">
        <v>225</v>
      </c>
      <c r="B34" s="1154"/>
      <c r="C34" s="1154"/>
      <c r="D34" s="1154"/>
      <c r="E34" s="1154"/>
      <c r="F34" s="1154"/>
      <c r="G34" s="70"/>
      <c r="H34" s="73"/>
      <c r="I34" s="1154"/>
      <c r="J34" s="1154"/>
      <c r="K34" s="1154"/>
      <c r="L34" s="1154"/>
      <c r="M34" s="1154"/>
    </row>
    <row r="35" spans="1:14" ht="13.5" customHeight="1" x14ac:dyDescent="0.15">
      <c r="A35" s="70" t="s">
        <v>225</v>
      </c>
      <c r="B35" s="1154"/>
      <c r="C35" s="1154"/>
      <c r="D35" s="1154"/>
      <c r="E35" s="1154"/>
      <c r="F35" s="1154"/>
      <c r="G35" s="70"/>
      <c r="H35" s="73"/>
      <c r="I35" s="1154"/>
      <c r="J35" s="1154"/>
      <c r="K35" s="1154"/>
      <c r="L35" s="1154"/>
      <c r="M35" s="1154"/>
    </row>
    <row r="36" spans="1:14" ht="13.5" customHeight="1" x14ac:dyDescent="0.15">
      <c r="A36" s="70"/>
    </row>
    <row r="37" spans="1:14" ht="13.5" customHeight="1" x14ac:dyDescent="0.15"/>
    <row r="38" spans="1:14" ht="13.5" customHeight="1" x14ac:dyDescent="0.15">
      <c r="A38" s="74" t="s">
        <v>399</v>
      </c>
      <c r="B38" s="74"/>
      <c r="C38" s="74"/>
      <c r="D38" s="74"/>
      <c r="E38" s="74"/>
      <c r="F38" s="74"/>
      <c r="G38" s="74"/>
      <c r="H38" s="74"/>
      <c r="I38" s="74"/>
      <c r="J38" s="74"/>
      <c r="K38" s="74"/>
      <c r="L38" s="74"/>
      <c r="M38" s="74"/>
      <c r="N38" s="74"/>
    </row>
    <row r="39" spans="1:14" ht="13.5" customHeight="1" x14ac:dyDescent="0.15">
      <c r="A39" s="74" t="s">
        <v>226</v>
      </c>
      <c r="B39" s="74"/>
      <c r="C39" s="74"/>
      <c r="D39" s="74"/>
      <c r="E39" s="74"/>
      <c r="F39" s="74"/>
      <c r="G39" s="74"/>
      <c r="H39" s="74"/>
      <c r="I39" s="74"/>
      <c r="J39" s="74"/>
      <c r="K39" s="74"/>
      <c r="L39" s="74"/>
      <c r="M39" s="74"/>
      <c r="N39" s="74"/>
    </row>
    <row r="40" spans="1:14" ht="13.5" customHeight="1" x14ac:dyDescent="0.15">
      <c r="A40" s="74"/>
      <c r="B40" s="74"/>
      <c r="C40" s="74"/>
      <c r="D40" s="74"/>
      <c r="E40" s="74"/>
      <c r="F40" s="74"/>
      <c r="G40" s="74"/>
      <c r="H40" s="74"/>
      <c r="I40" s="74"/>
      <c r="J40" s="74"/>
      <c r="K40" s="74"/>
      <c r="L40" s="74"/>
      <c r="M40" s="74"/>
      <c r="N40" s="74"/>
    </row>
    <row r="41" spans="1:14" ht="13.5" customHeight="1" x14ac:dyDescent="0.15">
      <c r="A41" s="75"/>
      <c r="B41" s="76"/>
      <c r="C41" s="76"/>
      <c r="D41" s="76"/>
      <c r="E41" s="76"/>
      <c r="F41" s="76"/>
      <c r="G41" s="76"/>
      <c r="H41" s="76"/>
      <c r="I41" s="76"/>
      <c r="J41" s="76"/>
      <c r="K41" s="76"/>
      <c r="L41" s="76"/>
      <c r="M41" s="83"/>
      <c r="N41" s="77"/>
    </row>
    <row r="42" spans="1:14" ht="13.5" customHeight="1" x14ac:dyDescent="0.15">
      <c r="A42" s="78" t="s">
        <v>400</v>
      </c>
      <c r="B42" s="79"/>
      <c r="C42" s="79"/>
      <c r="D42" s="79"/>
      <c r="E42" s="79"/>
      <c r="F42" s="79"/>
      <c r="G42" s="79"/>
      <c r="H42" s="79"/>
      <c r="I42" s="79"/>
      <c r="J42" s="79"/>
      <c r="K42" s="79"/>
      <c r="L42" s="79"/>
      <c r="M42" s="84"/>
      <c r="N42" s="77"/>
    </row>
    <row r="43" spans="1:14" ht="13.5" customHeight="1" x14ac:dyDescent="0.15">
      <c r="A43" s="78" t="s">
        <v>401</v>
      </c>
      <c r="B43" s="79"/>
      <c r="C43" s="79"/>
      <c r="D43" s="79"/>
      <c r="E43" s="79"/>
      <c r="F43" s="79"/>
      <c r="G43" s="79"/>
      <c r="H43" s="79"/>
      <c r="I43" s="79"/>
      <c r="J43" s="79"/>
      <c r="K43" s="79"/>
      <c r="L43" s="79"/>
      <c r="M43" s="84"/>
      <c r="N43" s="77"/>
    </row>
    <row r="44" spans="1:14" ht="13.5" customHeight="1" x14ac:dyDescent="0.15">
      <c r="A44" s="78"/>
      <c r="B44" s="79"/>
      <c r="C44" s="79"/>
      <c r="D44" s="79"/>
      <c r="E44" s="79"/>
      <c r="F44" s="79"/>
      <c r="G44" s="79"/>
      <c r="H44" s="79"/>
      <c r="I44" s="79"/>
      <c r="J44" s="79"/>
      <c r="K44" s="79"/>
      <c r="L44" s="79"/>
      <c r="M44" s="84"/>
      <c r="N44" s="77"/>
    </row>
    <row r="45" spans="1:14" ht="13.5" customHeight="1" x14ac:dyDescent="0.15">
      <c r="A45" s="78" t="s">
        <v>402</v>
      </c>
      <c r="B45" s="79"/>
      <c r="C45" s="79"/>
      <c r="D45" s="79"/>
      <c r="E45" s="79"/>
      <c r="F45" s="79"/>
      <c r="G45" s="79"/>
      <c r="H45" s="79"/>
      <c r="I45" s="79"/>
      <c r="J45" s="79"/>
      <c r="K45" s="79"/>
      <c r="L45" s="79"/>
      <c r="M45" s="84"/>
      <c r="N45" s="77"/>
    </row>
    <row r="46" spans="1:14" ht="13.5" customHeight="1" x14ac:dyDescent="0.15">
      <c r="A46" s="78" t="s">
        <v>403</v>
      </c>
      <c r="B46" s="79"/>
      <c r="C46" s="79"/>
      <c r="D46" s="79"/>
      <c r="E46" s="79"/>
      <c r="F46" s="79"/>
      <c r="G46" s="79"/>
      <c r="H46" s="79"/>
      <c r="I46" s="79"/>
      <c r="J46" s="79"/>
      <c r="K46" s="79"/>
      <c r="L46" s="79"/>
      <c r="M46" s="84"/>
      <c r="N46" s="77"/>
    </row>
    <row r="47" spans="1:14" ht="13.5" customHeight="1" x14ac:dyDescent="0.15">
      <c r="A47" s="78" t="s">
        <v>404</v>
      </c>
      <c r="B47" s="79"/>
      <c r="C47" s="79"/>
      <c r="D47" s="79"/>
      <c r="E47" s="79"/>
      <c r="F47" s="79"/>
      <c r="G47" s="79"/>
      <c r="H47" s="79"/>
      <c r="I47" s="79"/>
      <c r="J47" s="79"/>
      <c r="K47" s="79"/>
      <c r="L47" s="79"/>
      <c r="M47" s="84"/>
      <c r="N47" s="77"/>
    </row>
    <row r="48" spans="1:14" ht="13.5" customHeight="1" x14ac:dyDescent="0.15">
      <c r="A48" s="78" t="s">
        <v>405</v>
      </c>
      <c r="B48" s="79"/>
      <c r="C48" s="79"/>
      <c r="D48" s="79"/>
      <c r="E48" s="79"/>
      <c r="F48" s="79"/>
      <c r="G48" s="79"/>
      <c r="H48" s="79"/>
      <c r="I48" s="79"/>
      <c r="J48" s="79"/>
      <c r="K48" s="79"/>
      <c r="L48" s="79"/>
      <c r="M48" s="84"/>
      <c r="N48" s="77"/>
    </row>
    <row r="49" spans="1:15" ht="13.5" customHeight="1" x14ac:dyDescent="0.15">
      <c r="A49" s="78"/>
      <c r="B49" s="79"/>
      <c r="C49" s="79"/>
      <c r="D49" s="79"/>
      <c r="E49" s="79"/>
      <c r="F49" s="79"/>
      <c r="G49" s="79"/>
      <c r="H49" s="79"/>
      <c r="I49" s="79"/>
      <c r="J49" s="79"/>
      <c r="K49" s="79"/>
      <c r="L49" s="79"/>
      <c r="M49" s="84"/>
      <c r="N49" s="77"/>
    </row>
    <row r="50" spans="1:15" ht="13.5" customHeight="1" x14ac:dyDescent="0.15">
      <c r="A50" s="80"/>
      <c r="B50" s="81"/>
      <c r="C50" s="81"/>
      <c r="D50" s="81"/>
      <c r="E50" s="81"/>
      <c r="F50" s="81"/>
      <c r="G50" s="81"/>
      <c r="H50" s="81"/>
      <c r="I50" s="81"/>
      <c r="J50" s="81"/>
      <c r="K50" s="81"/>
      <c r="L50" s="81"/>
      <c r="M50" s="85"/>
      <c r="N50" s="77"/>
    </row>
    <row r="51" spans="1:15" ht="13.5" customHeight="1" x14ac:dyDescent="0.15">
      <c r="A51" s="73"/>
    </row>
    <row r="52" spans="1:15" ht="13.5" customHeight="1" x14ac:dyDescent="0.15">
      <c r="A52" s="8" t="s">
        <v>397</v>
      </c>
      <c r="L52" s="14"/>
      <c r="M52" s="14"/>
      <c r="N52" s="14"/>
    </row>
    <row r="53" spans="1:15" ht="13.5" customHeight="1" x14ac:dyDescent="0.15">
      <c r="L53" s="18"/>
      <c r="M53" s="14"/>
      <c r="N53" s="14"/>
    </row>
    <row r="54" spans="1:15" ht="13.5" customHeight="1" x14ac:dyDescent="0.15">
      <c r="F54" s="1158" t="s">
        <v>175</v>
      </c>
      <c r="G54" s="1158"/>
      <c r="H54" s="1158" t="s">
        <v>169</v>
      </c>
      <c r="I54" s="1158"/>
      <c r="J54" s="1158" t="s">
        <v>170</v>
      </c>
      <c r="K54" s="1158"/>
      <c r="L54" s="18"/>
      <c r="M54" s="14"/>
      <c r="N54" s="14"/>
    </row>
    <row r="55" spans="1:15" ht="13.5" customHeight="1" x14ac:dyDescent="0.15">
      <c r="B55" s="9" t="s">
        <v>168</v>
      </c>
      <c r="D55" s="9" t="s">
        <v>173</v>
      </c>
      <c r="F55" s="82" t="s">
        <v>120</v>
      </c>
      <c r="G55" s="15"/>
      <c r="H55" s="82" t="s">
        <v>120</v>
      </c>
      <c r="I55" s="15"/>
      <c r="J55" s="82" t="s">
        <v>120</v>
      </c>
      <c r="K55" s="15"/>
      <c r="L55" s="14"/>
      <c r="M55" s="14"/>
      <c r="N55" s="14"/>
    </row>
    <row r="56" spans="1:15" ht="13.5" customHeight="1" x14ac:dyDescent="0.15">
      <c r="B56" s="1157" t="s">
        <v>406</v>
      </c>
      <c r="F56" s="16"/>
      <c r="G56" s="17"/>
      <c r="H56" s="16"/>
      <c r="I56" s="17"/>
      <c r="J56" s="16"/>
      <c r="K56" s="17"/>
      <c r="L56" s="14"/>
      <c r="M56" s="14"/>
      <c r="N56" s="14"/>
    </row>
    <row r="57" spans="1:15" ht="13.5" customHeight="1" x14ac:dyDescent="0.15">
      <c r="B57" s="1157"/>
      <c r="F57" s="14" t="s">
        <v>407</v>
      </c>
      <c r="G57" s="14"/>
      <c r="H57" s="14" t="s">
        <v>407</v>
      </c>
      <c r="I57" s="14"/>
      <c r="J57" s="14" t="s">
        <v>407</v>
      </c>
      <c r="K57" s="14"/>
      <c r="L57" s="14"/>
      <c r="M57" s="14"/>
      <c r="N57" s="14"/>
    </row>
    <row r="58" spans="1:15" ht="13.5" customHeight="1" x14ac:dyDescent="0.15">
      <c r="B58" s="14" t="s">
        <v>174</v>
      </c>
      <c r="F58" s="14" t="s">
        <v>171</v>
      </c>
      <c r="G58" s="14"/>
      <c r="H58" s="14" t="s">
        <v>172</v>
      </c>
      <c r="I58" s="14"/>
      <c r="J58" s="14" t="s">
        <v>172</v>
      </c>
      <c r="K58" s="14"/>
      <c r="L58" s="14"/>
      <c r="M58" s="14"/>
      <c r="N58" s="14"/>
    </row>
    <row r="59" spans="1:15" ht="13.5" customHeight="1" x14ac:dyDescent="0.15"/>
    <row r="60" spans="1:15" ht="13.5" customHeight="1" x14ac:dyDescent="0.15"/>
    <row r="61" spans="1:15" ht="14.25" thickBot="1" x14ac:dyDescent="0.2"/>
    <row r="62" spans="1:15" ht="14.25" thickTop="1" x14ac:dyDescent="0.15">
      <c r="N62" s="540"/>
      <c r="O62" s="541"/>
    </row>
    <row r="63" spans="1:15" x14ac:dyDescent="0.15">
      <c r="N63" s="542"/>
      <c r="O63" s="543"/>
    </row>
  </sheetData>
  <sheetProtection algorithmName="SHA-512" hashValue="DRYFCrsD+T7eKUKCL7bCZ19YewdzI2yN0ea0AQsBLmHH7KAtwAr+GvSzktyJO5SkfOWFoibHJgZwzogFx7hFAA==" saltValue="GZlEAo4Mv3NU7BGay2TCjw==" spinCount="100000"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phoneticPr fontId="2"/>
  <dataValidations count="1">
    <dataValidation imeMode="hiragana" allowBlank="1" showInputMessage="1" showErrorMessage="1" sqref="I9:M9" xr:uid="{00000000-0002-0000-1B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AQ72"/>
  <sheetViews>
    <sheetView view="pageBreakPreview" zoomScaleNormal="100" zoomScaleSheetLayoutView="100" workbookViewId="0">
      <selection activeCell="AE2" sqref="AE2"/>
    </sheetView>
  </sheetViews>
  <sheetFormatPr defaultColWidth="3.625" defaultRowHeight="18" customHeight="1" x14ac:dyDescent="0.15"/>
  <cols>
    <col min="1" max="45" width="2.625" style="158" customWidth="1"/>
    <col min="46" max="16384" width="3.625" style="158"/>
  </cols>
  <sheetData>
    <row r="1" spans="1:35" ht="13.5" customHeight="1" x14ac:dyDescent="0.15">
      <c r="A1" s="362" t="s">
        <v>425</v>
      </c>
      <c r="B1" s="362"/>
      <c r="C1" s="362"/>
      <c r="D1" s="362"/>
      <c r="E1" s="362"/>
      <c r="F1" s="362"/>
      <c r="G1" s="362"/>
    </row>
    <row r="2" spans="1:35" ht="13.5" customHeight="1" x14ac:dyDescent="0.15"/>
    <row r="3" spans="1:35" ht="13.5" customHeight="1" x14ac:dyDescent="0.15">
      <c r="A3" s="1234" t="s">
        <v>427</v>
      </c>
      <c r="B3" s="1234"/>
      <c r="C3" s="1234"/>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c r="AD3" s="1234"/>
      <c r="AE3" s="1234"/>
      <c r="AF3" s="1234"/>
      <c r="AG3" s="1234"/>
      <c r="AH3" s="1234"/>
      <c r="AI3" s="1234"/>
    </row>
    <row r="4" spans="1:35" ht="13.5" customHeight="1" x14ac:dyDescent="0.15">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row>
    <row r="5" spans="1:35" ht="13.5" customHeight="1" x14ac:dyDescent="0.15">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row>
    <row r="6" spans="1:35" ht="13.5" customHeight="1" x14ac:dyDescent="0.15">
      <c r="A6" s="1238" t="s">
        <v>136</v>
      </c>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row>
    <row r="7" spans="1:35" ht="13.5" customHeight="1" x14ac:dyDescent="0.15"/>
    <row r="8" spans="1:35" ht="13.5" customHeight="1" x14ac:dyDescent="0.15">
      <c r="A8" s="158" t="s">
        <v>1477</v>
      </c>
      <c r="X8" s="363"/>
      <c r="Y8" s="363"/>
    </row>
    <row r="9" spans="1:35" ht="6.75" customHeight="1" x14ac:dyDescent="0.15">
      <c r="X9" s="363"/>
      <c r="Y9" s="363"/>
    </row>
    <row r="10" spans="1:35" ht="13.5" customHeight="1" x14ac:dyDescent="0.15">
      <c r="A10" s="158" t="s">
        <v>1478</v>
      </c>
    </row>
    <row r="11" spans="1:35" ht="6.75" customHeight="1" x14ac:dyDescent="0.15">
      <c r="X11" s="363"/>
      <c r="Y11" s="363"/>
    </row>
    <row r="12" spans="1:35" ht="13.5" customHeight="1" x14ac:dyDescent="0.15">
      <c r="A12" s="158" t="s">
        <v>101</v>
      </c>
      <c r="X12" s="363"/>
      <c r="Y12" s="363"/>
    </row>
    <row r="13" spans="1:35" ht="6.75" customHeight="1" x14ac:dyDescent="0.15">
      <c r="X13" s="363"/>
      <c r="Y13" s="363"/>
    </row>
    <row r="14" spans="1:35" ht="13.5" customHeight="1" x14ac:dyDescent="0.15">
      <c r="A14" s="158" t="s">
        <v>382</v>
      </c>
      <c r="X14" s="363"/>
      <c r="Y14" s="363"/>
    </row>
    <row r="15" spans="1:35" ht="13.5" customHeight="1" x14ac:dyDescent="0.15">
      <c r="D15" s="362"/>
      <c r="E15" s="362"/>
      <c r="X15" s="363"/>
      <c r="Y15" s="363"/>
    </row>
    <row r="16" spans="1:35" ht="13.5" customHeight="1" x14ac:dyDescent="0.15">
      <c r="D16" s="362"/>
      <c r="E16" s="362"/>
      <c r="X16" s="363"/>
      <c r="Y16" s="363"/>
    </row>
    <row r="17" spans="3:40" ht="13.5" customHeight="1" x14ac:dyDescent="0.15"/>
    <row r="18" spans="3:40" ht="13.5" customHeight="1" x14ac:dyDescent="0.15">
      <c r="C18" s="158" t="s">
        <v>383</v>
      </c>
      <c r="AM18" s="810" t="s">
        <v>1486</v>
      </c>
    </row>
    <row r="19" spans="3:40" ht="6.75" customHeight="1" x14ac:dyDescent="0.15">
      <c r="N19" s="238"/>
    </row>
    <row r="20" spans="3:40" ht="13.5" customHeight="1" x14ac:dyDescent="0.15">
      <c r="D20" s="364" t="s">
        <v>1087</v>
      </c>
      <c r="N20" s="238"/>
    </row>
    <row r="21" spans="3:40" ht="13.5" customHeight="1" x14ac:dyDescent="0.15">
      <c r="D21" s="364"/>
      <c r="N21" s="238"/>
      <c r="AM21" s="631"/>
    </row>
    <row r="22" spans="3:40" ht="13.5" customHeight="1" x14ac:dyDescent="0.15">
      <c r="C22" s="364"/>
    </row>
    <row r="23" spans="3:40" ht="13.5" customHeight="1" x14ac:dyDescent="0.15">
      <c r="Q23" s="365"/>
      <c r="R23" s="365"/>
      <c r="S23" s="365"/>
      <c r="T23" s="365"/>
      <c r="U23" s="365"/>
      <c r="V23" s="920" t="s">
        <v>1361</v>
      </c>
      <c r="W23" s="920"/>
      <c r="X23" s="366"/>
      <c r="Y23" s="366"/>
      <c r="Z23" s="151" t="s">
        <v>305</v>
      </c>
      <c r="AA23" s="151"/>
      <c r="AB23" s="151"/>
      <c r="AC23" s="151" t="s">
        <v>196</v>
      </c>
      <c r="AD23" s="151"/>
      <c r="AE23" s="151"/>
      <c r="AF23" s="151" t="s">
        <v>307</v>
      </c>
      <c r="AM23" s="143" t="s">
        <v>503</v>
      </c>
      <c r="AN23" s="143"/>
    </row>
    <row r="24" spans="3:40" ht="13.5" customHeight="1" x14ac:dyDescent="0.15">
      <c r="Q24" s="157"/>
      <c r="R24" s="157"/>
      <c r="T24" s="363"/>
      <c r="U24" s="363"/>
      <c r="W24" s="363"/>
      <c r="X24" s="363"/>
      <c r="AM24" s="143" t="s">
        <v>504</v>
      </c>
      <c r="AN24" s="143"/>
    </row>
    <row r="25" spans="3:40" ht="13.5" customHeight="1" x14ac:dyDescent="0.15">
      <c r="O25" s="363"/>
      <c r="P25" s="363"/>
      <c r="Q25" s="363"/>
      <c r="R25" s="363"/>
      <c r="S25" s="363"/>
      <c r="T25" s="363"/>
      <c r="U25" s="363"/>
      <c r="V25" s="1235" t="str">
        <f>IF(確１面!V25="","",確１面!V25)</f>
        <v/>
      </c>
      <c r="W25" s="1235"/>
      <c r="X25" s="1235"/>
      <c r="Y25" s="1235"/>
      <c r="Z25" s="1235"/>
      <c r="AA25" s="1235"/>
      <c r="AB25" s="1235"/>
      <c r="AC25" s="1235"/>
      <c r="AD25" s="1235"/>
      <c r="AE25" s="1235"/>
      <c r="AF25" s="1235"/>
      <c r="AM25" s="631"/>
    </row>
    <row r="26" spans="3:40" ht="13.5" customHeight="1" x14ac:dyDescent="0.15">
      <c r="R26" s="367"/>
      <c r="S26" s="367"/>
      <c r="T26" s="157" t="s">
        <v>8</v>
      </c>
      <c r="U26" s="367"/>
      <c r="V26" s="1235" t="str">
        <f>IF(確１面!V26="","",確１面!V26)</f>
        <v/>
      </c>
      <c r="W26" s="1235"/>
      <c r="X26" s="1235"/>
      <c r="Y26" s="1235"/>
      <c r="Z26" s="1235"/>
      <c r="AA26" s="1235"/>
      <c r="AB26" s="1235"/>
      <c r="AC26" s="1235"/>
      <c r="AD26" s="1235"/>
      <c r="AE26" s="1235"/>
      <c r="AF26" s="1235"/>
      <c r="AG26" s="157"/>
    </row>
    <row r="27" spans="3:40" ht="6" customHeight="1" x14ac:dyDescent="0.15">
      <c r="R27" s="156"/>
      <c r="S27" s="156"/>
      <c r="T27" s="156"/>
      <c r="U27" s="156"/>
      <c r="V27" s="301"/>
      <c r="W27" s="301"/>
      <c r="X27" s="301"/>
      <c r="Y27" s="301"/>
      <c r="Z27" s="301"/>
      <c r="AA27" s="301"/>
      <c r="AB27" s="301"/>
      <c r="AC27" s="301"/>
      <c r="AD27" s="302"/>
      <c r="AE27" s="303"/>
      <c r="AF27" s="303"/>
    </row>
    <row r="28" spans="3:40" ht="13.5" customHeight="1" x14ac:dyDescent="0.15">
      <c r="F28" s="367" t="str">
        <f>IF(確１面!D28="","",確１面!D28)</f>
        <v/>
      </c>
      <c r="G28" s="367"/>
      <c r="H28" s="367"/>
      <c r="I28" s="367"/>
      <c r="J28" s="367"/>
      <c r="K28" s="367"/>
      <c r="L28" s="367"/>
      <c r="M28" s="367"/>
      <c r="N28" s="367"/>
      <c r="O28" s="367"/>
      <c r="P28" s="367"/>
      <c r="Q28" s="367"/>
      <c r="R28" s="367"/>
      <c r="S28" s="367"/>
      <c r="T28" s="367"/>
      <c r="U28" s="367"/>
      <c r="V28" s="1235" t="str">
        <f>IF(確１面!V28="","",確１面!V28)</f>
        <v/>
      </c>
      <c r="W28" s="1235"/>
      <c r="X28" s="1235"/>
      <c r="Y28" s="1235"/>
      <c r="Z28" s="1235"/>
      <c r="AA28" s="1235"/>
      <c r="AB28" s="1235"/>
      <c r="AC28" s="1235"/>
      <c r="AD28" s="1235"/>
      <c r="AE28" s="1235"/>
      <c r="AF28" s="1235"/>
    </row>
    <row r="29" spans="3:40" ht="6" customHeight="1" x14ac:dyDescent="0.15">
      <c r="R29" s="156"/>
      <c r="S29" s="156"/>
      <c r="T29" s="156"/>
      <c r="U29" s="156"/>
      <c r="V29" s="301"/>
      <c r="W29" s="301"/>
      <c r="X29" s="301"/>
      <c r="Y29" s="301"/>
      <c r="Z29" s="301"/>
      <c r="AA29" s="301"/>
      <c r="AB29" s="301"/>
      <c r="AC29" s="301"/>
      <c r="AD29" s="302"/>
      <c r="AE29" s="303"/>
      <c r="AF29" s="303"/>
    </row>
    <row r="30" spans="3:40" ht="13.5" customHeight="1" x14ac:dyDescent="0.15">
      <c r="F30" s="367" t="str">
        <f>IF(確１面!D30="","",確１面!D30)</f>
        <v/>
      </c>
      <c r="G30" s="367"/>
      <c r="H30" s="367"/>
      <c r="I30" s="367"/>
      <c r="J30" s="367"/>
      <c r="K30" s="367"/>
      <c r="L30" s="367"/>
      <c r="M30" s="367"/>
      <c r="N30" s="367"/>
      <c r="O30" s="367"/>
      <c r="P30" s="367"/>
      <c r="Q30" s="367"/>
      <c r="R30" s="367"/>
      <c r="S30" s="367"/>
      <c r="T30" s="367"/>
      <c r="U30" s="367"/>
      <c r="V30" s="1235" t="str">
        <f>IF(確１面!V30="","",確１面!V30)</f>
        <v/>
      </c>
      <c r="W30" s="1235"/>
      <c r="X30" s="1235"/>
      <c r="Y30" s="1235"/>
      <c r="Z30" s="1235"/>
      <c r="AA30" s="1235"/>
      <c r="AB30" s="1235"/>
      <c r="AC30" s="1235"/>
      <c r="AD30" s="1235"/>
      <c r="AE30" s="1235"/>
      <c r="AF30" s="1235"/>
    </row>
    <row r="31" spans="3:40" ht="6" customHeight="1" x14ac:dyDescent="0.15">
      <c r="R31" s="156"/>
      <c r="S31" s="156"/>
      <c r="T31" s="156"/>
      <c r="U31" s="156"/>
      <c r="V31" s="301"/>
      <c r="W31" s="301"/>
      <c r="X31" s="301"/>
      <c r="Y31" s="301"/>
      <c r="Z31" s="301"/>
      <c r="AA31" s="301"/>
      <c r="AB31" s="301"/>
      <c r="AC31" s="301"/>
      <c r="AD31" s="302"/>
      <c r="AE31" s="303"/>
      <c r="AF31" s="303"/>
    </row>
    <row r="32" spans="3:40" ht="12.75" customHeight="1" x14ac:dyDescent="0.15">
      <c r="R32" s="156"/>
      <c r="S32" s="156"/>
      <c r="T32" s="156"/>
      <c r="U32" s="156"/>
      <c r="V32" s="1235" t="str">
        <f>IF(確１面!V32="","",確１面!V32)</f>
        <v/>
      </c>
      <c r="W32" s="1235"/>
      <c r="X32" s="1235"/>
      <c r="Y32" s="1235"/>
      <c r="Z32" s="1235"/>
      <c r="AA32" s="1235"/>
      <c r="AB32" s="1235"/>
      <c r="AC32" s="1235"/>
      <c r="AD32" s="1235"/>
      <c r="AE32" s="1235"/>
      <c r="AF32" s="1235"/>
    </row>
    <row r="33" spans="1:35" ht="6" customHeight="1" x14ac:dyDescent="0.15">
      <c r="R33" s="156"/>
      <c r="S33" s="156"/>
      <c r="T33" s="156"/>
      <c r="U33" s="156"/>
      <c r="V33" s="156"/>
      <c r="W33" s="156"/>
      <c r="X33" s="156"/>
      <c r="Y33" s="156"/>
      <c r="Z33" s="156"/>
      <c r="AA33" s="156"/>
      <c r="AB33" s="156"/>
      <c r="AC33" s="156"/>
      <c r="AD33" s="157"/>
    </row>
    <row r="34" spans="1:35" ht="6.75" customHeight="1" x14ac:dyDescent="0.15">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row>
    <row r="35" spans="1:35" ht="13.5" customHeight="1" x14ac:dyDescent="0.15">
      <c r="B35" s="158" t="s">
        <v>102</v>
      </c>
    </row>
    <row r="36" spans="1:35" ht="6.75" customHeight="1" x14ac:dyDescent="0.15"/>
    <row r="37" spans="1:35" ht="13.5" customHeight="1" x14ac:dyDescent="0.15">
      <c r="S37" s="367"/>
      <c r="T37" s="368" t="s">
        <v>103</v>
      </c>
      <c r="U37" s="367"/>
      <c r="V37" s="1239" t="str">
        <f>概１面!K144</f>
        <v/>
      </c>
      <c r="W37" s="1239"/>
      <c r="X37" s="1239"/>
      <c r="Y37" s="1239"/>
      <c r="Z37" s="1239"/>
      <c r="AA37" s="1239"/>
      <c r="AB37" s="1239"/>
      <c r="AC37" s="1239"/>
      <c r="AD37" s="1239"/>
      <c r="AE37" s="1239"/>
      <c r="AF37" s="1239"/>
      <c r="AG37" s="157"/>
    </row>
    <row r="38" spans="1:35" ht="6.75" customHeight="1" x14ac:dyDescent="0.15">
      <c r="A38" s="369"/>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row>
    <row r="39" spans="1:35" ht="6.75" customHeight="1" x14ac:dyDescent="0.15">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row>
    <row r="40" spans="1:35" ht="12.75" customHeight="1" x14ac:dyDescent="0.15"/>
    <row r="41" spans="1:35" ht="13.5" customHeight="1" x14ac:dyDescent="0.15">
      <c r="B41" s="370" t="s">
        <v>104</v>
      </c>
    </row>
    <row r="42" spans="1:35" ht="6.75" customHeight="1" x14ac:dyDescent="0.15">
      <c r="D42" s="370"/>
    </row>
    <row r="43" spans="1:35" ht="13.5" customHeight="1" x14ac:dyDescent="0.15">
      <c r="A43" s="370"/>
      <c r="B43" s="370"/>
      <c r="F43" s="371" t="s">
        <v>105</v>
      </c>
      <c r="G43" s="158" t="s">
        <v>106</v>
      </c>
      <c r="S43" s="371" t="s">
        <v>17</v>
      </c>
      <c r="T43" s="158" t="s">
        <v>107</v>
      </c>
      <c r="Z43" s="363"/>
    </row>
    <row r="44" spans="1:35" ht="6.75" customHeight="1" x14ac:dyDescent="0.15">
      <c r="A44" s="370"/>
      <c r="B44" s="370"/>
      <c r="X44" s="363"/>
    </row>
    <row r="45" spans="1:35" ht="13.5" customHeight="1" x14ac:dyDescent="0.15">
      <c r="A45" s="370"/>
      <c r="B45" s="370"/>
      <c r="F45" s="371" t="s">
        <v>17</v>
      </c>
      <c r="G45" s="158" t="s">
        <v>108</v>
      </c>
      <c r="O45" s="1240"/>
      <c r="P45" s="1240"/>
      <c r="Q45" s="1240"/>
      <c r="S45" s="371" t="s">
        <v>17</v>
      </c>
      <c r="T45" s="362" t="s">
        <v>109</v>
      </c>
      <c r="U45" s="363"/>
      <c r="W45" s="363"/>
      <c r="Z45" s="363"/>
    </row>
    <row r="46" spans="1:35" ht="6.75" customHeight="1" x14ac:dyDescent="0.15">
      <c r="A46" s="370"/>
      <c r="B46" s="370"/>
      <c r="S46" s="363"/>
      <c r="T46" s="363"/>
      <c r="U46" s="363"/>
      <c r="V46" s="363"/>
      <c r="W46" s="363"/>
      <c r="X46" s="363"/>
    </row>
    <row r="47" spans="1:35" ht="13.5" customHeight="1" x14ac:dyDescent="0.15">
      <c r="A47" s="370"/>
      <c r="B47" s="370"/>
      <c r="F47" s="371" t="s">
        <v>17</v>
      </c>
      <c r="G47" s="158" t="s">
        <v>429</v>
      </c>
      <c r="S47" s="371" t="s">
        <v>17</v>
      </c>
      <c r="T47" s="158" t="s">
        <v>428</v>
      </c>
    </row>
    <row r="48" spans="1:35" ht="13.5" customHeight="1" x14ac:dyDescent="0.15">
      <c r="A48" s="370"/>
      <c r="B48" s="370"/>
    </row>
    <row r="49" spans="1:35" ht="13.5" customHeight="1" x14ac:dyDescent="0.15">
      <c r="A49" s="370"/>
      <c r="B49" s="370"/>
    </row>
    <row r="50" spans="1:35" ht="13.5" customHeight="1" x14ac:dyDescent="0.15">
      <c r="A50" s="370"/>
      <c r="B50" s="370"/>
    </row>
    <row r="51" spans="1:35" ht="13.5" customHeight="1" x14ac:dyDescent="0.15">
      <c r="A51" s="370"/>
      <c r="B51" s="370"/>
    </row>
    <row r="52" spans="1:35" ht="13.5" customHeight="1" x14ac:dyDescent="0.15">
      <c r="A52" s="372" t="s">
        <v>350</v>
      </c>
      <c r="B52" s="373"/>
      <c r="C52" s="373"/>
      <c r="D52" s="373"/>
      <c r="E52" s="373"/>
      <c r="F52" s="373"/>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159"/>
      <c r="AF52" s="159"/>
      <c r="AG52" s="159"/>
      <c r="AH52" s="159"/>
      <c r="AI52" s="375"/>
    </row>
    <row r="53" spans="1:35" ht="13.5" customHeight="1" x14ac:dyDescent="0.15">
      <c r="A53" s="376"/>
      <c r="B53" s="155"/>
      <c r="C53" s="155"/>
      <c r="D53" s="155"/>
      <c r="E53" s="155"/>
      <c r="F53" s="155"/>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I53" s="378"/>
    </row>
    <row r="54" spans="1:35" ht="13.5" customHeight="1" x14ac:dyDescent="0.15">
      <c r="A54" s="376"/>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I54" s="378"/>
    </row>
    <row r="55" spans="1:35" ht="13.5" customHeight="1" x14ac:dyDescent="0.15">
      <c r="A55" s="379"/>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69"/>
      <c r="AF55" s="369"/>
      <c r="AG55" s="369"/>
      <c r="AH55" s="369"/>
      <c r="AI55" s="381"/>
    </row>
    <row r="56" spans="1:35" ht="13.5" customHeight="1" x14ac:dyDescent="0.15">
      <c r="A56" s="19" t="s">
        <v>9</v>
      </c>
      <c r="B56" s="20"/>
      <c r="C56" s="20"/>
      <c r="D56" s="20"/>
      <c r="E56" s="20"/>
      <c r="F56" s="20"/>
      <c r="G56" s="20"/>
      <c r="H56" s="21"/>
      <c r="I56" s="20" t="s">
        <v>111</v>
      </c>
      <c r="J56" s="20"/>
      <c r="K56" s="20"/>
      <c r="L56" s="20"/>
      <c r="M56" s="20"/>
      <c r="N56" s="245"/>
      <c r="O56" s="20" t="s">
        <v>112</v>
      </c>
      <c r="P56" s="20"/>
      <c r="Q56" s="20"/>
      <c r="R56" s="20"/>
      <c r="S56" s="239"/>
      <c r="T56" s="20"/>
      <c r="U56" s="21"/>
      <c r="V56" s="20" t="s">
        <v>351</v>
      </c>
      <c r="W56" s="20"/>
      <c r="X56" s="239"/>
      <c r="Y56" s="20"/>
      <c r="Z56" s="20"/>
      <c r="AA56" s="20"/>
      <c r="AB56" s="19" t="s">
        <v>430</v>
      </c>
      <c r="AC56" s="20"/>
      <c r="AD56" s="20"/>
      <c r="AE56" s="239"/>
      <c r="AF56" s="239"/>
      <c r="AG56" s="239"/>
      <c r="AH56" s="239"/>
      <c r="AI56" s="245"/>
    </row>
    <row r="57" spans="1:35" ht="13.5" customHeight="1" x14ac:dyDescent="0.15">
      <c r="A57" s="248"/>
      <c r="B57" s="23"/>
      <c r="C57" s="23"/>
      <c r="D57" s="23"/>
      <c r="E57" s="23"/>
      <c r="F57" s="23"/>
      <c r="G57" s="23"/>
      <c r="H57" s="24"/>
      <c r="I57" s="22"/>
      <c r="J57" s="23"/>
      <c r="K57" s="23"/>
      <c r="L57" s="23"/>
      <c r="M57" s="23"/>
      <c r="N57" s="24"/>
      <c r="O57" s="22"/>
      <c r="P57" s="23"/>
      <c r="Q57" s="23"/>
      <c r="R57" s="23"/>
      <c r="S57" s="23"/>
      <c r="T57" s="23"/>
      <c r="U57" s="24"/>
      <c r="V57" s="23"/>
      <c r="W57" s="23"/>
      <c r="X57" s="243"/>
      <c r="Y57" s="23"/>
      <c r="Z57" s="23"/>
      <c r="AA57" s="23"/>
      <c r="AB57" s="22"/>
      <c r="AC57" s="23"/>
      <c r="AD57" s="23"/>
      <c r="AE57" s="243"/>
      <c r="AF57" s="243"/>
      <c r="AG57" s="243"/>
      <c r="AH57" s="243"/>
      <c r="AI57" s="249"/>
    </row>
    <row r="58" spans="1:35" ht="13.5" customHeight="1" x14ac:dyDescent="0.15">
      <c r="A58" s="477" t="s">
        <v>1364</v>
      </c>
      <c r="B58" s="478"/>
      <c r="C58" s="478"/>
      <c r="D58" s="478"/>
      <c r="E58" s="478"/>
      <c r="F58" s="478"/>
      <c r="G58" s="478"/>
      <c r="H58" s="479"/>
      <c r="I58" s="63" t="s">
        <v>388</v>
      </c>
      <c r="J58" s="63"/>
      <c r="K58" s="63"/>
      <c r="L58" s="63"/>
      <c r="M58" s="63"/>
      <c r="N58" s="63"/>
      <c r="O58" s="36" t="s">
        <v>389</v>
      </c>
      <c r="P58" s="63"/>
      <c r="Q58" s="63"/>
      <c r="R58" s="63"/>
      <c r="S58" s="63"/>
      <c r="T58" s="63"/>
      <c r="U58" s="64"/>
      <c r="V58" s="63" t="s">
        <v>391</v>
      </c>
      <c r="W58" s="63"/>
      <c r="X58" s="79"/>
      <c r="Y58" s="63"/>
      <c r="Z58" s="63"/>
      <c r="AA58" s="63"/>
      <c r="AB58" s="477" t="s">
        <v>1364</v>
      </c>
      <c r="AC58" s="478"/>
      <c r="AD58" s="478"/>
      <c r="AE58" s="478"/>
      <c r="AF58" s="478"/>
      <c r="AG58" s="478"/>
      <c r="AH58" s="478"/>
      <c r="AI58" s="479"/>
    </row>
    <row r="59" spans="1:35" ht="13.5" customHeight="1" x14ac:dyDescent="0.15">
      <c r="A59" s="250"/>
      <c r="B59" s="26"/>
      <c r="C59" s="26"/>
      <c r="D59" s="26"/>
      <c r="E59" s="26"/>
      <c r="F59" s="26"/>
      <c r="G59" s="26"/>
      <c r="H59" s="27"/>
      <c r="I59" s="63"/>
      <c r="J59" s="63"/>
      <c r="K59" s="63"/>
      <c r="L59" s="63"/>
      <c r="M59" s="63"/>
      <c r="N59" s="63"/>
      <c r="O59" s="36"/>
      <c r="P59" s="63"/>
      <c r="Q59" s="63" t="s">
        <v>305</v>
      </c>
      <c r="R59" s="63"/>
      <c r="S59" s="63" t="s">
        <v>196</v>
      </c>
      <c r="T59" s="63"/>
      <c r="U59" s="64" t="s">
        <v>307</v>
      </c>
      <c r="V59" s="63"/>
      <c r="W59" s="63"/>
      <c r="X59" s="79"/>
      <c r="Y59" s="63"/>
      <c r="Z59" s="63"/>
      <c r="AA59" s="63"/>
      <c r="AB59" s="25"/>
      <c r="AC59" s="26"/>
      <c r="AD59" s="26"/>
      <c r="AE59" s="57"/>
      <c r="AF59" s="57"/>
      <c r="AG59" s="57"/>
      <c r="AH59" s="57"/>
      <c r="AI59" s="247"/>
    </row>
    <row r="60" spans="1:35" ht="13.5" customHeight="1" x14ac:dyDescent="0.15">
      <c r="A60" s="251"/>
      <c r="B60" s="23"/>
      <c r="C60" s="23"/>
      <c r="D60" s="23"/>
      <c r="E60" s="23"/>
      <c r="F60" s="23"/>
      <c r="G60" s="23"/>
      <c r="H60" s="24"/>
      <c r="I60" s="63"/>
      <c r="J60" s="63" t="s">
        <v>385</v>
      </c>
      <c r="K60" s="63"/>
      <c r="L60" s="63"/>
      <c r="M60" s="63"/>
      <c r="N60" s="63"/>
      <c r="O60" s="36"/>
      <c r="P60" s="63"/>
      <c r="Q60" s="63"/>
      <c r="R60" s="63"/>
      <c r="S60" s="63"/>
      <c r="T60" s="63"/>
      <c r="U60" s="64"/>
      <c r="V60" s="63"/>
      <c r="W60" s="63"/>
      <c r="X60" s="79"/>
      <c r="Y60" s="63"/>
      <c r="Z60" s="63"/>
      <c r="AA60" s="63"/>
      <c r="AB60" s="22"/>
      <c r="AC60" s="23"/>
      <c r="AD60" s="23"/>
      <c r="AE60" s="243"/>
      <c r="AF60" s="243"/>
      <c r="AG60" s="243"/>
      <c r="AH60" s="243"/>
      <c r="AI60" s="249"/>
    </row>
    <row r="61" spans="1:35" ht="13.5" customHeight="1" x14ac:dyDescent="0.15">
      <c r="A61" s="480" t="s">
        <v>1091</v>
      </c>
      <c r="B61" s="239"/>
      <c r="C61" s="239"/>
      <c r="D61" s="239"/>
      <c r="E61" s="239"/>
      <c r="F61" s="239"/>
      <c r="G61" s="239"/>
      <c r="H61" s="245" t="s">
        <v>1092</v>
      </c>
      <c r="I61" s="79"/>
      <c r="J61" s="63"/>
      <c r="K61" s="63"/>
      <c r="L61" s="63"/>
      <c r="M61" s="63"/>
      <c r="N61" s="63"/>
      <c r="O61" s="36"/>
      <c r="P61" s="63"/>
      <c r="Q61" s="63"/>
      <c r="R61" s="63"/>
      <c r="S61" s="63"/>
      <c r="T61" s="63"/>
      <c r="U61" s="64"/>
      <c r="V61" s="63"/>
      <c r="W61" s="63"/>
      <c r="X61" s="79"/>
      <c r="Y61" s="63"/>
      <c r="Z61" s="63"/>
      <c r="AA61" s="63"/>
      <c r="AB61" s="19" t="s">
        <v>904</v>
      </c>
      <c r="AC61" s="20"/>
      <c r="AD61" s="20"/>
      <c r="AE61" s="20"/>
      <c r="AF61" s="20"/>
      <c r="AG61" s="20"/>
      <c r="AH61" s="20"/>
      <c r="AI61" s="300" t="s">
        <v>252</v>
      </c>
    </row>
    <row r="62" spans="1:35" ht="13.5" customHeight="1" x14ac:dyDescent="0.15">
      <c r="A62" s="250"/>
      <c r="B62" s="26"/>
      <c r="C62" s="26"/>
      <c r="D62" s="26"/>
      <c r="E62" s="26"/>
      <c r="F62" s="26"/>
      <c r="G62" s="26"/>
      <c r="H62" s="27"/>
      <c r="I62" s="63"/>
      <c r="J62" s="63" t="s">
        <v>97</v>
      </c>
      <c r="K62" s="63"/>
      <c r="L62" s="63" t="s">
        <v>92</v>
      </c>
      <c r="M62" s="63"/>
      <c r="N62" s="63"/>
      <c r="O62" s="36"/>
      <c r="P62" s="63"/>
      <c r="Q62" s="63"/>
      <c r="R62" s="63"/>
      <c r="S62" s="63"/>
      <c r="T62" s="63"/>
      <c r="U62" s="64"/>
      <c r="V62" s="36"/>
      <c r="W62" s="63"/>
      <c r="X62" s="79"/>
      <c r="Y62" s="63"/>
      <c r="Z62" s="63"/>
      <c r="AA62" s="63"/>
      <c r="AB62" s="25"/>
      <c r="AC62" s="26"/>
      <c r="AD62" s="26"/>
      <c r="AE62" s="57"/>
      <c r="AF62" s="57"/>
      <c r="AG62" s="57"/>
      <c r="AH62" s="57"/>
      <c r="AI62" s="247"/>
    </row>
    <row r="63" spans="1:35" ht="13.5" customHeight="1" x14ac:dyDescent="0.15">
      <c r="A63" s="251"/>
      <c r="B63" s="23"/>
      <c r="C63" s="23"/>
      <c r="D63" s="23"/>
      <c r="E63" s="23"/>
      <c r="F63" s="23"/>
      <c r="G63" s="23"/>
      <c r="H63" s="24"/>
      <c r="I63" s="63"/>
      <c r="J63" s="63"/>
      <c r="K63" s="63"/>
      <c r="L63" s="63" t="s">
        <v>386</v>
      </c>
      <c r="M63" s="63"/>
      <c r="N63" s="63"/>
      <c r="O63" s="36" t="s">
        <v>390</v>
      </c>
      <c r="P63" s="63"/>
      <c r="Q63" s="63"/>
      <c r="R63" s="63"/>
      <c r="S63" s="63"/>
      <c r="T63" s="63"/>
      <c r="U63" s="64"/>
      <c r="V63" s="36"/>
      <c r="W63" s="63"/>
      <c r="X63" s="79"/>
      <c r="Y63" s="63"/>
      <c r="Z63" s="63"/>
      <c r="AA63" s="63"/>
      <c r="AB63" s="22"/>
      <c r="AC63" s="23"/>
      <c r="AD63" s="23"/>
      <c r="AE63" s="243"/>
      <c r="AF63" s="243"/>
      <c r="AG63" s="243"/>
      <c r="AH63" s="243"/>
      <c r="AI63" s="249"/>
    </row>
    <row r="64" spans="1:35" ht="13.5" customHeight="1" x14ac:dyDescent="0.15">
      <c r="A64" s="25" t="s">
        <v>1483</v>
      </c>
      <c r="B64" s="26"/>
      <c r="C64" s="26"/>
      <c r="D64" s="26"/>
      <c r="E64" s="26"/>
      <c r="F64" s="26"/>
      <c r="G64" s="26"/>
      <c r="H64" s="27"/>
      <c r="I64" s="63"/>
      <c r="J64" s="63"/>
      <c r="K64" s="63"/>
      <c r="L64" s="63" t="s">
        <v>93</v>
      </c>
      <c r="M64" s="63"/>
      <c r="N64" s="63"/>
      <c r="O64" s="36"/>
      <c r="P64" s="63"/>
      <c r="Q64" s="63" t="s">
        <v>305</v>
      </c>
      <c r="R64" s="63"/>
      <c r="S64" s="63" t="s">
        <v>197</v>
      </c>
      <c r="T64" s="63"/>
      <c r="U64" s="64" t="s">
        <v>307</v>
      </c>
      <c r="V64" s="63"/>
      <c r="W64" s="63"/>
      <c r="X64" s="79"/>
      <c r="Y64" s="63"/>
      <c r="Z64" s="63"/>
      <c r="AA64" s="63"/>
      <c r="AB64" s="25" t="s">
        <v>1483</v>
      </c>
      <c r="AC64" s="26"/>
      <c r="AD64" s="26"/>
      <c r="AE64" s="57"/>
      <c r="AF64" s="57"/>
      <c r="AG64" s="57"/>
      <c r="AH64" s="57"/>
      <c r="AI64" s="247"/>
    </row>
    <row r="65" spans="1:43" ht="13.5" customHeight="1" x14ac:dyDescent="0.15">
      <c r="A65" s="250"/>
      <c r="B65" s="26"/>
      <c r="C65" s="26"/>
      <c r="D65" s="26"/>
      <c r="E65" s="26"/>
      <c r="F65" s="26"/>
      <c r="G65" s="26"/>
      <c r="H65" s="27"/>
      <c r="I65" s="63"/>
      <c r="J65" s="63"/>
      <c r="K65" s="63"/>
      <c r="L65" s="63" t="s">
        <v>387</v>
      </c>
      <c r="M65" s="63"/>
      <c r="N65" s="63"/>
      <c r="O65" s="36"/>
      <c r="P65" s="63"/>
      <c r="Q65" s="63"/>
      <c r="R65" s="63"/>
      <c r="S65" s="63"/>
      <c r="T65" s="63"/>
      <c r="U65" s="64"/>
      <c r="V65" s="63"/>
      <c r="W65" s="63"/>
      <c r="X65" s="63"/>
      <c r="Y65" s="63"/>
      <c r="Z65" s="63"/>
      <c r="AA65" s="63"/>
      <c r="AB65" s="25"/>
      <c r="AC65" s="26"/>
      <c r="AD65" s="26"/>
      <c r="AE65" s="57"/>
      <c r="AF65" s="57"/>
      <c r="AG65" s="57"/>
      <c r="AH65" s="57"/>
      <c r="AI65" s="247"/>
    </row>
    <row r="66" spans="1:43" ht="13.5" customHeight="1" x14ac:dyDescent="0.15">
      <c r="A66" s="251"/>
      <c r="B66" s="23"/>
      <c r="C66" s="23"/>
      <c r="D66" s="23"/>
      <c r="E66" s="23"/>
      <c r="F66" s="23"/>
      <c r="G66" s="23"/>
      <c r="H66" s="24"/>
      <c r="I66" s="66"/>
      <c r="J66" s="66"/>
      <c r="K66" s="66"/>
      <c r="L66" s="66"/>
      <c r="M66" s="66"/>
      <c r="N66" s="66"/>
      <c r="O66" s="65"/>
      <c r="P66" s="66"/>
      <c r="Q66" s="66"/>
      <c r="R66" s="66"/>
      <c r="S66" s="66"/>
      <c r="T66" s="66"/>
      <c r="U66" s="67"/>
      <c r="V66" s="66"/>
      <c r="W66" s="66"/>
      <c r="X66" s="66"/>
      <c r="Y66" s="66"/>
      <c r="Z66" s="66"/>
      <c r="AA66" s="66"/>
      <c r="AB66" s="22"/>
      <c r="AC66" s="23"/>
      <c r="AD66" s="23"/>
      <c r="AE66" s="243"/>
      <c r="AF66" s="243"/>
      <c r="AG66" s="243"/>
      <c r="AH66" s="243"/>
      <c r="AI66" s="249"/>
    </row>
    <row r="67" spans="1:43" ht="13.5" customHeight="1" x14ac:dyDescent="0.15">
      <c r="A67" s="159"/>
      <c r="B67" s="388"/>
      <c r="C67" s="388"/>
      <c r="D67" s="388"/>
      <c r="E67" s="388"/>
      <c r="F67" s="388"/>
      <c r="G67" s="388"/>
      <c r="H67" s="388"/>
      <c r="I67" s="374"/>
      <c r="J67" s="374"/>
      <c r="K67" s="374"/>
      <c r="L67" s="374"/>
      <c r="M67" s="374"/>
      <c r="N67" s="374"/>
      <c r="O67" s="374"/>
      <c r="P67" s="374"/>
      <c r="Q67" s="374"/>
      <c r="R67" s="374"/>
      <c r="S67" s="374"/>
      <c r="T67" s="374"/>
      <c r="U67" s="374"/>
      <c r="V67" s="374"/>
      <c r="W67" s="374"/>
      <c r="X67" s="388"/>
      <c r="Y67" s="388"/>
      <c r="Z67" s="388"/>
      <c r="AA67" s="388"/>
      <c r="AB67" s="388"/>
      <c r="AC67" s="388"/>
      <c r="AD67" s="388"/>
      <c r="AE67" s="159"/>
      <c r="AF67" s="159"/>
      <c r="AG67" s="159"/>
      <c r="AH67" s="159"/>
      <c r="AI67" s="159"/>
    </row>
    <row r="68" spans="1:43" ht="13.5" customHeight="1" x14ac:dyDescent="0.15">
      <c r="F68" s="385"/>
      <c r="G68" s="79" t="s">
        <v>683</v>
      </c>
      <c r="H68" s="57"/>
      <c r="I68" s="57"/>
      <c r="J68" s="57"/>
      <c r="K68" s="57"/>
      <c r="L68" s="57"/>
      <c r="M68" s="57"/>
      <c r="N68" s="79"/>
      <c r="O68" s="57"/>
      <c r="P68" s="1164"/>
      <c r="Q68" s="1164"/>
      <c r="R68" s="1164"/>
      <c r="S68" s="1164"/>
      <c r="T68" s="1164"/>
      <c r="U68" s="1164"/>
      <c r="V68" s="1164"/>
      <c r="W68" s="79" t="s">
        <v>248</v>
      </c>
      <c r="X68" s="57"/>
      <c r="Y68" s="1165"/>
      <c r="Z68" s="1165"/>
      <c r="AA68" s="1165"/>
      <c r="AB68" s="1165"/>
      <c r="AC68" s="1165"/>
      <c r="AD68" s="1165"/>
      <c r="AE68" s="1165"/>
      <c r="AF68" s="57"/>
      <c r="AG68" s="57"/>
      <c r="AH68" s="57"/>
      <c r="AI68" s="57"/>
      <c r="AJ68" s="56"/>
      <c r="AK68" s="56"/>
      <c r="AL68" s="56"/>
      <c r="AM68" s="7" t="s">
        <v>1294</v>
      </c>
      <c r="AN68" s="7"/>
      <c r="AO68" s="56"/>
      <c r="AP68" s="56"/>
      <c r="AQ68" s="56"/>
    </row>
    <row r="69" spans="1:43" ht="13.5" customHeight="1" x14ac:dyDescent="0.15">
      <c r="F69" s="385"/>
      <c r="G69" s="385"/>
      <c r="N69" s="385"/>
      <c r="P69" s="1236"/>
      <c r="Q69" s="1236"/>
      <c r="R69" s="1236"/>
      <c r="S69" s="1236"/>
      <c r="T69" s="1236"/>
      <c r="U69" s="1236"/>
      <c r="V69" s="1236"/>
      <c r="W69" s="385"/>
      <c r="Y69" s="1237"/>
      <c r="Z69" s="1237"/>
      <c r="AA69" s="1237"/>
      <c r="AB69" s="1237"/>
      <c r="AC69" s="1237"/>
      <c r="AD69" s="1237"/>
      <c r="AE69" s="1237"/>
      <c r="AN69" s="56" t="s">
        <v>1295</v>
      </c>
    </row>
    <row r="70" spans="1:43" ht="18" customHeight="1" thickBot="1" x14ac:dyDescent="0.2"/>
    <row r="71" spans="1:43" ht="18" customHeight="1" thickTop="1" x14ac:dyDescent="0.15">
      <c r="AJ71" s="512"/>
      <c r="AK71" s="513"/>
    </row>
    <row r="72" spans="1:43" ht="18" customHeight="1" x14ac:dyDescent="0.15">
      <c r="AJ72" s="514"/>
    </row>
  </sheetData>
  <sheetProtection algorithmName="SHA-512" hashValue="rRpOWvx3DHnee20vEUH0V14sTvkWcT4yyST8magd7ESv4ieuKecgg6CCiIlYmfXjW/llvH8b8ayAI35ABSbg5A==" saltValue="ZFqWPTBl488IN+V+JXcB0w==" spinCount="100000" sheet="1"/>
  <protectedRanges>
    <protectedRange sqref="P69:V69 Y69:AE69" name="範囲3"/>
    <protectedRange sqref="F43 F45 F47 S43 S45 S47" name="範囲2"/>
    <protectedRange sqref="V37" name="範囲1"/>
    <protectedRange sqref="P68:V68 Y68:AE68" name="範囲1_1"/>
  </protectedRanges>
  <mergeCells count="14">
    <mergeCell ref="P68:V68"/>
    <mergeCell ref="Y68:AE68"/>
    <mergeCell ref="P69:V69"/>
    <mergeCell ref="Y69:AE69"/>
    <mergeCell ref="A6:AI6"/>
    <mergeCell ref="V32:AF32"/>
    <mergeCell ref="V37:AF37"/>
    <mergeCell ref="O45:Q45"/>
    <mergeCell ref="A3:AI5"/>
    <mergeCell ref="V23:W23"/>
    <mergeCell ref="V26:AF26"/>
    <mergeCell ref="V28:AF28"/>
    <mergeCell ref="V30:AF30"/>
    <mergeCell ref="V25:AF25"/>
  </mergeCells>
  <phoneticPr fontId="2"/>
  <conditionalFormatting sqref="P68:V68 Y68:AE68">
    <cfRule type="containsBlanks" dxfId="3" priority="1" stopIfTrue="1">
      <formula>LEN(TRIM(P68))=0</formula>
    </cfRule>
  </conditionalFormatting>
  <dataValidations count="1">
    <dataValidation type="list" allowBlank="1" showInputMessage="1" showErrorMessage="1" sqref="F43 F47 S47 S45 S43 F45" xr:uid="{00000000-0002-0000-1C00-000000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V78"/>
  <sheetViews>
    <sheetView view="pageBreakPreview" zoomScaleNormal="100" zoomScaleSheetLayoutView="100" workbookViewId="0">
      <selection activeCell="B2" sqref="B2"/>
    </sheetView>
  </sheetViews>
  <sheetFormatPr defaultColWidth="3.125" defaultRowHeight="13.5" x14ac:dyDescent="0.15"/>
  <cols>
    <col min="1" max="36" width="2.625" style="151" customWidth="1"/>
    <col min="37" max="16384" width="3.125" style="151"/>
  </cols>
  <sheetData>
    <row r="1" spans="1:48" ht="13.5" customHeight="1" x14ac:dyDescent="0.15">
      <c r="A1" s="151" t="s">
        <v>1003</v>
      </c>
    </row>
    <row r="2" spans="1:48" ht="13.5" customHeight="1" x14ac:dyDescent="0.15"/>
    <row r="3" spans="1:48" ht="13.5" customHeight="1" x14ac:dyDescent="0.15">
      <c r="A3" s="918" t="s">
        <v>12</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row>
    <row r="4" spans="1:48" ht="13.5" customHeight="1" x14ac:dyDescent="0.15">
      <c r="A4" s="918"/>
      <c r="B4" s="918"/>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L4" s="411" t="s">
        <v>874</v>
      </c>
    </row>
    <row r="5" spans="1:48" ht="13.5" customHeight="1" x14ac:dyDescent="0.15">
      <c r="A5" s="918"/>
      <c r="B5" s="918"/>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L5" s="411" t="s">
        <v>873</v>
      </c>
    </row>
    <row r="6" spans="1:48" ht="13.5" customHeight="1" x14ac:dyDescent="0.15">
      <c r="AL6" s="411"/>
    </row>
    <row r="7" spans="1:48" ht="13.5" customHeight="1" x14ac:dyDescent="0.15">
      <c r="A7" s="919" t="s">
        <v>11</v>
      </c>
      <c r="B7" s="919"/>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L7" s="411" t="s">
        <v>875</v>
      </c>
    </row>
    <row r="8" spans="1:48" ht="13.5" customHeight="1" x14ac:dyDescent="0.15">
      <c r="AL8" s="411"/>
    </row>
    <row r="9" spans="1:48" ht="13.5" customHeight="1" x14ac:dyDescent="0.15">
      <c r="B9" s="151" t="s">
        <v>947</v>
      </c>
    </row>
    <row r="10" spans="1:48" ht="6.75" customHeight="1" x14ac:dyDescent="0.15">
      <c r="AL10" s="411"/>
    </row>
    <row r="11" spans="1:48" ht="13.5" customHeight="1" x14ac:dyDescent="0.15">
      <c r="B11" s="151" t="s">
        <v>949</v>
      </c>
    </row>
    <row r="12" spans="1:48" ht="6.75" customHeight="1" x14ac:dyDescent="0.15"/>
    <row r="13" spans="1:48" ht="13.5" customHeight="1" x14ac:dyDescent="0.15">
      <c r="B13" s="151" t="s">
        <v>948</v>
      </c>
      <c r="AL13" s="411" t="s">
        <v>877</v>
      </c>
    </row>
    <row r="14" spans="1:48" ht="13.5" customHeight="1" x14ac:dyDescent="0.15">
      <c r="AL14" s="411" t="s">
        <v>876</v>
      </c>
    </row>
    <row r="15" spans="1:48" ht="13.5" customHeight="1" x14ac:dyDescent="0.15"/>
    <row r="16" spans="1:48" ht="13.5" customHeight="1" x14ac:dyDescent="0.15">
      <c r="AV16" s="151" t="s">
        <v>878</v>
      </c>
    </row>
    <row r="17" spans="3:39" ht="13.5" customHeight="1" x14ac:dyDescent="0.15">
      <c r="C17" s="151" t="s">
        <v>176</v>
      </c>
    </row>
    <row r="18" spans="3:39" ht="6.75" customHeight="1" x14ac:dyDescent="0.15"/>
    <row r="19" spans="3:39" ht="13.5" customHeight="1" x14ac:dyDescent="0.15">
      <c r="D19" s="151" t="s">
        <v>1087</v>
      </c>
      <c r="AL19" s="810" t="s">
        <v>1486</v>
      </c>
    </row>
    <row r="20" spans="3:39" ht="13.5" customHeight="1" x14ac:dyDescent="0.15">
      <c r="AL20" s="811" t="s">
        <v>1489</v>
      </c>
    </row>
    <row r="21" spans="3:39" ht="13.5" customHeight="1" x14ac:dyDescent="0.15"/>
    <row r="22" spans="3:39" ht="13.5" customHeight="1" x14ac:dyDescent="0.15">
      <c r="O22" s="412"/>
      <c r="P22" s="412"/>
      <c r="Q22" s="412"/>
      <c r="R22" s="412"/>
      <c r="S22" s="412"/>
      <c r="T22" s="412"/>
      <c r="U22" s="412"/>
      <c r="V22" s="920" t="s">
        <v>1361</v>
      </c>
      <c r="W22" s="920"/>
      <c r="X22" s="920"/>
      <c r="Y22" s="920"/>
      <c r="Z22" s="151" t="s">
        <v>305</v>
      </c>
      <c r="AA22" s="921"/>
      <c r="AB22" s="921"/>
      <c r="AC22" s="151" t="s">
        <v>196</v>
      </c>
      <c r="AD22" s="921"/>
      <c r="AE22" s="921"/>
      <c r="AF22" s="151" t="s">
        <v>307</v>
      </c>
      <c r="AL22" s="151" t="s">
        <v>910</v>
      </c>
    </row>
    <row r="23" spans="3:39" ht="13.5" customHeight="1" x14ac:dyDescent="0.15">
      <c r="AM23" s="151" t="s">
        <v>909</v>
      </c>
    </row>
    <row r="24" spans="3:39" ht="13.5" customHeight="1" x14ac:dyDescent="0.15">
      <c r="AL24" s="631"/>
    </row>
    <row r="25" spans="3:39" ht="13.5" customHeight="1" x14ac:dyDescent="0.15">
      <c r="V25" s="413"/>
      <c r="W25" s="413"/>
      <c r="X25" s="413"/>
      <c r="Y25" s="413"/>
      <c r="Z25" s="413"/>
      <c r="AA25" s="413"/>
      <c r="AB25" s="413"/>
      <c r="AC25" s="413"/>
      <c r="AD25" s="413"/>
      <c r="AE25" s="413"/>
      <c r="AF25" s="413"/>
    </row>
    <row r="26" spans="3:39" ht="13.5" customHeight="1" x14ac:dyDescent="0.15">
      <c r="D26" s="414"/>
      <c r="E26" s="414"/>
      <c r="F26" s="414"/>
      <c r="G26" s="414"/>
      <c r="H26" s="414"/>
      <c r="I26" s="414"/>
      <c r="J26" s="414"/>
      <c r="K26" s="414"/>
      <c r="L26" s="414"/>
      <c r="Q26" s="414" t="s">
        <v>8</v>
      </c>
      <c r="R26" s="414"/>
      <c r="S26" s="414"/>
      <c r="T26" s="414"/>
      <c r="U26" s="341"/>
      <c r="V26" s="922" t="str">
        <f>IF(確２面!K8="","",確２面!K8)</f>
        <v/>
      </c>
      <c r="W26" s="922"/>
      <c r="X26" s="922"/>
      <c r="Y26" s="922"/>
      <c r="Z26" s="922"/>
      <c r="AA26" s="922"/>
      <c r="AB26" s="922"/>
      <c r="AC26" s="922"/>
      <c r="AD26" s="922"/>
      <c r="AE26" s="922"/>
      <c r="AF26" s="922"/>
      <c r="AG26" s="415"/>
      <c r="AL26" s="151" t="s">
        <v>911</v>
      </c>
    </row>
    <row r="27" spans="3:39" ht="6.75" customHeight="1" x14ac:dyDescent="0.15">
      <c r="D27" s="414"/>
      <c r="E27" s="414"/>
      <c r="F27" s="414"/>
      <c r="G27" s="414"/>
      <c r="H27" s="414"/>
      <c r="I27" s="414"/>
      <c r="J27" s="414"/>
      <c r="K27" s="414"/>
      <c r="L27" s="414"/>
      <c r="Q27" s="414"/>
      <c r="R27" s="414"/>
      <c r="S27" s="414"/>
      <c r="T27" s="414"/>
      <c r="U27" s="341"/>
      <c r="V27" s="416"/>
      <c r="W27" s="416"/>
      <c r="X27" s="416"/>
      <c r="Y27" s="416"/>
      <c r="Z27" s="416"/>
      <c r="AA27" s="416"/>
      <c r="AB27" s="416"/>
      <c r="AC27" s="416"/>
      <c r="AD27" s="416"/>
      <c r="AE27" s="416"/>
      <c r="AF27" s="416"/>
    </row>
    <row r="28" spans="3:39" ht="13.5" customHeight="1" x14ac:dyDescent="0.15">
      <c r="D28" s="341"/>
      <c r="E28" s="341"/>
      <c r="F28" s="341"/>
      <c r="G28" s="341"/>
      <c r="H28" s="341"/>
      <c r="I28" s="341"/>
      <c r="J28" s="341"/>
      <c r="K28" s="341"/>
      <c r="L28" s="341"/>
      <c r="Q28" s="341"/>
      <c r="R28" s="341"/>
      <c r="S28" s="341"/>
      <c r="T28" s="341"/>
      <c r="U28" s="341"/>
      <c r="V28" s="922" t="str">
        <f>IF(確２面その２!K8="","",確２面その２!K8)</f>
        <v/>
      </c>
      <c r="W28" s="922"/>
      <c r="X28" s="922"/>
      <c r="Y28" s="922"/>
      <c r="Z28" s="922"/>
      <c r="AA28" s="922"/>
      <c r="AB28" s="922"/>
      <c r="AC28" s="922"/>
      <c r="AD28" s="922"/>
      <c r="AE28" s="922"/>
      <c r="AF28" s="922"/>
    </row>
    <row r="29" spans="3:39" ht="6.75" customHeight="1" x14ac:dyDescent="0.15">
      <c r="D29" s="341"/>
      <c r="E29" s="341"/>
      <c r="F29" s="341"/>
      <c r="G29" s="341"/>
      <c r="H29" s="341"/>
      <c r="I29" s="341"/>
      <c r="J29" s="341"/>
      <c r="K29" s="341"/>
      <c r="L29" s="341"/>
      <c r="Q29" s="341"/>
      <c r="R29" s="341"/>
      <c r="S29" s="341"/>
      <c r="T29" s="341"/>
      <c r="U29" s="341"/>
      <c r="V29" s="416"/>
      <c r="W29" s="416"/>
      <c r="X29" s="416"/>
      <c r="Y29" s="416"/>
      <c r="Z29" s="416"/>
      <c r="AA29" s="416"/>
      <c r="AB29" s="416"/>
      <c r="AC29" s="416"/>
      <c r="AD29" s="416"/>
      <c r="AE29" s="416"/>
      <c r="AF29" s="416"/>
    </row>
    <row r="30" spans="3:39" ht="13.5" customHeight="1" x14ac:dyDescent="0.15">
      <c r="D30" s="341"/>
      <c r="E30" s="341"/>
      <c r="F30" s="341"/>
      <c r="G30" s="341"/>
      <c r="H30" s="341"/>
      <c r="I30" s="341"/>
      <c r="J30" s="341"/>
      <c r="K30" s="341"/>
      <c r="L30" s="341"/>
      <c r="Q30" s="341"/>
      <c r="R30" s="341"/>
      <c r="S30" s="341"/>
      <c r="T30" s="341"/>
      <c r="U30" s="341"/>
      <c r="V30" s="922" t="str">
        <f>IF(確２面その２!K16="","",確２面その２!K16)</f>
        <v/>
      </c>
      <c r="W30" s="922"/>
      <c r="X30" s="922"/>
      <c r="Y30" s="922"/>
      <c r="Z30" s="922"/>
      <c r="AA30" s="922"/>
      <c r="AB30" s="922"/>
      <c r="AC30" s="922"/>
      <c r="AD30" s="922"/>
      <c r="AE30" s="922"/>
      <c r="AF30" s="922"/>
    </row>
    <row r="31" spans="3:39" ht="6.75" customHeight="1" x14ac:dyDescent="0.15">
      <c r="D31" s="341"/>
      <c r="E31" s="341"/>
      <c r="F31" s="341"/>
      <c r="G31" s="341"/>
      <c r="H31" s="341"/>
      <c r="I31" s="341"/>
      <c r="J31" s="341"/>
      <c r="K31" s="341"/>
      <c r="L31" s="341"/>
      <c r="Q31" s="341"/>
      <c r="R31" s="341"/>
      <c r="S31" s="341"/>
      <c r="T31" s="341"/>
      <c r="U31" s="341"/>
      <c r="V31" s="416"/>
      <c r="W31" s="416"/>
      <c r="X31" s="416"/>
      <c r="Y31" s="416"/>
      <c r="Z31" s="416"/>
      <c r="AA31" s="416"/>
      <c r="AB31" s="416"/>
      <c r="AC31" s="416"/>
      <c r="AD31" s="416"/>
      <c r="AE31" s="416"/>
      <c r="AF31" s="416"/>
    </row>
    <row r="32" spans="3:39" ht="13.5" customHeight="1" x14ac:dyDescent="0.15">
      <c r="D32" s="417"/>
      <c r="E32" s="417"/>
      <c r="F32" s="417"/>
      <c r="G32" s="417"/>
      <c r="H32" s="417"/>
      <c r="I32" s="417"/>
      <c r="J32" s="417"/>
      <c r="K32" s="417"/>
      <c r="L32" s="417"/>
      <c r="Q32" s="417"/>
      <c r="R32" s="417"/>
      <c r="S32" s="417"/>
      <c r="T32" s="417"/>
      <c r="U32" s="417"/>
      <c r="V32" s="922" t="str">
        <f>IF(確２面その２!K24="","",確２面その２!K24)</f>
        <v/>
      </c>
      <c r="W32" s="922"/>
      <c r="X32" s="922"/>
      <c r="Y32" s="922"/>
      <c r="Z32" s="922"/>
      <c r="AA32" s="922"/>
      <c r="AB32" s="922"/>
      <c r="AC32" s="922"/>
      <c r="AD32" s="922"/>
      <c r="AE32" s="922"/>
      <c r="AF32" s="922"/>
    </row>
    <row r="33" spans="1:39" ht="6" customHeight="1" x14ac:dyDescent="0.15">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row>
    <row r="34" spans="1:39" ht="6" customHeight="1" x14ac:dyDescent="0.15">
      <c r="A34" s="373"/>
      <c r="B34" s="373"/>
      <c r="C34" s="373"/>
      <c r="D34" s="373"/>
      <c r="E34" s="373"/>
      <c r="F34" s="373"/>
      <c r="G34" s="373"/>
      <c r="H34" s="373"/>
      <c r="I34" s="373"/>
      <c r="J34" s="373"/>
      <c r="K34" s="373"/>
      <c r="L34" s="373"/>
      <c r="M34" s="373"/>
      <c r="N34" s="373"/>
      <c r="O34" s="373"/>
      <c r="P34" s="373"/>
      <c r="Q34" s="373"/>
      <c r="R34" s="373"/>
      <c r="S34" s="373"/>
      <c r="T34" s="373"/>
      <c r="U34" s="406"/>
      <c r="V34" s="406"/>
      <c r="W34" s="406"/>
      <c r="X34" s="406"/>
      <c r="Y34" s="406"/>
      <c r="Z34" s="406"/>
      <c r="AA34" s="406"/>
      <c r="AB34" s="406"/>
      <c r="AC34" s="406"/>
      <c r="AD34" s="406"/>
      <c r="AE34" s="406"/>
      <c r="AF34" s="406"/>
      <c r="AG34" s="373"/>
      <c r="AH34" s="373"/>
      <c r="AI34" s="373"/>
    </row>
    <row r="35" spans="1:39" ht="13.5" customHeight="1" x14ac:dyDescent="0.15">
      <c r="A35" s="155"/>
      <c r="B35" s="155"/>
      <c r="C35" s="155"/>
      <c r="D35" s="155"/>
      <c r="E35" s="155"/>
      <c r="F35" s="155"/>
      <c r="G35" s="155"/>
      <c r="H35" s="155"/>
      <c r="I35" s="155"/>
      <c r="J35" s="155"/>
      <c r="K35" s="155"/>
      <c r="L35" s="155"/>
      <c r="Q35" s="155" t="s">
        <v>340</v>
      </c>
      <c r="R35" s="155"/>
      <c r="S35" s="155"/>
      <c r="T35" s="155"/>
      <c r="U35" s="341"/>
      <c r="V35" s="928" t="str">
        <f>IF(確２面!K27="","",確２面!K27)</f>
        <v/>
      </c>
      <c r="W35" s="928"/>
      <c r="X35" s="928"/>
      <c r="Y35" s="928"/>
      <c r="Z35" s="928"/>
      <c r="AA35" s="928"/>
      <c r="AB35" s="928"/>
      <c r="AC35" s="928"/>
      <c r="AD35" s="928"/>
      <c r="AE35" s="928"/>
      <c r="AF35" s="928"/>
      <c r="AG35" s="415"/>
      <c r="AL35" s="418" t="s">
        <v>911</v>
      </c>
    </row>
    <row r="36" spans="1:39" ht="6.75" customHeight="1" x14ac:dyDescent="0.15">
      <c r="A36" s="155"/>
      <c r="B36" s="155"/>
      <c r="C36" s="155"/>
      <c r="D36" s="155"/>
      <c r="E36" s="155"/>
      <c r="F36" s="155"/>
      <c r="G36" s="155"/>
      <c r="H36" s="155"/>
      <c r="I36" s="155"/>
      <c r="J36" s="155"/>
      <c r="K36" s="155"/>
      <c r="L36" s="155"/>
      <c r="Q36" s="155"/>
      <c r="R36" s="155"/>
      <c r="S36" s="155"/>
      <c r="T36" s="155"/>
      <c r="U36" s="405"/>
      <c r="V36" s="405"/>
      <c r="W36" s="405"/>
      <c r="X36" s="405"/>
      <c r="Y36" s="405"/>
      <c r="Z36" s="405"/>
      <c r="AA36" s="405"/>
      <c r="AB36" s="405"/>
      <c r="AC36" s="405"/>
      <c r="AD36" s="405"/>
      <c r="AE36" s="405"/>
      <c r="AF36" s="405"/>
      <c r="AG36" s="155"/>
    </row>
    <row r="37" spans="1:39" ht="13.5" customHeight="1" x14ac:dyDescent="0.15">
      <c r="A37" s="155"/>
      <c r="B37" s="155"/>
      <c r="C37" s="155"/>
      <c r="D37" s="341"/>
      <c r="E37" s="341"/>
      <c r="F37" s="341"/>
      <c r="G37" s="341"/>
      <c r="H37" s="341"/>
      <c r="I37" s="341"/>
      <c r="J37" s="341"/>
      <c r="K37" s="341"/>
      <c r="L37" s="341"/>
      <c r="Q37" s="341"/>
      <c r="R37" s="341"/>
      <c r="S37" s="341"/>
      <c r="T37" s="341"/>
      <c r="U37" s="417"/>
      <c r="V37" s="924"/>
      <c r="W37" s="924"/>
      <c r="X37" s="924"/>
      <c r="Y37" s="924"/>
      <c r="Z37" s="924"/>
      <c r="AA37" s="924"/>
      <c r="AB37" s="924"/>
      <c r="AC37" s="924"/>
      <c r="AD37" s="924"/>
      <c r="AE37" s="924"/>
      <c r="AF37" s="924"/>
      <c r="AG37" s="155"/>
    </row>
    <row r="38" spans="1:39" ht="13.5" customHeight="1" x14ac:dyDescent="0.15">
      <c r="A38" s="155"/>
      <c r="B38" s="155"/>
      <c r="C38" s="155"/>
      <c r="D38" s="417"/>
      <c r="E38" s="417"/>
      <c r="F38" s="417"/>
      <c r="G38" s="417"/>
      <c r="H38" s="417"/>
      <c r="I38" s="417"/>
      <c r="J38" s="417"/>
      <c r="K38" s="417"/>
      <c r="L38" s="417"/>
      <c r="Q38" s="417"/>
      <c r="R38" s="417"/>
      <c r="S38" s="417"/>
      <c r="T38" s="417"/>
      <c r="U38" s="417"/>
      <c r="V38" s="417"/>
      <c r="W38" s="417"/>
      <c r="X38" s="417"/>
      <c r="Y38" s="417"/>
      <c r="Z38" s="417"/>
      <c r="AA38" s="417"/>
      <c r="AB38" s="417"/>
      <c r="AC38" s="417"/>
      <c r="AD38" s="417"/>
      <c r="AE38" s="417"/>
      <c r="AF38" s="417"/>
      <c r="AG38" s="155"/>
    </row>
    <row r="39" spans="1:39" ht="13.5" customHeight="1" x14ac:dyDescent="0.15">
      <c r="A39" s="155"/>
      <c r="B39" s="155"/>
      <c r="C39" s="155"/>
      <c r="D39" s="405"/>
      <c r="E39" s="405"/>
      <c r="F39" s="405"/>
      <c r="G39" s="405"/>
      <c r="H39" s="405"/>
      <c r="I39" s="405"/>
      <c r="J39" s="405"/>
      <c r="K39" s="405"/>
      <c r="L39" s="405"/>
      <c r="Q39" s="405"/>
      <c r="R39" s="405"/>
      <c r="S39" s="405"/>
      <c r="T39" s="405"/>
      <c r="U39" s="405"/>
      <c r="V39" s="923" t="str">
        <f>IF(確２面!K18="","",確２面!K18)</f>
        <v/>
      </c>
      <c r="W39" s="923"/>
      <c r="X39" s="923"/>
      <c r="Y39" s="923"/>
      <c r="Z39" s="923"/>
      <c r="AA39" s="923"/>
      <c r="AB39" s="923"/>
      <c r="AC39" s="923"/>
      <c r="AD39" s="923"/>
      <c r="AE39" s="923"/>
      <c r="AF39" s="923"/>
      <c r="AG39" s="155"/>
      <c r="AL39" s="771"/>
    </row>
    <row r="40" spans="1:39" ht="13.5" customHeight="1" x14ac:dyDescent="0.15">
      <c r="Q40" s="151" t="s">
        <v>192</v>
      </c>
      <c r="V40" s="928" t="str">
        <f>IF(確２面!K16="","",確２面!K16)</f>
        <v/>
      </c>
      <c r="W40" s="928"/>
      <c r="X40" s="928"/>
      <c r="Y40" s="928"/>
      <c r="Z40" s="928"/>
      <c r="AA40" s="928"/>
      <c r="AB40" s="928"/>
      <c r="AC40" s="928"/>
      <c r="AD40" s="928"/>
      <c r="AE40" s="928"/>
      <c r="AF40" s="928"/>
      <c r="AG40" s="415"/>
      <c r="AL40" s="418" t="s">
        <v>911</v>
      </c>
    </row>
    <row r="41" spans="1:39" ht="6.75" customHeight="1" x14ac:dyDescent="0.15">
      <c r="V41" s="419"/>
      <c r="W41" s="419"/>
      <c r="X41" s="419"/>
      <c r="Y41" s="419"/>
      <c r="Z41" s="419"/>
      <c r="AA41" s="419"/>
      <c r="AB41" s="419"/>
      <c r="AC41" s="419"/>
      <c r="AD41" s="419"/>
      <c r="AE41" s="419"/>
      <c r="AF41" s="419"/>
    </row>
    <row r="42" spans="1:39" ht="13.5" customHeight="1" x14ac:dyDescent="0.15">
      <c r="Q42" s="151" t="s">
        <v>89</v>
      </c>
      <c r="V42" s="929" t="str">
        <f>IF(確２面!K21="","",確２面!K21)</f>
        <v/>
      </c>
      <c r="W42" s="929"/>
      <c r="X42" s="929"/>
      <c r="Y42" s="929"/>
      <c r="Z42" s="929"/>
      <c r="AA42" s="929"/>
      <c r="AB42" s="929"/>
      <c r="AC42" s="929"/>
      <c r="AD42" s="929"/>
      <c r="AE42" s="929"/>
      <c r="AF42" s="929"/>
      <c r="AL42" s="418" t="s">
        <v>911</v>
      </c>
    </row>
    <row r="43" spans="1:39" ht="6.75" customHeight="1" x14ac:dyDescent="0.15">
      <c r="V43" s="420"/>
      <c r="W43" s="420"/>
      <c r="X43" s="420"/>
      <c r="Y43" s="420"/>
      <c r="Z43" s="420"/>
      <c r="AA43" s="420"/>
      <c r="AB43" s="420"/>
      <c r="AC43" s="420"/>
      <c r="AD43" s="420"/>
      <c r="AE43" s="420"/>
      <c r="AF43" s="420"/>
    </row>
    <row r="44" spans="1:39" ht="13.5" customHeight="1" x14ac:dyDescent="0.15">
      <c r="Q44" s="151" t="s">
        <v>193</v>
      </c>
      <c r="V44" s="929"/>
      <c r="W44" s="929"/>
      <c r="X44" s="929"/>
      <c r="Y44" s="929"/>
      <c r="Z44" s="929"/>
      <c r="AA44" s="929"/>
      <c r="AB44" s="929"/>
      <c r="AC44" s="929"/>
      <c r="AD44" s="929"/>
      <c r="AE44" s="929"/>
      <c r="AF44" s="929"/>
      <c r="AL44" s="151" t="s">
        <v>866</v>
      </c>
    </row>
    <row r="45" spans="1:39" ht="13.5" customHeight="1" x14ac:dyDescent="0.15">
      <c r="AM45" s="151" t="s">
        <v>987</v>
      </c>
    </row>
    <row r="46" spans="1:39" ht="13.5" customHeight="1" x14ac:dyDescent="0.15"/>
    <row r="47" spans="1:39" ht="13.5" customHeight="1" x14ac:dyDescent="0.15">
      <c r="A47" s="372" t="s">
        <v>350</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82"/>
    </row>
    <row r="48" spans="1:39" ht="13.5" customHeight="1" x14ac:dyDescent="0.15">
      <c r="A48" s="387"/>
      <c r="B48" s="155"/>
      <c r="C48" s="155"/>
      <c r="D48" s="155"/>
      <c r="E48" s="155"/>
      <c r="F48" s="155"/>
      <c r="G48" s="155"/>
      <c r="H48" s="155"/>
      <c r="J48" s="155"/>
      <c r="K48" s="155"/>
      <c r="L48" s="155"/>
      <c r="M48" s="155"/>
      <c r="N48" s="155"/>
      <c r="O48" s="155"/>
      <c r="P48" s="155"/>
      <c r="Q48" s="155"/>
      <c r="S48" s="155"/>
      <c r="T48" s="155"/>
      <c r="U48" s="155"/>
      <c r="V48" s="155"/>
      <c r="W48" s="155"/>
      <c r="X48" s="155"/>
      <c r="Y48" s="155"/>
      <c r="Z48" s="155"/>
      <c r="AA48" s="155"/>
      <c r="AB48" s="155"/>
      <c r="AC48" s="155"/>
      <c r="AD48" s="155"/>
      <c r="AE48" s="155"/>
      <c r="AF48" s="155"/>
      <c r="AG48" s="155"/>
      <c r="AH48" s="155"/>
      <c r="AI48" s="386"/>
    </row>
    <row r="49" spans="1:35" ht="13.5" customHeight="1" x14ac:dyDescent="0.15">
      <c r="A49" s="387"/>
      <c r="B49" s="155"/>
      <c r="C49" s="155"/>
      <c r="D49" s="155"/>
      <c r="E49" s="155"/>
      <c r="F49" s="155"/>
      <c r="G49" s="155"/>
      <c r="H49" s="155"/>
      <c r="J49" s="155"/>
      <c r="K49" s="155"/>
      <c r="L49" s="155"/>
      <c r="M49" s="155"/>
      <c r="N49" s="155"/>
      <c r="O49" s="155"/>
      <c r="P49" s="155"/>
      <c r="Q49" s="155"/>
      <c r="S49" s="155"/>
      <c r="T49" s="155"/>
      <c r="U49" s="155"/>
      <c r="V49" s="155"/>
      <c r="W49" s="155"/>
      <c r="X49" s="155"/>
      <c r="Y49" s="155"/>
      <c r="Z49" s="155"/>
      <c r="AA49" s="155"/>
      <c r="AB49" s="155"/>
      <c r="AC49" s="155"/>
      <c r="AD49" s="155"/>
      <c r="AE49" s="155"/>
      <c r="AF49" s="155"/>
      <c r="AG49" s="155"/>
      <c r="AH49" s="155"/>
      <c r="AI49" s="386"/>
    </row>
    <row r="50" spans="1:35" ht="13.5" customHeight="1" x14ac:dyDescent="0.15">
      <c r="A50" s="387"/>
      <c r="B50" s="155"/>
      <c r="C50" s="155"/>
      <c r="D50" s="155"/>
      <c r="E50" s="155"/>
      <c r="F50" s="155"/>
      <c r="G50" s="155"/>
      <c r="H50" s="155"/>
      <c r="J50" s="155"/>
      <c r="K50" s="155"/>
      <c r="L50" s="155"/>
      <c r="M50" s="155"/>
      <c r="N50" s="155"/>
      <c r="O50" s="155"/>
      <c r="P50" s="155"/>
      <c r="Q50" s="155"/>
      <c r="S50" s="383"/>
      <c r="T50" s="383"/>
      <c r="U50" s="383"/>
      <c r="V50" s="383"/>
      <c r="W50" s="383"/>
      <c r="X50" s="383"/>
      <c r="Y50" s="383"/>
      <c r="Z50" s="383"/>
      <c r="AA50" s="155"/>
      <c r="AB50" s="155"/>
      <c r="AC50" s="155"/>
      <c r="AD50" s="155"/>
      <c r="AE50" s="155"/>
      <c r="AF50" s="155"/>
      <c r="AG50" s="155"/>
      <c r="AH50" s="155"/>
      <c r="AI50" s="384"/>
    </row>
    <row r="51" spans="1:35" ht="13.5" customHeight="1" x14ac:dyDescent="0.15">
      <c r="A51" s="436" t="s">
        <v>195</v>
      </c>
      <c r="B51" s="437"/>
      <c r="C51" s="437"/>
      <c r="D51" s="437"/>
      <c r="E51" s="437"/>
      <c r="F51" s="437"/>
      <c r="G51" s="437"/>
      <c r="H51" s="437"/>
      <c r="I51" s="438"/>
      <c r="J51" s="436" t="s">
        <v>349</v>
      </c>
      <c r="K51" s="437"/>
      <c r="L51" s="437"/>
      <c r="M51" s="437"/>
      <c r="N51" s="437"/>
      <c r="O51" s="437"/>
      <c r="P51" s="437"/>
      <c r="Q51" s="437"/>
      <c r="R51" s="438"/>
      <c r="S51" s="436" t="s">
        <v>194</v>
      </c>
      <c r="T51" s="437"/>
      <c r="U51" s="437"/>
      <c r="V51" s="437"/>
      <c r="W51" s="437"/>
      <c r="X51" s="437"/>
      <c r="Y51" s="437"/>
      <c r="Z51" s="438"/>
      <c r="AA51" s="439" t="s">
        <v>10</v>
      </c>
      <c r="AB51" s="440"/>
      <c r="AC51" s="440"/>
      <c r="AD51" s="440"/>
      <c r="AE51" s="440"/>
      <c r="AF51" s="440"/>
      <c r="AG51" s="440"/>
      <c r="AH51" s="440"/>
      <c r="AI51" s="441"/>
    </row>
    <row r="52" spans="1:35" ht="13.5" customHeight="1" x14ac:dyDescent="0.15">
      <c r="A52" s="442"/>
      <c r="B52" s="443"/>
      <c r="C52" s="443"/>
      <c r="D52" s="443"/>
      <c r="E52" s="443"/>
      <c r="F52" s="443"/>
      <c r="G52" s="443"/>
      <c r="H52" s="443"/>
      <c r="I52" s="444"/>
      <c r="J52" s="442"/>
      <c r="K52" s="443"/>
      <c r="L52" s="443"/>
      <c r="M52" s="443"/>
      <c r="N52" s="443"/>
      <c r="O52" s="443"/>
      <c r="P52" s="443"/>
      <c r="Q52" s="443"/>
      <c r="R52" s="444"/>
      <c r="S52" s="445"/>
      <c r="T52" s="446"/>
      <c r="U52" s="446"/>
      <c r="V52" s="446"/>
      <c r="W52" s="446"/>
      <c r="X52" s="446"/>
      <c r="Y52" s="446"/>
      <c r="Z52" s="797"/>
      <c r="AA52" s="447"/>
      <c r="AB52" s="448"/>
      <c r="AC52" s="448"/>
      <c r="AD52" s="448"/>
      <c r="AE52" s="448"/>
      <c r="AF52" s="448"/>
      <c r="AG52" s="448"/>
      <c r="AH52" s="448"/>
      <c r="AI52" s="449"/>
    </row>
    <row r="53" spans="1:35" ht="13.5" customHeight="1" x14ac:dyDescent="0.15">
      <c r="A53" s="925" t="s">
        <v>1363</v>
      </c>
      <c r="B53" s="926"/>
      <c r="C53" s="926"/>
      <c r="D53" s="926"/>
      <c r="E53" s="926"/>
      <c r="F53" s="926"/>
      <c r="G53" s="926"/>
      <c r="H53" s="926"/>
      <c r="I53" s="927"/>
      <c r="J53" s="436"/>
      <c r="K53" s="437"/>
      <c r="L53" s="437"/>
      <c r="M53" s="437"/>
      <c r="N53" s="437"/>
      <c r="O53" s="437"/>
      <c r="P53" s="437"/>
      <c r="Q53" s="437"/>
      <c r="R53" s="438"/>
      <c r="S53" s="450" t="s">
        <v>391</v>
      </c>
      <c r="T53" s="451"/>
      <c r="U53" s="451"/>
      <c r="V53" s="451"/>
      <c r="W53" s="451"/>
      <c r="X53" s="451"/>
      <c r="Y53" s="451"/>
      <c r="Z53" s="452"/>
      <c r="AA53" s="925" t="s">
        <v>1363</v>
      </c>
      <c r="AB53" s="926"/>
      <c r="AC53" s="926"/>
      <c r="AD53" s="926"/>
      <c r="AE53" s="926"/>
      <c r="AF53" s="926"/>
      <c r="AG53" s="926"/>
      <c r="AH53" s="926"/>
      <c r="AI53" s="927"/>
    </row>
    <row r="54" spans="1:35" ht="13.5" customHeight="1" x14ac:dyDescent="0.15">
      <c r="A54" s="453"/>
      <c r="B54" s="454"/>
      <c r="C54" s="454"/>
      <c r="D54" s="454"/>
      <c r="E54" s="454"/>
      <c r="F54" s="454"/>
      <c r="G54" s="454"/>
      <c r="H54" s="454"/>
      <c r="I54" s="455"/>
      <c r="J54" s="445"/>
      <c r="K54" s="446"/>
      <c r="L54" s="446"/>
      <c r="M54" s="446"/>
      <c r="N54" s="446"/>
      <c r="O54" s="446"/>
      <c r="P54" s="446"/>
      <c r="Q54" s="446"/>
      <c r="R54" s="456"/>
      <c r="S54" s="457"/>
      <c r="T54" s="458"/>
      <c r="U54" s="458"/>
      <c r="V54" s="458"/>
      <c r="W54" s="458"/>
      <c r="X54" s="458"/>
      <c r="Y54" s="458"/>
      <c r="Z54" s="459"/>
      <c r="AA54" s="453"/>
      <c r="AB54" s="454"/>
      <c r="AC54" s="454"/>
      <c r="AD54" s="454"/>
      <c r="AE54" s="454"/>
      <c r="AF54" s="454"/>
      <c r="AG54" s="454"/>
      <c r="AH54" s="454"/>
      <c r="AI54" s="455"/>
    </row>
    <row r="55" spans="1:35" ht="13.5" customHeight="1" x14ac:dyDescent="0.15">
      <c r="A55" s="460"/>
      <c r="B55" s="461"/>
      <c r="C55" s="461"/>
      <c r="D55" s="461"/>
      <c r="E55" s="461"/>
      <c r="F55" s="461"/>
      <c r="G55" s="461"/>
      <c r="H55" s="461"/>
      <c r="I55" s="462"/>
      <c r="J55" s="445"/>
      <c r="K55" s="446"/>
      <c r="L55" s="446"/>
      <c r="M55" s="446"/>
      <c r="N55" s="446"/>
      <c r="O55" s="446"/>
      <c r="P55" s="446"/>
      <c r="Q55" s="446"/>
      <c r="R55" s="456"/>
      <c r="S55" s="457"/>
      <c r="T55" s="458"/>
      <c r="U55" s="458"/>
      <c r="V55" s="458"/>
      <c r="W55" s="458"/>
      <c r="X55" s="458"/>
      <c r="Y55" s="458"/>
      <c r="Z55" s="459"/>
      <c r="AA55" s="460"/>
      <c r="AB55" s="461"/>
      <c r="AC55" s="461"/>
      <c r="AD55" s="461"/>
      <c r="AE55" s="461"/>
      <c r="AF55" s="461"/>
      <c r="AG55" s="461"/>
      <c r="AH55" s="461"/>
      <c r="AI55" s="462"/>
    </row>
    <row r="56" spans="1:35" ht="13.5" customHeight="1" x14ac:dyDescent="0.15">
      <c r="A56" s="436" t="s">
        <v>1088</v>
      </c>
      <c r="B56" s="437"/>
      <c r="C56" s="437"/>
      <c r="D56" s="437"/>
      <c r="E56" s="437"/>
      <c r="F56" s="437"/>
      <c r="G56" s="437"/>
      <c r="H56" s="437"/>
      <c r="I56" s="463" t="s">
        <v>1089</v>
      </c>
      <c r="J56" s="445"/>
      <c r="K56" s="446"/>
      <c r="L56" s="446"/>
      <c r="M56" s="446"/>
      <c r="N56" s="446"/>
      <c r="O56" s="446"/>
      <c r="P56" s="446"/>
      <c r="Q56" s="446"/>
      <c r="R56" s="456"/>
      <c r="S56" s="457"/>
      <c r="T56" s="458"/>
      <c r="U56" s="458"/>
      <c r="V56" s="458"/>
      <c r="W56" s="458"/>
      <c r="X56" s="458"/>
      <c r="Y56" s="458"/>
      <c r="Z56" s="459"/>
      <c r="AA56" s="436" t="s">
        <v>1090</v>
      </c>
      <c r="AB56" s="437"/>
      <c r="AC56" s="437"/>
      <c r="AD56" s="437"/>
      <c r="AE56" s="437"/>
      <c r="AF56" s="437"/>
      <c r="AG56" s="437"/>
      <c r="AH56" s="437"/>
      <c r="AI56" s="463" t="s">
        <v>1089</v>
      </c>
    </row>
    <row r="57" spans="1:35" ht="13.5" customHeight="1" x14ac:dyDescent="0.15">
      <c r="A57" s="464"/>
      <c r="B57" s="446"/>
      <c r="C57" s="446"/>
      <c r="D57" s="446"/>
      <c r="E57" s="446"/>
      <c r="F57" s="446"/>
      <c r="G57" s="446"/>
      <c r="H57" s="446"/>
      <c r="I57" s="465"/>
      <c r="J57" s="445"/>
      <c r="K57" s="446"/>
      <c r="L57" s="446"/>
      <c r="M57" s="446"/>
      <c r="N57" s="446"/>
      <c r="O57" s="446"/>
      <c r="P57" s="446"/>
      <c r="Q57" s="446"/>
      <c r="R57" s="456"/>
      <c r="S57" s="457"/>
      <c r="T57" s="458"/>
      <c r="U57" s="458"/>
      <c r="V57" s="458"/>
      <c r="W57" s="458"/>
      <c r="X57" s="458"/>
      <c r="Y57" s="458"/>
      <c r="Z57" s="459"/>
      <c r="AA57" s="445"/>
      <c r="AB57" s="446"/>
      <c r="AC57" s="446"/>
      <c r="AD57" s="446"/>
      <c r="AE57" s="446"/>
      <c r="AF57" s="446"/>
      <c r="AG57" s="446"/>
      <c r="AH57" s="446"/>
      <c r="AI57" s="456"/>
    </row>
    <row r="58" spans="1:35" ht="13.5" customHeight="1" x14ac:dyDescent="0.15">
      <c r="A58" s="442"/>
      <c r="B58" s="443"/>
      <c r="C58" s="443"/>
      <c r="D58" s="443"/>
      <c r="E58" s="443"/>
      <c r="F58" s="443"/>
      <c r="G58" s="443"/>
      <c r="H58" s="443"/>
      <c r="I58" s="444"/>
      <c r="J58" s="445"/>
      <c r="K58" s="446"/>
      <c r="L58" s="446"/>
      <c r="M58" s="446"/>
      <c r="N58" s="446"/>
      <c r="O58" s="446"/>
      <c r="P58" s="446"/>
      <c r="Q58" s="446"/>
      <c r="R58" s="456"/>
      <c r="S58" s="457"/>
      <c r="T58" s="458"/>
      <c r="U58" s="458"/>
      <c r="V58" s="458"/>
      <c r="W58" s="458"/>
      <c r="X58" s="458"/>
      <c r="Y58" s="458"/>
      <c r="Z58" s="459"/>
      <c r="AA58" s="442"/>
      <c r="AB58" s="443"/>
      <c r="AC58" s="443"/>
      <c r="AD58" s="443"/>
      <c r="AE58" s="443"/>
      <c r="AF58" s="443"/>
      <c r="AG58" s="443"/>
      <c r="AH58" s="443"/>
      <c r="AI58" s="444"/>
    </row>
    <row r="59" spans="1:35" ht="13.5" customHeight="1" x14ac:dyDescent="0.15">
      <c r="A59" s="436" t="s">
        <v>1485</v>
      </c>
      <c r="B59" s="437"/>
      <c r="C59" s="437"/>
      <c r="D59" s="437"/>
      <c r="E59" s="437"/>
      <c r="F59" s="437"/>
      <c r="G59" s="437"/>
      <c r="H59" s="437"/>
      <c r="I59" s="438"/>
      <c r="J59" s="445"/>
      <c r="K59" s="446"/>
      <c r="L59" s="446"/>
      <c r="M59" s="446"/>
      <c r="N59" s="446"/>
      <c r="O59" s="446"/>
      <c r="P59" s="446"/>
      <c r="Q59" s="446"/>
      <c r="R59" s="456"/>
      <c r="S59" s="457"/>
      <c r="T59" s="458"/>
      <c r="U59" s="458"/>
      <c r="V59" s="458"/>
      <c r="W59" s="458"/>
      <c r="X59" s="458"/>
      <c r="Y59" s="458"/>
      <c r="Z59" s="459"/>
      <c r="AA59" s="436" t="s">
        <v>1485</v>
      </c>
      <c r="AB59" s="466"/>
      <c r="AC59" s="466"/>
      <c r="AD59" s="466"/>
      <c r="AE59" s="466"/>
      <c r="AF59" s="466"/>
      <c r="AG59" s="466"/>
      <c r="AH59" s="466"/>
      <c r="AI59" s="467"/>
    </row>
    <row r="60" spans="1:35" ht="13.5" customHeight="1" x14ac:dyDescent="0.15">
      <c r="A60" s="445"/>
      <c r="B60" s="446"/>
      <c r="C60" s="446"/>
      <c r="D60" s="446"/>
      <c r="E60" s="446"/>
      <c r="F60" s="446"/>
      <c r="G60" s="446"/>
      <c r="H60" s="446"/>
      <c r="I60" s="456"/>
      <c r="J60" s="445"/>
      <c r="K60" s="446"/>
      <c r="L60" s="446"/>
      <c r="M60" s="446"/>
      <c r="N60" s="446"/>
      <c r="O60" s="446"/>
      <c r="P60" s="446"/>
      <c r="Q60" s="446"/>
      <c r="R60" s="456"/>
      <c r="S60" s="457"/>
      <c r="T60" s="458"/>
      <c r="U60" s="458"/>
      <c r="V60" s="458"/>
      <c r="W60" s="458"/>
      <c r="X60" s="458"/>
      <c r="Y60" s="458"/>
      <c r="Z60" s="459"/>
      <c r="AA60" s="468"/>
      <c r="AB60" s="469"/>
      <c r="AC60" s="469"/>
      <c r="AD60" s="469"/>
      <c r="AE60" s="469"/>
      <c r="AF60" s="469"/>
      <c r="AG60" s="469"/>
      <c r="AH60" s="469"/>
      <c r="AI60" s="470"/>
    </row>
    <row r="61" spans="1:35" ht="13.5" customHeight="1" x14ac:dyDescent="0.15">
      <c r="A61" s="442"/>
      <c r="B61" s="443"/>
      <c r="C61" s="443"/>
      <c r="D61" s="443"/>
      <c r="E61" s="443"/>
      <c r="F61" s="443"/>
      <c r="G61" s="443"/>
      <c r="H61" s="443"/>
      <c r="I61" s="444"/>
      <c r="J61" s="442"/>
      <c r="K61" s="443"/>
      <c r="L61" s="443"/>
      <c r="M61" s="443"/>
      <c r="N61" s="443"/>
      <c r="O61" s="443"/>
      <c r="P61" s="443"/>
      <c r="Q61" s="443"/>
      <c r="R61" s="444"/>
      <c r="S61" s="471"/>
      <c r="T61" s="472"/>
      <c r="U61" s="472"/>
      <c r="V61" s="472"/>
      <c r="W61" s="472"/>
      <c r="X61" s="472"/>
      <c r="Y61" s="472"/>
      <c r="Z61" s="473"/>
      <c r="AA61" s="474"/>
      <c r="AB61" s="475"/>
      <c r="AC61" s="475"/>
      <c r="AD61" s="475"/>
      <c r="AE61" s="475"/>
      <c r="AF61" s="475"/>
      <c r="AG61" s="475"/>
      <c r="AH61" s="475"/>
      <c r="AI61" s="476"/>
    </row>
    <row r="62" spans="1:35" ht="13.5" customHeight="1" x14ac:dyDescent="0.15"/>
    <row r="63" spans="1:35" ht="13.5" customHeight="1" x14ac:dyDescent="0.15"/>
    <row r="64" spans="1:35" ht="13.5" customHeight="1" x14ac:dyDescent="0.15"/>
    <row r="65" spans="35:37" ht="13.5" customHeight="1" x14ac:dyDescent="0.15"/>
    <row r="66" spans="35:37" ht="13.5" customHeight="1" x14ac:dyDescent="0.15"/>
    <row r="67" spans="35:37" ht="13.5" customHeight="1" x14ac:dyDescent="0.15"/>
    <row r="68" spans="35:37" ht="13.5" customHeight="1" thickBot="1" x14ac:dyDescent="0.2">
      <c r="AJ68" s="496"/>
      <c r="AK68" s="496"/>
    </row>
    <row r="69" spans="35:37" ht="13.5" customHeight="1" thickTop="1" x14ac:dyDescent="0.15">
      <c r="AI69" s="495"/>
    </row>
    <row r="70" spans="35:37" ht="13.5" customHeight="1" x14ac:dyDescent="0.15">
      <c r="AI70" s="495"/>
    </row>
    <row r="71" spans="35:37" ht="13.5" customHeight="1" x14ac:dyDescent="0.15"/>
    <row r="72" spans="35:37" ht="13.5" customHeight="1" x14ac:dyDescent="0.15"/>
    <row r="73" spans="35:37" ht="13.5" customHeight="1" x14ac:dyDescent="0.15"/>
    <row r="74" spans="35:37" ht="13.5" customHeight="1" x14ac:dyDescent="0.15"/>
    <row r="75" spans="35:37" ht="13.5" customHeight="1" x14ac:dyDescent="0.15"/>
    <row r="76" spans="35:37" ht="13.5" customHeight="1" x14ac:dyDescent="0.15"/>
    <row r="77" spans="35:37" ht="13.5" customHeight="1" x14ac:dyDescent="0.15"/>
    <row r="78" spans="35:37" ht="13.5" customHeight="1" x14ac:dyDescent="0.15"/>
  </sheetData>
  <sheetProtection algorithmName="SHA-512" hashValue="zYdrYyO+DMj1vQYNXzyvE4M9sJumaLbTly6axPhNmh8mvs1CosZVwQ3KtD8p624Zp13Trp6Z2Lm/lE2lt4gIXQ==" saltValue="wjRAlHJ3atmEsJBq+6yJWw==" spinCount="100000" sheet="1"/>
  <protectedRanges>
    <protectedRange sqref="V44" name="範囲1"/>
  </protectedRanges>
  <mergeCells count="18">
    <mergeCell ref="A53:I53"/>
    <mergeCell ref="AA53:AI53"/>
    <mergeCell ref="V35:AF35"/>
    <mergeCell ref="V42:AF42"/>
    <mergeCell ref="V40:AF40"/>
    <mergeCell ref="V44:AF44"/>
    <mergeCell ref="V30:AF30"/>
    <mergeCell ref="V39:AF39"/>
    <mergeCell ref="V26:AF26"/>
    <mergeCell ref="V28:AF28"/>
    <mergeCell ref="V37:AF37"/>
    <mergeCell ref="V32:AF32"/>
    <mergeCell ref="A3:AI5"/>
    <mergeCell ref="A7:AI7"/>
    <mergeCell ref="V22:W22"/>
    <mergeCell ref="X22:Y22"/>
    <mergeCell ref="AA22:AB22"/>
    <mergeCell ref="AD22:AE22"/>
  </mergeCells>
  <phoneticPr fontId="2"/>
  <conditionalFormatting sqref="V44:AF44">
    <cfRule type="containsBlanks" dxfId="28" priority="2" stopIfTrue="1">
      <formula>LEN(TRIM(V44))=0</formula>
    </cfRule>
  </conditionalFormatting>
  <dataValidations count="2">
    <dataValidation imeMode="hiragana" allowBlank="1" showInputMessage="1" showErrorMessage="1" sqref="U26:U27 U35 D28:D33 Q37:T38 D37:L38" xr:uid="{00000000-0002-0000-0200-000000000000}"/>
    <dataValidation type="textLength" imeMode="halfAlpha" allowBlank="1" showInputMessage="1" showErrorMessage="1" sqref="V42:AF42 V44:AF44" xr:uid="{00000000-0002-0000-0200-000001000000}">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AK175"/>
  <sheetViews>
    <sheetView view="pageBreakPreview" zoomScaleNormal="100" zoomScaleSheetLayoutView="100" workbookViewId="0">
      <selection activeCell="K7" sqref="K7:AI7"/>
    </sheetView>
  </sheetViews>
  <sheetFormatPr defaultColWidth="4.125" defaultRowHeight="12.75" x14ac:dyDescent="0.15"/>
  <cols>
    <col min="1" max="35" width="2.625" style="203" customWidth="1"/>
    <col min="36" max="16384" width="4.125" style="203"/>
  </cols>
  <sheetData>
    <row r="1" spans="1:35" x14ac:dyDescent="0.15">
      <c r="A1" s="962" t="s">
        <v>339</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row>
    <row r="2" spans="1:35" x14ac:dyDescent="0.15">
      <c r="A2" s="962"/>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row>
    <row r="3" spans="1:35" x14ac:dyDescent="0.15">
      <c r="A3" s="191" t="s">
        <v>392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row>
    <row r="4" spans="1:35" ht="6.75" customHeight="1" x14ac:dyDescent="0.1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row>
    <row r="5" spans="1:35" ht="6.75" customHeight="1" x14ac:dyDescent="0.15">
      <c r="A5" s="191"/>
      <c r="B5" s="191"/>
      <c r="C5" s="191"/>
      <c r="D5" s="191"/>
      <c r="E5" s="191"/>
      <c r="F5" s="191"/>
      <c r="G5" s="191"/>
      <c r="H5" s="191"/>
      <c r="I5" s="191"/>
      <c r="J5" s="191"/>
      <c r="K5" s="191"/>
      <c r="L5" s="191"/>
      <c r="M5" s="191"/>
      <c r="N5" s="191"/>
      <c r="O5" s="191"/>
      <c r="P5" s="191"/>
      <c r="Q5" s="191"/>
      <c r="R5" s="191"/>
      <c r="S5" s="191"/>
      <c r="T5" s="191"/>
      <c r="U5" s="191"/>
      <c r="V5" s="256"/>
      <c r="W5" s="256"/>
      <c r="X5" s="256"/>
      <c r="Y5" s="256"/>
      <c r="Z5" s="256"/>
      <c r="AA5" s="256"/>
      <c r="AB5" s="256"/>
      <c r="AC5" s="256"/>
      <c r="AD5" s="256"/>
      <c r="AE5" s="256"/>
      <c r="AF5" s="256"/>
      <c r="AG5" s="256"/>
      <c r="AH5" s="256"/>
      <c r="AI5" s="256"/>
    </row>
    <row r="6" spans="1:35" x14ac:dyDescent="0.15">
      <c r="A6" s="39" t="s">
        <v>936</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row>
    <row r="7" spans="1:35" x14ac:dyDescent="0.15">
      <c r="A7" s="191"/>
      <c r="C7" s="191" t="s">
        <v>139</v>
      </c>
      <c r="D7" s="191"/>
      <c r="E7" s="191"/>
      <c r="F7" s="191"/>
      <c r="G7" s="191"/>
      <c r="H7" s="193"/>
      <c r="I7" s="193"/>
      <c r="J7" s="193"/>
      <c r="K7" s="946" t="str">
        <f>IF(確２面!K7="","",確２面!K7)</f>
        <v/>
      </c>
      <c r="L7" s="946"/>
      <c r="M7" s="946"/>
      <c r="N7" s="946"/>
      <c r="O7" s="946"/>
      <c r="P7" s="946"/>
      <c r="Q7" s="946"/>
      <c r="R7" s="946"/>
      <c r="S7" s="946"/>
      <c r="T7" s="946"/>
      <c r="U7" s="946"/>
      <c r="V7" s="946"/>
      <c r="W7" s="946"/>
      <c r="X7" s="946"/>
      <c r="Y7" s="946"/>
      <c r="Z7" s="946"/>
      <c r="AA7" s="946"/>
      <c r="AB7" s="946"/>
      <c r="AC7" s="946"/>
      <c r="AD7" s="946"/>
      <c r="AE7" s="946"/>
      <c r="AF7" s="946"/>
      <c r="AG7" s="946"/>
      <c r="AH7" s="946"/>
      <c r="AI7" s="946"/>
    </row>
    <row r="8" spans="1:35" x14ac:dyDescent="0.15">
      <c r="A8" s="191"/>
      <c r="C8" s="191" t="s">
        <v>140</v>
      </c>
      <c r="D8" s="191"/>
      <c r="E8" s="191"/>
      <c r="F8" s="191"/>
      <c r="G8" s="191"/>
      <c r="H8" s="194" t="str">
        <f>IF(概１面!H13="","",概１面!H13)</f>
        <v/>
      </c>
      <c r="I8" s="194"/>
      <c r="J8" s="193"/>
      <c r="K8" s="946" t="str">
        <f>IF(確２面!K8="","",確２面!K8)</f>
        <v/>
      </c>
      <c r="L8" s="946"/>
      <c r="M8" s="946"/>
      <c r="N8" s="946"/>
      <c r="O8" s="946"/>
      <c r="P8" s="946"/>
      <c r="Q8" s="946"/>
      <c r="R8" s="946"/>
      <c r="S8" s="946"/>
      <c r="T8" s="946"/>
      <c r="U8" s="946"/>
      <c r="V8" s="946"/>
      <c r="W8" s="946"/>
      <c r="X8" s="946"/>
      <c r="Y8" s="946"/>
      <c r="Z8" s="946"/>
      <c r="AA8" s="946"/>
      <c r="AB8" s="946"/>
      <c r="AC8" s="946"/>
      <c r="AD8" s="946"/>
      <c r="AE8" s="946"/>
      <c r="AF8" s="946"/>
      <c r="AG8" s="946"/>
      <c r="AH8" s="946"/>
      <c r="AI8" s="946"/>
    </row>
    <row r="9" spans="1:35" x14ac:dyDescent="0.15">
      <c r="A9" s="191"/>
      <c r="C9" s="191" t="s">
        <v>141</v>
      </c>
      <c r="D9" s="191"/>
      <c r="E9" s="191"/>
      <c r="F9" s="191"/>
      <c r="G9" s="191"/>
      <c r="H9" s="257" t="str">
        <f>IF(概１面!H14="","",概１面!H14)</f>
        <v/>
      </c>
      <c r="I9" s="257"/>
      <c r="J9" s="193"/>
      <c r="K9" s="946" t="str">
        <f>IF(確２面!K9="","",確２面!K9)</f>
        <v/>
      </c>
      <c r="L9" s="946"/>
      <c r="M9" s="946"/>
      <c r="N9" s="946"/>
      <c r="O9" s="946"/>
      <c r="P9" s="946"/>
      <c r="Q9" s="946"/>
      <c r="R9" s="946"/>
      <c r="S9" s="946"/>
      <c r="T9" s="946"/>
      <c r="U9" s="946"/>
      <c r="V9" s="946"/>
      <c r="W9" s="946"/>
      <c r="X9" s="946"/>
      <c r="Y9" s="946"/>
      <c r="Z9" s="946"/>
      <c r="AA9" s="946"/>
      <c r="AB9" s="946"/>
      <c r="AC9" s="946"/>
      <c r="AD9" s="946"/>
      <c r="AE9" s="946"/>
      <c r="AF9" s="946"/>
      <c r="AG9" s="946"/>
      <c r="AH9" s="946"/>
      <c r="AI9" s="946"/>
    </row>
    <row r="10" spans="1:35" x14ac:dyDescent="0.15">
      <c r="A10" s="191"/>
      <c r="C10" s="191" t="s">
        <v>142</v>
      </c>
      <c r="D10" s="191"/>
      <c r="E10" s="191"/>
      <c r="F10" s="191"/>
      <c r="G10" s="191"/>
      <c r="H10" s="194" t="str">
        <f>IF(概１面!H15="","",概１面!H15)</f>
        <v/>
      </c>
      <c r="I10" s="194"/>
      <c r="J10" s="193"/>
      <c r="K10" s="946" t="str">
        <f>IF(確２面!K10="","",確２面!K10)</f>
        <v/>
      </c>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row>
    <row r="11" spans="1:35" x14ac:dyDescent="0.15">
      <c r="A11" s="191"/>
      <c r="C11" s="191" t="s">
        <v>143</v>
      </c>
      <c r="D11" s="191"/>
      <c r="E11" s="191"/>
      <c r="F11" s="191"/>
      <c r="G11" s="191"/>
      <c r="H11" s="194"/>
      <c r="I11" s="194"/>
      <c r="J11" s="193"/>
      <c r="K11" s="946" t="str">
        <f>IF(確２面!K11="","",確２面!K11)</f>
        <v/>
      </c>
      <c r="L11" s="946"/>
      <c r="M11" s="946"/>
      <c r="N11" s="946"/>
      <c r="O11" s="946"/>
      <c r="P11" s="946"/>
      <c r="Q11" s="946"/>
      <c r="R11" s="946"/>
      <c r="S11" s="946"/>
      <c r="T11" s="946"/>
      <c r="U11" s="946"/>
      <c r="V11" s="946"/>
      <c r="W11" s="946"/>
      <c r="X11" s="946"/>
      <c r="Y11" s="946"/>
      <c r="Z11" s="946"/>
      <c r="AA11" s="946"/>
      <c r="AB11" s="946"/>
      <c r="AC11" s="946"/>
      <c r="AD11" s="946"/>
      <c r="AE11" s="946"/>
      <c r="AF11" s="946"/>
      <c r="AG11" s="946"/>
      <c r="AH11" s="946"/>
      <c r="AI11" s="946"/>
    </row>
    <row r="12" spans="1:35" ht="6.75" customHeight="1" x14ac:dyDescent="0.1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row>
    <row r="13" spans="1:35" ht="6.75" customHeight="1" x14ac:dyDescent="0.1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row>
    <row r="14" spans="1:35" x14ac:dyDescent="0.15">
      <c r="A14" s="191" t="s">
        <v>251</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row>
    <row r="15" spans="1:35" x14ac:dyDescent="0.15">
      <c r="A15" s="191"/>
      <c r="C15" s="191" t="s">
        <v>144</v>
      </c>
      <c r="D15" s="191"/>
      <c r="E15" s="191"/>
      <c r="F15" s="191"/>
      <c r="G15" s="191"/>
      <c r="H15" s="191"/>
      <c r="I15" s="191"/>
      <c r="J15" s="192" t="s">
        <v>13</v>
      </c>
      <c r="K15" s="1241" t="str">
        <f>IF(確２面!K15="","",確２面!K15)</f>
        <v/>
      </c>
      <c r="L15" s="1241"/>
      <c r="M15" s="191" t="s">
        <v>147</v>
      </c>
      <c r="N15" s="191"/>
      <c r="O15" s="191"/>
      <c r="P15" s="191"/>
      <c r="Q15" s="191"/>
      <c r="R15" s="192" t="s">
        <v>13</v>
      </c>
      <c r="S15" s="1015" t="str">
        <f>IF(確２面!S15="","",確２面!S15)</f>
        <v/>
      </c>
      <c r="T15" s="1015"/>
      <c r="U15" s="1015"/>
      <c r="V15" s="1015"/>
      <c r="W15" s="191" t="s">
        <v>153</v>
      </c>
      <c r="X15" s="191"/>
      <c r="Y15" s="191"/>
      <c r="Z15" s="191"/>
      <c r="AA15" s="191"/>
      <c r="AB15" s="962" t="str">
        <f>IF(確２面!AB15="","",確２面!AB15)</f>
        <v/>
      </c>
      <c r="AC15" s="962"/>
      <c r="AD15" s="962"/>
      <c r="AE15" s="962"/>
      <c r="AF15" s="962"/>
      <c r="AG15" s="962"/>
      <c r="AH15" s="191" t="s">
        <v>252</v>
      </c>
      <c r="AI15" s="191"/>
    </row>
    <row r="16" spans="1:35" x14ac:dyDescent="0.15">
      <c r="A16" s="191"/>
      <c r="C16" s="191" t="s">
        <v>140</v>
      </c>
      <c r="D16" s="191"/>
      <c r="E16" s="191"/>
      <c r="F16" s="191"/>
      <c r="G16" s="191"/>
      <c r="H16" s="191"/>
      <c r="I16" s="191"/>
      <c r="J16" s="191"/>
      <c r="K16" s="963" t="str">
        <f>IF(確２面!K16="","",確２面!K16)</f>
        <v/>
      </c>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row>
    <row r="17" spans="1:35" x14ac:dyDescent="0.15">
      <c r="A17" s="191"/>
      <c r="C17" s="191" t="s">
        <v>151</v>
      </c>
      <c r="D17" s="191"/>
      <c r="E17" s="191"/>
      <c r="F17" s="191"/>
      <c r="G17" s="191"/>
      <c r="H17" s="191"/>
      <c r="I17" s="191"/>
      <c r="J17" s="192" t="s">
        <v>13</v>
      </c>
      <c r="K17" s="1241" t="str">
        <f>IF(確２面!K17="","",確２面!K17)</f>
        <v/>
      </c>
      <c r="L17" s="1241"/>
      <c r="M17" s="191" t="s">
        <v>146</v>
      </c>
      <c r="N17" s="191"/>
      <c r="O17" s="191"/>
      <c r="P17" s="191"/>
      <c r="Q17" s="191"/>
      <c r="R17" s="192" t="s">
        <v>13</v>
      </c>
      <c r="S17" s="962" t="str">
        <f>IF(確２面!S17="","",確２面!S17)</f>
        <v/>
      </c>
      <c r="T17" s="962"/>
      <c r="U17" s="962"/>
      <c r="V17" s="962"/>
      <c r="W17" s="191" t="s">
        <v>145</v>
      </c>
      <c r="X17" s="191"/>
      <c r="Y17" s="191"/>
      <c r="Z17" s="191"/>
      <c r="AA17" s="191"/>
      <c r="AB17" s="962" t="str">
        <f>IF(確２面!AB17="","",確２面!AB17)</f>
        <v/>
      </c>
      <c r="AC17" s="962"/>
      <c r="AD17" s="962"/>
      <c r="AE17" s="962"/>
      <c r="AF17" s="962"/>
      <c r="AG17" s="962"/>
      <c r="AH17" s="191" t="s">
        <v>252</v>
      </c>
      <c r="AI17" s="191"/>
    </row>
    <row r="18" spans="1:35" x14ac:dyDescent="0.15">
      <c r="A18" s="191"/>
      <c r="C18" s="191"/>
      <c r="D18" s="191"/>
      <c r="E18" s="191"/>
      <c r="F18" s="191"/>
      <c r="G18" s="191"/>
      <c r="H18" s="193" t="str">
        <f>IF(概１面!H23="","",概１面!H23)</f>
        <v/>
      </c>
      <c r="I18" s="193"/>
      <c r="J18" s="193"/>
      <c r="K18" s="963" t="str">
        <f>IF(確２面!K18="","",確２面!K18)</f>
        <v/>
      </c>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row>
    <row r="19" spans="1:35" x14ac:dyDescent="0.15">
      <c r="A19" s="191"/>
      <c r="C19" s="191" t="s">
        <v>148</v>
      </c>
      <c r="D19" s="191"/>
      <c r="E19" s="191"/>
      <c r="F19" s="191"/>
      <c r="G19" s="191"/>
      <c r="H19" s="193" t="str">
        <f>IF(概１面!H24="","",概１面!H24)</f>
        <v/>
      </c>
      <c r="I19" s="193"/>
      <c r="J19" s="194"/>
      <c r="K19" s="963" t="str">
        <f>IF(確２面!K19="","",確２面!K19)</f>
        <v/>
      </c>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3"/>
      <c r="AI19" s="963"/>
    </row>
    <row r="20" spans="1:35" x14ac:dyDescent="0.15">
      <c r="A20" s="191"/>
      <c r="C20" s="191" t="s">
        <v>149</v>
      </c>
      <c r="D20" s="191"/>
      <c r="E20" s="191"/>
      <c r="F20" s="191"/>
      <c r="G20" s="191"/>
      <c r="H20" s="193" t="str">
        <f>IF(概１面!H25="","",概１面!H25)</f>
        <v/>
      </c>
      <c r="I20" s="193"/>
      <c r="J20" s="193"/>
      <c r="K20" s="963" t="str">
        <f>IF(確２面!K20="","",確２面!K20)</f>
        <v/>
      </c>
      <c r="L20" s="963"/>
      <c r="M20" s="963"/>
      <c r="N20" s="963"/>
      <c r="O20" s="963"/>
      <c r="P20" s="963"/>
      <c r="Q20" s="963"/>
      <c r="R20" s="963"/>
      <c r="S20" s="963"/>
      <c r="T20" s="963"/>
      <c r="U20" s="963"/>
      <c r="V20" s="963"/>
      <c r="W20" s="963"/>
      <c r="X20" s="963"/>
      <c r="Y20" s="963"/>
      <c r="Z20" s="963"/>
      <c r="AA20" s="963"/>
      <c r="AB20" s="963"/>
      <c r="AC20" s="963"/>
      <c r="AD20" s="963"/>
      <c r="AE20" s="963"/>
      <c r="AF20" s="963"/>
      <c r="AG20" s="963"/>
      <c r="AH20" s="963"/>
      <c r="AI20" s="963"/>
    </row>
    <row r="21" spans="1:35" x14ac:dyDescent="0.15">
      <c r="A21" s="191"/>
      <c r="C21" s="191" t="s">
        <v>150</v>
      </c>
      <c r="D21" s="191"/>
      <c r="E21" s="191"/>
      <c r="F21" s="191"/>
      <c r="G21" s="191"/>
      <c r="H21" s="193" t="str">
        <f>IF(概１面!H26="","",概１面!H26)</f>
        <v/>
      </c>
      <c r="I21" s="193"/>
      <c r="J21" s="193"/>
      <c r="K21" s="963" t="str">
        <f>IF(確２面!K21="","",確２面!K21)</f>
        <v/>
      </c>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row>
    <row r="22" spans="1:35" ht="6.75" customHeight="1" x14ac:dyDescent="0.15">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row>
    <row r="23" spans="1:35" ht="6.75" customHeight="1" x14ac:dyDescent="0.1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row>
    <row r="24" spans="1:35" x14ac:dyDescent="0.15">
      <c r="A24" s="191" t="s">
        <v>253</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row>
    <row r="25" spans="1:35" x14ac:dyDescent="0.15">
      <c r="A25" s="191" t="s">
        <v>3</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row>
    <row r="26" spans="1:35" x14ac:dyDescent="0.15">
      <c r="A26" s="191"/>
      <c r="C26" s="191" t="s">
        <v>144</v>
      </c>
      <c r="D26" s="191"/>
      <c r="E26" s="191"/>
      <c r="F26" s="191"/>
      <c r="G26" s="191"/>
      <c r="H26" s="258"/>
      <c r="I26" s="192"/>
      <c r="J26" s="192" t="s">
        <v>13</v>
      </c>
      <c r="K26" s="1241" t="str">
        <f>IF(確２面!K26="","",確２面!K26)</f>
        <v/>
      </c>
      <c r="L26" s="1241"/>
      <c r="M26" s="191" t="s">
        <v>147</v>
      </c>
      <c r="N26" s="191"/>
      <c r="O26" s="191"/>
      <c r="P26" s="191"/>
      <c r="Q26" s="191"/>
      <c r="R26" s="192" t="s">
        <v>13</v>
      </c>
      <c r="S26" s="1015" t="str">
        <f>IF(確２面!S26="","",確２面!S26)</f>
        <v/>
      </c>
      <c r="T26" s="1015"/>
      <c r="U26" s="1015"/>
      <c r="V26" s="1015"/>
      <c r="W26" s="191" t="s">
        <v>153</v>
      </c>
      <c r="X26" s="191"/>
      <c r="Y26" s="191"/>
      <c r="Z26" s="191"/>
      <c r="AA26" s="191"/>
      <c r="AB26" s="962" t="str">
        <f>IF(確２面!AB26="","",確２面!AB26)</f>
        <v/>
      </c>
      <c r="AC26" s="962"/>
      <c r="AD26" s="962"/>
      <c r="AE26" s="962"/>
      <c r="AF26" s="962"/>
      <c r="AG26" s="962"/>
      <c r="AH26" s="191" t="s">
        <v>252</v>
      </c>
      <c r="AI26" s="191"/>
    </row>
    <row r="27" spans="1:35" x14ac:dyDescent="0.15">
      <c r="A27" s="191"/>
      <c r="C27" s="191" t="s">
        <v>140</v>
      </c>
      <c r="D27" s="191"/>
      <c r="E27" s="191"/>
      <c r="F27" s="191"/>
      <c r="G27" s="191"/>
      <c r="H27" s="193"/>
      <c r="I27" s="191"/>
      <c r="J27" s="191"/>
      <c r="K27" s="963" t="str">
        <f>IF(確２面!K27="","",確２面!K27)</f>
        <v/>
      </c>
      <c r="L27" s="963"/>
      <c r="M27" s="963"/>
      <c r="N27" s="963"/>
      <c r="O27" s="963"/>
      <c r="P27" s="963"/>
      <c r="Q27" s="963"/>
      <c r="R27" s="963"/>
      <c r="S27" s="963"/>
      <c r="T27" s="963"/>
      <c r="U27" s="963"/>
      <c r="V27" s="963"/>
      <c r="W27" s="963"/>
      <c r="X27" s="963"/>
      <c r="Y27" s="963"/>
      <c r="Z27" s="963"/>
      <c r="AA27" s="963"/>
      <c r="AB27" s="963"/>
      <c r="AC27" s="963"/>
      <c r="AD27" s="963"/>
      <c r="AE27" s="963"/>
      <c r="AF27" s="963"/>
      <c r="AG27" s="963"/>
      <c r="AH27" s="963"/>
      <c r="AI27" s="963"/>
    </row>
    <row r="28" spans="1:35" x14ac:dyDescent="0.15">
      <c r="A28" s="191"/>
      <c r="C28" s="191" t="s">
        <v>151</v>
      </c>
      <c r="D28" s="191"/>
      <c r="E28" s="191"/>
      <c r="F28" s="191"/>
      <c r="G28" s="191"/>
      <c r="H28" s="258"/>
      <c r="I28" s="192"/>
      <c r="J28" s="192" t="s">
        <v>13</v>
      </c>
      <c r="K28" s="1241" t="str">
        <f>IF(確２面!K28="","",確２面!K28)</f>
        <v/>
      </c>
      <c r="L28" s="1241"/>
      <c r="M28" s="191" t="s">
        <v>146</v>
      </c>
      <c r="N28" s="191"/>
      <c r="O28" s="191"/>
      <c r="P28" s="191"/>
      <c r="Q28" s="191"/>
      <c r="R28" s="192" t="s">
        <v>13</v>
      </c>
      <c r="S28" s="962" t="str">
        <f>IF(確２面!S28="","",確２面!S28)</f>
        <v/>
      </c>
      <c r="T28" s="962"/>
      <c r="U28" s="962"/>
      <c r="V28" s="962"/>
      <c r="W28" s="191" t="s">
        <v>145</v>
      </c>
      <c r="X28" s="191"/>
      <c r="Y28" s="191"/>
      <c r="Z28" s="191"/>
      <c r="AA28" s="191"/>
      <c r="AB28" s="962" t="str">
        <f>IF(確２面!AB28="","",確２面!AB28)</f>
        <v/>
      </c>
      <c r="AC28" s="962"/>
      <c r="AD28" s="962"/>
      <c r="AE28" s="962"/>
      <c r="AF28" s="962"/>
      <c r="AG28" s="962"/>
      <c r="AH28" s="191" t="s">
        <v>252</v>
      </c>
      <c r="AI28" s="191"/>
    </row>
    <row r="29" spans="1:35" x14ac:dyDescent="0.15">
      <c r="A29" s="191"/>
      <c r="C29" s="191"/>
      <c r="D29" s="191"/>
      <c r="E29" s="191"/>
      <c r="F29" s="191"/>
      <c r="G29" s="191"/>
      <c r="H29" s="193"/>
      <c r="I29" s="193"/>
      <c r="J29" s="193"/>
      <c r="K29" s="963" t="str">
        <f>IF(確２面!K29="","",確２面!K29)</f>
        <v/>
      </c>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row>
    <row r="30" spans="1:35" x14ac:dyDescent="0.15">
      <c r="A30" s="191"/>
      <c r="C30" s="191" t="s">
        <v>148</v>
      </c>
      <c r="D30" s="191"/>
      <c r="E30" s="191"/>
      <c r="F30" s="191"/>
      <c r="G30" s="191"/>
      <c r="H30" s="193"/>
      <c r="I30" s="193"/>
      <c r="J30" s="194"/>
      <c r="K30" s="963" t="str">
        <f>IF(確２面!K30="","",確２面!K30)</f>
        <v/>
      </c>
      <c r="L30" s="963"/>
      <c r="M30" s="963"/>
      <c r="N30" s="963"/>
      <c r="O30" s="963"/>
      <c r="P30" s="963"/>
      <c r="Q30" s="963"/>
      <c r="R30" s="963"/>
      <c r="S30" s="963"/>
      <c r="T30" s="963"/>
      <c r="U30" s="963"/>
      <c r="V30" s="963"/>
      <c r="W30" s="963"/>
      <c r="X30" s="963"/>
      <c r="Y30" s="963"/>
      <c r="Z30" s="963"/>
      <c r="AA30" s="963"/>
      <c r="AB30" s="963"/>
      <c r="AC30" s="963"/>
      <c r="AD30" s="963"/>
      <c r="AE30" s="963"/>
      <c r="AF30" s="963"/>
      <c r="AG30" s="963"/>
      <c r="AH30" s="963"/>
      <c r="AI30" s="963"/>
    </row>
    <row r="31" spans="1:35" x14ac:dyDescent="0.15">
      <c r="A31" s="191"/>
      <c r="C31" s="191" t="s">
        <v>149</v>
      </c>
      <c r="D31" s="191"/>
      <c r="E31" s="191"/>
      <c r="F31" s="191"/>
      <c r="G31" s="191"/>
      <c r="H31" s="193"/>
      <c r="I31" s="193"/>
      <c r="J31" s="193"/>
      <c r="K31" s="963" t="str">
        <f>IF(確２面!K31="","",確２面!K31)</f>
        <v/>
      </c>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row>
    <row r="32" spans="1:35" x14ac:dyDescent="0.15">
      <c r="A32" s="191"/>
      <c r="C32" s="191" t="s">
        <v>150</v>
      </c>
      <c r="D32" s="191"/>
      <c r="E32" s="191"/>
      <c r="F32" s="191"/>
      <c r="G32" s="191"/>
      <c r="H32" s="193"/>
      <c r="I32" s="193"/>
      <c r="J32" s="193"/>
      <c r="K32" s="963" t="str">
        <f>IF(確２面!K32="","",確２面!K32)</f>
        <v/>
      </c>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row>
    <row r="33" spans="1:35" x14ac:dyDescent="0.15">
      <c r="A33" s="191"/>
      <c r="C33" s="191" t="s">
        <v>393</v>
      </c>
      <c r="D33" s="191"/>
      <c r="E33" s="191"/>
      <c r="F33" s="191"/>
      <c r="G33" s="191"/>
      <c r="H33" s="193"/>
      <c r="I33" s="193"/>
      <c r="J33" s="193"/>
      <c r="K33" s="340"/>
      <c r="L33" s="340"/>
      <c r="M33" s="946" t="str">
        <f>IF(確２面!M33="","",確２面!M33)</f>
        <v/>
      </c>
      <c r="N33" s="946"/>
      <c r="O33" s="946"/>
      <c r="P33" s="946"/>
      <c r="Q33" s="946"/>
      <c r="R33" s="946"/>
      <c r="S33" s="946"/>
      <c r="T33" s="946"/>
      <c r="U33" s="946"/>
      <c r="V33" s="946"/>
      <c r="W33" s="946"/>
      <c r="X33" s="946"/>
      <c r="Y33" s="946"/>
      <c r="Z33" s="946"/>
      <c r="AA33" s="946"/>
      <c r="AB33" s="946"/>
      <c r="AC33" s="946"/>
      <c r="AD33" s="946"/>
      <c r="AE33" s="946"/>
      <c r="AF33" s="946"/>
      <c r="AG33" s="946"/>
      <c r="AH33" s="946"/>
      <c r="AI33" s="946"/>
    </row>
    <row r="34" spans="1:35" ht="6.75" customHeight="1" x14ac:dyDescent="0.15">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row>
    <row r="35" spans="1:35" ht="6.75" customHeight="1" x14ac:dyDescent="0.15">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row>
    <row r="36" spans="1:35" x14ac:dyDescent="0.15">
      <c r="A36" s="260" t="s">
        <v>4</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row>
    <row r="37" spans="1:35" x14ac:dyDescent="0.15">
      <c r="A37" s="260"/>
      <c r="B37" s="547"/>
      <c r="C37" s="260" t="s">
        <v>144</v>
      </c>
      <c r="D37" s="260"/>
      <c r="E37" s="260"/>
      <c r="F37" s="260"/>
      <c r="G37" s="260"/>
      <c r="H37" s="548"/>
      <c r="I37" s="503"/>
      <c r="J37" s="503" t="s">
        <v>13</v>
      </c>
      <c r="K37" s="1242" t="str">
        <f>IF(確２面!K37="","",確２面!K37)</f>
        <v/>
      </c>
      <c r="L37" s="1242"/>
      <c r="M37" s="260" t="s">
        <v>147</v>
      </c>
      <c r="N37" s="260"/>
      <c r="O37" s="260"/>
      <c r="P37" s="260"/>
      <c r="Q37" s="260"/>
      <c r="R37" s="503" t="s">
        <v>13</v>
      </c>
      <c r="S37" s="1013" t="str">
        <f>IF(確２面!S37="","",確２面!S37)</f>
        <v/>
      </c>
      <c r="T37" s="1013"/>
      <c r="U37" s="1013"/>
      <c r="V37" s="1013"/>
      <c r="W37" s="260" t="s">
        <v>153</v>
      </c>
      <c r="X37" s="260"/>
      <c r="Y37" s="260"/>
      <c r="Z37" s="260"/>
      <c r="AA37" s="260"/>
      <c r="AB37" s="1010" t="str">
        <f>IF(確２面!AB37="","",確２面!AB37)</f>
        <v/>
      </c>
      <c r="AC37" s="1010"/>
      <c r="AD37" s="1010"/>
      <c r="AE37" s="1010"/>
      <c r="AF37" s="1010"/>
      <c r="AG37" s="1010"/>
      <c r="AH37" s="260" t="s">
        <v>252</v>
      </c>
      <c r="AI37" s="260"/>
    </row>
    <row r="38" spans="1:35" x14ac:dyDescent="0.15">
      <c r="A38" s="260"/>
      <c r="B38" s="547"/>
      <c r="C38" s="260" t="s">
        <v>140</v>
      </c>
      <c r="D38" s="260"/>
      <c r="E38" s="260"/>
      <c r="F38" s="260"/>
      <c r="G38" s="260"/>
      <c r="H38" s="266"/>
      <c r="I38" s="260"/>
      <c r="J38" s="260"/>
      <c r="K38" s="1009" t="str">
        <f>IF(確２面!K38="","",確２面!K38)</f>
        <v/>
      </c>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row>
    <row r="39" spans="1:35" x14ac:dyDescent="0.15">
      <c r="A39" s="260"/>
      <c r="B39" s="547"/>
      <c r="C39" s="260" t="s">
        <v>151</v>
      </c>
      <c r="D39" s="260"/>
      <c r="E39" s="260"/>
      <c r="F39" s="260"/>
      <c r="G39" s="260"/>
      <c r="H39" s="548"/>
      <c r="I39" s="503"/>
      <c r="J39" s="503" t="s">
        <v>13</v>
      </c>
      <c r="K39" s="1242" t="str">
        <f>IF(確２面!K39="","",確２面!K39)</f>
        <v/>
      </c>
      <c r="L39" s="1242"/>
      <c r="M39" s="260" t="s">
        <v>146</v>
      </c>
      <c r="N39" s="260"/>
      <c r="O39" s="260"/>
      <c r="P39" s="260"/>
      <c r="Q39" s="260"/>
      <c r="R39" s="503" t="s">
        <v>13</v>
      </c>
      <c r="S39" s="1010" t="str">
        <f>IF(確２面!S39="","",確２面!S39)</f>
        <v/>
      </c>
      <c r="T39" s="1010"/>
      <c r="U39" s="1010"/>
      <c r="V39" s="1010"/>
      <c r="W39" s="260" t="s">
        <v>145</v>
      </c>
      <c r="X39" s="260"/>
      <c r="Y39" s="260"/>
      <c r="Z39" s="260"/>
      <c r="AA39" s="260"/>
      <c r="AB39" s="1010" t="str">
        <f>IF(確２面!AB39="","",確２面!AB39)</f>
        <v/>
      </c>
      <c r="AC39" s="1010"/>
      <c r="AD39" s="1010"/>
      <c r="AE39" s="1010"/>
      <c r="AF39" s="1010"/>
      <c r="AG39" s="1010"/>
      <c r="AH39" s="260" t="s">
        <v>252</v>
      </c>
      <c r="AI39" s="260"/>
    </row>
    <row r="40" spans="1:35" x14ac:dyDescent="0.15">
      <c r="A40" s="260"/>
      <c r="B40" s="547"/>
      <c r="C40" s="260"/>
      <c r="D40" s="260"/>
      <c r="E40" s="260"/>
      <c r="F40" s="260"/>
      <c r="G40" s="260"/>
      <c r="H40" s="266"/>
      <c r="I40" s="266"/>
      <c r="J40" s="266"/>
      <c r="K40" s="1009" t="str">
        <f>IF(確２面!K40="","",確２面!K40)</f>
        <v/>
      </c>
      <c r="L40" s="1009"/>
      <c r="M40" s="1009"/>
      <c r="N40" s="1009"/>
      <c r="O40" s="1009"/>
      <c r="P40" s="1009"/>
      <c r="Q40" s="1009"/>
      <c r="R40" s="1009"/>
      <c r="S40" s="1009"/>
      <c r="T40" s="1009"/>
      <c r="U40" s="1009"/>
      <c r="V40" s="1009"/>
      <c r="W40" s="1009"/>
      <c r="X40" s="1009"/>
      <c r="Y40" s="1009"/>
      <c r="Z40" s="1009"/>
      <c r="AA40" s="1009"/>
      <c r="AB40" s="1009"/>
      <c r="AC40" s="1009"/>
      <c r="AD40" s="1009"/>
      <c r="AE40" s="1009"/>
      <c r="AF40" s="1009"/>
      <c r="AG40" s="1009"/>
      <c r="AH40" s="1009"/>
      <c r="AI40" s="1009"/>
    </row>
    <row r="41" spans="1:35" x14ac:dyDescent="0.15">
      <c r="A41" s="260"/>
      <c r="B41" s="547"/>
      <c r="C41" s="260" t="s">
        <v>148</v>
      </c>
      <c r="D41" s="260"/>
      <c r="E41" s="260"/>
      <c r="F41" s="260"/>
      <c r="G41" s="260"/>
      <c r="H41" s="266"/>
      <c r="I41" s="266"/>
      <c r="J41" s="409"/>
      <c r="K41" s="1009" t="str">
        <f>IF(確２面!K41="","",確２面!K41)</f>
        <v/>
      </c>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row>
    <row r="42" spans="1:35" x14ac:dyDescent="0.15">
      <c r="A42" s="260"/>
      <c r="B42" s="547"/>
      <c r="C42" s="260" t="s">
        <v>149</v>
      </c>
      <c r="D42" s="260"/>
      <c r="E42" s="260"/>
      <c r="F42" s="260"/>
      <c r="G42" s="260"/>
      <c r="H42" s="266"/>
      <c r="I42" s="266"/>
      <c r="J42" s="266"/>
      <c r="K42" s="1009" t="str">
        <f>IF(確２面!K42="","",確２面!K42)</f>
        <v/>
      </c>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row>
    <row r="43" spans="1:35" x14ac:dyDescent="0.15">
      <c r="A43" s="260"/>
      <c r="B43" s="547"/>
      <c r="C43" s="260" t="s">
        <v>150</v>
      </c>
      <c r="D43" s="260"/>
      <c r="E43" s="260"/>
      <c r="F43" s="260"/>
      <c r="G43" s="260"/>
      <c r="H43" s="266"/>
      <c r="I43" s="266"/>
      <c r="J43" s="266"/>
      <c r="K43" s="1009" t="str">
        <f>IF(確２面!K43="","",確２面!K43)</f>
        <v/>
      </c>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row>
    <row r="44" spans="1:35" x14ac:dyDescent="0.15">
      <c r="A44" s="260"/>
      <c r="B44" s="547"/>
      <c r="C44" s="260" t="s">
        <v>393</v>
      </c>
      <c r="D44" s="260"/>
      <c r="E44" s="260"/>
      <c r="F44" s="260"/>
      <c r="G44" s="260"/>
      <c r="H44" s="266"/>
      <c r="I44" s="266"/>
      <c r="J44" s="266"/>
      <c r="K44" s="266"/>
      <c r="L44" s="266"/>
      <c r="M44" s="1011" t="str">
        <f>IF(確２面!M44="","",確２面!M44)</f>
        <v/>
      </c>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1"/>
      <c r="AI44" s="1011"/>
    </row>
    <row r="45" spans="1:35" ht="6.75" customHeight="1"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row>
    <row r="46" spans="1:35" ht="6.75" customHeight="1" x14ac:dyDescent="0.1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row>
    <row r="47" spans="1:35" x14ac:dyDescent="0.15">
      <c r="A47" s="260"/>
      <c r="B47" s="547"/>
      <c r="C47" s="260" t="s">
        <v>144</v>
      </c>
      <c r="D47" s="260"/>
      <c r="E47" s="260"/>
      <c r="F47" s="260"/>
      <c r="G47" s="260"/>
      <c r="H47" s="548"/>
      <c r="I47" s="503"/>
      <c r="J47" s="503" t="s">
        <v>13</v>
      </c>
      <c r="K47" s="1242" t="str">
        <f>IF(確２面!K47="","",確２面!K47)</f>
        <v/>
      </c>
      <c r="L47" s="1242"/>
      <c r="M47" s="260" t="s">
        <v>147</v>
      </c>
      <c r="N47" s="260"/>
      <c r="O47" s="260"/>
      <c r="P47" s="260"/>
      <c r="Q47" s="260"/>
      <c r="R47" s="503" t="s">
        <v>13</v>
      </c>
      <c r="S47" s="1013" t="str">
        <f>IF(確２面!S47="","",確２面!S47)</f>
        <v/>
      </c>
      <c r="T47" s="1013"/>
      <c r="U47" s="1013"/>
      <c r="V47" s="1013"/>
      <c r="W47" s="260" t="s">
        <v>153</v>
      </c>
      <c r="X47" s="260"/>
      <c r="Y47" s="260"/>
      <c r="Z47" s="260"/>
      <c r="AA47" s="260"/>
      <c r="AB47" s="1010" t="str">
        <f>IF(確２面!AB47="","",確２面!AB47)</f>
        <v/>
      </c>
      <c r="AC47" s="1010"/>
      <c r="AD47" s="1010"/>
      <c r="AE47" s="1010"/>
      <c r="AF47" s="1010"/>
      <c r="AG47" s="1010"/>
      <c r="AH47" s="260" t="s">
        <v>252</v>
      </c>
      <c r="AI47" s="260"/>
    </row>
    <row r="48" spans="1:35" x14ac:dyDescent="0.15">
      <c r="A48" s="260"/>
      <c r="B48" s="547"/>
      <c r="C48" s="260" t="s">
        <v>140</v>
      </c>
      <c r="D48" s="260"/>
      <c r="E48" s="260"/>
      <c r="F48" s="260"/>
      <c r="G48" s="260"/>
      <c r="H48" s="266"/>
      <c r="I48" s="260"/>
      <c r="J48" s="260"/>
      <c r="K48" s="1009" t="str">
        <f>IF(確２面!K48="","",確２面!K48)</f>
        <v/>
      </c>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row>
    <row r="49" spans="1:35" x14ac:dyDescent="0.15">
      <c r="A49" s="260"/>
      <c r="B49" s="547"/>
      <c r="C49" s="260" t="s">
        <v>151</v>
      </c>
      <c r="D49" s="260"/>
      <c r="E49" s="260"/>
      <c r="F49" s="260"/>
      <c r="G49" s="260"/>
      <c r="H49" s="548"/>
      <c r="I49" s="503"/>
      <c r="J49" s="503" t="s">
        <v>13</v>
      </c>
      <c r="K49" s="1242" t="str">
        <f>IF(確２面!K49="","",確２面!K49)</f>
        <v>　　</v>
      </c>
      <c r="L49" s="1242"/>
      <c r="M49" s="260" t="s">
        <v>146</v>
      </c>
      <c r="N49" s="260"/>
      <c r="O49" s="260"/>
      <c r="P49" s="260"/>
      <c r="Q49" s="260"/>
      <c r="R49" s="503" t="s">
        <v>13</v>
      </c>
      <c r="S49" s="1010" t="str">
        <f>IF(確２面!S49="","",確２面!S49)</f>
        <v/>
      </c>
      <c r="T49" s="1010"/>
      <c r="U49" s="1010"/>
      <c r="V49" s="1010"/>
      <c r="W49" s="260" t="s">
        <v>145</v>
      </c>
      <c r="X49" s="260"/>
      <c r="Y49" s="260"/>
      <c r="Z49" s="260"/>
      <c r="AA49" s="260"/>
      <c r="AB49" s="1010" t="str">
        <f>IF(確２面!AB49="","",確２面!AB49)</f>
        <v/>
      </c>
      <c r="AC49" s="1010"/>
      <c r="AD49" s="1010"/>
      <c r="AE49" s="1010"/>
      <c r="AF49" s="1010"/>
      <c r="AG49" s="1010"/>
      <c r="AH49" s="260" t="s">
        <v>252</v>
      </c>
      <c r="AI49" s="260"/>
    </row>
    <row r="50" spans="1:35" x14ac:dyDescent="0.15">
      <c r="A50" s="260"/>
      <c r="B50" s="547"/>
      <c r="C50" s="260"/>
      <c r="D50" s="260"/>
      <c r="E50" s="260"/>
      <c r="F50" s="260"/>
      <c r="G50" s="260"/>
      <c r="H50" s="266"/>
      <c r="I50" s="266"/>
      <c r="J50" s="266"/>
      <c r="K50" s="1009" t="str">
        <f>IF(確２面!K50="","",確２面!K50)</f>
        <v/>
      </c>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09"/>
    </row>
    <row r="51" spans="1:35" x14ac:dyDescent="0.15">
      <c r="A51" s="260"/>
      <c r="B51" s="547"/>
      <c r="C51" s="260" t="s">
        <v>148</v>
      </c>
      <c r="D51" s="260"/>
      <c r="E51" s="260"/>
      <c r="F51" s="260"/>
      <c r="G51" s="260"/>
      <c r="H51" s="266"/>
      <c r="I51" s="266"/>
      <c r="J51" s="409"/>
      <c r="K51" s="1009" t="str">
        <f>IF(確２面!K51="","",確２面!K51)</f>
        <v/>
      </c>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c r="AI51" s="1009"/>
    </row>
    <row r="52" spans="1:35" x14ac:dyDescent="0.15">
      <c r="A52" s="260"/>
      <c r="B52" s="547"/>
      <c r="C52" s="260" t="s">
        <v>149</v>
      </c>
      <c r="D52" s="260"/>
      <c r="E52" s="260"/>
      <c r="F52" s="260"/>
      <c r="G52" s="260"/>
      <c r="H52" s="266"/>
      <c r="I52" s="266"/>
      <c r="J52" s="266"/>
      <c r="K52" s="1009" t="str">
        <f>IF(確２面!K52="","",確２面!K52)</f>
        <v/>
      </c>
      <c r="L52" s="1009"/>
      <c r="M52" s="1009"/>
      <c r="N52" s="1009"/>
      <c r="O52" s="1009"/>
      <c r="P52" s="1009"/>
      <c r="Q52" s="1009"/>
      <c r="R52" s="1009"/>
      <c r="S52" s="1009"/>
      <c r="T52" s="1009"/>
      <c r="U52" s="1009"/>
      <c r="V52" s="1009"/>
      <c r="W52" s="1009"/>
      <c r="X52" s="1009"/>
      <c r="Y52" s="1009"/>
      <c r="Z52" s="1009"/>
      <c r="AA52" s="1009"/>
      <c r="AB52" s="1009"/>
      <c r="AC52" s="1009"/>
      <c r="AD52" s="1009"/>
      <c r="AE52" s="1009"/>
      <c r="AF52" s="1009"/>
      <c r="AG52" s="1009"/>
      <c r="AH52" s="1009"/>
      <c r="AI52" s="1009"/>
    </row>
    <row r="53" spans="1:35" x14ac:dyDescent="0.15">
      <c r="A53" s="260"/>
      <c r="B53" s="547"/>
      <c r="C53" s="260" t="s">
        <v>150</v>
      </c>
      <c r="D53" s="260"/>
      <c r="E53" s="260"/>
      <c r="F53" s="260"/>
      <c r="G53" s="260"/>
      <c r="H53" s="266"/>
      <c r="I53" s="266"/>
      <c r="J53" s="266"/>
      <c r="K53" s="1009" t="str">
        <f>IF(確２面!K53="","",確２面!K53)</f>
        <v/>
      </c>
      <c r="L53" s="1009"/>
      <c r="M53" s="1009"/>
      <c r="N53" s="1009"/>
      <c r="O53" s="1009"/>
      <c r="P53" s="1009"/>
      <c r="Q53" s="1009"/>
      <c r="R53" s="1009"/>
      <c r="S53" s="1009"/>
      <c r="T53" s="1009"/>
      <c r="U53" s="1009"/>
      <c r="V53" s="1009"/>
      <c r="W53" s="1009"/>
      <c r="X53" s="1009"/>
      <c r="Y53" s="1009"/>
      <c r="Z53" s="1009"/>
      <c r="AA53" s="1009"/>
      <c r="AB53" s="1009"/>
      <c r="AC53" s="1009"/>
      <c r="AD53" s="1009"/>
      <c r="AE53" s="1009"/>
      <c r="AF53" s="1009"/>
      <c r="AG53" s="1009"/>
      <c r="AH53" s="1009"/>
      <c r="AI53" s="1009"/>
    </row>
    <row r="54" spans="1:35" x14ac:dyDescent="0.15">
      <c r="A54" s="260"/>
      <c r="B54" s="547"/>
      <c r="C54" s="260" t="s">
        <v>393</v>
      </c>
      <c r="D54" s="260"/>
      <c r="E54" s="260"/>
      <c r="F54" s="260"/>
      <c r="G54" s="260"/>
      <c r="H54" s="266"/>
      <c r="I54" s="266"/>
      <c r="J54" s="266"/>
      <c r="K54" s="266"/>
      <c r="L54" s="266"/>
      <c r="M54" s="1011" t="str">
        <f>IF(確２面!M54="","",確２面!M54)</f>
        <v/>
      </c>
      <c r="N54" s="1011"/>
      <c r="O54" s="1011"/>
      <c r="P54" s="1011"/>
      <c r="Q54" s="1011"/>
      <c r="R54" s="1011"/>
      <c r="S54" s="1011"/>
      <c r="T54" s="1011"/>
      <c r="U54" s="1011"/>
      <c r="V54" s="1011"/>
      <c r="W54" s="1011"/>
      <c r="X54" s="1011"/>
      <c r="Y54" s="1011"/>
      <c r="Z54" s="1011"/>
      <c r="AA54" s="1011"/>
      <c r="AB54" s="1011"/>
      <c r="AC54" s="1011"/>
      <c r="AD54" s="1011"/>
      <c r="AE54" s="1011"/>
      <c r="AF54" s="1011"/>
      <c r="AG54" s="1011"/>
      <c r="AH54" s="1011"/>
      <c r="AI54" s="1011"/>
    </row>
    <row r="55" spans="1:35" ht="6.75" customHeight="1" x14ac:dyDescent="0.15">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row>
    <row r="56" spans="1:35" ht="6.75" customHeight="1" x14ac:dyDescent="0.15">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row>
    <row r="57" spans="1:35" x14ac:dyDescent="0.15">
      <c r="A57" s="260"/>
      <c r="B57" s="547"/>
      <c r="C57" s="260" t="s">
        <v>144</v>
      </c>
      <c r="D57" s="260"/>
      <c r="E57" s="260"/>
      <c r="F57" s="260"/>
      <c r="G57" s="260"/>
      <c r="H57" s="548"/>
      <c r="I57" s="503"/>
      <c r="J57" s="503" t="s">
        <v>13</v>
      </c>
      <c r="K57" s="1242" t="str">
        <f>IF(確２面!K57="","",確２面!K57)</f>
        <v>　　</v>
      </c>
      <c r="L57" s="1242"/>
      <c r="M57" s="260" t="s">
        <v>147</v>
      </c>
      <c r="N57" s="260"/>
      <c r="O57" s="260"/>
      <c r="P57" s="260"/>
      <c r="Q57" s="260"/>
      <c r="R57" s="503" t="s">
        <v>13</v>
      </c>
      <c r="S57" s="1013" t="str">
        <f>IF(確２面!S57="","",確２面!S57)</f>
        <v/>
      </c>
      <c r="T57" s="1013"/>
      <c r="U57" s="1013"/>
      <c r="V57" s="1013"/>
      <c r="W57" s="260" t="s">
        <v>153</v>
      </c>
      <c r="X57" s="260"/>
      <c r="Y57" s="260"/>
      <c r="Z57" s="260"/>
      <c r="AA57" s="260"/>
      <c r="AB57" s="1010" t="str">
        <f>IF(確２面!AB57="","",確２面!AB57)</f>
        <v/>
      </c>
      <c r="AC57" s="1010"/>
      <c r="AD57" s="1010"/>
      <c r="AE57" s="1010"/>
      <c r="AF57" s="1010"/>
      <c r="AG57" s="1010"/>
      <c r="AH57" s="260" t="s">
        <v>252</v>
      </c>
      <c r="AI57" s="260"/>
    </row>
    <row r="58" spans="1:35" x14ac:dyDescent="0.15">
      <c r="A58" s="260"/>
      <c r="B58" s="547"/>
      <c r="C58" s="260" t="s">
        <v>140</v>
      </c>
      <c r="D58" s="260"/>
      <c r="E58" s="260"/>
      <c r="F58" s="260"/>
      <c r="G58" s="260"/>
      <c r="H58" s="266"/>
      <c r="I58" s="260"/>
      <c r="J58" s="260"/>
      <c r="K58" s="1009" t="str">
        <f>IF(確２面!K58="","",確２面!K58)</f>
        <v/>
      </c>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c r="AI58" s="1009"/>
    </row>
    <row r="59" spans="1:35" x14ac:dyDescent="0.15">
      <c r="A59" s="260"/>
      <c r="B59" s="547"/>
      <c r="C59" s="260" t="s">
        <v>151</v>
      </c>
      <c r="D59" s="260"/>
      <c r="E59" s="260"/>
      <c r="F59" s="260"/>
      <c r="G59" s="260"/>
      <c r="H59" s="548"/>
      <c r="I59" s="503"/>
      <c r="J59" s="503" t="s">
        <v>13</v>
      </c>
      <c r="K59" s="1242" t="str">
        <f>IF(確２面!K59="","",確２面!K59)</f>
        <v>　　</v>
      </c>
      <c r="L59" s="1242"/>
      <c r="M59" s="260" t="s">
        <v>146</v>
      </c>
      <c r="N59" s="260"/>
      <c r="O59" s="260"/>
      <c r="P59" s="260"/>
      <c r="Q59" s="260"/>
      <c r="R59" s="503" t="s">
        <v>13</v>
      </c>
      <c r="S59" s="1010" t="str">
        <f>IF(確２面!S59="","",確２面!S59)</f>
        <v/>
      </c>
      <c r="T59" s="1010"/>
      <c r="U59" s="1010"/>
      <c r="V59" s="1010"/>
      <c r="W59" s="260" t="s">
        <v>145</v>
      </c>
      <c r="X59" s="260"/>
      <c r="Y59" s="260"/>
      <c r="Z59" s="260"/>
      <c r="AA59" s="260"/>
      <c r="AB59" s="1010" t="str">
        <f>IF(確２面!AB59="","",確２面!AB59)</f>
        <v/>
      </c>
      <c r="AC59" s="1010"/>
      <c r="AD59" s="1010"/>
      <c r="AE59" s="1010"/>
      <c r="AF59" s="1010"/>
      <c r="AG59" s="1010"/>
      <c r="AH59" s="260" t="s">
        <v>252</v>
      </c>
      <c r="AI59" s="260"/>
    </row>
    <row r="60" spans="1:35" x14ac:dyDescent="0.15">
      <c r="A60" s="260"/>
      <c r="B60" s="547"/>
      <c r="C60" s="260"/>
      <c r="D60" s="260"/>
      <c r="E60" s="260"/>
      <c r="F60" s="260"/>
      <c r="G60" s="260"/>
      <c r="H60" s="266"/>
      <c r="I60" s="266"/>
      <c r="J60" s="266"/>
      <c r="K60" s="1009" t="str">
        <f>IF(確２面!K60="","",確２面!K60)</f>
        <v/>
      </c>
      <c r="L60" s="1009"/>
      <c r="M60" s="1009"/>
      <c r="N60" s="1009"/>
      <c r="O60" s="1009"/>
      <c r="P60" s="1009"/>
      <c r="Q60" s="1009"/>
      <c r="R60" s="1009"/>
      <c r="S60" s="1009"/>
      <c r="T60" s="1009"/>
      <c r="U60" s="1009"/>
      <c r="V60" s="1009"/>
      <c r="W60" s="1009"/>
      <c r="X60" s="1009"/>
      <c r="Y60" s="1009"/>
      <c r="Z60" s="1009"/>
      <c r="AA60" s="1009"/>
      <c r="AB60" s="1009"/>
      <c r="AC60" s="1009"/>
      <c r="AD60" s="1009"/>
      <c r="AE60" s="1009"/>
      <c r="AF60" s="1009"/>
      <c r="AG60" s="1009"/>
      <c r="AH60" s="1009"/>
      <c r="AI60" s="1009"/>
    </row>
    <row r="61" spans="1:35" x14ac:dyDescent="0.15">
      <c r="A61" s="260"/>
      <c r="B61" s="547"/>
      <c r="C61" s="260" t="s">
        <v>148</v>
      </c>
      <c r="D61" s="260"/>
      <c r="E61" s="260"/>
      <c r="F61" s="260"/>
      <c r="G61" s="260"/>
      <c r="H61" s="266"/>
      <c r="I61" s="266"/>
      <c r="J61" s="409"/>
      <c r="K61" s="1009" t="str">
        <f>IF(確２面!K61="","",確２面!K61)</f>
        <v/>
      </c>
      <c r="L61" s="1009"/>
      <c r="M61" s="1009"/>
      <c r="N61" s="1009"/>
      <c r="O61" s="1009"/>
      <c r="P61" s="1009"/>
      <c r="Q61" s="1009"/>
      <c r="R61" s="1009"/>
      <c r="S61" s="1009"/>
      <c r="T61" s="1009"/>
      <c r="U61" s="1009"/>
      <c r="V61" s="1009"/>
      <c r="W61" s="1009"/>
      <c r="X61" s="1009"/>
      <c r="Y61" s="1009"/>
      <c r="Z61" s="1009"/>
      <c r="AA61" s="1009"/>
      <c r="AB61" s="1009"/>
      <c r="AC61" s="1009"/>
      <c r="AD61" s="1009"/>
      <c r="AE61" s="1009"/>
      <c r="AF61" s="1009"/>
      <c r="AG61" s="1009"/>
      <c r="AH61" s="1009"/>
      <c r="AI61" s="1009"/>
    </row>
    <row r="62" spans="1:35" x14ac:dyDescent="0.15">
      <c r="A62" s="260"/>
      <c r="B62" s="547"/>
      <c r="C62" s="260" t="s">
        <v>149</v>
      </c>
      <c r="D62" s="260"/>
      <c r="E62" s="260"/>
      <c r="F62" s="260"/>
      <c r="G62" s="260"/>
      <c r="H62" s="266"/>
      <c r="I62" s="266"/>
      <c r="J62" s="266"/>
      <c r="K62" s="1009" t="str">
        <f>IF(確２面!K62="","",確２面!K62)</f>
        <v/>
      </c>
      <c r="L62" s="1009"/>
      <c r="M62" s="1009"/>
      <c r="N62" s="1009"/>
      <c r="O62" s="1009"/>
      <c r="P62" s="1009"/>
      <c r="Q62" s="1009"/>
      <c r="R62" s="1009"/>
      <c r="S62" s="1009"/>
      <c r="T62" s="1009"/>
      <c r="U62" s="1009"/>
      <c r="V62" s="1009"/>
      <c r="W62" s="1009"/>
      <c r="X62" s="1009"/>
      <c r="Y62" s="1009"/>
      <c r="Z62" s="1009"/>
      <c r="AA62" s="1009"/>
      <c r="AB62" s="1009"/>
      <c r="AC62" s="1009"/>
      <c r="AD62" s="1009"/>
      <c r="AE62" s="1009"/>
      <c r="AF62" s="1009"/>
      <c r="AG62" s="1009"/>
      <c r="AH62" s="1009"/>
      <c r="AI62" s="1009"/>
    </row>
    <row r="63" spans="1:35" x14ac:dyDescent="0.15">
      <c r="A63" s="191"/>
      <c r="C63" s="191" t="s">
        <v>150</v>
      </c>
      <c r="D63" s="191"/>
      <c r="E63" s="191"/>
      <c r="F63" s="191"/>
      <c r="G63" s="191"/>
      <c r="H63" s="193"/>
      <c r="I63" s="193"/>
      <c r="J63" s="193"/>
      <c r="K63" s="963" t="str">
        <f>IF(確２面!K63="","",確２面!K63)</f>
        <v/>
      </c>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row>
    <row r="64" spans="1:35" x14ac:dyDescent="0.15">
      <c r="A64" s="191"/>
      <c r="C64" s="191" t="s">
        <v>393</v>
      </c>
      <c r="D64" s="191"/>
      <c r="E64" s="191"/>
      <c r="F64" s="191"/>
      <c r="G64" s="191"/>
      <c r="H64" s="193"/>
      <c r="I64" s="193"/>
      <c r="J64" s="193"/>
      <c r="K64" s="193"/>
      <c r="L64" s="193"/>
      <c r="M64" s="946" t="str">
        <f>IF(確２面!M64="","",確２面!M64)</f>
        <v/>
      </c>
      <c r="N64" s="946"/>
      <c r="O64" s="946"/>
      <c r="P64" s="946"/>
      <c r="Q64" s="946"/>
      <c r="R64" s="946"/>
      <c r="S64" s="946"/>
      <c r="T64" s="946"/>
      <c r="U64" s="946"/>
      <c r="V64" s="946"/>
      <c r="W64" s="946"/>
      <c r="X64" s="946"/>
      <c r="Y64" s="946"/>
      <c r="Z64" s="946"/>
      <c r="AA64" s="946"/>
      <c r="AB64" s="946"/>
      <c r="AC64" s="946"/>
      <c r="AD64" s="946"/>
      <c r="AE64" s="946"/>
      <c r="AF64" s="946"/>
      <c r="AG64" s="946"/>
      <c r="AH64" s="946"/>
      <c r="AI64" s="946"/>
    </row>
    <row r="65" spans="1:37" ht="6.75" customHeight="1" x14ac:dyDescent="0.15">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row>
    <row r="66" spans="1:37" ht="6.75" customHeight="1" thickBot="1" x14ac:dyDescent="0.2">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row>
    <row r="67" spans="1:37" ht="13.5" customHeight="1" thickTop="1" x14ac:dyDescent="0.15">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550"/>
      <c r="AK67" s="550"/>
    </row>
    <row r="68" spans="1:37" ht="13.5" customHeight="1" x14ac:dyDescent="0.1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row>
    <row r="69" spans="1:37" ht="6.75" customHeight="1" x14ac:dyDescent="0.15">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row>
    <row r="70" spans="1:37" x14ac:dyDescent="0.15">
      <c r="A70" s="191" t="s">
        <v>394</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row>
    <row r="71" spans="1:37" x14ac:dyDescent="0.15">
      <c r="A71" s="191" t="s">
        <v>5</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row>
    <row r="72" spans="1:37" x14ac:dyDescent="0.15">
      <c r="A72" s="191"/>
      <c r="C72" s="191" t="s">
        <v>144</v>
      </c>
      <c r="D72" s="191"/>
      <c r="E72" s="191"/>
      <c r="F72" s="191"/>
      <c r="G72" s="191"/>
      <c r="H72" s="258"/>
      <c r="I72" s="192"/>
      <c r="J72" s="192" t="s">
        <v>13</v>
      </c>
      <c r="K72" s="1241" t="str">
        <f>IF(確２面!K138="","",確２面!K138)</f>
        <v/>
      </c>
      <c r="L72" s="1241"/>
      <c r="M72" s="191" t="s">
        <v>147</v>
      </c>
      <c r="N72" s="191"/>
      <c r="O72" s="191"/>
      <c r="P72" s="191"/>
      <c r="Q72" s="191"/>
      <c r="R72" s="192" t="s">
        <v>13</v>
      </c>
      <c r="S72" s="1015" t="str">
        <f>IF(確２面!S138="","",確２面!S138)</f>
        <v/>
      </c>
      <c r="T72" s="1015"/>
      <c r="U72" s="1015"/>
      <c r="V72" s="1015"/>
      <c r="W72" s="191" t="s">
        <v>153</v>
      </c>
      <c r="X72" s="191"/>
      <c r="Y72" s="191"/>
      <c r="Z72" s="191"/>
      <c r="AA72" s="191"/>
      <c r="AB72" s="962" t="str">
        <f>IF(確２面!AB138="","",確２面!AB138)</f>
        <v/>
      </c>
      <c r="AC72" s="962"/>
      <c r="AD72" s="962"/>
      <c r="AE72" s="962"/>
      <c r="AF72" s="962"/>
      <c r="AG72" s="962"/>
      <c r="AH72" s="191" t="s">
        <v>252</v>
      </c>
      <c r="AI72" s="191"/>
    </row>
    <row r="73" spans="1:37" x14ac:dyDescent="0.15">
      <c r="A73" s="191"/>
      <c r="C73" s="191" t="s">
        <v>140</v>
      </c>
      <c r="D73" s="191"/>
      <c r="E73" s="191"/>
      <c r="F73" s="191"/>
      <c r="G73" s="191"/>
      <c r="H73" s="193"/>
      <c r="I73" s="191"/>
      <c r="J73" s="191"/>
      <c r="K73" s="963" t="str">
        <f>IF(確２面!K139="","",確２面!K139)</f>
        <v/>
      </c>
      <c r="L73" s="963"/>
      <c r="M73" s="963"/>
      <c r="N73" s="963"/>
      <c r="O73" s="963"/>
      <c r="P73" s="963"/>
      <c r="Q73" s="963"/>
      <c r="R73" s="963"/>
      <c r="S73" s="963"/>
      <c r="T73" s="963"/>
      <c r="U73" s="963"/>
      <c r="V73" s="963"/>
      <c r="W73" s="963"/>
      <c r="X73" s="963"/>
      <c r="Y73" s="963"/>
      <c r="Z73" s="963"/>
      <c r="AA73" s="963"/>
      <c r="AB73" s="963"/>
      <c r="AC73" s="963"/>
      <c r="AD73" s="963"/>
      <c r="AE73" s="963"/>
      <c r="AF73" s="963"/>
      <c r="AG73" s="963"/>
      <c r="AH73" s="963"/>
      <c r="AI73" s="963"/>
    </row>
    <row r="74" spans="1:37" x14ac:dyDescent="0.15">
      <c r="A74" s="191"/>
      <c r="C74" s="191" t="s">
        <v>151</v>
      </c>
      <c r="D74" s="191"/>
      <c r="E74" s="191"/>
      <c r="F74" s="191"/>
      <c r="G74" s="191"/>
      <c r="H74" s="258"/>
      <c r="I74" s="192"/>
      <c r="J74" s="192" t="s">
        <v>13</v>
      </c>
      <c r="K74" s="1241" t="str">
        <f>IF(確２面!K140="","",確２面!K140)</f>
        <v>　　</v>
      </c>
      <c r="L74" s="1241"/>
      <c r="M74" s="191" t="s">
        <v>146</v>
      </c>
      <c r="N74" s="191"/>
      <c r="O74" s="191"/>
      <c r="P74" s="191"/>
      <c r="Q74" s="191"/>
      <c r="R74" s="192" t="s">
        <v>13</v>
      </c>
      <c r="S74" s="962" t="str">
        <f>IF(確２面!S140="","",確２面!S140)</f>
        <v/>
      </c>
      <c r="T74" s="962"/>
      <c r="U74" s="962"/>
      <c r="V74" s="962"/>
      <c r="W74" s="191" t="s">
        <v>145</v>
      </c>
      <c r="X74" s="191"/>
      <c r="Y74" s="191"/>
      <c r="Z74" s="191"/>
      <c r="AA74" s="191"/>
      <c r="AB74" s="962" t="str">
        <f>IF(確２面!AB140="","",確２面!AB140)</f>
        <v/>
      </c>
      <c r="AC74" s="962"/>
      <c r="AD74" s="962"/>
      <c r="AE74" s="962"/>
      <c r="AF74" s="962"/>
      <c r="AG74" s="962"/>
      <c r="AH74" s="191" t="s">
        <v>252</v>
      </c>
      <c r="AI74" s="191"/>
    </row>
    <row r="75" spans="1:37" x14ac:dyDescent="0.15">
      <c r="A75" s="191"/>
      <c r="C75" s="191"/>
      <c r="D75" s="191"/>
      <c r="E75" s="191"/>
      <c r="F75" s="191"/>
      <c r="G75" s="191"/>
      <c r="H75" s="193"/>
      <c r="I75" s="193"/>
      <c r="J75" s="193"/>
      <c r="K75" s="963" t="str">
        <f>IF(確２面!K141="","",確２面!K141)</f>
        <v/>
      </c>
      <c r="L75" s="963"/>
      <c r="M75" s="963"/>
      <c r="N75" s="963"/>
      <c r="O75" s="963"/>
      <c r="P75" s="963"/>
      <c r="Q75" s="963"/>
      <c r="R75" s="963"/>
      <c r="S75" s="963"/>
      <c r="T75" s="963"/>
      <c r="U75" s="963"/>
      <c r="V75" s="963"/>
      <c r="W75" s="963"/>
      <c r="X75" s="963"/>
      <c r="Y75" s="963"/>
      <c r="Z75" s="963"/>
      <c r="AA75" s="963"/>
      <c r="AB75" s="963"/>
      <c r="AC75" s="963"/>
      <c r="AD75" s="963"/>
      <c r="AE75" s="963"/>
      <c r="AF75" s="963"/>
      <c r="AG75" s="963"/>
      <c r="AH75" s="963"/>
      <c r="AI75" s="963"/>
    </row>
    <row r="76" spans="1:37" x14ac:dyDescent="0.15">
      <c r="A76" s="191"/>
      <c r="C76" s="191" t="s">
        <v>148</v>
      </c>
      <c r="D76" s="191"/>
      <c r="E76" s="191"/>
      <c r="F76" s="191"/>
      <c r="G76" s="191"/>
      <c r="H76" s="193"/>
      <c r="I76" s="193"/>
      <c r="J76" s="194"/>
      <c r="K76" s="963" t="str">
        <f>IF(確２面!K142="","",確２面!K142)</f>
        <v/>
      </c>
      <c r="L76" s="963"/>
      <c r="M76" s="963"/>
      <c r="N76" s="963"/>
      <c r="O76" s="963"/>
      <c r="P76" s="963"/>
      <c r="Q76" s="963"/>
      <c r="R76" s="963"/>
      <c r="S76" s="963"/>
      <c r="T76" s="963"/>
      <c r="U76" s="963"/>
      <c r="V76" s="963"/>
      <c r="W76" s="963"/>
      <c r="X76" s="963"/>
      <c r="Y76" s="963"/>
      <c r="Z76" s="963"/>
      <c r="AA76" s="963"/>
      <c r="AB76" s="963"/>
      <c r="AC76" s="963"/>
      <c r="AD76" s="963"/>
      <c r="AE76" s="963"/>
      <c r="AF76" s="963"/>
      <c r="AG76" s="963"/>
      <c r="AH76" s="963"/>
      <c r="AI76" s="963"/>
    </row>
    <row r="77" spans="1:37" x14ac:dyDescent="0.15">
      <c r="A77" s="191"/>
      <c r="C77" s="191" t="s">
        <v>149</v>
      </c>
      <c r="D77" s="191"/>
      <c r="E77" s="191"/>
      <c r="F77" s="191"/>
      <c r="G77" s="191"/>
      <c r="H77" s="193"/>
      <c r="I77" s="193"/>
      <c r="J77" s="193"/>
      <c r="K77" s="963" t="str">
        <f>IF(確２面!K143="","",確２面!K143)</f>
        <v/>
      </c>
      <c r="L77" s="963"/>
      <c r="M77" s="963"/>
      <c r="N77" s="963"/>
      <c r="O77" s="963"/>
      <c r="P77" s="963"/>
      <c r="Q77" s="963"/>
      <c r="R77" s="963"/>
      <c r="S77" s="963"/>
      <c r="T77" s="963"/>
      <c r="U77" s="963"/>
      <c r="V77" s="963"/>
      <c r="W77" s="963"/>
      <c r="X77" s="963"/>
      <c r="Y77" s="963"/>
      <c r="Z77" s="963"/>
      <c r="AA77" s="963"/>
      <c r="AB77" s="963"/>
      <c r="AC77" s="963"/>
      <c r="AD77" s="963"/>
      <c r="AE77" s="963"/>
      <c r="AF77" s="963"/>
      <c r="AG77" s="963"/>
      <c r="AH77" s="963"/>
      <c r="AI77" s="963"/>
    </row>
    <row r="78" spans="1:37" x14ac:dyDescent="0.15">
      <c r="A78" s="191"/>
      <c r="C78" s="191" t="s">
        <v>150</v>
      </c>
      <c r="D78" s="191"/>
      <c r="E78" s="191"/>
      <c r="F78" s="191"/>
      <c r="G78" s="191"/>
      <c r="H78" s="193"/>
      <c r="I78" s="193"/>
      <c r="J78" s="193"/>
      <c r="K78" s="963" t="str">
        <f>IF(確２面!K144="","",確２面!K144)</f>
        <v/>
      </c>
      <c r="L78" s="963"/>
      <c r="M78" s="963"/>
      <c r="N78" s="963"/>
      <c r="O78" s="963"/>
      <c r="P78" s="963"/>
      <c r="Q78" s="963"/>
      <c r="R78" s="963"/>
      <c r="S78" s="963"/>
      <c r="T78" s="963"/>
      <c r="U78" s="963"/>
      <c r="V78" s="963"/>
      <c r="W78" s="963"/>
      <c r="X78" s="963"/>
      <c r="Y78" s="963"/>
      <c r="Z78" s="963"/>
      <c r="AA78" s="963"/>
      <c r="AB78" s="963"/>
      <c r="AC78" s="963"/>
      <c r="AD78" s="963"/>
      <c r="AE78" s="963"/>
      <c r="AF78" s="963"/>
      <c r="AG78" s="963"/>
      <c r="AH78" s="963"/>
      <c r="AI78" s="963"/>
    </row>
    <row r="79" spans="1:37" x14ac:dyDescent="0.15">
      <c r="A79" s="191"/>
      <c r="C79" s="191" t="s">
        <v>395</v>
      </c>
      <c r="D79" s="191"/>
      <c r="E79" s="191"/>
      <c r="F79" s="191"/>
      <c r="G79" s="191"/>
      <c r="H79" s="193"/>
      <c r="I79" s="193"/>
      <c r="J79" s="193"/>
      <c r="K79" s="340"/>
      <c r="L79" s="340"/>
      <c r="M79" s="946" t="str">
        <f>IF(確２面!M145="","",確２面!M145)</f>
        <v/>
      </c>
      <c r="N79" s="946"/>
      <c r="O79" s="946"/>
      <c r="P79" s="946"/>
      <c r="Q79" s="946"/>
      <c r="R79" s="946"/>
      <c r="S79" s="946"/>
      <c r="T79" s="946"/>
      <c r="U79" s="946"/>
      <c r="V79" s="946"/>
      <c r="W79" s="946"/>
      <c r="X79" s="946"/>
      <c r="Y79" s="946"/>
      <c r="Z79" s="946"/>
      <c r="AA79" s="946"/>
      <c r="AB79" s="946"/>
      <c r="AC79" s="946"/>
      <c r="AD79" s="946"/>
      <c r="AE79" s="946"/>
      <c r="AF79" s="946"/>
      <c r="AG79" s="946"/>
      <c r="AH79" s="946"/>
      <c r="AI79" s="946"/>
    </row>
    <row r="80" spans="1:37" x14ac:dyDescent="0.15">
      <c r="A80" s="191"/>
      <c r="B80" s="191"/>
      <c r="C80" s="191"/>
      <c r="D80" s="191"/>
      <c r="E80" s="191"/>
      <c r="F80" s="191"/>
      <c r="G80" s="191"/>
      <c r="H80" s="193"/>
      <c r="I80" s="193"/>
      <c r="J80" s="193"/>
      <c r="K80" s="193"/>
      <c r="L80" s="193"/>
      <c r="M80" s="193"/>
      <c r="N80" s="193"/>
      <c r="O80" s="193"/>
      <c r="P80" s="193"/>
      <c r="Q80" s="193"/>
      <c r="R80" s="193"/>
      <c r="S80" s="193"/>
      <c r="T80" s="193"/>
      <c r="U80" s="193"/>
      <c r="V80" s="193"/>
      <c r="W80" s="191"/>
      <c r="X80" s="191"/>
      <c r="Y80" s="191"/>
      <c r="Z80" s="191"/>
      <c r="AA80" s="191"/>
      <c r="AB80" s="191"/>
      <c r="AC80" s="191"/>
      <c r="AD80" s="191"/>
      <c r="AE80" s="191"/>
      <c r="AF80" s="191"/>
      <c r="AG80" s="191"/>
      <c r="AH80" s="191"/>
      <c r="AI80" s="191"/>
    </row>
    <row r="81" spans="1:35" ht="6.75" customHeight="1"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row>
    <row r="82" spans="1:35" ht="6.75" customHeight="1" x14ac:dyDescent="0.15">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row>
    <row r="83" spans="1:35" x14ac:dyDescent="0.15">
      <c r="A83" s="260" t="s">
        <v>6</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row>
    <row r="84" spans="1:35" x14ac:dyDescent="0.15">
      <c r="A84" s="260"/>
      <c r="B84" s="547"/>
      <c r="C84" s="260" t="s">
        <v>144</v>
      </c>
      <c r="D84" s="260"/>
      <c r="E84" s="260"/>
      <c r="F84" s="260"/>
      <c r="G84" s="260"/>
      <c r="H84" s="548"/>
      <c r="I84" s="503"/>
      <c r="J84" s="503" t="s">
        <v>13</v>
      </c>
      <c r="K84" s="1242" t="str">
        <f>IF(確２面!K149="","",確２面!K149)</f>
        <v>　　</v>
      </c>
      <c r="L84" s="1242"/>
      <c r="M84" s="260" t="s">
        <v>147</v>
      </c>
      <c r="N84" s="260"/>
      <c r="O84" s="260"/>
      <c r="P84" s="260"/>
      <c r="Q84" s="260"/>
      <c r="R84" s="503" t="s">
        <v>13</v>
      </c>
      <c r="S84" s="1013" t="str">
        <f>IF(確２面!S149="","",確２面!S149)</f>
        <v/>
      </c>
      <c r="T84" s="1013"/>
      <c r="U84" s="1013"/>
      <c r="V84" s="1013"/>
      <c r="W84" s="260" t="s">
        <v>153</v>
      </c>
      <c r="X84" s="260"/>
      <c r="Y84" s="260"/>
      <c r="Z84" s="260"/>
      <c r="AA84" s="260"/>
      <c r="AB84" s="1010" t="str">
        <f>IF(確２面!AB149="","",確２面!AB149)</f>
        <v/>
      </c>
      <c r="AC84" s="1010"/>
      <c r="AD84" s="1010"/>
      <c r="AE84" s="1010"/>
      <c r="AF84" s="1010"/>
      <c r="AG84" s="1010"/>
      <c r="AH84" s="260" t="s">
        <v>252</v>
      </c>
      <c r="AI84" s="260"/>
    </row>
    <row r="85" spans="1:35" x14ac:dyDescent="0.15">
      <c r="A85" s="260"/>
      <c r="B85" s="547"/>
      <c r="C85" s="260" t="s">
        <v>140</v>
      </c>
      <c r="D85" s="260"/>
      <c r="E85" s="260"/>
      <c r="F85" s="260"/>
      <c r="G85" s="260"/>
      <c r="H85" s="266"/>
      <c r="I85" s="260"/>
      <c r="J85" s="260"/>
      <c r="K85" s="1009" t="str">
        <f>IF(確２面!K150="","",確２面!K150)</f>
        <v/>
      </c>
      <c r="L85" s="1009"/>
      <c r="M85" s="1009"/>
      <c r="N85" s="1009"/>
      <c r="O85" s="1009"/>
      <c r="P85" s="1009"/>
      <c r="Q85" s="1009"/>
      <c r="R85" s="1009"/>
      <c r="S85" s="1009"/>
      <c r="T85" s="1009"/>
      <c r="U85" s="1009"/>
      <c r="V85" s="1009"/>
      <c r="W85" s="1009"/>
      <c r="X85" s="1009"/>
      <c r="Y85" s="1009"/>
      <c r="Z85" s="1009"/>
      <c r="AA85" s="1009"/>
      <c r="AB85" s="1009"/>
      <c r="AC85" s="1009"/>
      <c r="AD85" s="1009"/>
      <c r="AE85" s="1009"/>
      <c r="AF85" s="1009"/>
      <c r="AG85" s="1009"/>
      <c r="AH85" s="1009"/>
      <c r="AI85" s="1009"/>
    </row>
    <row r="86" spans="1:35" x14ac:dyDescent="0.15">
      <c r="A86" s="260"/>
      <c r="B86" s="547"/>
      <c r="C86" s="260" t="s">
        <v>151</v>
      </c>
      <c r="D86" s="260"/>
      <c r="E86" s="260"/>
      <c r="F86" s="260"/>
      <c r="G86" s="260"/>
      <c r="H86" s="548"/>
      <c r="I86" s="503"/>
      <c r="J86" s="503" t="s">
        <v>13</v>
      </c>
      <c r="K86" s="1242" t="str">
        <f>IF(確２面!K151="","",確２面!K151)</f>
        <v>　　</v>
      </c>
      <c r="L86" s="1242"/>
      <c r="M86" s="260" t="s">
        <v>146</v>
      </c>
      <c r="N86" s="260"/>
      <c r="O86" s="260"/>
      <c r="P86" s="260"/>
      <c r="Q86" s="260"/>
      <c r="R86" s="503" t="s">
        <v>13</v>
      </c>
      <c r="S86" s="1010" t="str">
        <f>IF(確２面!S151="","",確２面!S151)</f>
        <v/>
      </c>
      <c r="T86" s="1010"/>
      <c r="U86" s="1010"/>
      <c r="V86" s="1010"/>
      <c r="W86" s="260" t="s">
        <v>145</v>
      </c>
      <c r="X86" s="260"/>
      <c r="Y86" s="260"/>
      <c r="Z86" s="260"/>
      <c r="AA86" s="260"/>
      <c r="AB86" s="1010" t="str">
        <f>IF(確２面!AB151="","",確２面!AB151)</f>
        <v/>
      </c>
      <c r="AC86" s="1010"/>
      <c r="AD86" s="1010"/>
      <c r="AE86" s="1010"/>
      <c r="AF86" s="1010"/>
      <c r="AG86" s="1010"/>
      <c r="AH86" s="260" t="s">
        <v>252</v>
      </c>
      <c r="AI86" s="260"/>
    </row>
    <row r="87" spans="1:35" x14ac:dyDescent="0.15">
      <c r="A87" s="260"/>
      <c r="B87" s="547"/>
      <c r="C87" s="260"/>
      <c r="D87" s="260"/>
      <c r="E87" s="260"/>
      <c r="F87" s="260"/>
      <c r="G87" s="260"/>
      <c r="H87" s="266"/>
      <c r="I87" s="266"/>
      <c r="J87" s="266"/>
      <c r="K87" s="1009" t="str">
        <f>IF(確２面!K152="","",確２面!K152)</f>
        <v/>
      </c>
      <c r="L87" s="1009"/>
      <c r="M87" s="1009"/>
      <c r="N87" s="1009"/>
      <c r="O87" s="1009"/>
      <c r="P87" s="1009"/>
      <c r="Q87" s="1009"/>
      <c r="R87" s="1009"/>
      <c r="S87" s="1009"/>
      <c r="T87" s="1009"/>
      <c r="U87" s="1009"/>
      <c r="V87" s="1009"/>
      <c r="W87" s="1009"/>
      <c r="X87" s="1009"/>
      <c r="Y87" s="1009"/>
      <c r="Z87" s="1009"/>
      <c r="AA87" s="1009"/>
      <c r="AB87" s="1009"/>
      <c r="AC87" s="1009"/>
      <c r="AD87" s="1009"/>
      <c r="AE87" s="1009"/>
      <c r="AF87" s="1009"/>
      <c r="AG87" s="1009"/>
      <c r="AH87" s="1009"/>
      <c r="AI87" s="1009"/>
    </row>
    <row r="88" spans="1:35" x14ac:dyDescent="0.15">
      <c r="A88" s="260"/>
      <c r="B88" s="547"/>
      <c r="C88" s="260" t="s">
        <v>148</v>
      </c>
      <c r="D88" s="260"/>
      <c r="E88" s="260"/>
      <c r="F88" s="260"/>
      <c r="G88" s="260"/>
      <c r="H88" s="266"/>
      <c r="I88" s="266"/>
      <c r="J88" s="409"/>
      <c r="K88" s="1009" t="str">
        <f>IF(確２面!K153="","",確２面!K153)</f>
        <v/>
      </c>
      <c r="L88" s="1009"/>
      <c r="M88" s="1009"/>
      <c r="N88" s="1009"/>
      <c r="O88" s="1009"/>
      <c r="P88" s="1009"/>
      <c r="Q88" s="1009"/>
      <c r="R88" s="1009"/>
      <c r="S88" s="1009"/>
      <c r="T88" s="1009"/>
      <c r="U88" s="1009"/>
      <c r="V88" s="1009"/>
      <c r="W88" s="1009"/>
      <c r="X88" s="1009"/>
      <c r="Y88" s="1009"/>
      <c r="Z88" s="1009"/>
      <c r="AA88" s="1009"/>
      <c r="AB88" s="1009"/>
      <c r="AC88" s="1009"/>
      <c r="AD88" s="1009"/>
      <c r="AE88" s="1009"/>
      <c r="AF88" s="1009"/>
      <c r="AG88" s="1009"/>
      <c r="AH88" s="1009"/>
      <c r="AI88" s="1009"/>
    </row>
    <row r="89" spans="1:35" x14ac:dyDescent="0.15">
      <c r="A89" s="260"/>
      <c r="B89" s="547"/>
      <c r="C89" s="260" t="s">
        <v>149</v>
      </c>
      <c r="D89" s="260"/>
      <c r="E89" s="260"/>
      <c r="F89" s="260"/>
      <c r="G89" s="260"/>
      <c r="H89" s="266"/>
      <c r="I89" s="266"/>
      <c r="J89" s="266"/>
      <c r="K89" s="1009" t="str">
        <f>IF(確２面!K154="","",確２面!K154)</f>
        <v/>
      </c>
      <c r="L89" s="1009"/>
      <c r="M89" s="1009"/>
      <c r="N89" s="1009"/>
      <c r="O89" s="1009"/>
      <c r="P89" s="1009"/>
      <c r="Q89" s="1009"/>
      <c r="R89" s="1009"/>
      <c r="S89" s="1009"/>
      <c r="T89" s="1009"/>
      <c r="U89" s="1009"/>
      <c r="V89" s="1009"/>
      <c r="W89" s="1009"/>
      <c r="X89" s="1009"/>
      <c r="Y89" s="1009"/>
      <c r="Z89" s="1009"/>
      <c r="AA89" s="1009"/>
      <c r="AB89" s="1009"/>
      <c r="AC89" s="1009"/>
      <c r="AD89" s="1009"/>
      <c r="AE89" s="1009"/>
      <c r="AF89" s="1009"/>
      <c r="AG89" s="1009"/>
      <c r="AH89" s="1009"/>
      <c r="AI89" s="1009"/>
    </row>
    <row r="90" spans="1:35" x14ac:dyDescent="0.15">
      <c r="A90" s="260"/>
      <c r="B90" s="547"/>
      <c r="C90" s="260" t="s">
        <v>150</v>
      </c>
      <c r="D90" s="260"/>
      <c r="E90" s="260"/>
      <c r="F90" s="260"/>
      <c r="G90" s="260"/>
      <c r="H90" s="266"/>
      <c r="I90" s="266"/>
      <c r="J90" s="266"/>
      <c r="K90" s="1009" t="str">
        <f>IF(確２面!K155="","",確２面!K155)</f>
        <v/>
      </c>
      <c r="L90" s="1009"/>
      <c r="M90" s="1009"/>
      <c r="N90" s="1009"/>
      <c r="O90" s="1009"/>
      <c r="P90" s="1009"/>
      <c r="Q90" s="1009"/>
      <c r="R90" s="1009"/>
      <c r="S90" s="1009"/>
      <c r="T90" s="1009"/>
      <c r="U90" s="1009"/>
      <c r="V90" s="1009"/>
      <c r="W90" s="1009"/>
      <c r="X90" s="1009"/>
      <c r="Y90" s="1009"/>
      <c r="Z90" s="1009"/>
      <c r="AA90" s="1009"/>
      <c r="AB90" s="1009"/>
      <c r="AC90" s="1009"/>
      <c r="AD90" s="1009"/>
      <c r="AE90" s="1009"/>
      <c r="AF90" s="1009"/>
      <c r="AG90" s="1009"/>
      <c r="AH90" s="1009"/>
      <c r="AI90" s="1009"/>
    </row>
    <row r="91" spans="1:35" x14ac:dyDescent="0.15">
      <c r="A91" s="260"/>
      <c r="B91" s="547"/>
      <c r="C91" s="260" t="s">
        <v>395</v>
      </c>
      <c r="D91" s="260"/>
      <c r="E91" s="260"/>
      <c r="F91" s="260"/>
      <c r="G91" s="260"/>
      <c r="H91" s="266"/>
      <c r="I91" s="266"/>
      <c r="J91" s="266"/>
      <c r="K91" s="267"/>
      <c r="L91" s="267"/>
      <c r="M91" s="1011" t="str">
        <f>IF(確２面!M156="","",確２面!M156)</f>
        <v/>
      </c>
      <c r="N91" s="1011"/>
      <c r="O91" s="1011"/>
      <c r="P91" s="1011"/>
      <c r="Q91" s="1011"/>
      <c r="R91" s="1011"/>
      <c r="S91" s="1011"/>
      <c r="T91" s="1011"/>
      <c r="U91" s="1011"/>
      <c r="V91" s="1011"/>
      <c r="W91" s="1011"/>
      <c r="X91" s="1011"/>
      <c r="Y91" s="1011"/>
      <c r="Z91" s="1011"/>
      <c r="AA91" s="1011"/>
      <c r="AB91" s="1011"/>
      <c r="AC91" s="1011"/>
      <c r="AD91" s="1011"/>
      <c r="AE91" s="1011"/>
      <c r="AF91" s="1011"/>
      <c r="AG91" s="1011"/>
      <c r="AH91" s="1011"/>
      <c r="AI91" s="1011"/>
    </row>
    <row r="92" spans="1:35" x14ac:dyDescent="0.15">
      <c r="A92" s="260"/>
      <c r="B92" s="260"/>
      <c r="C92" s="260"/>
      <c r="D92" s="260"/>
      <c r="E92" s="260"/>
      <c r="F92" s="260"/>
      <c r="G92" s="260"/>
      <c r="H92" s="266"/>
      <c r="I92" s="266"/>
      <c r="J92" s="266"/>
      <c r="K92" s="266"/>
      <c r="L92" s="266"/>
      <c r="M92" s="266"/>
      <c r="N92" s="266"/>
      <c r="O92" s="266"/>
      <c r="P92" s="266"/>
      <c r="Q92" s="266"/>
      <c r="R92" s="266"/>
      <c r="S92" s="266"/>
      <c r="T92" s="266"/>
      <c r="U92" s="266"/>
      <c r="V92" s="266"/>
      <c r="W92" s="260"/>
      <c r="X92" s="260"/>
      <c r="Y92" s="260"/>
      <c r="Z92" s="260"/>
      <c r="AA92" s="260"/>
      <c r="AB92" s="260"/>
      <c r="AC92" s="260"/>
      <c r="AD92" s="260"/>
      <c r="AE92" s="260"/>
      <c r="AF92" s="260"/>
      <c r="AG92" s="260"/>
      <c r="AH92" s="260"/>
      <c r="AI92" s="260"/>
    </row>
    <row r="93" spans="1:35" ht="6.75" customHeight="1" x14ac:dyDescent="0.15">
      <c r="A93" s="25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row>
    <row r="94" spans="1:35" ht="6.75" customHeight="1" x14ac:dyDescent="0.15">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row>
    <row r="95" spans="1:35" x14ac:dyDescent="0.15">
      <c r="A95" s="260"/>
      <c r="B95" s="547"/>
      <c r="C95" s="260" t="s">
        <v>144</v>
      </c>
      <c r="D95" s="260"/>
      <c r="E95" s="260"/>
      <c r="F95" s="260"/>
      <c r="G95" s="260"/>
      <c r="H95" s="548"/>
      <c r="I95" s="503"/>
      <c r="J95" s="503" t="s">
        <v>13</v>
      </c>
      <c r="K95" s="1242" t="str">
        <f>IF(確２面!K159="","",確２面!K159)</f>
        <v>　　</v>
      </c>
      <c r="L95" s="1242"/>
      <c r="M95" s="260" t="s">
        <v>147</v>
      </c>
      <c r="N95" s="260"/>
      <c r="O95" s="260"/>
      <c r="P95" s="260"/>
      <c r="Q95" s="260"/>
      <c r="R95" s="503" t="s">
        <v>13</v>
      </c>
      <c r="S95" s="1013" t="str">
        <f>IF(確２面!S159="","",確２面!S159)</f>
        <v/>
      </c>
      <c r="T95" s="1013"/>
      <c r="U95" s="1013"/>
      <c r="V95" s="1013"/>
      <c r="W95" s="260" t="s">
        <v>153</v>
      </c>
      <c r="X95" s="260"/>
      <c r="Y95" s="260"/>
      <c r="Z95" s="260"/>
      <c r="AA95" s="260"/>
      <c r="AB95" s="1010" t="str">
        <f>IF(確２面!AB159="","",確２面!AB159)</f>
        <v/>
      </c>
      <c r="AC95" s="1010"/>
      <c r="AD95" s="1010"/>
      <c r="AE95" s="1010"/>
      <c r="AF95" s="1010"/>
      <c r="AG95" s="1010"/>
      <c r="AH95" s="260" t="s">
        <v>252</v>
      </c>
      <c r="AI95" s="260"/>
    </row>
    <row r="96" spans="1:35" x14ac:dyDescent="0.15">
      <c r="A96" s="260"/>
      <c r="B96" s="547"/>
      <c r="C96" s="260" t="s">
        <v>140</v>
      </c>
      <c r="D96" s="260"/>
      <c r="E96" s="260"/>
      <c r="F96" s="260"/>
      <c r="G96" s="260"/>
      <c r="H96" s="266"/>
      <c r="I96" s="260"/>
      <c r="J96" s="260"/>
      <c r="K96" s="1009" t="str">
        <f>IF(確２面!K160="","",確２面!K160)</f>
        <v/>
      </c>
      <c r="L96" s="1009"/>
      <c r="M96" s="1009"/>
      <c r="N96" s="1009"/>
      <c r="O96" s="1009"/>
      <c r="P96" s="1009"/>
      <c r="Q96" s="1009"/>
      <c r="R96" s="1009"/>
      <c r="S96" s="1009"/>
      <c r="T96" s="1009"/>
      <c r="U96" s="1009"/>
      <c r="V96" s="1009"/>
      <c r="W96" s="1009"/>
      <c r="X96" s="1009"/>
      <c r="Y96" s="1009"/>
      <c r="Z96" s="1009"/>
      <c r="AA96" s="1009"/>
      <c r="AB96" s="1009"/>
      <c r="AC96" s="1009"/>
      <c r="AD96" s="1009"/>
      <c r="AE96" s="1009"/>
      <c r="AF96" s="1009"/>
      <c r="AG96" s="1009"/>
      <c r="AH96" s="1009"/>
      <c r="AI96" s="1009"/>
    </row>
    <row r="97" spans="1:35" x14ac:dyDescent="0.15">
      <c r="A97" s="260"/>
      <c r="B97" s="547"/>
      <c r="C97" s="260" t="s">
        <v>151</v>
      </c>
      <c r="D97" s="260"/>
      <c r="E97" s="260"/>
      <c r="F97" s="260"/>
      <c r="G97" s="260"/>
      <c r="H97" s="548"/>
      <c r="I97" s="503"/>
      <c r="J97" s="503" t="s">
        <v>13</v>
      </c>
      <c r="K97" s="1242" t="str">
        <f>IF(確２面!K161="","",確２面!K161)</f>
        <v>　　</v>
      </c>
      <c r="L97" s="1242"/>
      <c r="M97" s="260" t="s">
        <v>146</v>
      </c>
      <c r="N97" s="260"/>
      <c r="O97" s="260"/>
      <c r="P97" s="260"/>
      <c r="Q97" s="260"/>
      <c r="R97" s="503" t="s">
        <v>13</v>
      </c>
      <c r="S97" s="1010" t="str">
        <f>IF(確２面!S161="","",確２面!S161)</f>
        <v/>
      </c>
      <c r="T97" s="1010"/>
      <c r="U97" s="1010"/>
      <c r="V97" s="1010"/>
      <c r="W97" s="260" t="s">
        <v>145</v>
      </c>
      <c r="X97" s="260"/>
      <c r="Y97" s="260"/>
      <c r="Z97" s="260"/>
      <c r="AA97" s="260"/>
      <c r="AB97" s="1010" t="str">
        <f>IF(確２面!AB161="","",確２面!AB161)</f>
        <v/>
      </c>
      <c r="AC97" s="1010"/>
      <c r="AD97" s="1010"/>
      <c r="AE97" s="1010"/>
      <c r="AF97" s="1010"/>
      <c r="AG97" s="1010"/>
      <c r="AH97" s="260" t="s">
        <v>252</v>
      </c>
      <c r="AI97" s="260"/>
    </row>
    <row r="98" spans="1:35" x14ac:dyDescent="0.15">
      <c r="A98" s="260"/>
      <c r="B98" s="547"/>
      <c r="C98" s="260"/>
      <c r="D98" s="260"/>
      <c r="E98" s="260"/>
      <c r="F98" s="260"/>
      <c r="G98" s="260"/>
      <c r="H98" s="266"/>
      <c r="I98" s="266"/>
      <c r="J98" s="266"/>
      <c r="K98" s="1009" t="str">
        <f>IF(確２面!K162="","",確２面!K162)</f>
        <v/>
      </c>
      <c r="L98" s="1009"/>
      <c r="M98" s="1009"/>
      <c r="N98" s="1009"/>
      <c r="O98" s="1009"/>
      <c r="P98" s="1009"/>
      <c r="Q98" s="1009"/>
      <c r="R98" s="1009"/>
      <c r="S98" s="1009"/>
      <c r="T98" s="1009"/>
      <c r="U98" s="1009"/>
      <c r="V98" s="1009"/>
      <c r="W98" s="1009"/>
      <c r="X98" s="1009"/>
      <c r="Y98" s="1009"/>
      <c r="Z98" s="1009"/>
      <c r="AA98" s="1009"/>
      <c r="AB98" s="1009"/>
      <c r="AC98" s="1009"/>
      <c r="AD98" s="1009"/>
      <c r="AE98" s="1009"/>
      <c r="AF98" s="1009"/>
      <c r="AG98" s="1009"/>
      <c r="AH98" s="1009"/>
      <c r="AI98" s="1009"/>
    </row>
    <row r="99" spans="1:35" x14ac:dyDescent="0.15">
      <c r="A99" s="260"/>
      <c r="B99" s="547"/>
      <c r="C99" s="260" t="s">
        <v>148</v>
      </c>
      <c r="D99" s="260"/>
      <c r="E99" s="260"/>
      <c r="F99" s="260"/>
      <c r="G99" s="260"/>
      <c r="H99" s="266"/>
      <c r="I99" s="266"/>
      <c r="J99" s="409"/>
      <c r="K99" s="1009" t="str">
        <f>IF(確２面!K163="","",確２面!K163)</f>
        <v/>
      </c>
      <c r="L99" s="1009"/>
      <c r="M99" s="1009"/>
      <c r="N99" s="1009"/>
      <c r="O99" s="1009"/>
      <c r="P99" s="1009"/>
      <c r="Q99" s="1009"/>
      <c r="R99" s="1009"/>
      <c r="S99" s="1009"/>
      <c r="T99" s="1009"/>
      <c r="U99" s="1009"/>
      <c r="V99" s="1009"/>
      <c r="W99" s="1009"/>
      <c r="X99" s="1009"/>
      <c r="Y99" s="1009"/>
      <c r="Z99" s="1009"/>
      <c r="AA99" s="1009"/>
      <c r="AB99" s="1009"/>
      <c r="AC99" s="1009"/>
      <c r="AD99" s="1009"/>
      <c r="AE99" s="1009"/>
      <c r="AF99" s="1009"/>
      <c r="AG99" s="1009"/>
      <c r="AH99" s="1009"/>
      <c r="AI99" s="1009"/>
    </row>
    <row r="100" spans="1:35" x14ac:dyDescent="0.15">
      <c r="A100" s="260"/>
      <c r="B100" s="547"/>
      <c r="C100" s="260" t="s">
        <v>149</v>
      </c>
      <c r="D100" s="260"/>
      <c r="E100" s="260"/>
      <c r="F100" s="260"/>
      <c r="G100" s="260"/>
      <c r="H100" s="266"/>
      <c r="I100" s="266"/>
      <c r="J100" s="266"/>
      <c r="K100" s="1009" t="str">
        <f>IF(確２面!K164="","",確２面!K164)</f>
        <v/>
      </c>
      <c r="L100" s="1009"/>
      <c r="M100" s="1009"/>
      <c r="N100" s="1009"/>
      <c r="O100" s="1009"/>
      <c r="P100" s="1009"/>
      <c r="Q100" s="1009"/>
      <c r="R100" s="1009"/>
      <c r="S100" s="1009"/>
      <c r="T100" s="1009"/>
      <c r="U100" s="1009"/>
      <c r="V100" s="1009"/>
      <c r="W100" s="1009"/>
      <c r="X100" s="1009"/>
      <c r="Y100" s="1009"/>
      <c r="Z100" s="1009"/>
      <c r="AA100" s="1009"/>
      <c r="AB100" s="1009"/>
      <c r="AC100" s="1009"/>
      <c r="AD100" s="1009"/>
      <c r="AE100" s="1009"/>
      <c r="AF100" s="1009"/>
      <c r="AG100" s="1009"/>
      <c r="AH100" s="1009"/>
      <c r="AI100" s="1009"/>
    </row>
    <row r="101" spans="1:35" x14ac:dyDescent="0.15">
      <c r="A101" s="260"/>
      <c r="B101" s="547"/>
      <c r="C101" s="260" t="s">
        <v>150</v>
      </c>
      <c r="D101" s="260"/>
      <c r="E101" s="260"/>
      <c r="F101" s="260"/>
      <c r="G101" s="260"/>
      <c r="H101" s="266"/>
      <c r="I101" s="266"/>
      <c r="J101" s="266"/>
      <c r="K101" s="1009" t="str">
        <f>IF(確２面!K165="","",確２面!K165)</f>
        <v/>
      </c>
      <c r="L101" s="1009"/>
      <c r="M101" s="1009"/>
      <c r="N101" s="1009"/>
      <c r="O101" s="1009"/>
      <c r="P101" s="1009"/>
      <c r="Q101" s="1009"/>
      <c r="R101" s="1009"/>
      <c r="S101" s="1009"/>
      <c r="T101" s="1009"/>
      <c r="U101" s="1009"/>
      <c r="V101" s="1009"/>
      <c r="W101" s="1009"/>
      <c r="X101" s="1009"/>
      <c r="Y101" s="1009"/>
      <c r="Z101" s="1009"/>
      <c r="AA101" s="1009"/>
      <c r="AB101" s="1009"/>
      <c r="AC101" s="1009"/>
      <c r="AD101" s="1009"/>
      <c r="AE101" s="1009"/>
      <c r="AF101" s="1009"/>
      <c r="AG101" s="1009"/>
      <c r="AH101" s="1009"/>
      <c r="AI101" s="1009"/>
    </row>
    <row r="102" spans="1:35" x14ac:dyDescent="0.15">
      <c r="A102" s="260"/>
      <c r="B102" s="547"/>
      <c r="C102" s="260" t="s">
        <v>395</v>
      </c>
      <c r="D102" s="260"/>
      <c r="E102" s="260"/>
      <c r="F102" s="260"/>
      <c r="G102" s="260"/>
      <c r="H102" s="266"/>
      <c r="I102" s="266"/>
      <c r="J102" s="266"/>
      <c r="K102" s="267"/>
      <c r="L102" s="267"/>
      <c r="M102" s="1011" t="str">
        <f>IF(確２面!M166="","",確２面!M166)</f>
        <v/>
      </c>
      <c r="N102" s="1011"/>
      <c r="O102" s="1011"/>
      <c r="P102" s="1011"/>
      <c r="Q102" s="1011"/>
      <c r="R102" s="1011"/>
      <c r="S102" s="1011"/>
      <c r="T102" s="1011"/>
      <c r="U102" s="1011"/>
      <c r="V102" s="1011"/>
      <c r="W102" s="1011"/>
      <c r="X102" s="1011"/>
      <c r="Y102" s="1011"/>
      <c r="Z102" s="1011"/>
      <c r="AA102" s="1011"/>
      <c r="AB102" s="1011"/>
      <c r="AC102" s="1011"/>
      <c r="AD102" s="1011"/>
      <c r="AE102" s="1011"/>
      <c r="AF102" s="1011"/>
      <c r="AG102" s="1011"/>
      <c r="AH102" s="1011"/>
      <c r="AI102" s="1011"/>
    </row>
    <row r="103" spans="1:35" x14ac:dyDescent="0.15">
      <c r="A103" s="260"/>
      <c r="B103" s="260"/>
      <c r="C103" s="260"/>
      <c r="D103" s="260"/>
      <c r="E103" s="260"/>
      <c r="F103" s="260"/>
      <c r="G103" s="260"/>
      <c r="H103" s="266"/>
      <c r="I103" s="266"/>
      <c r="J103" s="266"/>
      <c r="K103" s="266"/>
      <c r="L103" s="266"/>
      <c r="M103" s="266"/>
      <c r="N103" s="266"/>
      <c r="O103" s="266"/>
      <c r="P103" s="266"/>
      <c r="Q103" s="266"/>
      <c r="R103" s="266"/>
      <c r="S103" s="266"/>
      <c r="T103" s="266"/>
      <c r="U103" s="266"/>
      <c r="V103" s="266"/>
      <c r="W103" s="260"/>
      <c r="X103" s="260"/>
      <c r="Y103" s="260"/>
      <c r="Z103" s="260"/>
      <c r="AA103" s="260"/>
      <c r="AB103" s="260"/>
      <c r="AC103" s="260"/>
      <c r="AD103" s="260"/>
      <c r="AE103" s="260"/>
      <c r="AF103" s="260"/>
      <c r="AG103" s="260"/>
      <c r="AH103" s="260"/>
      <c r="AI103" s="260"/>
    </row>
    <row r="104" spans="1:35" ht="6.75" customHeight="1" x14ac:dyDescent="0.15">
      <c r="A104" s="259"/>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row>
    <row r="105" spans="1:35" ht="6.7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row>
    <row r="106" spans="1:35" x14ac:dyDescent="0.15">
      <c r="A106" s="260"/>
      <c r="B106" s="547"/>
      <c r="C106" s="260" t="s">
        <v>144</v>
      </c>
      <c r="D106" s="260"/>
      <c r="E106" s="260"/>
      <c r="F106" s="260"/>
      <c r="G106" s="260"/>
      <c r="H106" s="548"/>
      <c r="I106" s="503"/>
      <c r="J106" s="503" t="s">
        <v>13</v>
      </c>
      <c r="K106" s="1242" t="str">
        <f>IF(確２面!K169="","",確２面!K169)</f>
        <v>　　</v>
      </c>
      <c r="L106" s="1242"/>
      <c r="M106" s="260" t="s">
        <v>147</v>
      </c>
      <c r="N106" s="260"/>
      <c r="O106" s="260"/>
      <c r="P106" s="260"/>
      <c r="Q106" s="260"/>
      <c r="R106" s="503" t="s">
        <v>13</v>
      </c>
      <c r="S106" s="1013" t="str">
        <f>IF(確２面!S169="","",確２面!S169)</f>
        <v/>
      </c>
      <c r="T106" s="1013"/>
      <c r="U106" s="1013"/>
      <c r="V106" s="1013"/>
      <c r="W106" s="260" t="s">
        <v>153</v>
      </c>
      <c r="X106" s="260"/>
      <c r="Y106" s="260"/>
      <c r="Z106" s="260"/>
      <c r="AA106" s="260"/>
      <c r="AB106" s="1010" t="str">
        <f>IF(確２面!AB169="","",確２面!AB169)</f>
        <v/>
      </c>
      <c r="AC106" s="1010"/>
      <c r="AD106" s="1010"/>
      <c r="AE106" s="1010"/>
      <c r="AF106" s="1010"/>
      <c r="AG106" s="1010"/>
      <c r="AH106" s="260" t="s">
        <v>252</v>
      </c>
      <c r="AI106" s="260"/>
    </row>
    <row r="107" spans="1:35" x14ac:dyDescent="0.15">
      <c r="A107" s="260"/>
      <c r="B107" s="547"/>
      <c r="C107" s="260" t="s">
        <v>140</v>
      </c>
      <c r="D107" s="260"/>
      <c r="E107" s="260"/>
      <c r="F107" s="260"/>
      <c r="G107" s="260"/>
      <c r="H107" s="266"/>
      <c r="I107" s="260"/>
      <c r="J107" s="260"/>
      <c r="K107" s="1009" t="str">
        <f>IF(確２面!K170="","",確２面!K170)</f>
        <v/>
      </c>
      <c r="L107" s="1009"/>
      <c r="M107" s="1009"/>
      <c r="N107" s="1009"/>
      <c r="O107" s="1009"/>
      <c r="P107" s="1009"/>
      <c r="Q107" s="1009"/>
      <c r="R107" s="1009"/>
      <c r="S107" s="1009"/>
      <c r="T107" s="1009"/>
      <c r="U107" s="1009"/>
      <c r="V107" s="1009"/>
      <c r="W107" s="1009"/>
      <c r="X107" s="1009"/>
      <c r="Y107" s="1009"/>
      <c r="Z107" s="1009"/>
      <c r="AA107" s="1009"/>
      <c r="AB107" s="1009"/>
      <c r="AC107" s="1009"/>
      <c r="AD107" s="1009"/>
      <c r="AE107" s="1009"/>
      <c r="AF107" s="1009"/>
      <c r="AG107" s="1009"/>
      <c r="AH107" s="1009"/>
      <c r="AI107" s="1009"/>
    </row>
    <row r="108" spans="1:35" x14ac:dyDescent="0.15">
      <c r="A108" s="260"/>
      <c r="B108" s="547"/>
      <c r="C108" s="260" t="s">
        <v>151</v>
      </c>
      <c r="D108" s="260"/>
      <c r="E108" s="260"/>
      <c r="F108" s="260"/>
      <c r="G108" s="260"/>
      <c r="H108" s="548"/>
      <c r="I108" s="503"/>
      <c r="J108" s="503" t="s">
        <v>13</v>
      </c>
      <c r="K108" s="1242" t="str">
        <f>IF(確２面!K171="","",確２面!K171)</f>
        <v>　　</v>
      </c>
      <c r="L108" s="1242"/>
      <c r="M108" s="260" t="s">
        <v>146</v>
      </c>
      <c r="N108" s="260"/>
      <c r="O108" s="260"/>
      <c r="P108" s="260"/>
      <c r="Q108" s="260"/>
      <c r="R108" s="503" t="s">
        <v>13</v>
      </c>
      <c r="S108" s="1010" t="str">
        <f>IF(確２面!S171="","",確２面!S171)</f>
        <v/>
      </c>
      <c r="T108" s="1010"/>
      <c r="U108" s="1010"/>
      <c r="V108" s="1010"/>
      <c r="W108" s="260" t="s">
        <v>145</v>
      </c>
      <c r="X108" s="260"/>
      <c r="Y108" s="260"/>
      <c r="Z108" s="260"/>
      <c r="AA108" s="260"/>
      <c r="AB108" s="1010" t="str">
        <f>IF(確２面!AB171="","",確２面!AB171)</f>
        <v/>
      </c>
      <c r="AC108" s="1010"/>
      <c r="AD108" s="1010"/>
      <c r="AE108" s="1010"/>
      <c r="AF108" s="1010"/>
      <c r="AG108" s="1010"/>
      <c r="AH108" s="260" t="s">
        <v>252</v>
      </c>
      <c r="AI108" s="260"/>
    </row>
    <row r="109" spans="1:35" x14ac:dyDescent="0.15">
      <c r="A109" s="260"/>
      <c r="B109" s="547"/>
      <c r="C109" s="260"/>
      <c r="D109" s="260"/>
      <c r="E109" s="260"/>
      <c r="F109" s="260"/>
      <c r="G109" s="260"/>
      <c r="H109" s="266"/>
      <c r="I109" s="266"/>
      <c r="J109" s="266"/>
      <c r="K109" s="1009" t="str">
        <f>IF(確２面!K172="","",確２面!K172)</f>
        <v/>
      </c>
      <c r="L109" s="1009"/>
      <c r="M109" s="1009"/>
      <c r="N109" s="1009"/>
      <c r="O109" s="1009"/>
      <c r="P109" s="1009"/>
      <c r="Q109" s="1009"/>
      <c r="R109" s="1009"/>
      <c r="S109" s="1009"/>
      <c r="T109" s="1009"/>
      <c r="U109" s="1009"/>
      <c r="V109" s="1009"/>
      <c r="W109" s="1009"/>
      <c r="X109" s="1009"/>
      <c r="Y109" s="1009"/>
      <c r="Z109" s="1009"/>
      <c r="AA109" s="1009"/>
      <c r="AB109" s="1009"/>
      <c r="AC109" s="1009"/>
      <c r="AD109" s="1009"/>
      <c r="AE109" s="1009"/>
      <c r="AF109" s="1009"/>
      <c r="AG109" s="1009"/>
      <c r="AH109" s="1009"/>
      <c r="AI109" s="1009"/>
    </row>
    <row r="110" spans="1:35" x14ac:dyDescent="0.15">
      <c r="A110" s="260"/>
      <c r="B110" s="547"/>
      <c r="C110" s="260" t="s">
        <v>148</v>
      </c>
      <c r="D110" s="260"/>
      <c r="E110" s="260"/>
      <c r="F110" s="260"/>
      <c r="G110" s="260"/>
      <c r="H110" s="266"/>
      <c r="I110" s="266"/>
      <c r="J110" s="409"/>
      <c r="K110" s="1009" t="str">
        <f>IF(確２面!K173="","",確２面!K173)</f>
        <v/>
      </c>
      <c r="L110" s="1009"/>
      <c r="M110" s="1009"/>
      <c r="N110" s="1009"/>
      <c r="O110" s="1009"/>
      <c r="P110" s="1009"/>
      <c r="Q110" s="1009"/>
      <c r="R110" s="1009"/>
      <c r="S110" s="1009"/>
      <c r="T110" s="1009"/>
      <c r="U110" s="1009"/>
      <c r="V110" s="1009"/>
      <c r="W110" s="1009"/>
      <c r="X110" s="1009"/>
      <c r="Y110" s="1009"/>
      <c r="Z110" s="1009"/>
      <c r="AA110" s="1009"/>
      <c r="AB110" s="1009"/>
      <c r="AC110" s="1009"/>
      <c r="AD110" s="1009"/>
      <c r="AE110" s="1009"/>
      <c r="AF110" s="1009"/>
      <c r="AG110" s="1009"/>
      <c r="AH110" s="1009"/>
      <c r="AI110" s="1009"/>
    </row>
    <row r="111" spans="1:35" x14ac:dyDescent="0.15">
      <c r="A111" s="260"/>
      <c r="B111" s="547"/>
      <c r="C111" s="260" t="s">
        <v>149</v>
      </c>
      <c r="D111" s="260"/>
      <c r="E111" s="260"/>
      <c r="F111" s="260"/>
      <c r="G111" s="260"/>
      <c r="H111" s="266"/>
      <c r="I111" s="266"/>
      <c r="J111" s="266"/>
      <c r="K111" s="1009" t="str">
        <f>IF(確２面!K174="","",確２面!K174)</f>
        <v/>
      </c>
      <c r="L111" s="1009"/>
      <c r="M111" s="1009"/>
      <c r="N111" s="1009"/>
      <c r="O111" s="1009"/>
      <c r="P111" s="1009"/>
      <c r="Q111" s="1009"/>
      <c r="R111" s="1009"/>
      <c r="S111" s="1009"/>
      <c r="T111" s="1009"/>
      <c r="U111" s="1009"/>
      <c r="V111" s="1009"/>
      <c r="W111" s="1009"/>
      <c r="X111" s="1009"/>
      <c r="Y111" s="1009"/>
      <c r="Z111" s="1009"/>
      <c r="AA111" s="1009"/>
      <c r="AB111" s="1009"/>
      <c r="AC111" s="1009"/>
      <c r="AD111" s="1009"/>
      <c r="AE111" s="1009"/>
      <c r="AF111" s="1009"/>
      <c r="AG111" s="1009"/>
      <c r="AH111" s="1009"/>
      <c r="AI111" s="1009"/>
    </row>
    <row r="112" spans="1:35" x14ac:dyDescent="0.15">
      <c r="A112" s="260"/>
      <c r="B112" s="547"/>
      <c r="C112" s="260" t="s">
        <v>150</v>
      </c>
      <c r="D112" s="260"/>
      <c r="E112" s="260"/>
      <c r="F112" s="260"/>
      <c r="G112" s="260"/>
      <c r="H112" s="266"/>
      <c r="I112" s="266"/>
      <c r="J112" s="266"/>
      <c r="K112" s="1009" t="str">
        <f>IF(確２面!K175="","",確２面!K175)</f>
        <v/>
      </c>
      <c r="L112" s="1009"/>
      <c r="M112" s="1009"/>
      <c r="N112" s="1009"/>
      <c r="O112" s="1009"/>
      <c r="P112" s="1009"/>
      <c r="Q112" s="1009"/>
      <c r="R112" s="1009"/>
      <c r="S112" s="1009"/>
      <c r="T112" s="1009"/>
      <c r="U112" s="1009"/>
      <c r="V112" s="1009"/>
      <c r="W112" s="1009"/>
      <c r="X112" s="1009"/>
      <c r="Y112" s="1009"/>
      <c r="Z112" s="1009"/>
      <c r="AA112" s="1009"/>
      <c r="AB112" s="1009"/>
      <c r="AC112" s="1009"/>
      <c r="AD112" s="1009"/>
      <c r="AE112" s="1009"/>
      <c r="AF112" s="1009"/>
      <c r="AG112" s="1009"/>
      <c r="AH112" s="1009"/>
      <c r="AI112" s="1009"/>
    </row>
    <row r="113" spans="1:37" x14ac:dyDescent="0.15">
      <c r="A113" s="260"/>
      <c r="B113" s="547"/>
      <c r="C113" s="260" t="s">
        <v>395</v>
      </c>
      <c r="D113" s="260"/>
      <c r="E113" s="260"/>
      <c r="F113" s="260"/>
      <c r="G113" s="260"/>
      <c r="H113" s="266"/>
      <c r="I113" s="266"/>
      <c r="J113" s="266"/>
      <c r="K113" s="267"/>
      <c r="L113" s="267"/>
      <c r="M113" s="1011" t="str">
        <f>IF(確２面!M176="","",確２面!M176)</f>
        <v/>
      </c>
      <c r="N113" s="1011"/>
      <c r="O113" s="1011"/>
      <c r="P113" s="1011"/>
      <c r="Q113" s="1011"/>
      <c r="R113" s="1011"/>
      <c r="S113" s="1011"/>
      <c r="T113" s="1011"/>
      <c r="U113" s="1011"/>
      <c r="V113" s="1011"/>
      <c r="W113" s="1011"/>
      <c r="X113" s="1011"/>
      <c r="Y113" s="1011"/>
      <c r="Z113" s="1011"/>
      <c r="AA113" s="1011"/>
      <c r="AB113" s="1011"/>
      <c r="AC113" s="1011"/>
      <c r="AD113" s="1011"/>
      <c r="AE113" s="1011"/>
      <c r="AF113" s="1011"/>
      <c r="AG113" s="1011"/>
      <c r="AH113" s="1011"/>
      <c r="AI113" s="1011"/>
    </row>
    <row r="114" spans="1:37" ht="6.75" customHeight="1" x14ac:dyDescent="0.15">
      <c r="A114" s="195"/>
      <c r="B114" s="195"/>
      <c r="C114" s="195"/>
      <c r="D114" s="195"/>
      <c r="E114" s="195"/>
      <c r="F114" s="195"/>
      <c r="G114" s="195"/>
      <c r="H114" s="262"/>
      <c r="I114" s="262"/>
      <c r="J114" s="262"/>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c r="AI114" s="263"/>
    </row>
    <row r="115" spans="1:37" ht="6.75" customHeight="1" thickBot="1" x14ac:dyDescent="0.2">
      <c r="A115" s="256"/>
      <c r="B115" s="256"/>
      <c r="C115" s="256"/>
      <c r="D115" s="256"/>
      <c r="E115" s="256"/>
      <c r="F115" s="256"/>
      <c r="G115" s="256"/>
      <c r="H115" s="264"/>
      <c r="I115" s="264"/>
      <c r="J115" s="264"/>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row>
    <row r="116" spans="1:37" ht="13.5" customHeight="1" thickTop="1" x14ac:dyDescent="0.15">
      <c r="A116" s="260"/>
      <c r="B116" s="260"/>
      <c r="C116" s="260"/>
      <c r="D116" s="260"/>
      <c r="E116" s="260"/>
      <c r="F116" s="260"/>
      <c r="G116" s="260"/>
      <c r="H116" s="266"/>
      <c r="I116" s="266"/>
      <c r="J116" s="266"/>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550"/>
      <c r="AK116" s="550"/>
    </row>
    <row r="117" spans="1:37" ht="13.5" customHeight="1" x14ac:dyDescent="0.15">
      <c r="A117" s="195"/>
      <c r="B117" s="195"/>
      <c r="C117" s="195"/>
      <c r="D117" s="195"/>
      <c r="E117" s="195"/>
      <c r="F117" s="195"/>
      <c r="G117" s="195"/>
      <c r="H117" s="262"/>
      <c r="I117" s="262"/>
      <c r="J117" s="262"/>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row>
    <row r="118" spans="1:37" ht="6.75" customHeight="1" x14ac:dyDescent="0.15">
      <c r="A118" s="260"/>
      <c r="B118" s="260"/>
      <c r="C118" s="260"/>
      <c r="D118" s="260"/>
      <c r="E118" s="260"/>
      <c r="F118" s="260"/>
      <c r="G118" s="260"/>
      <c r="H118" s="266"/>
      <c r="I118" s="266"/>
      <c r="J118" s="266"/>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row>
    <row r="119" spans="1:37" x14ac:dyDescent="0.15">
      <c r="A119" s="191" t="s">
        <v>495</v>
      </c>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row>
    <row r="120" spans="1:37" x14ac:dyDescent="0.15">
      <c r="A120" s="191" t="s">
        <v>431</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row>
    <row r="121" spans="1:37" x14ac:dyDescent="0.15">
      <c r="A121" s="191"/>
      <c r="C121" s="191" t="s">
        <v>154</v>
      </c>
      <c r="D121" s="191"/>
      <c r="E121" s="191"/>
      <c r="F121" s="191"/>
      <c r="G121" s="191"/>
      <c r="H121" s="194"/>
      <c r="I121" s="194"/>
      <c r="J121" s="194"/>
      <c r="K121" s="963" t="str">
        <f>IF(確２面!K96="","",確２面!K96)</f>
        <v/>
      </c>
      <c r="L121" s="963"/>
      <c r="M121" s="963"/>
      <c r="N121" s="963"/>
      <c r="O121" s="963"/>
      <c r="P121" s="963"/>
      <c r="Q121" s="963"/>
      <c r="R121" s="963"/>
      <c r="S121" s="963"/>
      <c r="T121" s="963"/>
      <c r="U121" s="963"/>
      <c r="V121" s="963"/>
      <c r="W121" s="963"/>
      <c r="X121" s="963"/>
      <c r="Y121" s="963"/>
      <c r="Z121" s="963"/>
      <c r="AA121" s="963"/>
      <c r="AB121" s="963"/>
      <c r="AC121" s="963"/>
      <c r="AD121" s="963"/>
      <c r="AE121" s="963"/>
      <c r="AF121" s="963"/>
      <c r="AG121" s="963"/>
      <c r="AH121" s="963"/>
      <c r="AI121" s="963"/>
    </row>
    <row r="122" spans="1:37" x14ac:dyDescent="0.15">
      <c r="A122" s="191"/>
      <c r="C122" s="191" t="s">
        <v>156</v>
      </c>
      <c r="D122" s="191"/>
      <c r="E122" s="191"/>
      <c r="F122" s="191"/>
      <c r="G122" s="191"/>
      <c r="H122" s="194"/>
      <c r="I122" s="194"/>
      <c r="J122" s="194"/>
      <c r="K122" s="963" t="str">
        <f>IF(確２面!K97="","",確２面!K97)</f>
        <v/>
      </c>
      <c r="L122" s="963"/>
      <c r="M122" s="963"/>
      <c r="N122" s="963"/>
      <c r="O122" s="963"/>
      <c r="P122" s="963"/>
      <c r="Q122" s="963"/>
      <c r="R122" s="963"/>
      <c r="S122" s="963"/>
      <c r="T122" s="963"/>
      <c r="U122" s="963"/>
      <c r="V122" s="963"/>
      <c r="W122" s="963"/>
      <c r="X122" s="963"/>
      <c r="Y122" s="963"/>
      <c r="Z122" s="963"/>
      <c r="AA122" s="963"/>
      <c r="AB122" s="963"/>
      <c r="AC122" s="963"/>
      <c r="AD122" s="963"/>
      <c r="AE122" s="963"/>
      <c r="AF122" s="963"/>
      <c r="AG122" s="963"/>
      <c r="AH122" s="963"/>
      <c r="AI122" s="963"/>
    </row>
    <row r="123" spans="1:37" x14ac:dyDescent="0.15">
      <c r="A123" s="191"/>
      <c r="C123" s="191" t="s">
        <v>141</v>
      </c>
      <c r="D123" s="191"/>
      <c r="E123" s="191"/>
      <c r="F123" s="191"/>
      <c r="G123" s="191"/>
      <c r="H123" s="194"/>
      <c r="I123" s="194"/>
      <c r="J123" s="194"/>
      <c r="K123" s="963" t="str">
        <f>IF(確２面!K98="","",確２面!K98)</f>
        <v/>
      </c>
      <c r="L123" s="963"/>
      <c r="M123" s="963"/>
      <c r="N123" s="963"/>
      <c r="O123" s="963"/>
      <c r="P123" s="963"/>
      <c r="Q123" s="963"/>
      <c r="R123" s="963"/>
      <c r="S123" s="963"/>
      <c r="T123" s="963"/>
      <c r="U123" s="963"/>
      <c r="V123" s="963"/>
      <c r="W123" s="963"/>
      <c r="X123" s="963"/>
      <c r="Y123" s="963"/>
      <c r="Z123" s="963"/>
      <c r="AA123" s="963"/>
      <c r="AB123" s="963"/>
      <c r="AC123" s="963"/>
      <c r="AD123" s="963"/>
      <c r="AE123" s="963"/>
      <c r="AF123" s="963"/>
      <c r="AG123" s="963"/>
      <c r="AH123" s="963"/>
      <c r="AI123" s="963"/>
    </row>
    <row r="124" spans="1:37" x14ac:dyDescent="0.15">
      <c r="A124" s="191"/>
      <c r="C124" s="191" t="s">
        <v>157</v>
      </c>
      <c r="D124" s="191"/>
      <c r="E124" s="191"/>
      <c r="F124" s="191"/>
      <c r="G124" s="191"/>
      <c r="H124" s="194"/>
      <c r="I124" s="194"/>
      <c r="J124" s="194"/>
      <c r="K124" s="963" t="str">
        <f>IF(確２面!K99="","",確２面!K99)</f>
        <v/>
      </c>
      <c r="L124" s="963"/>
      <c r="M124" s="963"/>
      <c r="N124" s="963"/>
      <c r="O124" s="963"/>
      <c r="P124" s="963"/>
      <c r="Q124" s="963"/>
      <c r="R124" s="963"/>
      <c r="S124" s="963"/>
      <c r="T124" s="963"/>
      <c r="U124" s="963"/>
      <c r="V124" s="963"/>
      <c r="W124" s="963"/>
      <c r="X124" s="963"/>
      <c r="Y124" s="963"/>
      <c r="Z124" s="963"/>
      <c r="AA124" s="963"/>
      <c r="AB124" s="963"/>
      <c r="AC124" s="963"/>
      <c r="AD124" s="963"/>
      <c r="AE124" s="963"/>
      <c r="AF124" s="963"/>
      <c r="AG124" s="963"/>
      <c r="AH124" s="963"/>
      <c r="AI124" s="963"/>
    </row>
    <row r="125" spans="1:37" x14ac:dyDescent="0.15">
      <c r="A125" s="191"/>
      <c r="C125" s="191" t="s">
        <v>143</v>
      </c>
      <c r="D125" s="191"/>
      <c r="E125" s="191"/>
      <c r="F125" s="191"/>
      <c r="G125" s="191"/>
      <c r="H125" s="194"/>
      <c r="I125" s="194"/>
      <c r="J125" s="194"/>
      <c r="K125" s="963" t="str">
        <f>IF(確２面!K100="","",確２面!K100)</f>
        <v/>
      </c>
      <c r="L125" s="963"/>
      <c r="M125" s="963"/>
      <c r="N125" s="963"/>
      <c r="O125" s="963"/>
      <c r="P125" s="963"/>
      <c r="Q125" s="963"/>
      <c r="R125" s="963"/>
      <c r="S125" s="963"/>
      <c r="T125" s="963"/>
      <c r="U125" s="963"/>
      <c r="V125" s="963"/>
      <c r="W125" s="963"/>
      <c r="X125" s="963"/>
      <c r="Y125" s="963"/>
      <c r="Z125" s="963"/>
      <c r="AA125" s="963"/>
      <c r="AB125" s="963"/>
      <c r="AC125" s="963"/>
      <c r="AD125" s="963"/>
      <c r="AE125" s="963"/>
      <c r="AF125" s="963"/>
      <c r="AG125" s="963"/>
      <c r="AH125" s="963"/>
      <c r="AI125" s="963"/>
    </row>
    <row r="126" spans="1:37" x14ac:dyDescent="0.15">
      <c r="A126" s="191"/>
      <c r="C126" s="191" t="s">
        <v>927</v>
      </c>
      <c r="D126" s="191"/>
      <c r="E126" s="191"/>
      <c r="F126" s="191"/>
      <c r="G126" s="191"/>
      <c r="H126" s="194"/>
      <c r="I126" s="194"/>
      <c r="J126" s="194"/>
      <c r="K126" s="963" t="str">
        <f>IF(確２面!K101="","",確２面!K101)</f>
        <v/>
      </c>
      <c r="L126" s="963"/>
      <c r="M126" s="963"/>
      <c r="N126" s="963"/>
      <c r="O126" s="963"/>
      <c r="P126" s="963"/>
      <c r="Q126" s="963"/>
      <c r="R126" s="963"/>
      <c r="S126" s="963"/>
      <c r="T126" s="963"/>
      <c r="U126" s="963"/>
      <c r="V126" s="963"/>
      <c r="W126" s="963"/>
      <c r="X126" s="963"/>
      <c r="Y126" s="963"/>
      <c r="Z126" s="963"/>
      <c r="AA126" s="963"/>
      <c r="AB126" s="963"/>
      <c r="AC126" s="963"/>
      <c r="AD126" s="963"/>
      <c r="AE126" s="963"/>
      <c r="AF126" s="963"/>
      <c r="AG126" s="963"/>
      <c r="AH126" s="963"/>
      <c r="AI126" s="963"/>
    </row>
    <row r="127" spans="1:37" x14ac:dyDescent="0.15">
      <c r="A127" s="191"/>
      <c r="C127" s="191" t="s">
        <v>928</v>
      </c>
      <c r="D127" s="191"/>
      <c r="E127" s="191"/>
      <c r="F127" s="191"/>
      <c r="G127" s="191"/>
      <c r="H127" s="193"/>
      <c r="I127" s="191"/>
      <c r="J127" s="191"/>
      <c r="K127" s="191"/>
      <c r="L127" s="191"/>
      <c r="M127" s="946" t="str">
        <f>IF(確２面!M102="","",確２面!M102)</f>
        <v/>
      </c>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row>
    <row r="128" spans="1:37" ht="6.75" customHeight="1" x14ac:dyDescent="0.15">
      <c r="A128" s="259"/>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row>
    <row r="129" spans="1:35" ht="6.75" customHeight="1" x14ac:dyDescent="0.15">
      <c r="A129" s="26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row>
    <row r="130" spans="1:35" x14ac:dyDescent="0.15">
      <c r="A130" s="260" t="s">
        <v>432</v>
      </c>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row>
    <row r="131" spans="1:35" x14ac:dyDescent="0.15">
      <c r="A131" s="260"/>
      <c r="B131" s="547"/>
      <c r="C131" s="260" t="s">
        <v>154</v>
      </c>
      <c r="D131" s="260"/>
      <c r="E131" s="260"/>
      <c r="F131" s="260"/>
      <c r="G131" s="260"/>
      <c r="H131" s="409"/>
      <c r="I131" s="409"/>
      <c r="J131" s="409"/>
      <c r="K131" s="1009" t="str">
        <f>IF(確２面!K106="","",確２面!K106)</f>
        <v/>
      </c>
      <c r="L131" s="1009"/>
      <c r="M131" s="1009"/>
      <c r="N131" s="1009"/>
      <c r="O131" s="1009"/>
      <c r="P131" s="1009"/>
      <c r="Q131" s="1009"/>
      <c r="R131" s="1009"/>
      <c r="S131" s="1009"/>
      <c r="T131" s="1009"/>
      <c r="U131" s="1009"/>
      <c r="V131" s="1009"/>
      <c r="W131" s="1009"/>
      <c r="X131" s="1009"/>
      <c r="Y131" s="1009"/>
      <c r="Z131" s="1009"/>
      <c r="AA131" s="1009"/>
      <c r="AB131" s="1009"/>
      <c r="AC131" s="1009"/>
      <c r="AD131" s="1009"/>
      <c r="AE131" s="1009"/>
      <c r="AF131" s="1009"/>
      <c r="AG131" s="1009"/>
      <c r="AH131" s="1009"/>
      <c r="AI131" s="1009"/>
    </row>
    <row r="132" spans="1:35" x14ac:dyDescent="0.15">
      <c r="A132" s="260"/>
      <c r="B132" s="547"/>
      <c r="C132" s="260" t="s">
        <v>156</v>
      </c>
      <c r="D132" s="260"/>
      <c r="E132" s="260"/>
      <c r="F132" s="260"/>
      <c r="G132" s="260"/>
      <c r="H132" s="409"/>
      <c r="I132" s="409"/>
      <c r="J132" s="409"/>
      <c r="K132" s="1009" t="str">
        <f>IF(確２面!K107="","",確２面!K107)</f>
        <v/>
      </c>
      <c r="L132" s="1009"/>
      <c r="M132" s="1009"/>
      <c r="N132" s="1009"/>
      <c r="O132" s="1009"/>
      <c r="P132" s="1009"/>
      <c r="Q132" s="1009"/>
      <c r="R132" s="1009"/>
      <c r="S132" s="1009"/>
      <c r="T132" s="1009"/>
      <c r="U132" s="1009"/>
      <c r="V132" s="1009"/>
      <c r="W132" s="1009"/>
      <c r="X132" s="1009"/>
      <c r="Y132" s="1009"/>
      <c r="Z132" s="1009"/>
      <c r="AA132" s="1009"/>
      <c r="AB132" s="1009"/>
      <c r="AC132" s="1009"/>
      <c r="AD132" s="1009"/>
      <c r="AE132" s="1009"/>
      <c r="AF132" s="1009"/>
      <c r="AG132" s="1009"/>
      <c r="AH132" s="1009"/>
      <c r="AI132" s="1009"/>
    </row>
    <row r="133" spans="1:35" x14ac:dyDescent="0.15">
      <c r="A133" s="260"/>
      <c r="B133" s="547"/>
      <c r="C133" s="260" t="s">
        <v>141</v>
      </c>
      <c r="D133" s="260"/>
      <c r="E133" s="260"/>
      <c r="F133" s="260"/>
      <c r="G133" s="260"/>
      <c r="H133" s="409"/>
      <c r="I133" s="409"/>
      <c r="J133" s="409"/>
      <c r="K133" s="1009" t="str">
        <f>IF(確２面!K108="","",確２面!K108)</f>
        <v/>
      </c>
      <c r="L133" s="1009"/>
      <c r="M133" s="1009"/>
      <c r="N133" s="1009"/>
      <c r="O133" s="1009"/>
      <c r="P133" s="1009"/>
      <c r="Q133" s="1009"/>
      <c r="R133" s="1009"/>
      <c r="S133" s="1009"/>
      <c r="T133" s="1009"/>
      <c r="U133" s="1009"/>
      <c r="V133" s="1009"/>
      <c r="W133" s="1009"/>
      <c r="X133" s="1009"/>
      <c r="Y133" s="1009"/>
      <c r="Z133" s="1009"/>
      <c r="AA133" s="1009"/>
      <c r="AB133" s="1009"/>
      <c r="AC133" s="1009"/>
      <c r="AD133" s="1009"/>
      <c r="AE133" s="1009"/>
      <c r="AF133" s="1009"/>
      <c r="AG133" s="1009"/>
      <c r="AH133" s="1009"/>
      <c r="AI133" s="1009"/>
    </row>
    <row r="134" spans="1:35" x14ac:dyDescent="0.15">
      <c r="A134" s="260"/>
      <c r="B134" s="547"/>
      <c r="C134" s="260" t="s">
        <v>157</v>
      </c>
      <c r="D134" s="260"/>
      <c r="E134" s="260"/>
      <c r="F134" s="260"/>
      <c r="G134" s="260"/>
      <c r="H134" s="409"/>
      <c r="I134" s="409"/>
      <c r="J134" s="409"/>
      <c r="K134" s="1009" t="str">
        <f>IF(確２面!K109="","",確２面!K109)</f>
        <v/>
      </c>
      <c r="L134" s="1009"/>
      <c r="M134" s="1009"/>
      <c r="N134" s="1009"/>
      <c r="O134" s="1009"/>
      <c r="P134" s="1009"/>
      <c r="Q134" s="1009"/>
      <c r="R134" s="1009"/>
      <c r="S134" s="1009"/>
      <c r="T134" s="1009"/>
      <c r="U134" s="1009"/>
      <c r="V134" s="1009"/>
      <c r="W134" s="1009"/>
      <c r="X134" s="1009"/>
      <c r="Y134" s="1009"/>
      <c r="Z134" s="1009"/>
      <c r="AA134" s="1009"/>
      <c r="AB134" s="1009"/>
      <c r="AC134" s="1009"/>
      <c r="AD134" s="1009"/>
      <c r="AE134" s="1009"/>
      <c r="AF134" s="1009"/>
      <c r="AG134" s="1009"/>
      <c r="AH134" s="1009"/>
      <c r="AI134" s="1009"/>
    </row>
    <row r="135" spans="1:35" x14ac:dyDescent="0.15">
      <c r="A135" s="260"/>
      <c r="B135" s="547"/>
      <c r="C135" s="260" t="s">
        <v>143</v>
      </c>
      <c r="D135" s="260"/>
      <c r="E135" s="260"/>
      <c r="F135" s="260"/>
      <c r="G135" s="260"/>
      <c r="H135" s="409"/>
      <c r="I135" s="409"/>
      <c r="J135" s="409"/>
      <c r="K135" s="1009" t="str">
        <f>IF(確２面!K110="","",確２面!K110)</f>
        <v/>
      </c>
      <c r="L135" s="1009"/>
      <c r="M135" s="1009"/>
      <c r="N135" s="1009"/>
      <c r="O135" s="1009"/>
      <c r="P135" s="1009"/>
      <c r="Q135" s="1009"/>
      <c r="R135" s="1009"/>
      <c r="S135" s="1009"/>
      <c r="T135" s="1009"/>
      <c r="U135" s="1009"/>
      <c r="V135" s="1009"/>
      <c r="W135" s="1009"/>
      <c r="X135" s="1009"/>
      <c r="Y135" s="1009"/>
      <c r="Z135" s="1009"/>
      <c r="AA135" s="1009"/>
      <c r="AB135" s="1009"/>
      <c r="AC135" s="1009"/>
      <c r="AD135" s="1009"/>
      <c r="AE135" s="1009"/>
      <c r="AF135" s="1009"/>
      <c r="AG135" s="1009"/>
      <c r="AH135" s="1009"/>
      <c r="AI135" s="1009"/>
    </row>
    <row r="136" spans="1:35" x14ac:dyDescent="0.15">
      <c r="A136" s="260"/>
      <c r="B136" s="547"/>
      <c r="C136" s="260" t="s">
        <v>927</v>
      </c>
      <c r="D136" s="260"/>
      <c r="E136" s="260"/>
      <c r="F136" s="260"/>
      <c r="G136" s="260"/>
      <c r="H136" s="409"/>
      <c r="I136" s="409"/>
      <c r="J136" s="409"/>
      <c r="K136" s="1009" t="str">
        <f>IF(確２面!K111="","",確２面!K111)</f>
        <v/>
      </c>
      <c r="L136" s="1009"/>
      <c r="M136" s="1009"/>
      <c r="N136" s="1009"/>
      <c r="O136" s="1009"/>
      <c r="P136" s="1009"/>
      <c r="Q136" s="1009"/>
      <c r="R136" s="1009"/>
      <c r="S136" s="1009"/>
      <c r="T136" s="1009"/>
      <c r="U136" s="1009"/>
      <c r="V136" s="1009"/>
      <c r="W136" s="1009"/>
      <c r="X136" s="1009"/>
      <c r="Y136" s="1009"/>
      <c r="Z136" s="1009"/>
      <c r="AA136" s="1009"/>
      <c r="AB136" s="1009"/>
      <c r="AC136" s="1009"/>
      <c r="AD136" s="1009"/>
      <c r="AE136" s="1009"/>
      <c r="AF136" s="1009"/>
      <c r="AG136" s="1009"/>
      <c r="AH136" s="1009"/>
      <c r="AI136" s="1009"/>
    </row>
    <row r="137" spans="1:35" x14ac:dyDescent="0.15">
      <c r="A137" s="260"/>
      <c r="B137" s="547"/>
      <c r="C137" s="260" t="s">
        <v>928</v>
      </c>
      <c r="D137" s="260"/>
      <c r="E137" s="260"/>
      <c r="F137" s="260"/>
      <c r="G137" s="260"/>
      <c r="H137" s="266"/>
      <c r="I137" s="260"/>
      <c r="J137" s="260"/>
      <c r="K137" s="260"/>
      <c r="L137" s="260"/>
      <c r="M137" s="1011" t="str">
        <f>IF(確２面!M112="","",確２面!M112)</f>
        <v/>
      </c>
      <c r="N137" s="1011"/>
      <c r="O137" s="1011"/>
      <c r="P137" s="1011"/>
      <c r="Q137" s="1011"/>
      <c r="R137" s="1011"/>
      <c r="S137" s="1011"/>
      <c r="T137" s="1011"/>
      <c r="U137" s="1011"/>
      <c r="V137" s="1011"/>
      <c r="W137" s="1011"/>
      <c r="X137" s="1011"/>
      <c r="Y137" s="1011"/>
      <c r="Z137" s="1011"/>
      <c r="AA137" s="1011"/>
      <c r="AB137" s="1011"/>
      <c r="AC137" s="1011"/>
      <c r="AD137" s="1011"/>
      <c r="AE137" s="1011"/>
      <c r="AF137" s="1011"/>
      <c r="AG137" s="1011"/>
      <c r="AH137" s="1011"/>
      <c r="AI137" s="1011"/>
    </row>
    <row r="138" spans="1:35" ht="6.75" customHeight="1" x14ac:dyDescent="0.15">
      <c r="A138" s="259"/>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row>
    <row r="139" spans="1:35" ht="6.75" customHeight="1" x14ac:dyDescent="0.15">
      <c r="A139" s="261"/>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row>
    <row r="140" spans="1:35" x14ac:dyDescent="0.15">
      <c r="A140" s="260"/>
      <c r="B140" s="547"/>
      <c r="C140" s="260" t="s">
        <v>154</v>
      </c>
      <c r="D140" s="260"/>
      <c r="E140" s="260"/>
      <c r="F140" s="260"/>
      <c r="G140" s="260"/>
      <c r="H140" s="409"/>
      <c r="I140" s="409"/>
      <c r="J140" s="409"/>
      <c r="K140" s="1009" t="str">
        <f>IF(確２面!K115="","",確２面!K115)</f>
        <v/>
      </c>
      <c r="L140" s="1009"/>
      <c r="M140" s="1009"/>
      <c r="N140" s="1009"/>
      <c r="O140" s="1009"/>
      <c r="P140" s="1009"/>
      <c r="Q140" s="1009"/>
      <c r="R140" s="1009"/>
      <c r="S140" s="1009"/>
      <c r="T140" s="1009"/>
      <c r="U140" s="1009"/>
      <c r="V140" s="1009"/>
      <c r="W140" s="1009"/>
      <c r="X140" s="1009"/>
      <c r="Y140" s="1009"/>
      <c r="Z140" s="1009"/>
      <c r="AA140" s="1009"/>
      <c r="AB140" s="1009"/>
      <c r="AC140" s="1009"/>
      <c r="AD140" s="1009"/>
      <c r="AE140" s="1009"/>
      <c r="AF140" s="1009"/>
      <c r="AG140" s="1009"/>
      <c r="AH140" s="1009"/>
      <c r="AI140" s="1009"/>
    </row>
    <row r="141" spans="1:35" x14ac:dyDescent="0.15">
      <c r="A141" s="260"/>
      <c r="B141" s="547"/>
      <c r="C141" s="260" t="s">
        <v>156</v>
      </c>
      <c r="D141" s="260"/>
      <c r="E141" s="260"/>
      <c r="F141" s="260"/>
      <c r="G141" s="260"/>
      <c r="H141" s="409"/>
      <c r="I141" s="409"/>
      <c r="J141" s="409"/>
      <c r="K141" s="1009" t="str">
        <f>IF(確２面!K116="","",確２面!K116)</f>
        <v/>
      </c>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row>
    <row r="142" spans="1:35" x14ac:dyDescent="0.15">
      <c r="A142" s="260"/>
      <c r="B142" s="547"/>
      <c r="C142" s="260" t="s">
        <v>141</v>
      </c>
      <c r="D142" s="260"/>
      <c r="E142" s="260"/>
      <c r="F142" s="260"/>
      <c r="G142" s="260"/>
      <c r="H142" s="409"/>
      <c r="I142" s="409"/>
      <c r="J142" s="409"/>
      <c r="K142" s="1009" t="str">
        <f>IF(確２面!K117="","",確２面!K117)</f>
        <v/>
      </c>
      <c r="L142" s="1009"/>
      <c r="M142" s="1009"/>
      <c r="N142" s="1009"/>
      <c r="O142" s="1009"/>
      <c r="P142" s="1009"/>
      <c r="Q142" s="1009"/>
      <c r="R142" s="1009"/>
      <c r="S142" s="1009"/>
      <c r="T142" s="1009"/>
      <c r="U142" s="1009"/>
      <c r="V142" s="1009"/>
      <c r="W142" s="1009"/>
      <c r="X142" s="1009"/>
      <c r="Y142" s="1009"/>
      <c r="Z142" s="1009"/>
      <c r="AA142" s="1009"/>
      <c r="AB142" s="1009"/>
      <c r="AC142" s="1009"/>
      <c r="AD142" s="1009"/>
      <c r="AE142" s="1009"/>
      <c r="AF142" s="1009"/>
      <c r="AG142" s="1009"/>
      <c r="AH142" s="1009"/>
      <c r="AI142" s="1009"/>
    </row>
    <row r="143" spans="1:35" x14ac:dyDescent="0.15">
      <c r="A143" s="260"/>
      <c r="B143" s="547"/>
      <c r="C143" s="260" t="s">
        <v>157</v>
      </c>
      <c r="D143" s="260"/>
      <c r="E143" s="260"/>
      <c r="F143" s="260"/>
      <c r="G143" s="260"/>
      <c r="H143" s="409"/>
      <c r="I143" s="409"/>
      <c r="J143" s="409"/>
      <c r="K143" s="1009" t="str">
        <f>IF(確２面!K118="","",確２面!K118)</f>
        <v/>
      </c>
      <c r="L143" s="1009"/>
      <c r="M143" s="1009"/>
      <c r="N143" s="1009"/>
      <c r="O143" s="1009"/>
      <c r="P143" s="1009"/>
      <c r="Q143" s="1009"/>
      <c r="R143" s="1009"/>
      <c r="S143" s="1009"/>
      <c r="T143" s="1009"/>
      <c r="U143" s="1009"/>
      <c r="V143" s="1009"/>
      <c r="W143" s="1009"/>
      <c r="X143" s="1009"/>
      <c r="Y143" s="1009"/>
      <c r="Z143" s="1009"/>
      <c r="AA143" s="1009"/>
      <c r="AB143" s="1009"/>
      <c r="AC143" s="1009"/>
      <c r="AD143" s="1009"/>
      <c r="AE143" s="1009"/>
      <c r="AF143" s="1009"/>
      <c r="AG143" s="1009"/>
      <c r="AH143" s="1009"/>
      <c r="AI143" s="1009"/>
    </row>
    <row r="144" spans="1:35" x14ac:dyDescent="0.15">
      <c r="A144" s="260"/>
      <c r="B144" s="547"/>
      <c r="C144" s="260" t="s">
        <v>927</v>
      </c>
      <c r="D144" s="260"/>
      <c r="E144" s="260"/>
      <c r="F144" s="260"/>
      <c r="G144" s="260"/>
      <c r="H144" s="409"/>
      <c r="I144" s="409"/>
      <c r="J144" s="409"/>
      <c r="K144" s="1009" t="str">
        <f>IF(確２面!K119="","",確２面!K119)</f>
        <v/>
      </c>
      <c r="L144" s="1009"/>
      <c r="M144" s="1009"/>
      <c r="N144" s="1009"/>
      <c r="O144" s="1009"/>
      <c r="P144" s="1009"/>
      <c r="Q144" s="1009"/>
      <c r="R144" s="1009"/>
      <c r="S144" s="1009"/>
      <c r="T144" s="1009"/>
      <c r="U144" s="1009"/>
      <c r="V144" s="1009"/>
      <c r="W144" s="1009"/>
      <c r="X144" s="1009"/>
      <c r="Y144" s="1009"/>
      <c r="Z144" s="1009"/>
      <c r="AA144" s="1009"/>
      <c r="AB144" s="1009"/>
      <c r="AC144" s="1009"/>
      <c r="AD144" s="1009"/>
      <c r="AE144" s="1009"/>
      <c r="AF144" s="1009"/>
      <c r="AG144" s="1009"/>
      <c r="AH144" s="1009"/>
      <c r="AI144" s="1009"/>
    </row>
    <row r="145" spans="1:35" x14ac:dyDescent="0.15">
      <c r="A145" s="260"/>
      <c r="B145" s="547"/>
      <c r="C145" s="260" t="s">
        <v>928</v>
      </c>
      <c r="D145" s="260"/>
      <c r="E145" s="260"/>
      <c r="F145" s="260"/>
      <c r="G145" s="260"/>
      <c r="H145" s="266"/>
      <c r="I145" s="260"/>
      <c r="J145" s="260"/>
      <c r="K145" s="260"/>
      <c r="L145" s="260"/>
      <c r="M145" s="1011" t="str">
        <f>IF(確２面!M120="","",確２面!M120)</f>
        <v/>
      </c>
      <c r="N145" s="1011"/>
      <c r="O145" s="1011"/>
      <c r="P145" s="1011"/>
      <c r="Q145" s="1011"/>
      <c r="R145" s="1011"/>
      <c r="S145" s="1011"/>
      <c r="T145" s="1011"/>
      <c r="U145" s="1011"/>
      <c r="V145" s="1011"/>
      <c r="W145" s="1011"/>
      <c r="X145" s="1011"/>
      <c r="Y145" s="1011"/>
      <c r="Z145" s="1011"/>
      <c r="AA145" s="1011"/>
      <c r="AB145" s="1011"/>
      <c r="AC145" s="1011"/>
      <c r="AD145" s="1011"/>
      <c r="AE145" s="1011"/>
      <c r="AF145" s="1011"/>
      <c r="AG145" s="1011"/>
      <c r="AH145" s="1011"/>
      <c r="AI145" s="1011"/>
    </row>
    <row r="146" spans="1:35" x14ac:dyDescent="0.15">
      <c r="A146" s="260"/>
      <c r="B146" s="547"/>
      <c r="C146" s="260" t="s">
        <v>158</v>
      </c>
      <c r="D146" s="260"/>
      <c r="E146" s="260"/>
      <c r="F146" s="260"/>
      <c r="G146" s="260"/>
      <c r="H146" s="266"/>
      <c r="I146" s="260"/>
      <c r="J146" s="260"/>
      <c r="K146" s="260"/>
      <c r="L146" s="260"/>
      <c r="M146" s="1011" t="str">
        <f>IF(確２面!M121="","",確２面!M121)</f>
        <v/>
      </c>
      <c r="N146" s="1011"/>
      <c r="O146" s="1011"/>
      <c r="P146" s="1011"/>
      <c r="Q146" s="1011"/>
      <c r="R146" s="1011"/>
      <c r="S146" s="1011"/>
      <c r="T146" s="1011"/>
      <c r="U146" s="1011"/>
      <c r="V146" s="1011"/>
      <c r="W146" s="1011"/>
      <c r="X146" s="1011"/>
      <c r="Y146" s="1011"/>
      <c r="Z146" s="1011"/>
      <c r="AA146" s="1011"/>
      <c r="AB146" s="1011"/>
      <c r="AC146" s="1011"/>
      <c r="AD146" s="1011"/>
      <c r="AE146" s="1011"/>
      <c r="AF146" s="1011"/>
      <c r="AG146" s="1011"/>
      <c r="AH146" s="1011"/>
      <c r="AI146" s="1011"/>
    </row>
    <row r="147" spans="1:35" ht="6.75" customHeight="1" x14ac:dyDescent="0.15">
      <c r="A147" s="259"/>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row>
    <row r="148" spans="1:35" ht="6.75" customHeight="1" x14ac:dyDescent="0.15">
      <c r="A148" s="261"/>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row>
    <row r="149" spans="1:35" x14ac:dyDescent="0.15">
      <c r="A149" s="260"/>
      <c r="B149" s="547"/>
      <c r="C149" s="260" t="s">
        <v>154</v>
      </c>
      <c r="D149" s="260"/>
      <c r="E149" s="260"/>
      <c r="F149" s="260"/>
      <c r="G149" s="260"/>
      <c r="H149" s="409"/>
      <c r="I149" s="409"/>
      <c r="J149" s="409"/>
      <c r="K149" s="1009" t="str">
        <f>IF(確２面!K124="","",確２面!K124)</f>
        <v/>
      </c>
      <c r="L149" s="1009"/>
      <c r="M149" s="1009"/>
      <c r="N149" s="1009"/>
      <c r="O149" s="1009"/>
      <c r="P149" s="1009"/>
      <c r="Q149" s="1009"/>
      <c r="R149" s="1009"/>
      <c r="S149" s="1009"/>
      <c r="T149" s="1009"/>
      <c r="U149" s="1009"/>
      <c r="V149" s="1009"/>
      <c r="W149" s="1009"/>
      <c r="X149" s="1009"/>
      <c r="Y149" s="1009"/>
      <c r="Z149" s="1009"/>
      <c r="AA149" s="1009"/>
      <c r="AB149" s="1009"/>
      <c r="AC149" s="1009"/>
      <c r="AD149" s="1009"/>
      <c r="AE149" s="1009"/>
      <c r="AF149" s="1009"/>
      <c r="AG149" s="1009"/>
      <c r="AH149" s="1009"/>
      <c r="AI149" s="1009"/>
    </row>
    <row r="150" spans="1:35" x14ac:dyDescent="0.15">
      <c r="A150" s="260"/>
      <c r="B150" s="547"/>
      <c r="C150" s="260" t="s">
        <v>156</v>
      </c>
      <c r="D150" s="260"/>
      <c r="E150" s="260"/>
      <c r="F150" s="260"/>
      <c r="G150" s="260"/>
      <c r="H150" s="409"/>
      <c r="I150" s="409"/>
      <c r="J150" s="409"/>
      <c r="K150" s="1009" t="str">
        <f>IF(確２面!K125="","",確２面!K125)</f>
        <v/>
      </c>
      <c r="L150" s="1009"/>
      <c r="M150" s="1009"/>
      <c r="N150" s="1009"/>
      <c r="O150" s="1009"/>
      <c r="P150" s="1009"/>
      <c r="Q150" s="1009"/>
      <c r="R150" s="1009"/>
      <c r="S150" s="1009"/>
      <c r="T150" s="1009"/>
      <c r="U150" s="1009"/>
      <c r="V150" s="1009"/>
      <c r="W150" s="1009"/>
      <c r="X150" s="1009"/>
      <c r="Y150" s="1009"/>
      <c r="Z150" s="1009"/>
      <c r="AA150" s="1009"/>
      <c r="AB150" s="1009"/>
      <c r="AC150" s="1009"/>
      <c r="AD150" s="1009"/>
      <c r="AE150" s="1009"/>
      <c r="AF150" s="1009"/>
      <c r="AG150" s="1009"/>
      <c r="AH150" s="1009"/>
      <c r="AI150" s="1009"/>
    </row>
    <row r="151" spans="1:35" x14ac:dyDescent="0.15">
      <c r="A151" s="260"/>
      <c r="B151" s="547"/>
      <c r="C151" s="260" t="s">
        <v>141</v>
      </c>
      <c r="D151" s="260"/>
      <c r="E151" s="260"/>
      <c r="F151" s="260"/>
      <c r="G151" s="260"/>
      <c r="H151" s="409"/>
      <c r="I151" s="409"/>
      <c r="J151" s="409"/>
      <c r="K151" s="1009" t="str">
        <f>IF(確２面!K126="","",確２面!K126)</f>
        <v/>
      </c>
      <c r="L151" s="1009"/>
      <c r="M151" s="1009"/>
      <c r="N151" s="1009"/>
      <c r="O151" s="1009"/>
      <c r="P151" s="1009"/>
      <c r="Q151" s="1009"/>
      <c r="R151" s="1009"/>
      <c r="S151" s="1009"/>
      <c r="T151" s="1009"/>
      <c r="U151" s="1009"/>
      <c r="V151" s="1009"/>
      <c r="W151" s="1009"/>
      <c r="X151" s="1009"/>
      <c r="Y151" s="1009"/>
      <c r="Z151" s="1009"/>
      <c r="AA151" s="1009"/>
      <c r="AB151" s="1009"/>
      <c r="AC151" s="1009"/>
      <c r="AD151" s="1009"/>
      <c r="AE151" s="1009"/>
      <c r="AF151" s="1009"/>
      <c r="AG151" s="1009"/>
      <c r="AH151" s="1009"/>
      <c r="AI151" s="1009"/>
    </row>
    <row r="152" spans="1:35" x14ac:dyDescent="0.15">
      <c r="A152" s="260"/>
      <c r="B152" s="547"/>
      <c r="C152" s="260" t="s">
        <v>157</v>
      </c>
      <c r="D152" s="260"/>
      <c r="E152" s="260"/>
      <c r="F152" s="260"/>
      <c r="G152" s="260"/>
      <c r="H152" s="409"/>
      <c r="I152" s="409"/>
      <c r="J152" s="409"/>
      <c r="K152" s="1009" t="str">
        <f>IF(確２面!K127="","",確２面!K127)</f>
        <v/>
      </c>
      <c r="L152" s="1009"/>
      <c r="M152" s="1009"/>
      <c r="N152" s="1009"/>
      <c r="O152" s="1009"/>
      <c r="P152" s="1009"/>
      <c r="Q152" s="1009"/>
      <c r="R152" s="1009"/>
      <c r="S152" s="1009"/>
      <c r="T152" s="1009"/>
      <c r="U152" s="1009"/>
      <c r="V152" s="1009"/>
      <c r="W152" s="1009"/>
      <c r="X152" s="1009"/>
      <c r="Y152" s="1009"/>
      <c r="Z152" s="1009"/>
      <c r="AA152" s="1009"/>
      <c r="AB152" s="1009"/>
      <c r="AC152" s="1009"/>
      <c r="AD152" s="1009"/>
      <c r="AE152" s="1009"/>
      <c r="AF152" s="1009"/>
      <c r="AG152" s="1009"/>
      <c r="AH152" s="1009"/>
      <c r="AI152" s="1009"/>
    </row>
    <row r="153" spans="1:35" x14ac:dyDescent="0.15">
      <c r="A153" s="260"/>
      <c r="B153" s="547"/>
      <c r="C153" s="260" t="s">
        <v>143</v>
      </c>
      <c r="D153" s="260"/>
      <c r="E153" s="260"/>
      <c r="F153" s="260"/>
      <c r="G153" s="260"/>
      <c r="H153" s="409"/>
      <c r="I153" s="409"/>
      <c r="J153" s="409"/>
      <c r="K153" s="1009" t="str">
        <f>IF(確２面!K128="","",確２面!K128)</f>
        <v/>
      </c>
      <c r="L153" s="1009"/>
      <c r="M153" s="1009"/>
      <c r="N153" s="1009"/>
      <c r="O153" s="1009"/>
      <c r="P153" s="1009"/>
      <c r="Q153" s="1009"/>
      <c r="R153" s="1009"/>
      <c r="S153" s="1009"/>
      <c r="T153" s="1009"/>
      <c r="U153" s="1009"/>
      <c r="V153" s="1009"/>
      <c r="W153" s="1009"/>
      <c r="X153" s="1009"/>
      <c r="Y153" s="1009"/>
      <c r="Z153" s="1009"/>
      <c r="AA153" s="1009"/>
      <c r="AB153" s="1009"/>
      <c r="AC153" s="1009"/>
      <c r="AD153" s="1009"/>
      <c r="AE153" s="1009"/>
      <c r="AF153" s="1009"/>
      <c r="AG153" s="1009"/>
      <c r="AH153" s="1009"/>
      <c r="AI153" s="1009"/>
    </row>
    <row r="154" spans="1:35" x14ac:dyDescent="0.15">
      <c r="A154" s="260"/>
      <c r="B154" s="547"/>
      <c r="C154" s="260" t="s">
        <v>927</v>
      </c>
      <c r="D154" s="260"/>
      <c r="E154" s="260"/>
      <c r="F154" s="260"/>
      <c r="G154" s="260"/>
      <c r="H154" s="409"/>
      <c r="I154" s="409"/>
      <c r="J154" s="409"/>
      <c r="K154" s="1009" t="str">
        <f>IF(確２面!K129="","",確２面!K129)</f>
        <v/>
      </c>
      <c r="L154" s="1009"/>
      <c r="M154" s="1009"/>
      <c r="N154" s="1009"/>
      <c r="O154" s="1009"/>
      <c r="P154" s="1009"/>
      <c r="Q154" s="1009"/>
      <c r="R154" s="1009"/>
      <c r="S154" s="1009"/>
      <c r="T154" s="1009"/>
      <c r="U154" s="1009"/>
      <c r="V154" s="1009"/>
      <c r="W154" s="1009"/>
      <c r="X154" s="1009"/>
      <c r="Y154" s="1009"/>
      <c r="Z154" s="1009"/>
      <c r="AA154" s="1009"/>
      <c r="AB154" s="1009"/>
      <c r="AC154" s="1009"/>
      <c r="AD154" s="1009"/>
      <c r="AE154" s="1009"/>
      <c r="AF154" s="1009"/>
      <c r="AG154" s="1009"/>
      <c r="AH154" s="1009"/>
      <c r="AI154" s="1009"/>
    </row>
    <row r="155" spans="1:35" x14ac:dyDescent="0.15">
      <c r="A155" s="191"/>
      <c r="C155" s="191" t="s">
        <v>928</v>
      </c>
      <c r="D155" s="191"/>
      <c r="E155" s="191"/>
      <c r="F155" s="191"/>
      <c r="G155" s="191"/>
      <c r="H155" s="193"/>
      <c r="I155" s="191"/>
      <c r="J155" s="191"/>
      <c r="K155" s="191"/>
      <c r="L155" s="191"/>
      <c r="M155" s="946" t="str">
        <f>IF(確２面!M130="","",確２面!M130)</f>
        <v/>
      </c>
      <c r="N155" s="946"/>
      <c r="O155" s="946"/>
      <c r="P155" s="946"/>
      <c r="Q155" s="946"/>
      <c r="R155" s="946"/>
      <c r="S155" s="946"/>
      <c r="T155" s="946"/>
      <c r="U155" s="946"/>
      <c r="V155" s="946"/>
      <c r="W155" s="946"/>
      <c r="X155" s="946"/>
      <c r="Y155" s="946"/>
      <c r="Z155" s="946"/>
      <c r="AA155" s="946"/>
      <c r="AB155" s="946"/>
      <c r="AC155" s="946"/>
      <c r="AD155" s="946"/>
      <c r="AE155" s="946"/>
      <c r="AF155" s="946"/>
      <c r="AG155" s="946"/>
      <c r="AH155" s="946"/>
      <c r="AI155" s="946"/>
    </row>
    <row r="156" spans="1:35" ht="6.75" customHeight="1" x14ac:dyDescent="0.15">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row>
    <row r="157" spans="1:35" ht="6.75" customHeight="1" x14ac:dyDescent="0.15">
      <c r="A157" s="256"/>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row>
    <row r="158" spans="1:35" x14ac:dyDescent="0.15">
      <c r="A158" s="191" t="s">
        <v>255</v>
      </c>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row>
    <row r="159" spans="1:35" x14ac:dyDescent="0.15">
      <c r="A159" s="191"/>
      <c r="C159" s="191" t="s">
        <v>154</v>
      </c>
      <c r="D159" s="191"/>
      <c r="E159" s="191"/>
      <c r="F159" s="191"/>
      <c r="G159" s="191"/>
      <c r="H159" s="193" t="str">
        <f>IF(概１面!H190="","",概１面!H190)</f>
        <v/>
      </c>
      <c r="I159" s="193"/>
      <c r="J159" s="193"/>
      <c r="K159" s="963" t="str">
        <f>IF(確２面!K180="","",確２面!K180)</f>
        <v/>
      </c>
      <c r="L159" s="963"/>
      <c r="M159" s="963"/>
      <c r="N159" s="963"/>
      <c r="O159" s="963"/>
      <c r="P159" s="963"/>
      <c r="Q159" s="963"/>
      <c r="R159" s="963"/>
      <c r="S159" s="963"/>
      <c r="T159" s="963"/>
      <c r="U159" s="963"/>
      <c r="V159" s="963"/>
      <c r="W159" s="963"/>
      <c r="X159" s="963"/>
      <c r="Y159" s="963"/>
      <c r="Z159" s="963"/>
      <c r="AA159" s="963"/>
      <c r="AB159" s="963"/>
      <c r="AC159" s="963"/>
      <c r="AD159" s="963"/>
      <c r="AE159" s="963"/>
      <c r="AF159" s="963"/>
      <c r="AG159" s="963"/>
      <c r="AH159" s="963"/>
      <c r="AI159" s="963"/>
    </row>
    <row r="160" spans="1:35" x14ac:dyDescent="0.15">
      <c r="A160" s="191"/>
      <c r="C160" s="191" t="s">
        <v>160</v>
      </c>
      <c r="D160" s="191"/>
      <c r="E160" s="191"/>
      <c r="F160" s="191"/>
      <c r="G160" s="191"/>
      <c r="H160" s="191"/>
      <c r="I160" s="191"/>
      <c r="J160" s="191"/>
      <c r="K160" s="191" t="s">
        <v>256</v>
      </c>
      <c r="L160" s="191"/>
      <c r="M160" s="191"/>
      <c r="N160" s="191"/>
      <c r="O160" s="194"/>
      <c r="P160" s="192" t="s">
        <v>13</v>
      </c>
      <c r="Q160" s="1241" t="str">
        <f>IF(確２面!Q181="","",確２面!Q181)</f>
        <v/>
      </c>
      <c r="R160" s="1241"/>
      <c r="S160" s="1241"/>
      <c r="T160" s="1241"/>
      <c r="U160" s="1241"/>
      <c r="V160" s="191" t="s">
        <v>16</v>
      </c>
      <c r="W160" s="191" t="s">
        <v>257</v>
      </c>
      <c r="X160" s="804" t="str">
        <f>IF(確２面!X181="","",確２面!X181)</f>
        <v>(般-</v>
      </c>
      <c r="Y160" s="804"/>
      <c r="Z160" s="962" t="str">
        <f>IF(確２面!Z181="","",確２面!Z181)</f>
        <v/>
      </c>
      <c r="AA160" s="962"/>
      <c r="AB160" s="804" t="str">
        <f>IF(確２面!AB181="","",確２面!AB181)</f>
        <v>)</v>
      </c>
      <c r="AC160" s="962" t="str">
        <f>IF(確２面!AC181="","",確２面!AC181)</f>
        <v/>
      </c>
      <c r="AD160" s="962"/>
      <c r="AE160" s="962"/>
      <c r="AF160" s="962"/>
      <c r="AG160" s="962"/>
      <c r="AH160" s="191" t="s">
        <v>1468</v>
      </c>
      <c r="AI160" s="191"/>
    </row>
    <row r="161" spans="1:37" x14ac:dyDescent="0.15">
      <c r="A161" s="191"/>
      <c r="C161" s="191"/>
      <c r="D161" s="191"/>
      <c r="E161" s="191"/>
      <c r="F161" s="191"/>
      <c r="G161" s="191"/>
      <c r="H161" s="194"/>
      <c r="I161" s="194"/>
      <c r="J161" s="194"/>
      <c r="K161" s="963" t="str">
        <f>IF(確２面!K182="","",確２面!K182)</f>
        <v/>
      </c>
      <c r="L161" s="963"/>
      <c r="M161" s="963"/>
      <c r="N161" s="963"/>
      <c r="O161" s="963"/>
      <c r="P161" s="963"/>
      <c r="Q161" s="963"/>
      <c r="R161" s="963"/>
      <c r="S161" s="963"/>
      <c r="T161" s="963"/>
      <c r="U161" s="963"/>
      <c r="V161" s="963"/>
      <c r="W161" s="963"/>
      <c r="X161" s="963"/>
      <c r="Y161" s="963"/>
      <c r="Z161" s="963"/>
      <c r="AA161" s="963"/>
      <c r="AB161" s="963"/>
      <c r="AC161" s="963"/>
      <c r="AD161" s="963"/>
      <c r="AE161" s="963"/>
      <c r="AF161" s="963"/>
      <c r="AG161" s="963"/>
      <c r="AH161" s="963"/>
      <c r="AI161" s="963"/>
    </row>
    <row r="162" spans="1:37" x14ac:dyDescent="0.15">
      <c r="A162" s="191"/>
      <c r="C162" s="191" t="s">
        <v>141</v>
      </c>
      <c r="D162" s="191"/>
      <c r="E162" s="191"/>
      <c r="F162" s="191"/>
      <c r="G162" s="191"/>
      <c r="H162" s="257"/>
      <c r="I162" s="257"/>
      <c r="J162" s="257"/>
      <c r="K162" s="963" t="str">
        <f>IF(確２面!K183="","",確２面!K183)</f>
        <v/>
      </c>
      <c r="L162" s="963"/>
      <c r="M162" s="963"/>
      <c r="N162" s="963"/>
      <c r="O162" s="963"/>
      <c r="P162" s="963"/>
      <c r="Q162" s="963"/>
      <c r="R162" s="963"/>
      <c r="S162" s="963"/>
      <c r="T162" s="963"/>
      <c r="U162" s="963"/>
      <c r="V162" s="963"/>
      <c r="W162" s="963"/>
      <c r="X162" s="963"/>
      <c r="Y162" s="963"/>
      <c r="Z162" s="963"/>
      <c r="AA162" s="963"/>
      <c r="AB162" s="963"/>
      <c r="AC162" s="963"/>
      <c r="AD162" s="963"/>
      <c r="AE162" s="963"/>
      <c r="AF162" s="963"/>
      <c r="AG162" s="963"/>
      <c r="AH162" s="963"/>
      <c r="AI162" s="963"/>
    </row>
    <row r="163" spans="1:37" x14ac:dyDescent="0.15">
      <c r="A163" s="191"/>
      <c r="C163" s="191" t="s">
        <v>157</v>
      </c>
      <c r="D163" s="191"/>
      <c r="E163" s="191"/>
      <c r="F163" s="191"/>
      <c r="G163" s="191"/>
      <c r="H163" s="194"/>
      <c r="I163" s="194"/>
      <c r="J163" s="194"/>
      <c r="K163" s="963" t="str">
        <f>IF(確２面!K184="","",確２面!K184)</f>
        <v/>
      </c>
      <c r="L163" s="963"/>
      <c r="M163" s="963"/>
      <c r="N163" s="963"/>
      <c r="O163" s="963"/>
      <c r="P163" s="963"/>
      <c r="Q163" s="963"/>
      <c r="R163" s="963"/>
      <c r="S163" s="963"/>
      <c r="T163" s="963"/>
      <c r="U163" s="963"/>
      <c r="V163" s="963"/>
      <c r="W163" s="963"/>
      <c r="X163" s="963"/>
      <c r="Y163" s="963"/>
      <c r="Z163" s="963"/>
      <c r="AA163" s="963"/>
      <c r="AB163" s="963"/>
      <c r="AC163" s="963"/>
      <c r="AD163" s="963"/>
      <c r="AE163" s="963"/>
      <c r="AF163" s="963"/>
      <c r="AG163" s="963"/>
      <c r="AH163" s="963"/>
      <c r="AI163" s="963"/>
    </row>
    <row r="164" spans="1:37" x14ac:dyDescent="0.15">
      <c r="A164" s="191"/>
      <c r="C164" s="191" t="s">
        <v>143</v>
      </c>
      <c r="D164" s="191"/>
      <c r="E164" s="191"/>
      <c r="F164" s="191"/>
      <c r="G164" s="191"/>
      <c r="H164" s="194"/>
      <c r="I164" s="194"/>
      <c r="J164" s="194"/>
      <c r="K164" s="963" t="str">
        <f>IF(確２面!K185="","",確２面!K185)</f>
        <v/>
      </c>
      <c r="L164" s="963"/>
      <c r="M164" s="963"/>
      <c r="N164" s="963"/>
      <c r="O164" s="963"/>
      <c r="P164" s="963"/>
      <c r="Q164" s="963"/>
      <c r="R164" s="963"/>
      <c r="S164" s="963"/>
      <c r="T164" s="963"/>
      <c r="U164" s="963"/>
      <c r="V164" s="963"/>
      <c r="W164" s="963"/>
      <c r="X164" s="963"/>
      <c r="Y164" s="963"/>
      <c r="Z164" s="963"/>
      <c r="AA164" s="963"/>
      <c r="AB164" s="963"/>
      <c r="AC164" s="963"/>
      <c r="AD164" s="963"/>
      <c r="AE164" s="963"/>
      <c r="AF164" s="963"/>
      <c r="AG164" s="963"/>
      <c r="AH164" s="963"/>
      <c r="AI164" s="963"/>
    </row>
    <row r="165" spans="1:37" ht="6.75" customHeight="1" x14ac:dyDescent="0.15">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row>
    <row r="166" spans="1:37" ht="6.75" customHeight="1" x14ac:dyDescent="0.15">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7" x14ac:dyDescent="0.15">
      <c r="A167" s="191" t="s">
        <v>258</v>
      </c>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row>
    <row r="168" spans="1:37" x14ac:dyDescent="0.15">
      <c r="A168" s="191"/>
      <c r="B168" s="191" t="s">
        <v>0</v>
      </c>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row>
    <row r="169" spans="1:37" x14ac:dyDescent="0.15">
      <c r="A169" s="191"/>
      <c r="B169" s="191"/>
      <c r="C169" s="191" t="s">
        <v>1</v>
      </c>
      <c r="D169" s="191"/>
      <c r="E169" s="191"/>
      <c r="F169" s="191"/>
      <c r="G169" s="191"/>
      <c r="H169" s="194"/>
      <c r="I169" s="194"/>
      <c r="J169" s="194"/>
      <c r="K169" s="963" t="str">
        <f>IF(確２面!K202="","",確２面!K202)</f>
        <v/>
      </c>
      <c r="L169" s="963"/>
      <c r="M169" s="963"/>
      <c r="N169" s="963"/>
      <c r="O169" s="963"/>
      <c r="P169" s="963"/>
      <c r="Q169" s="963"/>
      <c r="R169" s="963"/>
      <c r="S169" s="963"/>
      <c r="T169" s="963"/>
      <c r="U169" s="963"/>
      <c r="V169" s="963"/>
      <c r="W169" s="963"/>
      <c r="X169" s="963"/>
      <c r="Y169" s="963"/>
      <c r="Z169" s="963"/>
      <c r="AA169" s="963"/>
      <c r="AB169" s="963"/>
      <c r="AC169" s="963"/>
      <c r="AD169" s="963"/>
      <c r="AE169" s="963"/>
      <c r="AF169" s="963"/>
      <c r="AG169" s="963"/>
      <c r="AH169" s="963"/>
      <c r="AI169" s="963"/>
    </row>
    <row r="170" spans="1:37" x14ac:dyDescent="0.15">
      <c r="A170" s="260"/>
      <c r="B170" s="260"/>
      <c r="C170" s="260" t="s">
        <v>2</v>
      </c>
      <c r="D170" s="260"/>
      <c r="E170" s="260"/>
      <c r="F170" s="260"/>
      <c r="G170" s="260"/>
      <c r="H170" s="194"/>
      <c r="I170" s="194"/>
      <c r="J170" s="194"/>
      <c r="K170" s="963" t="str">
        <f>IF(確２面!K203="","",確２面!K203)</f>
        <v/>
      </c>
      <c r="L170" s="963"/>
      <c r="M170" s="963"/>
      <c r="N170" s="963"/>
      <c r="O170" s="963"/>
      <c r="P170" s="963"/>
      <c r="Q170" s="963"/>
      <c r="R170" s="963"/>
      <c r="S170" s="963"/>
      <c r="T170" s="963"/>
      <c r="U170" s="963"/>
      <c r="V170" s="963"/>
      <c r="W170" s="963"/>
      <c r="X170" s="963"/>
      <c r="Y170" s="963"/>
      <c r="Z170" s="963"/>
      <c r="AA170" s="963"/>
      <c r="AB170" s="963"/>
      <c r="AC170" s="963"/>
      <c r="AD170" s="963"/>
      <c r="AE170" s="963"/>
      <c r="AF170" s="963"/>
      <c r="AG170" s="963"/>
      <c r="AH170" s="963"/>
      <c r="AI170" s="963"/>
    </row>
    <row r="171" spans="1:37" ht="6.75" customHeight="1" x14ac:dyDescent="0.15">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row>
    <row r="172" spans="1:37" ht="6.75" customHeight="1" x14ac:dyDescent="0.15"/>
    <row r="173" spans="1:37" ht="13.5" thickBot="1" x14ac:dyDescent="0.2"/>
    <row r="174" spans="1:37" ht="13.5" thickTop="1" x14ac:dyDescent="0.15">
      <c r="AJ174" s="551"/>
      <c r="AK174" s="550"/>
    </row>
    <row r="175" spans="1:37" x14ac:dyDescent="0.15">
      <c r="AJ175" s="552"/>
      <c r="AK175" s="547"/>
    </row>
  </sheetData>
  <sheetProtection algorithmName="SHA-512" hashValue="eyEOR5lX40qYGMtef8+vksyhF/WEesZ094u8TRCSLxOhGwDgaNWceYCRmkw0wcmf/BGrGEg8DT50jjq46zwzHg==" saltValue="YeQ++MRbDy732rLyI5Ji5A==" spinCount="100000" sheet="1" objects="1" scenarios="1" selectLockedCells="1" selectUnlockedCells="1"/>
  <mergeCells count="151">
    <mergeCell ref="A1:AI2"/>
    <mergeCell ref="K7:AI7"/>
    <mergeCell ref="K8:AI8"/>
    <mergeCell ref="K9:AI9"/>
    <mergeCell ref="K10:AI10"/>
    <mergeCell ref="K11:AI11"/>
    <mergeCell ref="K15:L15"/>
    <mergeCell ref="S15:V15"/>
    <mergeCell ref="AB15:AG15"/>
    <mergeCell ref="K16:AI16"/>
    <mergeCell ref="K17:L17"/>
    <mergeCell ref="S17:V17"/>
    <mergeCell ref="AB17:AG17"/>
    <mergeCell ref="K18:AI18"/>
    <mergeCell ref="K19:AI19"/>
    <mergeCell ref="K20:AI20"/>
    <mergeCell ref="K21:AI21"/>
    <mergeCell ref="K26:L26"/>
    <mergeCell ref="S26:V26"/>
    <mergeCell ref="AB26:AG26"/>
    <mergeCell ref="K27:AI27"/>
    <mergeCell ref="K28:L28"/>
    <mergeCell ref="S28:V28"/>
    <mergeCell ref="AB28:AG28"/>
    <mergeCell ref="K29:AI29"/>
    <mergeCell ref="K30:AI30"/>
    <mergeCell ref="K31:AI31"/>
    <mergeCell ref="K32:AI32"/>
    <mergeCell ref="M33:AI33"/>
    <mergeCell ref="K37:L37"/>
    <mergeCell ref="S37:V37"/>
    <mergeCell ref="AB37:AG37"/>
    <mergeCell ref="K38:AI38"/>
    <mergeCell ref="K39:L39"/>
    <mergeCell ref="S39:V39"/>
    <mergeCell ref="AB39:AG39"/>
    <mergeCell ref="K40:AI40"/>
    <mergeCell ref="K41:AI41"/>
    <mergeCell ref="K42:AI42"/>
    <mergeCell ref="K43:AI43"/>
    <mergeCell ref="M44:AI44"/>
    <mergeCell ref="K47:L47"/>
    <mergeCell ref="S47:V47"/>
    <mergeCell ref="AB47:AG47"/>
    <mergeCell ref="K48:AI48"/>
    <mergeCell ref="K49:L49"/>
    <mergeCell ref="S49:V49"/>
    <mergeCell ref="AB49:AG49"/>
    <mergeCell ref="K50:AI50"/>
    <mergeCell ref="K51:AI51"/>
    <mergeCell ref="K52:AI52"/>
    <mergeCell ref="K53:AI53"/>
    <mergeCell ref="M54:AI54"/>
    <mergeCell ref="K57:L57"/>
    <mergeCell ref="S57:V57"/>
    <mergeCell ref="AB57:AG57"/>
    <mergeCell ref="K58:AI58"/>
    <mergeCell ref="K59:L59"/>
    <mergeCell ref="S59:V59"/>
    <mergeCell ref="AB59:AG59"/>
    <mergeCell ref="K60:AI60"/>
    <mergeCell ref="K61:AI61"/>
    <mergeCell ref="K62:AI62"/>
    <mergeCell ref="K63:AI63"/>
    <mergeCell ref="M64:AI64"/>
    <mergeCell ref="K72:L72"/>
    <mergeCell ref="S72:V72"/>
    <mergeCell ref="AB72:AG72"/>
    <mergeCell ref="K73:AI73"/>
    <mergeCell ref="K74:L74"/>
    <mergeCell ref="S74:V74"/>
    <mergeCell ref="AB74:AG74"/>
    <mergeCell ref="K75:AI75"/>
    <mergeCell ref="K76:AI76"/>
    <mergeCell ref="K77:AI77"/>
    <mergeCell ref="K78:AI78"/>
    <mergeCell ref="M79:AI79"/>
    <mergeCell ref="K84:L84"/>
    <mergeCell ref="S84:V84"/>
    <mergeCell ref="AB84:AG84"/>
    <mergeCell ref="K85:AI85"/>
    <mergeCell ref="K86:L86"/>
    <mergeCell ref="S86:V86"/>
    <mergeCell ref="AB86:AG86"/>
    <mergeCell ref="K87:AI87"/>
    <mergeCell ref="K88:AI88"/>
    <mergeCell ref="K89:AI89"/>
    <mergeCell ref="K90:AI90"/>
    <mergeCell ref="M91:AI91"/>
    <mergeCell ref="K95:L95"/>
    <mergeCell ref="S95:V95"/>
    <mergeCell ref="AB95:AG95"/>
    <mergeCell ref="K96:AI96"/>
    <mergeCell ref="K97:L97"/>
    <mergeCell ref="S97:V97"/>
    <mergeCell ref="AB97:AG97"/>
    <mergeCell ref="K98:AI98"/>
    <mergeCell ref="K99:AI99"/>
    <mergeCell ref="K100:AI100"/>
    <mergeCell ref="K101:AI101"/>
    <mergeCell ref="M102:AI102"/>
    <mergeCell ref="K106:L106"/>
    <mergeCell ref="S106:V106"/>
    <mergeCell ref="AB106:AG106"/>
    <mergeCell ref="K107:AI107"/>
    <mergeCell ref="K108:L108"/>
    <mergeCell ref="S108:V108"/>
    <mergeCell ref="AB108:AG108"/>
    <mergeCell ref="K109:AI109"/>
    <mergeCell ref="K110:AI110"/>
    <mergeCell ref="K111:AI111"/>
    <mergeCell ref="K112:AI112"/>
    <mergeCell ref="M113:AI113"/>
    <mergeCell ref="K121:AI121"/>
    <mergeCell ref="K122:AI122"/>
    <mergeCell ref="K123:AI123"/>
    <mergeCell ref="K124:AI124"/>
    <mergeCell ref="K125:AI125"/>
    <mergeCell ref="M127:AI127"/>
    <mergeCell ref="K131:AI131"/>
    <mergeCell ref="K132:AI132"/>
    <mergeCell ref="K133:AI133"/>
    <mergeCell ref="K126:AI126"/>
    <mergeCell ref="K134:AI134"/>
    <mergeCell ref="K135:AI135"/>
    <mergeCell ref="M137:AI137"/>
    <mergeCell ref="K140:AI140"/>
    <mergeCell ref="K141:AI141"/>
    <mergeCell ref="K142:AI142"/>
    <mergeCell ref="K136:AI136"/>
    <mergeCell ref="K143:AI143"/>
    <mergeCell ref="K144:AI144"/>
    <mergeCell ref="M146:AI146"/>
    <mergeCell ref="K149:AI149"/>
    <mergeCell ref="K150:AI150"/>
    <mergeCell ref="K151:AI151"/>
    <mergeCell ref="M145:AI145"/>
    <mergeCell ref="K152:AI152"/>
    <mergeCell ref="K153:AI153"/>
    <mergeCell ref="M155:AI155"/>
    <mergeCell ref="K159:AI159"/>
    <mergeCell ref="Q160:U160"/>
    <mergeCell ref="K154:AI154"/>
    <mergeCell ref="K161:AI161"/>
    <mergeCell ref="K162:AI162"/>
    <mergeCell ref="K163:AI163"/>
    <mergeCell ref="K164:AI164"/>
    <mergeCell ref="K169:AI169"/>
    <mergeCell ref="K170:AI170"/>
    <mergeCell ref="Z160:AA160"/>
    <mergeCell ref="AC160:AG160"/>
  </mergeCells>
  <phoneticPr fontId="2"/>
  <dataValidations count="4">
    <dataValidation type="list" errorStyle="warning" imeMode="on" allowBlank="1" showInputMessage="1" sqref="H108 H106 H95 H97 H86 H84 H72 H74 H26 H37 H28 H49 H47 H39 H59 H57" xr:uid="{00000000-0002-0000-1D00-000000000000}">
      <formula1>"一級,二級,木造"</formula1>
    </dataValidation>
    <dataValidation imeMode="off" allowBlank="1" showInputMessage="1" showErrorMessage="1" sqref="H164:I164 H162:I162 H11:I11 H9:I9" xr:uid="{00000000-0002-0000-1D00-000001000000}"/>
    <dataValidation imeMode="halfKatakana" allowBlank="1" showInputMessage="1" showErrorMessage="1" sqref="H169:I169 H7:I7" xr:uid="{00000000-0002-0000-1D00-000002000000}"/>
    <dataValidation imeMode="hiragana" allowBlank="1" showInputMessage="1" showErrorMessage="1" sqref="H161:I161 H168:I168 H163:I163 H159:I159 H170:I170 H149:H154 H107 H109:H118 I110:I118 H131:H136 H140:H144 H137:I137 H145:I146 H121:H126 H127:I127 H58 H96 H98:H103 I99:I103 I88:I92 H87:H92 H85 I76:I80 H73 H75:H80 H50:H54 H38 I43:I44 H48 H60:H64 H8:I8 H40:H44 H10:I10 H27 H18:I21 H29:H33 I30:I33 H155:I155" xr:uid="{00000000-0002-0000-1D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2" manualBreakCount="2">
    <brk id="66" max="34" man="1"/>
    <brk id="115" max="3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AK194"/>
  <sheetViews>
    <sheetView view="pageBreakPreview" zoomScaleNormal="100" zoomScaleSheetLayoutView="100" workbookViewId="0">
      <selection sqref="A1:AI2"/>
    </sheetView>
  </sheetViews>
  <sheetFormatPr defaultColWidth="4.125" defaultRowHeight="12.75" x14ac:dyDescent="0.15"/>
  <cols>
    <col min="1" max="35" width="2.625" style="203" customWidth="1"/>
    <col min="36" max="16384" width="4.125" style="203"/>
  </cols>
  <sheetData>
    <row r="1" spans="1:35" ht="14.1" customHeight="1" x14ac:dyDescent="0.15">
      <c r="A1" s="1244" t="s">
        <v>213</v>
      </c>
      <c r="B1" s="1244"/>
      <c r="C1" s="1244"/>
      <c r="D1" s="1244"/>
      <c r="E1" s="1244"/>
      <c r="F1" s="1244"/>
      <c r="G1" s="1244"/>
      <c r="H1" s="1244"/>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c r="AI1" s="1244"/>
    </row>
    <row r="2" spans="1:35" ht="14.1" customHeight="1" x14ac:dyDescent="0.15">
      <c r="A2" s="1244"/>
      <c r="B2" s="1244"/>
      <c r="C2" s="1244"/>
      <c r="D2" s="1244"/>
      <c r="E2" s="1244"/>
      <c r="F2" s="1244"/>
      <c r="G2" s="1244"/>
      <c r="H2" s="1244"/>
      <c r="I2" s="1244"/>
      <c r="J2" s="1244"/>
      <c r="K2" s="1244"/>
      <c r="L2" s="1244"/>
      <c r="M2" s="1244"/>
      <c r="N2" s="1244"/>
      <c r="O2" s="1244"/>
      <c r="P2" s="1244"/>
      <c r="Q2" s="1244"/>
      <c r="R2" s="1244"/>
      <c r="S2" s="1244"/>
      <c r="T2" s="1244"/>
      <c r="U2" s="1244"/>
      <c r="V2" s="1244"/>
      <c r="W2" s="1244"/>
      <c r="X2" s="1244"/>
      <c r="Y2" s="1244"/>
      <c r="Z2" s="1244"/>
      <c r="AA2" s="1244"/>
      <c r="AB2" s="1244"/>
      <c r="AC2" s="1244"/>
      <c r="AD2" s="1244"/>
      <c r="AE2" s="1244"/>
      <c r="AF2" s="1244"/>
      <c r="AG2" s="1244"/>
      <c r="AH2" s="1244"/>
      <c r="AI2" s="1244"/>
    </row>
    <row r="3" spans="1:35" ht="14.1" customHeight="1" x14ac:dyDescent="0.15">
      <c r="A3" s="213" t="s">
        <v>249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row>
    <row r="4" spans="1:35" ht="6.75" customHeight="1" x14ac:dyDescent="0.15">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1:35" ht="6.75" customHeight="1" x14ac:dyDescent="0.15">
      <c r="A5" s="213"/>
      <c r="B5" s="213"/>
      <c r="C5" s="213"/>
      <c r="D5" s="213"/>
      <c r="E5" s="213"/>
      <c r="F5" s="213"/>
    </row>
    <row r="6" spans="1:35" ht="14.1" customHeight="1" x14ac:dyDescent="0.15">
      <c r="A6" s="39" t="s">
        <v>936</v>
      </c>
      <c r="B6" s="213"/>
      <c r="C6" s="213"/>
      <c r="D6" s="213"/>
      <c r="E6" s="213"/>
      <c r="F6" s="213"/>
      <c r="W6" s="213"/>
      <c r="X6" s="213"/>
      <c r="Y6" s="213"/>
      <c r="Z6" s="213"/>
      <c r="AA6" s="213"/>
      <c r="AB6" s="213"/>
      <c r="AC6" s="213"/>
      <c r="AD6" s="213"/>
      <c r="AE6" s="213"/>
      <c r="AF6" s="213"/>
      <c r="AG6" s="213"/>
      <c r="AH6" s="213"/>
      <c r="AI6" s="213"/>
    </row>
    <row r="7" spans="1:35" ht="14.1" customHeight="1" x14ac:dyDescent="0.15">
      <c r="A7" s="213"/>
      <c r="C7" s="191" t="s">
        <v>139</v>
      </c>
      <c r="D7" s="191"/>
      <c r="E7" s="191"/>
      <c r="F7" s="191"/>
      <c r="G7" s="191"/>
      <c r="H7" s="193"/>
      <c r="I7" s="193"/>
      <c r="J7" s="213"/>
      <c r="K7" s="1243" t="str">
        <f>IF(確２面その２!K7="","",確２面その２!K7)</f>
        <v/>
      </c>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row>
    <row r="8" spans="1:35" ht="14.1" customHeight="1" x14ac:dyDescent="0.15">
      <c r="A8" s="213"/>
      <c r="C8" s="191" t="s">
        <v>140</v>
      </c>
      <c r="D8" s="191"/>
      <c r="E8" s="191"/>
      <c r="F8" s="191"/>
      <c r="G8" s="191"/>
      <c r="H8" s="194" t="str">
        <f>IF(概１面!H13="","",概１面!H13)</f>
        <v/>
      </c>
      <c r="I8" s="194"/>
      <c r="J8" s="213"/>
      <c r="K8" s="1243" t="str">
        <f>IF(確２面その２!K8="","",確２面その２!K8)</f>
        <v/>
      </c>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row>
    <row r="9" spans="1:35" ht="14.1" customHeight="1" x14ac:dyDescent="0.15">
      <c r="A9" s="213"/>
      <c r="C9" s="191" t="s">
        <v>141</v>
      </c>
      <c r="D9" s="191"/>
      <c r="E9" s="191"/>
      <c r="F9" s="191"/>
      <c r="G9" s="191"/>
      <c r="H9" s="257" t="str">
        <f>IF(概１面!H14="","",概１面!H14)</f>
        <v/>
      </c>
      <c r="I9" s="257"/>
      <c r="J9" s="213"/>
      <c r="K9" s="1243" t="str">
        <f>IF(確２面その２!K9="","",確２面その２!K9)</f>
        <v/>
      </c>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row>
    <row r="10" spans="1:35" ht="14.1" customHeight="1" x14ac:dyDescent="0.15">
      <c r="A10" s="213"/>
      <c r="C10" s="191" t="s">
        <v>142</v>
      </c>
      <c r="D10" s="191"/>
      <c r="E10" s="191"/>
      <c r="F10" s="191"/>
      <c r="G10" s="191"/>
      <c r="H10" s="194" t="str">
        <f>IF(概１面!H15="","",概１面!H15)</f>
        <v/>
      </c>
      <c r="I10" s="194"/>
      <c r="J10" s="213"/>
      <c r="K10" s="1243" t="str">
        <f>IF(確２面その２!K10="","",確２面その２!K10)</f>
        <v/>
      </c>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row>
    <row r="11" spans="1:35" ht="14.1" customHeight="1" x14ac:dyDescent="0.15">
      <c r="A11" s="213"/>
      <c r="C11" s="191" t="s">
        <v>143</v>
      </c>
      <c r="D11" s="191"/>
      <c r="E11" s="191"/>
      <c r="F11" s="191"/>
      <c r="G11" s="191"/>
      <c r="H11" s="194"/>
      <c r="I11" s="194"/>
      <c r="J11" s="213"/>
      <c r="K11" s="1243" t="str">
        <f>IF(確２面その２!K11="","",確２面その２!K11)</f>
        <v/>
      </c>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row>
    <row r="12" spans="1:35" ht="6.75" customHeight="1" x14ac:dyDescent="0.15">
      <c r="A12" s="553"/>
      <c r="B12" s="553"/>
      <c r="C12" s="553"/>
      <c r="D12" s="553"/>
      <c r="E12" s="553"/>
      <c r="F12" s="553"/>
      <c r="G12" s="554"/>
      <c r="H12" s="554"/>
      <c r="I12" s="554"/>
      <c r="J12" s="554"/>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row>
    <row r="13" spans="1:35" ht="6.75" customHeight="1" x14ac:dyDescent="0.15">
      <c r="A13" s="555"/>
      <c r="B13" s="555"/>
      <c r="C13" s="555"/>
      <c r="D13" s="555"/>
      <c r="E13" s="555"/>
      <c r="F13" s="555"/>
      <c r="G13" s="556"/>
      <c r="H13" s="556"/>
      <c r="I13" s="556"/>
      <c r="J13" s="555"/>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row>
    <row r="14" spans="1:35" ht="14.1" customHeight="1" x14ac:dyDescent="0.15">
      <c r="A14" s="39" t="s">
        <v>936</v>
      </c>
      <c r="B14" s="213"/>
      <c r="C14" s="213"/>
      <c r="D14" s="213"/>
      <c r="E14" s="213"/>
      <c r="F14" s="213"/>
      <c r="J14" s="213"/>
      <c r="K14" s="761"/>
      <c r="L14" s="761"/>
      <c r="M14" s="761"/>
      <c r="N14" s="761"/>
      <c r="O14" s="761"/>
      <c r="P14" s="761"/>
      <c r="Q14" s="761"/>
      <c r="R14" s="761"/>
      <c r="S14" s="761"/>
      <c r="T14" s="761"/>
      <c r="U14" s="761"/>
      <c r="V14" s="761"/>
      <c r="W14" s="774"/>
      <c r="X14" s="774"/>
      <c r="Y14" s="774"/>
      <c r="Z14" s="774"/>
      <c r="AA14" s="774"/>
      <c r="AB14" s="774"/>
      <c r="AC14" s="774"/>
      <c r="AD14" s="774"/>
      <c r="AE14" s="774"/>
      <c r="AF14" s="774"/>
      <c r="AG14" s="774"/>
      <c r="AH14" s="774"/>
      <c r="AI14" s="774"/>
    </row>
    <row r="15" spans="1:35" ht="14.1" customHeight="1" x14ac:dyDescent="0.15">
      <c r="A15" s="213"/>
      <c r="C15" s="191" t="s">
        <v>139</v>
      </c>
      <c r="D15" s="191"/>
      <c r="E15" s="191"/>
      <c r="F15" s="191"/>
      <c r="G15" s="191"/>
      <c r="H15" s="193"/>
      <c r="I15" s="193"/>
      <c r="J15" s="213"/>
      <c r="K15" s="1243" t="str">
        <f>IF(確２面その２!K15="","",確２面その２!K15)</f>
        <v/>
      </c>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row>
    <row r="16" spans="1:35" ht="14.1" customHeight="1" x14ac:dyDescent="0.15">
      <c r="A16" s="213"/>
      <c r="C16" s="191" t="s">
        <v>140</v>
      </c>
      <c r="D16" s="191"/>
      <c r="E16" s="191"/>
      <c r="F16" s="191"/>
      <c r="G16" s="191"/>
      <c r="H16" s="194" t="str">
        <f>IF(概１面!H21="","",概１面!H21)</f>
        <v/>
      </c>
      <c r="I16" s="194"/>
      <c r="J16" s="213"/>
      <c r="K16" s="1243" t="str">
        <f>IF(確２面その２!K16="","",確２面その２!K16)</f>
        <v/>
      </c>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row>
    <row r="17" spans="1:35" ht="14.1" customHeight="1" x14ac:dyDescent="0.15">
      <c r="A17" s="213"/>
      <c r="C17" s="191" t="s">
        <v>141</v>
      </c>
      <c r="D17" s="191"/>
      <c r="E17" s="191"/>
      <c r="F17" s="191"/>
      <c r="G17" s="191"/>
      <c r="H17" s="257" t="str">
        <f>IF(概１面!H22="","",概１面!H22)</f>
        <v/>
      </c>
      <c r="I17" s="257"/>
      <c r="J17" s="213"/>
      <c r="K17" s="1243" t="str">
        <f>IF(確２面その２!K17="","",確２面その２!K17)</f>
        <v/>
      </c>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row>
    <row r="18" spans="1:35" ht="14.1" customHeight="1" x14ac:dyDescent="0.15">
      <c r="A18" s="213"/>
      <c r="C18" s="191" t="s">
        <v>142</v>
      </c>
      <c r="D18" s="191"/>
      <c r="E18" s="191"/>
      <c r="F18" s="191"/>
      <c r="G18" s="191"/>
      <c r="H18" s="194" t="str">
        <f>IF(概１面!H23="","",概１面!H23)</f>
        <v/>
      </c>
      <c r="I18" s="194"/>
      <c r="J18" s="213"/>
      <c r="K18" s="1243" t="str">
        <f>IF(確２面その２!K18="","",確２面その２!K18)</f>
        <v/>
      </c>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row>
    <row r="19" spans="1:35" ht="14.1" customHeight="1" x14ac:dyDescent="0.15">
      <c r="A19" s="213"/>
      <c r="C19" s="191" t="s">
        <v>143</v>
      </c>
      <c r="D19" s="191"/>
      <c r="E19" s="191"/>
      <c r="F19" s="191"/>
      <c r="G19" s="191"/>
      <c r="H19" s="194"/>
      <c r="I19" s="194"/>
      <c r="J19" s="213"/>
      <c r="K19" s="1243" t="str">
        <f>IF(確２面その２!K19="","",確２面その２!K19)</f>
        <v/>
      </c>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c r="AG19" s="1243"/>
      <c r="AH19" s="1243"/>
      <c r="AI19" s="1243"/>
    </row>
    <row r="20" spans="1:35" ht="6.75" customHeight="1" x14ac:dyDescent="0.15">
      <c r="A20" s="553"/>
      <c r="B20" s="553"/>
      <c r="C20" s="553"/>
      <c r="D20" s="553"/>
      <c r="E20" s="553"/>
      <c r="F20" s="553"/>
      <c r="G20" s="554"/>
      <c r="H20" s="554"/>
      <c r="I20" s="554"/>
      <c r="J20" s="554"/>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2"/>
    </row>
    <row r="21" spans="1:35" ht="6.75" customHeight="1" x14ac:dyDescent="0.15">
      <c r="A21" s="555"/>
      <c r="B21" s="555"/>
      <c r="C21" s="555"/>
      <c r="D21" s="555"/>
      <c r="E21" s="555"/>
      <c r="F21" s="555"/>
      <c r="G21" s="556"/>
      <c r="H21" s="556"/>
      <c r="I21" s="556"/>
      <c r="J21" s="555"/>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row>
    <row r="22" spans="1:35" ht="14.1" customHeight="1" x14ac:dyDescent="0.15">
      <c r="A22" s="39" t="s">
        <v>936</v>
      </c>
      <c r="B22" s="213"/>
      <c r="C22" s="213"/>
      <c r="D22" s="213"/>
      <c r="E22" s="213"/>
      <c r="F22" s="213"/>
      <c r="J22" s="213"/>
      <c r="K22" s="761"/>
      <c r="L22" s="761"/>
      <c r="M22" s="761"/>
      <c r="N22" s="761"/>
      <c r="O22" s="761"/>
      <c r="P22" s="761"/>
      <c r="Q22" s="761"/>
      <c r="R22" s="761"/>
      <c r="S22" s="761"/>
      <c r="T22" s="761"/>
      <c r="U22" s="761"/>
      <c r="V22" s="761"/>
      <c r="W22" s="774"/>
      <c r="X22" s="774"/>
      <c r="Y22" s="774"/>
      <c r="Z22" s="774"/>
      <c r="AA22" s="774"/>
      <c r="AB22" s="774"/>
      <c r="AC22" s="774"/>
      <c r="AD22" s="774"/>
      <c r="AE22" s="774"/>
      <c r="AF22" s="774"/>
      <c r="AG22" s="774"/>
      <c r="AH22" s="774"/>
      <c r="AI22" s="774"/>
    </row>
    <row r="23" spans="1:35" ht="14.1" customHeight="1" x14ac:dyDescent="0.15">
      <c r="A23" s="213"/>
      <c r="C23" s="191" t="s">
        <v>139</v>
      </c>
      <c r="D23" s="191"/>
      <c r="E23" s="191"/>
      <c r="F23" s="191"/>
      <c r="G23" s="191"/>
      <c r="H23" s="193"/>
      <c r="I23" s="193"/>
      <c r="J23" s="213"/>
      <c r="K23" s="1243" t="str">
        <f>IF(確２面その２!K23="","",確２面その２!K23)</f>
        <v/>
      </c>
      <c r="L23" s="1243"/>
      <c r="M23" s="1243"/>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43"/>
    </row>
    <row r="24" spans="1:35" ht="14.1" customHeight="1" x14ac:dyDescent="0.15">
      <c r="A24" s="213"/>
      <c r="C24" s="191" t="s">
        <v>140</v>
      </c>
      <c r="D24" s="191"/>
      <c r="E24" s="191"/>
      <c r="F24" s="191"/>
      <c r="G24" s="191"/>
      <c r="H24" s="194" t="str">
        <f>IF(概１面!H29="","",概１面!H29)</f>
        <v/>
      </c>
      <c r="I24" s="194"/>
      <c r="J24" s="213"/>
      <c r="K24" s="1243" t="str">
        <f>IF(確２面その２!K24="","",確２面その２!K24)</f>
        <v/>
      </c>
      <c r="L24" s="1243"/>
      <c r="M24" s="1243"/>
      <c r="N24" s="1243"/>
      <c r="O24" s="1243"/>
      <c r="P24" s="1243"/>
      <c r="Q24" s="1243"/>
      <c r="R24" s="1243"/>
      <c r="S24" s="1243"/>
      <c r="T24" s="1243"/>
      <c r="U24" s="1243"/>
      <c r="V24" s="1243"/>
      <c r="W24" s="1243"/>
      <c r="X24" s="1243"/>
      <c r="Y24" s="1243"/>
      <c r="Z24" s="1243"/>
      <c r="AA24" s="1243"/>
      <c r="AB24" s="1243"/>
      <c r="AC24" s="1243"/>
      <c r="AD24" s="1243"/>
      <c r="AE24" s="1243"/>
      <c r="AF24" s="1243"/>
      <c r="AG24" s="1243"/>
      <c r="AH24" s="1243"/>
      <c r="AI24" s="1243"/>
    </row>
    <row r="25" spans="1:35" ht="14.1" customHeight="1" x14ac:dyDescent="0.15">
      <c r="A25" s="213"/>
      <c r="C25" s="191" t="s">
        <v>141</v>
      </c>
      <c r="D25" s="191"/>
      <c r="E25" s="191"/>
      <c r="F25" s="191"/>
      <c r="G25" s="191"/>
      <c r="H25" s="257" t="str">
        <f>IF(概１面!H30="","",概１面!H30)</f>
        <v/>
      </c>
      <c r="I25" s="257"/>
      <c r="J25" s="213"/>
      <c r="K25" s="1243" t="str">
        <f>IF(確２面その２!K25="","",確２面その２!K25)</f>
        <v/>
      </c>
      <c r="L25" s="1243"/>
      <c r="M25" s="1243"/>
      <c r="N25" s="1243"/>
      <c r="O25" s="1243"/>
      <c r="P25" s="1243"/>
      <c r="Q25" s="1243"/>
      <c r="R25" s="1243"/>
      <c r="S25" s="1243"/>
      <c r="T25" s="1243"/>
      <c r="U25" s="1243"/>
      <c r="V25" s="1243"/>
      <c r="W25" s="1243"/>
      <c r="X25" s="1243"/>
      <c r="Y25" s="1243"/>
      <c r="Z25" s="1243"/>
      <c r="AA25" s="1243"/>
      <c r="AB25" s="1243"/>
      <c r="AC25" s="1243"/>
      <c r="AD25" s="1243"/>
      <c r="AE25" s="1243"/>
      <c r="AF25" s="1243"/>
      <c r="AG25" s="1243"/>
      <c r="AH25" s="1243"/>
      <c r="AI25" s="1243"/>
    </row>
    <row r="26" spans="1:35" ht="14.1" customHeight="1" x14ac:dyDescent="0.15">
      <c r="A26" s="213"/>
      <c r="C26" s="191" t="s">
        <v>142</v>
      </c>
      <c r="D26" s="191"/>
      <c r="E26" s="191"/>
      <c r="F26" s="191"/>
      <c r="G26" s="191"/>
      <c r="H26" s="194" t="str">
        <f>IF(概１面!H31="","",概１面!H31)</f>
        <v/>
      </c>
      <c r="I26" s="194"/>
      <c r="J26" s="213"/>
      <c r="K26" s="1243" t="str">
        <f>IF(確２面その２!K26="","",確２面その２!K26)</f>
        <v/>
      </c>
      <c r="L26" s="1243"/>
      <c r="M26" s="1243"/>
      <c r="N26" s="1243"/>
      <c r="O26" s="1243"/>
      <c r="P26" s="1243"/>
      <c r="Q26" s="1243"/>
      <c r="R26" s="1243"/>
      <c r="S26" s="1243"/>
      <c r="T26" s="1243"/>
      <c r="U26" s="1243"/>
      <c r="V26" s="1243"/>
      <c r="W26" s="1243"/>
      <c r="X26" s="1243"/>
      <c r="Y26" s="1243"/>
      <c r="Z26" s="1243"/>
      <c r="AA26" s="1243"/>
      <c r="AB26" s="1243"/>
      <c r="AC26" s="1243"/>
      <c r="AD26" s="1243"/>
      <c r="AE26" s="1243"/>
      <c r="AF26" s="1243"/>
      <c r="AG26" s="1243"/>
      <c r="AH26" s="1243"/>
      <c r="AI26" s="1243"/>
    </row>
    <row r="27" spans="1:35" ht="14.1" customHeight="1" x14ac:dyDescent="0.15">
      <c r="A27" s="213"/>
      <c r="C27" s="191" t="s">
        <v>143</v>
      </c>
      <c r="D27" s="191"/>
      <c r="E27" s="191"/>
      <c r="F27" s="191"/>
      <c r="G27" s="191"/>
      <c r="H27" s="194"/>
      <c r="I27" s="194"/>
      <c r="J27" s="213"/>
      <c r="K27" s="1243" t="str">
        <f>IF(確２面その２!K27="","",確２面その２!K27)</f>
        <v/>
      </c>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row>
    <row r="28" spans="1:35" ht="6.75" customHeight="1" x14ac:dyDescent="0.15">
      <c r="A28" s="268"/>
      <c r="B28" s="268"/>
      <c r="C28" s="268"/>
      <c r="D28" s="268"/>
      <c r="E28" s="268"/>
      <c r="F28" s="268"/>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row>
    <row r="29" spans="1:35" ht="6.75" customHeight="1" x14ac:dyDescent="0.15">
      <c r="A29" s="213"/>
      <c r="B29" s="213"/>
      <c r="C29" s="213"/>
      <c r="D29" s="213"/>
      <c r="E29" s="213"/>
      <c r="F29" s="213"/>
    </row>
    <row r="30" spans="1:35" ht="14.1" customHeight="1" x14ac:dyDescent="0.15">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row>
    <row r="31" spans="1:35" ht="14.1" customHeight="1" x14ac:dyDescent="0.15">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row>
    <row r="32" spans="1:35" ht="14.1" customHeight="1" x14ac:dyDescent="0.15">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row>
    <row r="33" spans="1:35" ht="14.1" customHeight="1" x14ac:dyDescent="0.15">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row>
    <row r="34" spans="1:35" ht="14.1" customHeight="1" x14ac:dyDescent="0.1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row>
    <row r="35" spans="1:35" ht="14.1" customHeight="1" x14ac:dyDescent="0.1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row>
    <row r="36" spans="1:35" ht="14.1" customHeight="1" x14ac:dyDescent="0.1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row>
    <row r="37" spans="1:35" ht="14.1" customHeight="1" x14ac:dyDescent="0.15">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row>
    <row r="38" spans="1:35" ht="14.1" customHeight="1" x14ac:dyDescent="0.15">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row>
    <row r="39" spans="1:35" ht="14.1"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row>
    <row r="40" spans="1:35" ht="14.1"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row>
    <row r="41" spans="1:35" ht="14.1" customHeight="1" x14ac:dyDescent="0.15">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row>
    <row r="42" spans="1:35" ht="14.1" customHeight="1" x14ac:dyDescent="0.15">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70"/>
      <c r="AE42" s="213"/>
      <c r="AF42" s="213"/>
      <c r="AG42" s="213"/>
      <c r="AH42" s="213"/>
      <c r="AI42" s="213"/>
    </row>
    <row r="43" spans="1:35" ht="14.1" customHeight="1" x14ac:dyDescent="0.15">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14.1" customHeight="1" x14ac:dyDescent="0.15">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14.1" customHeight="1" x14ac:dyDescent="0.15">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ht="14.1" customHeight="1" x14ac:dyDescent="0.15">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ht="14.1" customHeight="1" x14ac:dyDescent="0.15">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ht="14.1" customHeight="1" x14ac:dyDescent="0.15">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7" ht="14.1" customHeight="1" x14ac:dyDescent="0.15">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7" ht="14.1" customHeight="1" x14ac:dyDescent="0.15">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7" ht="14.1" customHeight="1" x14ac:dyDescent="0.15">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7" ht="14.1" customHeight="1" x14ac:dyDescent="0.15">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7" ht="14.1" customHeight="1" x14ac:dyDescent="0.15">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7" ht="14.1" customHeight="1" x14ac:dyDescent="0.15">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7" ht="14.1" customHeight="1" x14ac:dyDescent="0.15">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7" ht="14.1" customHeight="1" x14ac:dyDescent="0.15">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7" ht="14.1" customHeight="1" x14ac:dyDescent="0.15">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7" ht="14.1" customHeight="1" x14ac:dyDescent="0.15">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row>
    <row r="59" spans="1:37" ht="14.1" customHeight="1" x14ac:dyDescent="0.15">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row>
    <row r="60" spans="1:37" ht="14.1" customHeight="1" x14ac:dyDescent="0.15">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row>
    <row r="61" spans="1:37" ht="14.1" customHeight="1" thickBot="1" x14ac:dyDescent="0.2">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row>
    <row r="62" spans="1:37" ht="14.1" customHeight="1" thickTop="1" x14ac:dyDescent="0.15">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551"/>
      <c r="AK62" s="550"/>
    </row>
    <row r="63" spans="1:37" ht="14.1" customHeight="1" x14ac:dyDescent="0.15">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552"/>
      <c r="AK63" s="547"/>
    </row>
    <row r="64" spans="1:37" ht="14.1"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row>
    <row r="65" spans="1:35" ht="14.1" customHeight="1" x14ac:dyDescent="0.1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row>
    <row r="66" spans="1:35" ht="14.1" customHeight="1" x14ac:dyDescent="0.15">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row>
    <row r="67" spans="1:35" ht="14.1" customHeight="1" x14ac:dyDescent="0.15">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row>
    <row r="68" spans="1:35" ht="14.1" customHeight="1" x14ac:dyDescent="0.15"/>
    <row r="69" spans="1:35" ht="14.1" customHeight="1" x14ac:dyDescent="0.15"/>
    <row r="70" spans="1:35" ht="14.1" customHeight="1" x14ac:dyDescent="0.15"/>
    <row r="71" spans="1:35" ht="14.1" customHeight="1" x14ac:dyDescent="0.15"/>
    <row r="72" spans="1:35" ht="14.1" customHeight="1" x14ac:dyDescent="0.15"/>
    <row r="73" spans="1:35" ht="14.1" customHeight="1" x14ac:dyDescent="0.15"/>
    <row r="74" spans="1:35" ht="14.1" customHeight="1" x14ac:dyDescent="0.15"/>
    <row r="75" spans="1:35" ht="14.1" customHeight="1" x14ac:dyDescent="0.15"/>
    <row r="76" spans="1:35" ht="14.1" customHeight="1" x14ac:dyDescent="0.15"/>
    <row r="77" spans="1:35" ht="14.1" customHeight="1" x14ac:dyDescent="0.15"/>
    <row r="78" spans="1:35" ht="14.1" customHeight="1" x14ac:dyDescent="0.15"/>
    <row r="79" spans="1:35" ht="14.1" customHeight="1" x14ac:dyDescent="0.15"/>
    <row r="80" spans="1:35"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sheetData>
  <sheetProtection password="C15D" sheet="1" selectLockedCells="1" selectUnlockedCells="1"/>
  <mergeCells count="16">
    <mergeCell ref="K11:AI11"/>
    <mergeCell ref="K18:AI18"/>
    <mergeCell ref="K19:AI19"/>
    <mergeCell ref="A1:AI2"/>
    <mergeCell ref="K7:AI7"/>
    <mergeCell ref="K10:AI10"/>
    <mergeCell ref="K8:AI8"/>
    <mergeCell ref="K9:AI9"/>
    <mergeCell ref="K24:AI24"/>
    <mergeCell ref="K25:AI25"/>
    <mergeCell ref="K26:AI26"/>
    <mergeCell ref="K27:AI27"/>
    <mergeCell ref="K15:AI15"/>
    <mergeCell ref="K16:AI16"/>
    <mergeCell ref="K17:AI17"/>
    <mergeCell ref="K23:AI23"/>
  </mergeCells>
  <phoneticPr fontId="2"/>
  <dataValidations count="3">
    <dataValidation imeMode="hiragana" allowBlank="1" showInputMessage="1" showErrorMessage="1" sqref="H10:I10 H24:I24 H26:I26 H8:I8 H16:I16 H18:I18" xr:uid="{00000000-0002-0000-1E00-000000000000}"/>
    <dataValidation imeMode="halfKatakana" allowBlank="1" showInputMessage="1" showErrorMessage="1" sqref="H7:I7 H23:I23 H15:I15" xr:uid="{00000000-0002-0000-1E00-000001000000}"/>
    <dataValidation imeMode="off" allowBlank="1" showInputMessage="1" showErrorMessage="1" sqref="H17:I17 H27:I27 H25:I25 H11:I11 H9:I9 H19:I19" xr:uid="{00000000-0002-0000-1E00-000002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AS77"/>
  <sheetViews>
    <sheetView view="pageBreakPreview" zoomScaleNormal="100" zoomScaleSheetLayoutView="100" workbookViewId="0">
      <selection sqref="A1:AI2"/>
    </sheetView>
  </sheetViews>
  <sheetFormatPr defaultColWidth="2.625" defaultRowHeight="12.75" x14ac:dyDescent="0.15"/>
  <cols>
    <col min="1" max="33" width="2.625" style="229" customWidth="1"/>
    <col min="34" max="16384" width="2.625" style="229"/>
  </cols>
  <sheetData>
    <row r="1" spans="1:36" ht="13.5" customHeight="1" x14ac:dyDescent="0.15">
      <c r="A1" s="1168" t="s">
        <v>259</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row>
    <row r="2" spans="1:36" ht="13.5" customHeight="1" x14ac:dyDescent="0.15">
      <c r="A2" s="1168"/>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c r="AD2" s="1168"/>
      <c r="AE2" s="1168"/>
      <c r="AF2" s="1168"/>
      <c r="AG2" s="1168"/>
      <c r="AH2" s="1168"/>
      <c r="AI2" s="1168"/>
    </row>
    <row r="3" spans="1:36" x14ac:dyDescent="0.15">
      <c r="A3" s="229" t="s">
        <v>113</v>
      </c>
    </row>
    <row r="4" spans="1:36" ht="6.75" customHeight="1"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row>
    <row r="5" spans="1:36" ht="6.75" customHeight="1" x14ac:dyDescent="0.15">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36" x14ac:dyDescent="0.15">
      <c r="A6" s="228" t="s">
        <v>421</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1:36" ht="12.75" customHeight="1" x14ac:dyDescent="0.15">
      <c r="A7" s="228"/>
      <c r="B7" s="228"/>
      <c r="C7" s="228" t="s">
        <v>422</v>
      </c>
      <c r="E7" s="228"/>
      <c r="F7" s="228"/>
      <c r="G7" s="228"/>
      <c r="H7" s="1171" t="str">
        <f>IF(確３面!H6="","",確３面!H6)</f>
        <v/>
      </c>
      <c r="I7" s="1171"/>
      <c r="J7" s="1171"/>
      <c r="K7" s="1171"/>
      <c r="L7" s="1171"/>
      <c r="M7" s="1171"/>
      <c r="N7" s="1171"/>
      <c r="O7" s="1171"/>
      <c r="P7" s="1171"/>
      <c r="Q7" s="1171"/>
      <c r="R7" s="1171"/>
      <c r="S7" s="1171"/>
      <c r="T7" s="1171"/>
      <c r="U7" s="1171"/>
      <c r="V7" s="1171"/>
      <c r="W7" s="1171"/>
      <c r="X7" s="1171"/>
      <c r="Y7" s="1171"/>
      <c r="Z7" s="1171"/>
      <c r="AA7" s="1171"/>
      <c r="AB7" s="1171"/>
      <c r="AC7" s="1171"/>
      <c r="AD7" s="1171"/>
      <c r="AE7" s="1171"/>
      <c r="AF7" s="1171"/>
      <c r="AG7" s="1171"/>
      <c r="AH7" s="1171"/>
      <c r="AI7" s="1171"/>
      <c r="AJ7" s="271"/>
    </row>
    <row r="8" spans="1:36" ht="12.75" customHeight="1" x14ac:dyDescent="0.15">
      <c r="A8" s="228"/>
      <c r="B8" s="228"/>
      <c r="C8" s="228"/>
      <c r="E8" s="228"/>
      <c r="F8" s="228"/>
      <c r="G8" s="228"/>
      <c r="H8" s="1171"/>
      <c r="I8" s="1171"/>
      <c r="J8" s="1171"/>
      <c r="K8" s="1171"/>
      <c r="L8" s="1171"/>
      <c r="M8" s="1171"/>
      <c r="N8" s="1171"/>
      <c r="O8" s="1171"/>
      <c r="P8" s="1171"/>
      <c r="Q8" s="1171"/>
      <c r="R8" s="1171"/>
      <c r="S8" s="1171"/>
      <c r="T8" s="1171"/>
      <c r="U8" s="1171"/>
      <c r="V8" s="1171"/>
      <c r="W8" s="1171"/>
      <c r="X8" s="1171"/>
      <c r="Y8" s="1171"/>
      <c r="Z8" s="1171"/>
      <c r="AA8" s="1171"/>
      <c r="AB8" s="1171"/>
      <c r="AC8" s="1171"/>
      <c r="AD8" s="1171"/>
      <c r="AE8" s="1171"/>
      <c r="AF8" s="1171"/>
      <c r="AG8" s="1171"/>
      <c r="AH8" s="1171"/>
      <c r="AI8" s="1171"/>
      <c r="AJ8" s="271"/>
    </row>
    <row r="9" spans="1:36" ht="12.75" customHeight="1" x14ac:dyDescent="0.15">
      <c r="A9" s="228"/>
      <c r="B9" s="228"/>
      <c r="C9" s="228"/>
      <c r="E9" s="228"/>
      <c r="F9" s="228"/>
      <c r="G9" s="228"/>
      <c r="H9" s="1171"/>
      <c r="I9" s="1171"/>
      <c r="J9" s="1171"/>
      <c r="K9" s="1171"/>
      <c r="L9" s="1171"/>
      <c r="M9" s="1171"/>
      <c r="N9" s="1171"/>
      <c r="O9" s="1171"/>
      <c r="P9" s="1171"/>
      <c r="Q9" s="1171"/>
      <c r="R9" s="1171"/>
      <c r="S9" s="1171"/>
      <c r="T9" s="1171"/>
      <c r="U9" s="1171"/>
      <c r="V9" s="1171"/>
      <c r="W9" s="1171"/>
      <c r="X9" s="1171"/>
      <c r="Y9" s="1171"/>
      <c r="Z9" s="1171"/>
      <c r="AA9" s="1171"/>
      <c r="AB9" s="1171"/>
      <c r="AC9" s="1171"/>
      <c r="AD9" s="1171"/>
      <c r="AE9" s="1171"/>
      <c r="AF9" s="1171"/>
      <c r="AG9" s="1171"/>
      <c r="AH9" s="1171"/>
      <c r="AI9" s="1171"/>
    </row>
    <row r="10" spans="1:36" x14ac:dyDescent="0.15">
      <c r="A10" s="228"/>
      <c r="B10" s="228"/>
      <c r="C10" s="228" t="s">
        <v>1125</v>
      </c>
      <c r="E10" s="228"/>
      <c r="F10" s="228"/>
      <c r="G10" s="228"/>
      <c r="H10" s="1172" t="str">
        <f>IF(確３面!H11="","",確３面!H11)</f>
        <v/>
      </c>
      <c r="I10" s="1172"/>
      <c r="J10" s="1172"/>
      <c r="K10" s="1172"/>
      <c r="L10" s="1172"/>
      <c r="M10" s="1172"/>
      <c r="N10" s="1172"/>
      <c r="O10" s="1172"/>
      <c r="P10" s="1172"/>
      <c r="Q10" s="1172"/>
      <c r="R10" s="1172"/>
      <c r="S10" s="1172"/>
      <c r="T10" s="1172"/>
      <c r="U10" s="1172"/>
      <c r="V10" s="1172"/>
      <c r="W10" s="1172"/>
      <c r="X10" s="1172"/>
      <c r="Y10" s="1172"/>
      <c r="Z10" s="1172"/>
      <c r="AA10" s="1172"/>
      <c r="AB10" s="1172"/>
      <c r="AC10" s="1172"/>
      <c r="AD10" s="1172"/>
      <c r="AE10" s="1172"/>
      <c r="AF10" s="1172"/>
      <c r="AG10" s="1172"/>
      <c r="AH10" s="1172"/>
      <c r="AI10" s="1172"/>
    </row>
    <row r="11" spans="1:36" ht="6.75" customHeight="1" x14ac:dyDescent="0.15">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8"/>
      <c r="AG11" s="228"/>
      <c r="AH11" s="228"/>
      <c r="AI11" s="228"/>
    </row>
    <row r="12" spans="1:36" ht="6.75" customHeight="1" x14ac:dyDescent="0.15">
      <c r="AF12" s="230"/>
      <c r="AG12" s="230"/>
      <c r="AH12" s="230"/>
      <c r="AI12" s="230"/>
    </row>
    <row r="13" spans="1:36" x14ac:dyDescent="0.15">
      <c r="A13" s="229" t="s">
        <v>433</v>
      </c>
    </row>
    <row r="14" spans="1:36" x14ac:dyDescent="0.15">
      <c r="C14" s="229" t="s">
        <v>1480</v>
      </c>
      <c r="Z14" s="229" t="s">
        <v>257</v>
      </c>
      <c r="AA14" s="1168" t="str">
        <f>IF(確４面!AA68="","",確４面!AA68)</f>
        <v/>
      </c>
      <c r="AB14" s="1168"/>
      <c r="AC14" s="1168"/>
      <c r="AD14" s="1168"/>
      <c r="AE14" s="229" t="s">
        <v>252</v>
      </c>
    </row>
    <row r="15" spans="1:36" x14ac:dyDescent="0.15">
      <c r="C15" s="229" t="s">
        <v>423</v>
      </c>
      <c r="K15" s="329" t="str">
        <f>IF(確３面!G50="■","■","□")</f>
        <v>□</v>
      </c>
      <c r="L15" s="191" t="s">
        <v>286</v>
      </c>
      <c r="M15" s="191"/>
      <c r="O15" s="329" t="str">
        <f>IF(確３面!J50="■","■","□")</f>
        <v>□</v>
      </c>
      <c r="P15" s="191" t="s">
        <v>287</v>
      </c>
      <c r="Q15" s="191"/>
      <c r="S15" s="329" t="str">
        <f>IF(確３面!M50="■","■","□")</f>
        <v>□</v>
      </c>
      <c r="T15" s="191" t="s">
        <v>288</v>
      </c>
      <c r="U15" s="191"/>
      <c r="W15" s="329" t="str">
        <f>IF(確３面!P50="■","■","□")</f>
        <v>□</v>
      </c>
      <c r="X15" s="191" t="s">
        <v>315</v>
      </c>
      <c r="Y15" s="191"/>
    </row>
    <row r="16" spans="1:36" x14ac:dyDescent="0.15">
      <c r="K16" s="329" t="str">
        <f>IF(確３面!S51="■","■","□")</f>
        <v>□</v>
      </c>
      <c r="L16" s="229" t="s">
        <v>290</v>
      </c>
      <c r="S16" s="329" t="str">
        <f>IF(確３面!W51="■","■","□")</f>
        <v>□</v>
      </c>
      <c r="T16" s="229" t="s">
        <v>137</v>
      </c>
      <c r="Z16" s="329" t="str">
        <f>IF(OR(完了１面!S43="■",完了１面!F45="■",完了１面!S45="■"),"■","□")</f>
        <v>□</v>
      </c>
      <c r="AA16" s="229" t="s">
        <v>138</v>
      </c>
    </row>
    <row r="17" spans="1:39" x14ac:dyDescent="0.15">
      <c r="C17" s="229" t="s">
        <v>424</v>
      </c>
      <c r="Z17" s="1173" t="s">
        <v>373</v>
      </c>
      <c r="AA17" s="1173"/>
      <c r="AB17" s="1173"/>
      <c r="AC17" s="1173"/>
      <c r="AD17" s="1173"/>
      <c r="AE17" s="1173"/>
      <c r="AF17" s="1173"/>
      <c r="AG17" s="1173"/>
      <c r="AH17" s="1173"/>
      <c r="AI17" s="1173"/>
    </row>
    <row r="18" spans="1:39" ht="6.75" customHeight="1" x14ac:dyDescent="0.15">
      <c r="AF18" s="228"/>
      <c r="AG18" s="228"/>
      <c r="AH18" s="228"/>
      <c r="AI18" s="228"/>
    </row>
    <row r="19" spans="1:39" ht="6.75" customHeight="1" x14ac:dyDescent="0.15">
      <c r="A19" s="230"/>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row>
    <row r="20" spans="1:39" x14ac:dyDescent="0.15">
      <c r="A20" s="228" t="s">
        <v>434</v>
      </c>
      <c r="B20" s="228"/>
      <c r="C20" s="228"/>
      <c r="D20" s="228"/>
      <c r="E20" s="228"/>
      <c r="F20" s="228"/>
      <c r="G20" s="228"/>
      <c r="H20" s="228"/>
      <c r="I20" s="228"/>
      <c r="J20" s="228"/>
      <c r="K20" s="228"/>
      <c r="L20" s="228"/>
      <c r="M20" s="272"/>
      <c r="N20" s="272"/>
      <c r="O20" s="335" t="s">
        <v>997</v>
      </c>
      <c r="P20" s="272"/>
      <c r="Q20" s="272"/>
      <c r="R20" s="272"/>
      <c r="S20" s="1170"/>
      <c r="T20" s="1170"/>
      <c r="U20" s="1170"/>
      <c r="V20" s="1170"/>
      <c r="W20" s="1170"/>
      <c r="X20" s="1170"/>
      <c r="Y20" s="228" t="s">
        <v>252</v>
      </c>
      <c r="Z20" s="228"/>
      <c r="AA20" s="228"/>
      <c r="AB20" s="228"/>
      <c r="AC20" s="228"/>
      <c r="AD20" s="228"/>
      <c r="AE20" s="228"/>
      <c r="AF20" s="228"/>
    </row>
    <row r="21" spans="1:39" ht="6.75" customHeight="1" x14ac:dyDescent="0.15">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8"/>
      <c r="AF21" s="228"/>
      <c r="AG21" s="228"/>
      <c r="AH21" s="228"/>
      <c r="AI21" s="228"/>
    </row>
    <row r="22" spans="1:39" ht="6" customHeight="1" x14ac:dyDescent="0.15">
      <c r="AE22" s="230"/>
      <c r="AF22" s="230"/>
      <c r="AG22" s="230"/>
      <c r="AH22" s="230"/>
      <c r="AI22" s="230"/>
    </row>
    <row r="23" spans="1:39" ht="13.5" x14ac:dyDescent="0.15">
      <c r="A23" s="229" t="s">
        <v>435</v>
      </c>
      <c r="M23" s="273"/>
      <c r="N23" s="215"/>
      <c r="O23" s="1169" t="s">
        <v>1361</v>
      </c>
      <c r="P23" s="1169"/>
      <c r="Q23" s="960"/>
      <c r="R23" s="960"/>
      <c r="S23" s="193" t="s">
        <v>305</v>
      </c>
      <c r="T23" s="1245"/>
      <c r="U23" s="1245"/>
      <c r="V23" s="289" t="s">
        <v>197</v>
      </c>
      <c r="W23" s="1245"/>
      <c r="X23" s="1245"/>
      <c r="Y23" s="229" t="s">
        <v>307</v>
      </c>
      <c r="AM23" s="631" t="s">
        <v>1357</v>
      </c>
    </row>
    <row r="24" spans="1:39" ht="6.75" customHeight="1" x14ac:dyDescent="0.15">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28"/>
      <c r="AF24" s="228"/>
      <c r="AG24" s="228"/>
      <c r="AH24" s="228"/>
      <c r="AI24" s="228"/>
    </row>
    <row r="25" spans="1:39" ht="6" customHeight="1" x14ac:dyDescent="0.15">
      <c r="AE25" s="230"/>
      <c r="AF25" s="230"/>
      <c r="AG25" s="230"/>
      <c r="AH25" s="230"/>
      <c r="AI25" s="230"/>
    </row>
    <row r="26" spans="1:39" ht="13.5" customHeight="1" x14ac:dyDescent="0.15">
      <c r="A26" s="229" t="s">
        <v>673</v>
      </c>
      <c r="M26" s="275"/>
      <c r="N26" s="194"/>
      <c r="O26" s="1174" t="s">
        <v>412</v>
      </c>
      <c r="P26" s="1174"/>
      <c r="Q26" s="1174"/>
      <c r="R26" s="1174"/>
      <c r="S26" s="1174"/>
      <c r="T26" s="1174"/>
      <c r="U26" s="1174"/>
      <c r="V26" s="1174"/>
      <c r="W26" s="1174"/>
      <c r="X26" s="1174"/>
      <c r="Y26" s="1174"/>
      <c r="Z26" s="194"/>
      <c r="AA26" s="194"/>
      <c r="AB26" s="194"/>
      <c r="AC26" s="194"/>
      <c r="AD26" s="194"/>
      <c r="AE26" s="194"/>
      <c r="AF26" s="194"/>
      <c r="AG26" s="194"/>
      <c r="AH26" s="194"/>
    </row>
    <row r="27" spans="1:39" ht="6.75" customHeight="1" x14ac:dyDescent="0.15">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row>
    <row r="28" spans="1:39" ht="6"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row>
    <row r="29" spans="1:39" x14ac:dyDescent="0.15">
      <c r="A29" s="228" t="s">
        <v>674</v>
      </c>
      <c r="B29" s="228"/>
      <c r="C29" s="228"/>
      <c r="D29" s="228"/>
      <c r="E29" s="228"/>
      <c r="F29" s="228"/>
      <c r="G29" s="228"/>
      <c r="H29" s="228"/>
      <c r="I29" s="228"/>
      <c r="J29" s="228"/>
      <c r="K29" s="228"/>
      <c r="L29" s="228"/>
      <c r="M29" s="273"/>
      <c r="N29" s="215"/>
      <c r="O29" s="1169" t="s">
        <v>1361</v>
      </c>
      <c r="P29" s="1169"/>
      <c r="Q29" s="960"/>
      <c r="R29" s="960"/>
      <c r="S29" s="193" t="s">
        <v>305</v>
      </c>
      <c r="T29" s="1245"/>
      <c r="U29" s="1245"/>
      <c r="V29" s="289" t="s">
        <v>197</v>
      </c>
      <c r="W29" s="1245"/>
      <c r="X29" s="1245"/>
      <c r="Y29" s="229" t="s">
        <v>307</v>
      </c>
      <c r="Z29" s="228"/>
      <c r="AA29" s="228"/>
      <c r="AB29" s="228"/>
      <c r="AC29" s="228"/>
      <c r="AD29" s="228"/>
      <c r="AE29" s="228"/>
      <c r="AF29" s="228"/>
    </row>
    <row r="30" spans="1:39" ht="6.75" customHeight="1" x14ac:dyDescent="0.15">
      <c r="A30" s="228"/>
      <c r="B30" s="228"/>
      <c r="C30" s="228"/>
      <c r="D30" s="228"/>
      <c r="E30" s="228"/>
      <c r="F30" s="228"/>
      <c r="G30" s="228"/>
      <c r="H30" s="228"/>
      <c r="I30" s="228"/>
      <c r="J30" s="228"/>
      <c r="K30" s="228"/>
      <c r="L30" s="228"/>
      <c r="M30" s="228"/>
      <c r="N30" s="228"/>
      <c r="O30" s="276"/>
      <c r="P30" s="276"/>
      <c r="Q30" s="276"/>
      <c r="R30" s="276"/>
      <c r="S30" s="277"/>
      <c r="T30" s="278"/>
      <c r="U30" s="278"/>
      <c r="V30" s="274"/>
      <c r="W30" s="278"/>
      <c r="X30" s="278"/>
      <c r="Y30" s="274"/>
      <c r="Z30" s="228"/>
      <c r="AA30" s="228"/>
      <c r="AB30" s="228"/>
      <c r="AC30" s="228"/>
      <c r="AD30" s="228"/>
      <c r="AE30" s="228"/>
      <c r="AF30" s="228"/>
      <c r="AG30" s="228"/>
      <c r="AH30" s="228"/>
      <c r="AI30" s="228"/>
    </row>
    <row r="31" spans="1:39" ht="6.75" customHeight="1" x14ac:dyDescent="0.15">
      <c r="A31" s="230"/>
      <c r="B31" s="230"/>
      <c r="C31" s="230"/>
      <c r="D31" s="230"/>
      <c r="E31" s="230"/>
      <c r="F31" s="230"/>
      <c r="G31" s="230"/>
      <c r="H31" s="230"/>
      <c r="I31" s="230"/>
      <c r="J31" s="230"/>
      <c r="K31" s="230"/>
      <c r="L31" s="230"/>
      <c r="M31" s="230"/>
      <c r="N31" s="230"/>
      <c r="O31" s="279"/>
      <c r="P31" s="279"/>
      <c r="Q31" s="279"/>
      <c r="R31" s="279"/>
      <c r="S31" s="280"/>
      <c r="T31" s="281"/>
      <c r="U31" s="281"/>
      <c r="V31" s="282"/>
      <c r="W31" s="281"/>
      <c r="X31" s="281"/>
      <c r="Y31" s="282"/>
      <c r="Z31" s="230"/>
      <c r="AA31" s="230"/>
      <c r="AB31" s="230"/>
      <c r="AC31" s="230"/>
      <c r="AD31" s="230"/>
      <c r="AE31" s="230"/>
      <c r="AF31" s="230"/>
      <c r="AG31" s="230"/>
      <c r="AH31" s="230"/>
      <c r="AI31" s="230"/>
    </row>
    <row r="32" spans="1:39" x14ac:dyDescent="0.15">
      <c r="A32" s="228" t="s">
        <v>1475</v>
      </c>
      <c r="B32" s="228"/>
      <c r="C32" s="228"/>
      <c r="D32" s="228"/>
      <c r="E32" s="228"/>
      <c r="F32" s="228"/>
      <c r="G32" s="228"/>
      <c r="H32" s="228"/>
      <c r="I32" s="228"/>
      <c r="J32" s="228"/>
      <c r="K32" s="228"/>
      <c r="L32" s="228"/>
      <c r="M32" s="273"/>
      <c r="N32" s="215"/>
      <c r="O32" s="1169" t="s">
        <v>1361</v>
      </c>
      <c r="P32" s="1169"/>
      <c r="Q32" s="960"/>
      <c r="R32" s="960"/>
      <c r="S32" s="193" t="s">
        <v>305</v>
      </c>
      <c r="T32" s="1245"/>
      <c r="U32" s="1245"/>
      <c r="V32" s="289" t="s">
        <v>197</v>
      </c>
      <c r="W32" s="1245"/>
      <c r="X32" s="1245"/>
      <c r="Y32" s="229" t="s">
        <v>307</v>
      </c>
      <c r="Z32" s="228"/>
      <c r="AA32" s="228"/>
      <c r="AB32" s="228"/>
      <c r="AC32" s="228"/>
      <c r="AD32" s="228"/>
      <c r="AE32" s="228"/>
      <c r="AF32" s="228"/>
    </row>
    <row r="33" spans="1:45" ht="6.75" customHeight="1" x14ac:dyDescent="0.15">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8"/>
      <c r="AF33" s="228"/>
      <c r="AG33" s="228"/>
      <c r="AH33" s="228"/>
      <c r="AI33" s="228"/>
    </row>
    <row r="34" spans="1:45" ht="6.75" customHeight="1" x14ac:dyDescent="0.15">
      <c r="A34" s="228"/>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30"/>
      <c r="AF34" s="230"/>
      <c r="AG34" s="230"/>
      <c r="AH34" s="230"/>
      <c r="AI34" s="230"/>
    </row>
    <row r="35" spans="1:45" x14ac:dyDescent="0.15">
      <c r="A35" s="228" t="s">
        <v>436</v>
      </c>
      <c r="B35" s="228"/>
      <c r="C35" s="228"/>
      <c r="D35" s="228"/>
      <c r="E35" s="228"/>
      <c r="F35" s="228"/>
      <c r="G35" s="228"/>
      <c r="H35" s="228"/>
      <c r="I35" s="228"/>
      <c r="J35" s="228"/>
      <c r="K35" s="228"/>
      <c r="L35" s="228"/>
      <c r="M35" s="228"/>
      <c r="N35" s="228"/>
      <c r="O35" s="1246">
        <f>確３面!K59</f>
        <v>0</v>
      </c>
      <c r="P35" s="1246"/>
      <c r="Q35" s="1246"/>
      <c r="R35" s="1246"/>
      <c r="S35" s="283" t="s">
        <v>658</v>
      </c>
      <c r="T35" s="228"/>
      <c r="U35" s="228"/>
      <c r="V35" s="228"/>
      <c r="W35" s="228"/>
      <c r="X35" s="228"/>
      <c r="Y35" s="228"/>
      <c r="Z35" s="228"/>
      <c r="AA35" s="228"/>
      <c r="AB35" s="228"/>
      <c r="AC35" s="228"/>
      <c r="AD35" s="228"/>
      <c r="AE35" s="228"/>
      <c r="AF35" s="228"/>
    </row>
    <row r="36" spans="1:45" ht="6.75" customHeight="1" x14ac:dyDescent="0.15">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28"/>
      <c r="AG36" s="228"/>
      <c r="AH36" s="228"/>
      <c r="AI36" s="228"/>
    </row>
    <row r="37" spans="1:45" ht="6.75" customHeight="1" x14ac:dyDescent="0.15">
      <c r="AE37" s="230"/>
      <c r="AF37" s="230"/>
      <c r="AG37" s="230"/>
      <c r="AH37" s="230"/>
      <c r="AI37" s="230"/>
    </row>
    <row r="38" spans="1:45" x14ac:dyDescent="0.15">
      <c r="A38" s="229" t="s">
        <v>437</v>
      </c>
      <c r="N38" s="284" t="s">
        <v>613</v>
      </c>
      <c r="O38" s="231" t="s">
        <v>257</v>
      </c>
      <c r="P38" s="1175"/>
      <c r="Q38" s="1175"/>
      <c r="R38" s="1175"/>
      <c r="S38" s="1175"/>
      <c r="T38" s="1175"/>
      <c r="U38" s="1175"/>
      <c r="V38" s="228" t="s">
        <v>121</v>
      </c>
      <c r="W38" s="231" t="s">
        <v>614</v>
      </c>
      <c r="Y38" s="284" t="s">
        <v>613</v>
      </c>
      <c r="Z38" s="231" t="s">
        <v>257</v>
      </c>
      <c r="AA38" s="1175"/>
      <c r="AB38" s="1175"/>
      <c r="AC38" s="1175"/>
      <c r="AD38" s="1175"/>
      <c r="AE38" s="1175"/>
      <c r="AF38" s="1175"/>
      <c r="AG38" s="228" t="s">
        <v>121</v>
      </c>
      <c r="AH38" s="231" t="s">
        <v>614</v>
      </c>
      <c r="AJ38" s="231"/>
      <c r="AK38" s="231"/>
      <c r="AQ38" s="228"/>
      <c r="AR38" s="231"/>
    </row>
    <row r="39" spans="1:45" x14ac:dyDescent="0.15">
      <c r="C39" s="229" t="s">
        <v>413</v>
      </c>
      <c r="N39" s="284" t="s">
        <v>613</v>
      </c>
      <c r="O39" s="1176"/>
      <c r="P39" s="1176"/>
      <c r="Q39" s="1176"/>
      <c r="R39" s="1176"/>
      <c r="S39" s="1176"/>
      <c r="T39" s="1176"/>
      <c r="U39" s="1176"/>
      <c r="V39" s="1176"/>
      <c r="W39" s="231" t="s">
        <v>614</v>
      </c>
      <c r="Y39" s="284" t="s">
        <v>613</v>
      </c>
      <c r="Z39" s="1176"/>
      <c r="AA39" s="1176"/>
      <c r="AB39" s="1176"/>
      <c r="AC39" s="1176"/>
      <c r="AD39" s="1176"/>
      <c r="AE39" s="1176"/>
      <c r="AF39" s="1176"/>
      <c r="AG39" s="1176"/>
      <c r="AH39" s="231" t="s">
        <v>614</v>
      </c>
      <c r="AK39" s="285"/>
      <c r="AL39" s="285"/>
      <c r="AM39" s="285"/>
      <c r="AN39" s="285"/>
      <c r="AO39" s="285"/>
      <c r="AP39" s="285"/>
      <c r="AQ39" s="285"/>
      <c r="AR39" s="284"/>
    </row>
    <row r="40" spans="1:45" x14ac:dyDescent="0.15">
      <c r="C40" s="229" t="s">
        <v>415</v>
      </c>
      <c r="N40" s="284" t="s">
        <v>13</v>
      </c>
      <c r="O40" s="1179"/>
      <c r="P40" s="1179"/>
      <c r="Q40" s="1179"/>
      <c r="R40" s="1179"/>
      <c r="S40" s="1179"/>
      <c r="T40" s="1179"/>
      <c r="U40" s="1179"/>
      <c r="V40" s="1179"/>
      <c r="W40" s="231" t="s">
        <v>16</v>
      </c>
      <c r="Y40" s="284" t="s">
        <v>13</v>
      </c>
      <c r="Z40" s="1179"/>
      <c r="AA40" s="1179"/>
      <c r="AB40" s="1179"/>
      <c r="AC40" s="1179"/>
      <c r="AD40" s="1179"/>
      <c r="AE40" s="1179"/>
      <c r="AF40" s="1179"/>
      <c r="AG40" s="1179"/>
      <c r="AH40" s="231" t="s">
        <v>16</v>
      </c>
      <c r="AK40" s="286"/>
      <c r="AL40" s="286"/>
      <c r="AM40" s="286"/>
      <c r="AN40" s="286"/>
      <c r="AO40" s="286"/>
      <c r="AP40" s="286"/>
      <c r="AQ40" s="286"/>
      <c r="AR40" s="284"/>
    </row>
    <row r="41" spans="1:45" x14ac:dyDescent="0.15">
      <c r="C41" s="229" t="s">
        <v>416</v>
      </c>
      <c r="N41" s="284" t="s">
        <v>613</v>
      </c>
      <c r="O41" s="1179"/>
      <c r="P41" s="1179"/>
      <c r="Q41" s="1179"/>
      <c r="R41" s="1179"/>
      <c r="S41" s="1179"/>
      <c r="T41" s="1179"/>
      <c r="U41" s="1179"/>
      <c r="V41" s="1179"/>
      <c r="W41" s="231" t="s">
        <v>614</v>
      </c>
      <c r="Y41" s="284" t="s">
        <v>613</v>
      </c>
      <c r="Z41" s="1179"/>
      <c r="AA41" s="1179"/>
      <c r="AB41" s="1179"/>
      <c r="AC41" s="1179"/>
      <c r="AD41" s="1179"/>
      <c r="AE41" s="1179"/>
      <c r="AF41" s="1179"/>
      <c r="AG41" s="1179"/>
      <c r="AH41" s="231" t="s">
        <v>614</v>
      </c>
      <c r="AK41" s="285"/>
      <c r="AL41" s="285"/>
      <c r="AM41" s="285"/>
      <c r="AN41" s="285"/>
      <c r="AO41" s="285"/>
      <c r="AP41" s="285"/>
      <c r="AQ41" s="285"/>
      <c r="AR41" s="284"/>
    </row>
    <row r="42" spans="1:45" ht="12.75" customHeight="1" x14ac:dyDescent="0.15">
      <c r="C42" s="229" t="s">
        <v>417</v>
      </c>
      <c r="N42" s="284" t="s">
        <v>613</v>
      </c>
      <c r="O42" s="1169" t="s">
        <v>1361</v>
      </c>
      <c r="P42" s="1169"/>
      <c r="Q42" s="794">
        <v>31</v>
      </c>
      <c r="R42" s="273" t="s">
        <v>305</v>
      </c>
      <c r="S42" s="794"/>
      <c r="T42" s="273" t="s">
        <v>197</v>
      </c>
      <c r="U42" s="794"/>
      <c r="V42" s="284" t="s">
        <v>307</v>
      </c>
      <c r="W42" s="231" t="s">
        <v>614</v>
      </c>
      <c r="Y42" s="284" t="s">
        <v>613</v>
      </c>
      <c r="Z42" s="1169" t="s">
        <v>1361</v>
      </c>
      <c r="AA42" s="1169"/>
      <c r="AB42" s="794"/>
      <c r="AC42" s="273" t="s">
        <v>305</v>
      </c>
      <c r="AD42" s="794"/>
      <c r="AE42" s="273" t="s">
        <v>197</v>
      </c>
      <c r="AF42" s="794"/>
      <c r="AG42" s="284" t="s">
        <v>307</v>
      </c>
      <c r="AH42" s="231" t="s">
        <v>614</v>
      </c>
      <c r="AJ42" s="231"/>
      <c r="AK42" s="273"/>
      <c r="AL42" s="273"/>
      <c r="AM42" s="273"/>
      <c r="AN42" s="273"/>
      <c r="AO42" s="273"/>
      <c r="AP42" s="273"/>
      <c r="AQ42" s="273"/>
      <c r="AR42" s="231"/>
      <c r="AS42" s="231"/>
    </row>
    <row r="43" spans="1:45" ht="6.75" customHeight="1" x14ac:dyDescent="0.1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row>
    <row r="44" spans="1:45" ht="6.75" customHeight="1" x14ac:dyDescent="0.15">
      <c r="A44" s="230"/>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row>
    <row r="45" spans="1:45" x14ac:dyDescent="0.15">
      <c r="A45" s="229" t="s">
        <v>681</v>
      </c>
    </row>
    <row r="46" spans="1:45" x14ac:dyDescent="0.15">
      <c r="C46" s="229" t="s">
        <v>419</v>
      </c>
      <c r="O46" s="1180"/>
      <c r="P46" s="1180"/>
      <c r="Q46" s="1180"/>
      <c r="R46" s="1180"/>
      <c r="S46" s="1180"/>
      <c r="T46" s="1180"/>
      <c r="U46" s="1180"/>
      <c r="V46" s="1180"/>
      <c r="W46" s="1180"/>
      <c r="X46" s="1180"/>
      <c r="Y46" s="1180"/>
      <c r="Z46" s="1180"/>
      <c r="AA46" s="1180"/>
      <c r="AB46" s="1180"/>
      <c r="AC46" s="1180"/>
      <c r="AD46" s="1180"/>
      <c r="AE46" s="1180"/>
      <c r="AF46" s="1180"/>
      <c r="AG46" s="1180"/>
      <c r="AH46" s="1180"/>
      <c r="AI46" s="1180"/>
    </row>
    <row r="47" spans="1:45" x14ac:dyDescent="0.15">
      <c r="C47" s="229" t="s">
        <v>420</v>
      </c>
      <c r="O47" s="1180"/>
      <c r="P47" s="1180"/>
      <c r="Q47" s="1180"/>
      <c r="R47" s="1180"/>
      <c r="S47" s="1180"/>
      <c r="T47" s="1180"/>
      <c r="U47" s="1180"/>
      <c r="V47" s="1180"/>
      <c r="W47" s="1180"/>
      <c r="X47" s="1180"/>
      <c r="Y47" s="1180"/>
      <c r="Z47" s="1180"/>
      <c r="AA47" s="1180"/>
      <c r="AB47" s="1180"/>
      <c r="AC47" s="1180"/>
      <c r="AD47" s="1180"/>
      <c r="AE47" s="1180"/>
      <c r="AF47" s="1180"/>
      <c r="AG47" s="1180"/>
      <c r="AH47" s="1180"/>
      <c r="AI47" s="1180"/>
    </row>
    <row r="48" spans="1:45" x14ac:dyDescent="0.15">
      <c r="O48" s="1180"/>
      <c r="P48" s="1180"/>
      <c r="Q48" s="1180"/>
      <c r="R48" s="1180"/>
      <c r="S48" s="1180"/>
      <c r="T48" s="1180"/>
      <c r="U48" s="1180"/>
      <c r="V48" s="1180"/>
      <c r="W48" s="1180"/>
      <c r="X48" s="1180"/>
      <c r="Y48" s="1180"/>
      <c r="Z48" s="1180"/>
      <c r="AA48" s="1180"/>
      <c r="AB48" s="1180"/>
      <c r="AC48" s="1180"/>
      <c r="AD48" s="1180"/>
      <c r="AE48" s="1180"/>
      <c r="AF48" s="1180"/>
      <c r="AG48" s="1180"/>
      <c r="AH48" s="1180"/>
      <c r="AI48" s="1180"/>
    </row>
    <row r="49" spans="1:36" x14ac:dyDescent="0.15">
      <c r="O49" s="1180"/>
      <c r="P49" s="1180"/>
      <c r="Q49" s="1180"/>
      <c r="R49" s="1180"/>
      <c r="S49" s="1180"/>
      <c r="T49" s="1180"/>
      <c r="U49" s="1180"/>
      <c r="V49" s="1180"/>
      <c r="W49" s="1180"/>
      <c r="X49" s="1180"/>
      <c r="Y49" s="1180"/>
      <c r="Z49" s="1180"/>
      <c r="AA49" s="1180"/>
      <c r="AB49" s="1180"/>
      <c r="AC49" s="1180"/>
      <c r="AD49" s="1180"/>
      <c r="AE49" s="1180"/>
      <c r="AF49" s="1180"/>
      <c r="AG49" s="1180"/>
      <c r="AH49" s="1180"/>
      <c r="AI49" s="1180"/>
    </row>
    <row r="50" spans="1:36" x14ac:dyDescent="0.15">
      <c r="O50" s="1180"/>
      <c r="P50" s="1180"/>
      <c r="Q50" s="1180"/>
      <c r="R50" s="1180"/>
      <c r="S50" s="1180"/>
      <c r="T50" s="1180"/>
      <c r="U50" s="1180"/>
      <c r="V50" s="1180"/>
      <c r="W50" s="1180"/>
      <c r="X50" s="1180"/>
      <c r="Y50" s="1180"/>
      <c r="Z50" s="1180"/>
      <c r="AA50" s="1180"/>
      <c r="AB50" s="1180"/>
      <c r="AC50" s="1180"/>
      <c r="AD50" s="1180"/>
      <c r="AE50" s="1180"/>
      <c r="AF50" s="1180"/>
      <c r="AG50" s="1180"/>
      <c r="AH50" s="1180"/>
      <c r="AI50" s="1180"/>
    </row>
    <row r="51" spans="1:36" x14ac:dyDescent="0.15">
      <c r="O51" s="1180"/>
      <c r="P51" s="1180"/>
      <c r="Q51" s="1180"/>
      <c r="R51" s="1180"/>
      <c r="S51" s="1180"/>
      <c r="T51" s="1180"/>
      <c r="U51" s="1180"/>
      <c r="V51" s="1180"/>
      <c r="W51" s="1180"/>
      <c r="X51" s="1180"/>
      <c r="Y51" s="1180"/>
      <c r="Z51" s="1180"/>
      <c r="AA51" s="1180"/>
      <c r="AB51" s="1180"/>
      <c r="AC51" s="1180"/>
      <c r="AD51" s="1180"/>
      <c r="AE51" s="1180"/>
      <c r="AF51" s="1180"/>
      <c r="AG51" s="1180"/>
      <c r="AH51" s="1180"/>
      <c r="AI51" s="1180"/>
    </row>
    <row r="52" spans="1:36" x14ac:dyDescent="0.15">
      <c r="O52" s="1180"/>
      <c r="P52" s="1180"/>
      <c r="Q52" s="1180"/>
      <c r="R52" s="1180"/>
      <c r="S52" s="1180"/>
      <c r="T52" s="1180"/>
      <c r="U52" s="1180"/>
      <c r="V52" s="1180"/>
      <c r="W52" s="1180"/>
      <c r="X52" s="1180"/>
      <c r="Y52" s="1180"/>
      <c r="Z52" s="1180"/>
      <c r="AA52" s="1180"/>
      <c r="AB52" s="1180"/>
      <c r="AC52" s="1180"/>
      <c r="AD52" s="1180"/>
      <c r="AE52" s="1180"/>
      <c r="AF52" s="1180"/>
      <c r="AG52" s="1180"/>
      <c r="AH52" s="1180"/>
      <c r="AI52" s="1180"/>
    </row>
    <row r="53" spans="1:36" ht="6.75" customHeight="1" x14ac:dyDescent="0.1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6" ht="6.75" customHeight="1" x14ac:dyDescent="0.15">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row>
    <row r="55" spans="1:36" x14ac:dyDescent="0.15">
      <c r="A55" s="228" t="s">
        <v>682</v>
      </c>
      <c r="B55" s="228"/>
      <c r="C55" s="228"/>
      <c r="D55" s="228"/>
      <c r="E55" s="228"/>
      <c r="F55" s="228"/>
      <c r="G55" s="228"/>
      <c r="H55" s="228"/>
      <c r="I55" s="228"/>
      <c r="J55" s="228"/>
      <c r="K55" s="1182"/>
      <c r="L55" s="1182"/>
      <c r="M55" s="1182"/>
      <c r="N55" s="1182"/>
      <c r="O55" s="1182"/>
      <c r="P55" s="1182"/>
      <c r="Q55" s="1182"/>
      <c r="R55" s="1182"/>
      <c r="S55" s="1182"/>
      <c r="T55" s="1182"/>
      <c r="U55" s="1182"/>
      <c r="V55" s="1182"/>
      <c r="W55" s="1182"/>
      <c r="X55" s="1182"/>
      <c r="Y55" s="1182"/>
      <c r="Z55" s="1182"/>
      <c r="AA55" s="1182"/>
      <c r="AB55" s="1182"/>
      <c r="AC55" s="1182"/>
      <c r="AD55" s="1182"/>
      <c r="AE55" s="1182"/>
      <c r="AF55" s="1182"/>
      <c r="AG55" s="1182"/>
      <c r="AH55" s="1182"/>
      <c r="AI55" s="1182"/>
    </row>
    <row r="56" spans="1:36" x14ac:dyDescent="0.15">
      <c r="A56" s="228"/>
      <c r="B56" s="228"/>
      <c r="C56" s="228"/>
      <c r="D56" s="228"/>
      <c r="E56" s="228"/>
      <c r="F56" s="228"/>
      <c r="G56" s="228"/>
      <c r="H56" s="228"/>
      <c r="I56" s="228"/>
      <c r="J56" s="228"/>
      <c r="K56" s="1182"/>
      <c r="L56" s="1182"/>
      <c r="M56" s="1182"/>
      <c r="N56" s="1182"/>
      <c r="O56" s="1182"/>
      <c r="P56" s="1182"/>
      <c r="Q56" s="1182"/>
      <c r="R56" s="1182"/>
      <c r="S56" s="1182"/>
      <c r="T56" s="1182"/>
      <c r="U56" s="1182"/>
      <c r="V56" s="1182"/>
      <c r="W56" s="1182"/>
      <c r="X56" s="1182"/>
      <c r="Y56" s="1182"/>
      <c r="Z56" s="1182"/>
      <c r="AA56" s="1182"/>
      <c r="AB56" s="1182"/>
      <c r="AC56" s="1182"/>
      <c r="AD56" s="1182"/>
      <c r="AE56" s="1182"/>
      <c r="AF56" s="1182"/>
      <c r="AG56" s="1182"/>
      <c r="AH56" s="1182"/>
      <c r="AI56" s="1182"/>
    </row>
    <row r="57" spans="1:36" x14ac:dyDescent="0.15">
      <c r="A57" s="228"/>
      <c r="B57" s="228"/>
      <c r="C57" s="228"/>
      <c r="D57" s="228"/>
      <c r="E57" s="228"/>
      <c r="F57" s="228"/>
      <c r="G57" s="228"/>
      <c r="H57" s="228"/>
      <c r="I57" s="228"/>
      <c r="J57" s="228"/>
      <c r="K57" s="1182"/>
      <c r="L57" s="1182"/>
      <c r="M57" s="1182"/>
      <c r="N57" s="1182"/>
      <c r="O57" s="1182"/>
      <c r="P57" s="1182"/>
      <c r="Q57" s="1182"/>
      <c r="R57" s="1182"/>
      <c r="S57" s="1182"/>
      <c r="T57" s="1182"/>
      <c r="U57" s="1182"/>
      <c r="V57" s="1182"/>
      <c r="W57" s="1182"/>
      <c r="X57" s="1182"/>
      <c r="Y57" s="1182"/>
      <c r="Z57" s="1182"/>
      <c r="AA57" s="1182"/>
      <c r="AB57" s="1182"/>
      <c r="AC57" s="1182"/>
      <c r="AD57" s="1182"/>
      <c r="AE57" s="1182"/>
      <c r="AF57" s="1182"/>
      <c r="AG57" s="1182"/>
      <c r="AH57" s="1182"/>
      <c r="AI57" s="1182"/>
    </row>
    <row r="58" spans="1:36" x14ac:dyDescent="0.15">
      <c r="A58" s="228"/>
      <c r="B58" s="228"/>
      <c r="C58" s="228"/>
      <c r="D58" s="228"/>
      <c r="E58" s="228"/>
      <c r="F58" s="228"/>
      <c r="G58" s="228"/>
      <c r="H58" s="228"/>
      <c r="I58" s="228"/>
      <c r="J58" s="228"/>
      <c r="K58" s="1182"/>
      <c r="L58" s="1182"/>
      <c r="M58" s="1182"/>
      <c r="N58" s="1182"/>
      <c r="O58" s="1182"/>
      <c r="P58" s="1182"/>
      <c r="Q58" s="1182"/>
      <c r="R58" s="1182"/>
      <c r="S58" s="1182"/>
      <c r="T58" s="1182"/>
      <c r="U58" s="1182"/>
      <c r="V58" s="1182"/>
      <c r="W58" s="1182"/>
      <c r="X58" s="1182"/>
      <c r="Y58" s="1182"/>
      <c r="Z58" s="1182"/>
      <c r="AA58" s="1182"/>
      <c r="AB58" s="1182"/>
      <c r="AC58" s="1182"/>
      <c r="AD58" s="1182"/>
      <c r="AE58" s="1182"/>
      <c r="AF58" s="1182"/>
      <c r="AG58" s="1182"/>
      <c r="AH58" s="1182"/>
      <c r="AI58" s="1182"/>
    </row>
    <row r="59" spans="1:36" ht="6.75" customHeight="1" x14ac:dyDescent="0.15">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8"/>
      <c r="AH59" s="228"/>
      <c r="AI59" s="228"/>
      <c r="AJ59" s="228"/>
    </row>
    <row r="60" spans="1:36" ht="6.75" customHeight="1" x14ac:dyDescent="0.15">
      <c r="AG60" s="230"/>
      <c r="AH60" s="230"/>
      <c r="AI60" s="230"/>
      <c r="AJ60" s="228"/>
    </row>
    <row r="75" spans="36:37" ht="13.5" thickBot="1" x14ac:dyDescent="0.2"/>
    <row r="76" spans="36:37" ht="13.5" thickTop="1" x14ac:dyDescent="0.15">
      <c r="AJ76" s="544"/>
      <c r="AK76" s="545"/>
    </row>
    <row r="77" spans="36:37" x14ac:dyDescent="0.15">
      <c r="AJ77" s="546"/>
      <c r="AK77" s="228"/>
    </row>
  </sheetData>
  <sheetProtection algorithmName="SHA-512" hashValue="0RdWj6vfW0DQU9bvUj2x2mNvaNoxL0IGqWpvI6WBigmEECzGUCZcKhhRhFynX/5WofA2qkG2rQpVwDIYXF1gzw==" saltValue="65L/saKGT1axKIyTJDfo2w==" spinCount="100000" sheet="1"/>
  <protectedRanges>
    <protectedRange sqref="O23:P23 O29:P29 O32:P32 O42:P42 Z42:AA42" name="範囲7"/>
    <protectedRange sqref="O40 Z40" name="範囲5"/>
    <protectedRange sqref="Z17" name="範囲1_1"/>
    <protectedRange sqref="P20 Q23 T23 W23 Q29 T29 W29 Q32 T32 W32" name="範囲1"/>
    <protectedRange sqref="P38 O39 Q40 S40 U40 O41 Q42 S42 U42 AA38 AB40 AD40 AF40 Z41 AB42 AD42 AF42 Z39" name="範囲2"/>
    <protectedRange sqref="O46:AI52 K55:AI58" name="範囲3"/>
    <protectedRange sqref="S20" name="範囲6"/>
  </protectedRanges>
  <mergeCells count="41">
    <mergeCell ref="K56:AI56"/>
    <mergeCell ref="K57:AI57"/>
    <mergeCell ref="O51:AI51"/>
    <mergeCell ref="O52:AI52"/>
    <mergeCell ref="K55:AI55"/>
    <mergeCell ref="Z42:AA42"/>
    <mergeCell ref="K58:AI58"/>
    <mergeCell ref="O35:R35"/>
    <mergeCell ref="O48:AI48"/>
    <mergeCell ref="O49:AI49"/>
    <mergeCell ref="O50:AI50"/>
    <mergeCell ref="O46:AI46"/>
    <mergeCell ref="O47:AI47"/>
    <mergeCell ref="O41:V41"/>
    <mergeCell ref="Z41:AG41"/>
    <mergeCell ref="O42:P42"/>
    <mergeCell ref="O40:V40"/>
    <mergeCell ref="Z40:AG40"/>
    <mergeCell ref="AA38:AF38"/>
    <mergeCell ref="O39:V39"/>
    <mergeCell ref="Z39:AG39"/>
    <mergeCell ref="O32:P32"/>
    <mergeCell ref="Q32:R32"/>
    <mergeCell ref="T32:U32"/>
    <mergeCell ref="W32:X32"/>
    <mergeCell ref="P38:U38"/>
    <mergeCell ref="O26:Y26"/>
    <mergeCell ref="O29:P29"/>
    <mergeCell ref="Q29:R29"/>
    <mergeCell ref="T29:U29"/>
    <mergeCell ref="W29:X29"/>
    <mergeCell ref="A1:AI2"/>
    <mergeCell ref="AA14:AD14"/>
    <mergeCell ref="Z17:AI17"/>
    <mergeCell ref="S20:X20"/>
    <mergeCell ref="H7:AI9"/>
    <mergeCell ref="O23:P23"/>
    <mergeCell ref="Q23:R23"/>
    <mergeCell ref="T23:U23"/>
    <mergeCell ref="W23:X23"/>
    <mergeCell ref="H10:AI10"/>
  </mergeCells>
  <phoneticPr fontId="2"/>
  <conditionalFormatting sqref="S20:X20 Q23:R23 T23:U23 W23:X23 Q29:R29 T29:U29 W29:X29 W32:X32 T32:U32 Q32:R32">
    <cfRule type="containsBlanks" dxfId="2" priority="1" stopIfTrue="1">
      <formula>LEN(TRIM(Q20))=0</formula>
    </cfRule>
  </conditionalFormatting>
  <dataValidations count="5">
    <dataValidation imeMode="hiragana" allowBlank="1" showInputMessage="1" showErrorMessage="1" sqref="G59:AF59 E58:F59 E51:M52 N46:AE52 AK41:AQ41 Z41 O41" xr:uid="{00000000-0002-0000-1F00-000000000000}"/>
    <dataValidation type="list" errorStyle="information" imeMode="hiragana" allowBlank="1" showInputMessage="1" error="選択項目以外のものですが、よろしいですか？" sqref="AK40:AQ40" xr:uid="{00000000-0002-0000-1F00-000001000000}">
      <formula1>"㈱ＥＭＩ確認検査機構"</formula1>
    </dataValidation>
    <dataValidation type="list" imeMode="hiragana" allowBlank="1" showInputMessage="1" sqref="AK39:AQ39" xr:uid="{00000000-0002-0000-1F00-000002000000}">
      <formula1>"屋根工事及び軸組み工事,１階部分の鉄骨の建て方工事,２階の梁及び床の配筋工事"</formula1>
    </dataValidation>
    <dataValidation imeMode="off" allowBlank="1" showInputMessage="1" showErrorMessage="1" sqref="Z17 O30:S31 O40 Q32:S32 AK42:AQ42 Z40 Q23:S23 Q29:S29 Q42:U42 M23:N23 M29:N29 M32:N32 AB42:AF42" xr:uid="{00000000-0002-0000-1F00-000003000000}"/>
    <dataValidation type="list" imeMode="off" allowBlank="1" showInputMessage="1" showErrorMessage="1" sqref="O42 O23 O29 O32 Z42" xr:uid="{00000000-0002-0000-1F00-000004000000}">
      <formula1>"平成,令和"</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H65"/>
  <sheetViews>
    <sheetView view="pageBreakPreview" zoomScale="110" zoomScaleNormal="100" zoomScaleSheetLayoutView="110" workbookViewId="0">
      <selection sqref="A1:G2"/>
    </sheetView>
  </sheetViews>
  <sheetFormatPr defaultColWidth="9" defaultRowHeight="12" x14ac:dyDescent="0.15"/>
  <cols>
    <col min="1" max="1" width="16.25" style="10" customWidth="1"/>
    <col min="2" max="6" width="12.625" style="10" customWidth="1"/>
    <col min="7" max="7" width="13.625" style="10" customWidth="1"/>
    <col min="8" max="16384" width="9" style="10"/>
  </cols>
  <sheetData>
    <row r="1" spans="1:7" ht="13.5" customHeight="1" x14ac:dyDescent="0.15">
      <c r="A1" s="1190" t="s">
        <v>311</v>
      </c>
      <c r="B1" s="1190"/>
      <c r="C1" s="1190"/>
      <c r="D1" s="1190"/>
      <c r="E1" s="1190"/>
      <c r="F1" s="1190"/>
      <c r="G1" s="1190"/>
    </row>
    <row r="2" spans="1:7" ht="13.5" customHeight="1" x14ac:dyDescent="0.15">
      <c r="A2" s="1190"/>
      <c r="B2" s="1190"/>
      <c r="C2" s="1190"/>
      <c r="D2" s="1190"/>
      <c r="E2" s="1190"/>
      <c r="F2" s="1190"/>
      <c r="G2" s="1190"/>
    </row>
    <row r="3" spans="1:7" ht="13.5" customHeight="1" x14ac:dyDescent="0.15">
      <c r="A3" s="74" t="s">
        <v>122</v>
      </c>
      <c r="B3" s="74"/>
      <c r="C3" s="74"/>
      <c r="D3" s="74"/>
      <c r="E3" s="74"/>
      <c r="F3" s="74"/>
      <c r="G3" s="74"/>
    </row>
    <row r="4" spans="1:7" ht="13.5" customHeight="1" x14ac:dyDescent="0.15">
      <c r="A4" s="1191"/>
      <c r="B4" s="1186" t="s">
        <v>942</v>
      </c>
      <c r="C4" s="1196" t="s">
        <v>123</v>
      </c>
      <c r="D4" s="1186" t="s">
        <v>124</v>
      </c>
      <c r="E4" s="1186" t="s">
        <v>125</v>
      </c>
      <c r="F4" s="1196" t="s">
        <v>126</v>
      </c>
      <c r="G4" s="87" t="s">
        <v>127</v>
      </c>
    </row>
    <row r="5" spans="1:7" ht="13.5" customHeight="1" x14ac:dyDescent="0.15">
      <c r="A5" s="1192"/>
      <c r="B5" s="1194"/>
      <c r="C5" s="1197"/>
      <c r="D5" s="1187"/>
      <c r="E5" s="1194"/>
      <c r="F5" s="1197"/>
      <c r="G5" s="1188" t="s">
        <v>128</v>
      </c>
    </row>
    <row r="6" spans="1:7" ht="13.5" customHeight="1" x14ac:dyDescent="0.15">
      <c r="A6" s="1192"/>
      <c r="B6" s="1194"/>
      <c r="C6" s="1197"/>
      <c r="D6" s="1187"/>
      <c r="E6" s="1194"/>
      <c r="F6" s="1197"/>
      <c r="G6" s="1188"/>
    </row>
    <row r="7" spans="1:7" ht="13.5" customHeight="1" x14ac:dyDescent="0.15">
      <c r="A7" s="1193"/>
      <c r="B7" s="1195"/>
      <c r="C7" s="1198"/>
      <c r="D7" s="1199"/>
      <c r="E7" s="1195"/>
      <c r="F7" s="1198"/>
      <c r="G7" s="1189"/>
    </row>
    <row r="8" spans="1:7" ht="13.5" customHeight="1" x14ac:dyDescent="0.15">
      <c r="A8" s="1186" t="s">
        <v>1126</v>
      </c>
      <c r="B8" s="310"/>
      <c r="C8" s="310"/>
      <c r="D8" s="310"/>
      <c r="E8" s="310"/>
      <c r="F8" s="310"/>
      <c r="G8" s="310"/>
    </row>
    <row r="9" spans="1:7" ht="13.5" customHeight="1" x14ac:dyDescent="0.15">
      <c r="A9" s="1187"/>
      <c r="B9" s="311"/>
      <c r="C9" s="311"/>
      <c r="D9" s="311"/>
      <c r="E9" s="311"/>
      <c r="F9" s="311"/>
      <c r="G9" s="311"/>
    </row>
    <row r="10" spans="1:7" ht="13.5" customHeight="1" x14ac:dyDescent="0.15">
      <c r="A10" s="1187"/>
      <c r="B10" s="311"/>
      <c r="C10" s="311"/>
      <c r="D10" s="311"/>
      <c r="E10" s="311"/>
      <c r="F10" s="311"/>
      <c r="G10" s="311"/>
    </row>
    <row r="11" spans="1:7" ht="13.5" customHeight="1" x14ac:dyDescent="0.15">
      <c r="A11" s="1187"/>
      <c r="B11" s="311"/>
      <c r="C11" s="311"/>
      <c r="D11" s="311"/>
      <c r="E11" s="311"/>
      <c r="F11" s="311"/>
      <c r="G11" s="311"/>
    </row>
    <row r="12" spans="1:7" ht="13.5" customHeight="1" x14ac:dyDescent="0.15">
      <c r="A12" s="1187"/>
      <c r="B12" s="311"/>
      <c r="C12" s="311"/>
      <c r="D12" s="311"/>
      <c r="E12" s="311"/>
      <c r="F12" s="311"/>
      <c r="G12" s="311"/>
    </row>
    <row r="13" spans="1:7" ht="13.5" customHeight="1" x14ac:dyDescent="0.15">
      <c r="A13" s="1186" t="s">
        <v>941</v>
      </c>
      <c r="B13" s="310"/>
      <c r="C13" s="310"/>
      <c r="D13" s="310"/>
      <c r="E13" s="310"/>
      <c r="F13" s="310"/>
      <c r="G13" s="310"/>
    </row>
    <row r="14" spans="1:7" ht="13.5" customHeight="1" x14ac:dyDescent="0.15">
      <c r="A14" s="1194"/>
      <c r="B14" s="311"/>
      <c r="C14" s="311"/>
      <c r="D14" s="311"/>
      <c r="E14" s="311"/>
      <c r="F14" s="311"/>
      <c r="G14" s="311"/>
    </row>
    <row r="15" spans="1:7" ht="13.5" customHeight="1" x14ac:dyDescent="0.15">
      <c r="A15" s="1194"/>
      <c r="B15" s="311"/>
      <c r="C15" s="311"/>
      <c r="D15" s="311"/>
      <c r="E15" s="311"/>
      <c r="F15" s="311"/>
      <c r="G15" s="311"/>
    </row>
    <row r="16" spans="1:7" ht="13.5" customHeight="1" x14ac:dyDescent="0.15">
      <c r="A16" s="1194"/>
      <c r="B16" s="311"/>
      <c r="C16" s="311"/>
      <c r="D16" s="311"/>
      <c r="E16" s="311"/>
      <c r="F16" s="311"/>
      <c r="G16" s="311"/>
    </row>
    <row r="17" spans="1:7" ht="13.5" customHeight="1" x14ac:dyDescent="0.15">
      <c r="A17" s="1195"/>
      <c r="B17" s="312"/>
      <c r="C17" s="312"/>
      <c r="D17" s="312"/>
      <c r="E17" s="312"/>
      <c r="F17" s="312"/>
      <c r="G17" s="312"/>
    </row>
    <row r="18" spans="1:7" ht="13.5" customHeight="1" x14ac:dyDescent="0.15">
      <c r="A18" s="1186" t="s">
        <v>129</v>
      </c>
      <c r="B18" s="310"/>
      <c r="C18" s="310"/>
      <c r="D18" s="310"/>
      <c r="E18" s="310"/>
      <c r="F18" s="310"/>
      <c r="G18" s="310"/>
    </row>
    <row r="19" spans="1:7" ht="13.5" customHeight="1" x14ac:dyDescent="0.15">
      <c r="A19" s="1194"/>
      <c r="B19" s="311"/>
      <c r="C19" s="311"/>
      <c r="D19" s="311"/>
      <c r="E19" s="311"/>
      <c r="F19" s="311"/>
      <c r="G19" s="311"/>
    </row>
    <row r="20" spans="1:7" ht="13.5" customHeight="1" x14ac:dyDescent="0.15">
      <c r="A20" s="1194"/>
      <c r="B20" s="311"/>
      <c r="C20" s="311"/>
      <c r="D20" s="311"/>
      <c r="E20" s="311"/>
      <c r="F20" s="311"/>
      <c r="G20" s="311"/>
    </row>
    <row r="21" spans="1:7" ht="13.5" customHeight="1" x14ac:dyDescent="0.15">
      <c r="A21" s="1194"/>
      <c r="B21" s="313"/>
      <c r="C21" s="311"/>
      <c r="D21" s="311"/>
      <c r="E21" s="311"/>
      <c r="F21" s="311"/>
      <c r="G21" s="311"/>
    </row>
    <row r="22" spans="1:7" ht="13.5" customHeight="1" x14ac:dyDescent="0.15">
      <c r="A22" s="1195"/>
      <c r="B22" s="312"/>
      <c r="C22" s="312"/>
      <c r="D22" s="312"/>
      <c r="E22" s="312"/>
      <c r="F22" s="312"/>
      <c r="G22" s="312"/>
    </row>
    <row r="23" spans="1:7" ht="13.5" customHeight="1" x14ac:dyDescent="0.15">
      <c r="A23" s="1186" t="s">
        <v>130</v>
      </c>
      <c r="B23" s="311"/>
      <c r="C23" s="311"/>
      <c r="D23" s="311"/>
      <c r="E23" s="311"/>
      <c r="F23" s="311"/>
      <c r="G23" s="311"/>
    </row>
    <row r="24" spans="1:7" ht="13.5" customHeight="1" x14ac:dyDescent="0.15">
      <c r="A24" s="1194"/>
      <c r="B24" s="311"/>
      <c r="C24" s="311"/>
      <c r="D24" s="311"/>
      <c r="E24" s="311"/>
      <c r="F24" s="311"/>
      <c r="G24" s="311"/>
    </row>
    <row r="25" spans="1:7" ht="13.5" customHeight="1" x14ac:dyDescent="0.15">
      <c r="A25" s="1194"/>
      <c r="B25" s="311"/>
      <c r="C25" s="311"/>
      <c r="D25" s="311"/>
      <c r="E25" s="311"/>
      <c r="F25" s="311"/>
      <c r="G25" s="311"/>
    </row>
    <row r="26" spans="1:7" ht="13.5" customHeight="1" x14ac:dyDescent="0.15">
      <c r="A26" s="1194"/>
      <c r="B26" s="311"/>
      <c r="C26" s="311"/>
      <c r="D26" s="311"/>
      <c r="E26" s="311"/>
      <c r="F26" s="311"/>
      <c r="G26" s="311"/>
    </row>
    <row r="27" spans="1:7" ht="13.5" customHeight="1" x14ac:dyDescent="0.15">
      <c r="A27" s="1195"/>
      <c r="B27" s="311"/>
      <c r="C27" s="311"/>
      <c r="D27" s="311"/>
      <c r="E27" s="311"/>
      <c r="F27" s="311"/>
      <c r="G27" s="311"/>
    </row>
    <row r="28" spans="1:7" ht="13.5" customHeight="1" x14ac:dyDescent="0.15">
      <c r="A28" s="1186" t="s">
        <v>131</v>
      </c>
      <c r="B28" s="310"/>
      <c r="C28" s="310"/>
      <c r="D28" s="310"/>
      <c r="E28" s="310"/>
      <c r="F28" s="310"/>
      <c r="G28" s="310"/>
    </row>
    <row r="29" spans="1:7" ht="13.5" customHeight="1" x14ac:dyDescent="0.15">
      <c r="A29" s="1187"/>
      <c r="B29" s="311"/>
      <c r="C29" s="311"/>
      <c r="D29" s="311"/>
      <c r="E29" s="311"/>
      <c r="F29" s="311"/>
      <c r="G29" s="311"/>
    </row>
    <row r="30" spans="1:7" ht="13.5" customHeight="1" x14ac:dyDescent="0.15">
      <c r="A30" s="1187"/>
      <c r="B30" s="311"/>
      <c r="C30" s="311"/>
      <c r="D30" s="311"/>
      <c r="E30" s="311"/>
      <c r="F30" s="311"/>
      <c r="G30" s="311"/>
    </row>
    <row r="31" spans="1:7" ht="13.5" customHeight="1" x14ac:dyDescent="0.15">
      <c r="A31" s="1187"/>
      <c r="B31" s="311"/>
      <c r="C31" s="311"/>
      <c r="D31" s="311"/>
      <c r="E31" s="311"/>
      <c r="F31" s="311"/>
      <c r="G31" s="311"/>
    </row>
    <row r="32" spans="1:7" ht="13.5" customHeight="1" x14ac:dyDescent="0.15">
      <c r="A32" s="1199"/>
      <c r="B32" s="312"/>
      <c r="C32" s="312"/>
      <c r="D32" s="312"/>
      <c r="E32" s="312"/>
      <c r="F32" s="312"/>
      <c r="G32" s="312"/>
    </row>
    <row r="33" spans="1:7" ht="13.5" customHeight="1" x14ac:dyDescent="0.15">
      <c r="A33" s="1186" t="s">
        <v>940</v>
      </c>
      <c r="B33" s="310"/>
      <c r="C33" s="310"/>
      <c r="D33" s="310"/>
      <c r="E33" s="310"/>
      <c r="F33" s="310"/>
      <c r="G33" s="310"/>
    </row>
    <row r="34" spans="1:7" ht="13.5" customHeight="1" x14ac:dyDescent="0.15">
      <c r="A34" s="1187"/>
      <c r="B34" s="311"/>
      <c r="C34" s="311"/>
      <c r="D34" s="311"/>
      <c r="E34" s="311"/>
      <c r="F34" s="311"/>
      <c r="G34" s="311"/>
    </row>
    <row r="35" spans="1:7" ht="13.5" customHeight="1" x14ac:dyDescent="0.15">
      <c r="A35" s="1187"/>
      <c r="B35" s="311"/>
      <c r="C35" s="311"/>
      <c r="D35" s="311"/>
      <c r="E35" s="311"/>
      <c r="F35" s="311"/>
      <c r="G35" s="311"/>
    </row>
    <row r="36" spans="1:7" ht="13.5" customHeight="1" x14ac:dyDescent="0.15">
      <c r="A36" s="1187"/>
      <c r="B36" s="311"/>
      <c r="C36" s="311"/>
      <c r="D36" s="311"/>
      <c r="E36" s="311"/>
      <c r="F36" s="311"/>
      <c r="G36" s="311"/>
    </row>
    <row r="37" spans="1:7" ht="13.5" customHeight="1" x14ac:dyDescent="0.15">
      <c r="A37" s="1199"/>
      <c r="B37" s="312"/>
      <c r="C37" s="312"/>
      <c r="D37" s="312"/>
      <c r="E37" s="312"/>
      <c r="F37" s="312"/>
      <c r="G37" s="312"/>
    </row>
    <row r="38" spans="1:7" ht="13.5" customHeight="1" x14ac:dyDescent="0.15">
      <c r="A38" s="1186" t="s">
        <v>132</v>
      </c>
      <c r="B38" s="310"/>
      <c r="C38" s="310"/>
      <c r="D38" s="310"/>
      <c r="E38" s="310"/>
      <c r="F38" s="310"/>
      <c r="G38" s="310"/>
    </row>
    <row r="39" spans="1:7" ht="13.5" customHeight="1" x14ac:dyDescent="0.15">
      <c r="A39" s="1187"/>
      <c r="B39" s="311"/>
      <c r="C39" s="311"/>
      <c r="D39" s="311"/>
      <c r="E39" s="311"/>
      <c r="F39" s="311"/>
      <c r="G39" s="311"/>
    </row>
    <row r="40" spans="1:7" ht="13.5" customHeight="1" x14ac:dyDescent="0.15">
      <c r="A40" s="1187"/>
      <c r="B40" s="311"/>
      <c r="C40" s="311"/>
      <c r="D40" s="311"/>
      <c r="E40" s="311"/>
      <c r="F40" s="311"/>
      <c r="G40" s="311"/>
    </row>
    <row r="41" spans="1:7" ht="13.5" customHeight="1" x14ac:dyDescent="0.15">
      <c r="A41" s="1187"/>
      <c r="B41" s="311"/>
      <c r="C41" s="311"/>
      <c r="D41" s="311"/>
      <c r="E41" s="311"/>
      <c r="F41" s="311"/>
      <c r="G41" s="311"/>
    </row>
    <row r="42" spans="1:7" ht="13.5" customHeight="1" x14ac:dyDescent="0.15">
      <c r="A42" s="1187"/>
      <c r="B42" s="312"/>
      <c r="C42" s="312"/>
      <c r="D42" s="312"/>
      <c r="E42" s="312"/>
      <c r="F42" s="312"/>
      <c r="G42" s="312"/>
    </row>
    <row r="43" spans="1:7" ht="13.5" customHeight="1" x14ac:dyDescent="0.15">
      <c r="A43" s="1186" t="s">
        <v>133</v>
      </c>
      <c r="B43" s="311"/>
      <c r="C43" s="311"/>
      <c r="D43" s="311"/>
      <c r="E43" s="311"/>
      <c r="F43" s="311"/>
      <c r="G43" s="311"/>
    </row>
    <row r="44" spans="1:7" ht="13.5" customHeight="1" x14ac:dyDescent="0.15">
      <c r="A44" s="1187"/>
      <c r="B44" s="311"/>
      <c r="C44" s="311"/>
      <c r="D44" s="311"/>
      <c r="E44" s="311"/>
      <c r="F44" s="311"/>
      <c r="G44" s="311"/>
    </row>
    <row r="45" spans="1:7" ht="13.5" customHeight="1" x14ac:dyDescent="0.15">
      <c r="A45" s="1187"/>
      <c r="B45" s="311"/>
      <c r="C45" s="311"/>
      <c r="D45" s="311"/>
      <c r="E45" s="311"/>
      <c r="F45" s="311"/>
      <c r="G45" s="311"/>
    </row>
    <row r="46" spans="1:7" ht="13.5" customHeight="1" x14ac:dyDescent="0.15">
      <c r="A46" s="1187"/>
      <c r="B46" s="311"/>
      <c r="C46" s="311"/>
      <c r="D46" s="311"/>
      <c r="E46" s="311"/>
      <c r="F46" s="311"/>
      <c r="G46" s="311"/>
    </row>
    <row r="47" spans="1:7" ht="13.5" customHeight="1" x14ac:dyDescent="0.15">
      <c r="A47" s="1199"/>
      <c r="B47" s="311"/>
      <c r="C47" s="311"/>
      <c r="D47" s="311"/>
      <c r="E47" s="311"/>
      <c r="F47" s="311"/>
      <c r="G47" s="311"/>
    </row>
    <row r="48" spans="1:7" ht="13.5" customHeight="1" x14ac:dyDescent="0.15">
      <c r="A48" s="1186" t="s">
        <v>134</v>
      </c>
      <c r="B48" s="310"/>
      <c r="C48" s="310"/>
      <c r="D48" s="310"/>
      <c r="E48" s="310"/>
      <c r="F48" s="310"/>
      <c r="G48" s="310"/>
    </row>
    <row r="49" spans="1:8" ht="13.5" customHeight="1" x14ac:dyDescent="0.15">
      <c r="A49" s="1187"/>
      <c r="B49" s="311"/>
      <c r="C49" s="311"/>
      <c r="D49" s="311"/>
      <c r="E49" s="311"/>
      <c r="F49" s="311"/>
      <c r="G49" s="311"/>
    </row>
    <row r="50" spans="1:8" ht="13.5" customHeight="1" x14ac:dyDescent="0.15">
      <c r="A50" s="1187"/>
      <c r="B50" s="311"/>
      <c r="C50" s="311"/>
      <c r="D50" s="311"/>
      <c r="E50" s="311"/>
      <c r="F50" s="311"/>
      <c r="G50" s="311"/>
    </row>
    <row r="51" spans="1:8" ht="13.5" customHeight="1" x14ac:dyDescent="0.15">
      <c r="A51" s="1187"/>
      <c r="B51" s="311"/>
      <c r="C51" s="311"/>
      <c r="D51" s="311"/>
      <c r="E51" s="311"/>
      <c r="F51" s="311"/>
      <c r="G51" s="311"/>
    </row>
    <row r="52" spans="1:8" ht="13.5" customHeight="1" x14ac:dyDescent="0.15">
      <c r="A52" s="1199"/>
      <c r="B52" s="312"/>
      <c r="C52" s="312"/>
      <c r="D52" s="312"/>
      <c r="E52" s="312"/>
      <c r="F52" s="312"/>
      <c r="G52" s="312"/>
    </row>
    <row r="53" spans="1:8" ht="13.5" customHeight="1" x14ac:dyDescent="0.15">
      <c r="A53" s="1186" t="s">
        <v>1127</v>
      </c>
      <c r="B53" s="311"/>
      <c r="C53" s="311"/>
      <c r="D53" s="311"/>
      <c r="E53" s="311"/>
      <c r="F53" s="311"/>
      <c r="G53" s="311"/>
    </row>
    <row r="54" spans="1:8" ht="13.5" customHeight="1" x14ac:dyDescent="0.15">
      <c r="A54" s="1194"/>
      <c r="B54" s="311"/>
      <c r="C54" s="311"/>
      <c r="D54" s="311"/>
      <c r="E54" s="311"/>
      <c r="F54" s="311"/>
      <c r="G54" s="311"/>
    </row>
    <row r="55" spans="1:8" ht="13.5" customHeight="1" x14ac:dyDescent="0.15">
      <c r="A55" s="1194"/>
      <c r="B55" s="311"/>
      <c r="C55" s="311"/>
      <c r="D55" s="311"/>
      <c r="E55" s="311"/>
      <c r="F55" s="311"/>
      <c r="G55" s="311"/>
    </row>
    <row r="56" spans="1:8" ht="13.5" customHeight="1" x14ac:dyDescent="0.15">
      <c r="A56" s="1194"/>
      <c r="B56" s="311"/>
      <c r="C56" s="311"/>
      <c r="D56" s="311"/>
      <c r="E56" s="311"/>
      <c r="F56" s="311"/>
      <c r="G56" s="311"/>
    </row>
    <row r="57" spans="1:8" ht="13.5" customHeight="1" x14ac:dyDescent="0.15">
      <c r="A57" s="1194"/>
      <c r="B57" s="311"/>
      <c r="C57" s="311"/>
      <c r="D57" s="311"/>
      <c r="E57" s="311"/>
      <c r="F57" s="311"/>
      <c r="G57" s="311"/>
    </row>
    <row r="58" spans="1:8" ht="13.5" customHeight="1" x14ac:dyDescent="0.15">
      <c r="A58" s="1195"/>
      <c r="B58" s="311"/>
      <c r="C58" s="311"/>
      <c r="D58" s="311"/>
      <c r="E58" s="311"/>
      <c r="F58" s="311"/>
      <c r="G58" s="311"/>
    </row>
    <row r="59" spans="1:8" ht="13.5" customHeight="1" x14ac:dyDescent="0.15">
      <c r="A59" s="1200" t="s">
        <v>135</v>
      </c>
      <c r="B59" s="314"/>
      <c r="C59" s="315"/>
      <c r="D59" s="315"/>
      <c r="E59" s="315"/>
      <c r="F59" s="315"/>
      <c r="G59" s="316"/>
    </row>
    <row r="60" spans="1:8" ht="13.5" customHeight="1" x14ac:dyDescent="0.15">
      <c r="A60" s="1201"/>
      <c r="B60" s="317"/>
      <c r="C60" s="79"/>
      <c r="D60" s="79"/>
      <c r="E60" s="79"/>
      <c r="F60" s="79"/>
      <c r="G60" s="318"/>
    </row>
    <row r="61" spans="1:8" ht="13.5" customHeight="1" x14ac:dyDescent="0.15">
      <c r="A61" s="1201"/>
      <c r="B61" s="317"/>
      <c r="C61" s="79"/>
      <c r="D61" s="79"/>
      <c r="E61" s="79"/>
      <c r="F61" s="79"/>
      <c r="G61" s="318"/>
    </row>
    <row r="62" spans="1:8" ht="13.5" customHeight="1" x14ac:dyDescent="0.15">
      <c r="A62" s="1201"/>
      <c r="B62" s="317"/>
      <c r="C62" s="79"/>
      <c r="D62" s="79"/>
      <c r="E62" s="79"/>
      <c r="F62" s="79"/>
      <c r="G62" s="318"/>
    </row>
    <row r="63" spans="1:8" ht="13.5" customHeight="1" thickBot="1" x14ac:dyDescent="0.2">
      <c r="A63" s="1202"/>
      <c r="B63" s="319"/>
      <c r="C63" s="320"/>
      <c r="D63" s="320"/>
      <c r="E63" s="320"/>
      <c r="F63" s="320"/>
      <c r="G63" s="321"/>
    </row>
    <row r="64" spans="1:8" ht="13.5" customHeight="1" thickTop="1" x14ac:dyDescent="0.15">
      <c r="H64" s="557"/>
    </row>
    <row r="65" spans="8:8" x14ac:dyDescent="0.15">
      <c r="H65" s="558"/>
    </row>
  </sheetData>
  <sheetProtection password="C15D" sheet="1"/>
  <protectedRanges>
    <protectedRange sqref="B8:G63" name="範囲1"/>
  </protectedRanges>
  <mergeCells count="19">
    <mergeCell ref="A38:A42"/>
    <mergeCell ref="A43:A47"/>
    <mergeCell ref="A48:A52"/>
    <mergeCell ref="A53:A58"/>
    <mergeCell ref="A59:A63"/>
    <mergeCell ref="A33:A37"/>
    <mergeCell ref="A1:G2"/>
    <mergeCell ref="A4:A7"/>
    <mergeCell ref="B4:B7"/>
    <mergeCell ref="C4:C7"/>
    <mergeCell ref="D4:D7"/>
    <mergeCell ref="E4:E7"/>
    <mergeCell ref="F4:F7"/>
    <mergeCell ref="G5:G7"/>
    <mergeCell ref="A8:A12"/>
    <mergeCell ref="A13:A17"/>
    <mergeCell ref="A18:A22"/>
    <mergeCell ref="A23:A27"/>
    <mergeCell ref="A28:A32"/>
  </mergeCells>
  <phoneticPr fontId="2"/>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W44"/>
  <sheetViews>
    <sheetView view="pageBreakPreview" zoomScaleNormal="100" zoomScaleSheetLayoutView="100" workbookViewId="0">
      <selection sqref="A1:N1"/>
    </sheetView>
  </sheetViews>
  <sheetFormatPr defaultColWidth="9" defaultRowHeight="13.5" x14ac:dyDescent="0.15"/>
  <cols>
    <col min="1" max="17" width="5.625" style="579" customWidth="1"/>
    <col min="18" max="18" width="4.875" style="579" customWidth="1"/>
    <col min="19" max="19" width="9" style="579"/>
    <col min="20" max="20" width="9" style="579" customWidth="1"/>
    <col min="21" max="23" width="9" style="579" hidden="1" customWidth="1"/>
    <col min="24" max="16384" width="9" style="579"/>
  </cols>
  <sheetData>
    <row r="1" spans="1:23" ht="19.5" customHeight="1" x14ac:dyDescent="0.15">
      <c r="A1" s="1206" t="s">
        <v>1128</v>
      </c>
      <c r="B1" s="1206"/>
      <c r="C1" s="1206"/>
      <c r="D1" s="1206"/>
      <c r="E1" s="1206"/>
      <c r="F1" s="1206"/>
      <c r="G1" s="1206"/>
      <c r="H1" s="1206"/>
      <c r="I1" s="1206"/>
      <c r="J1" s="1206"/>
      <c r="K1" s="1206"/>
      <c r="L1" s="1206"/>
      <c r="M1" s="1206"/>
      <c r="N1" s="1206"/>
      <c r="O1" s="578"/>
    </row>
    <row r="2" spans="1:23" ht="15" customHeight="1" x14ac:dyDescent="0.15">
      <c r="A2" s="580"/>
      <c r="B2" s="580"/>
      <c r="C2" s="580"/>
      <c r="D2" s="580"/>
      <c r="E2" s="580"/>
      <c r="F2" s="580"/>
      <c r="G2" s="580"/>
      <c r="H2" s="580"/>
      <c r="I2" s="580"/>
      <c r="J2" s="580"/>
      <c r="K2" s="580"/>
      <c r="L2" s="580"/>
      <c r="M2" s="580"/>
      <c r="N2" s="580"/>
      <c r="O2" s="580"/>
    </row>
    <row r="3" spans="1:23" ht="15.75" customHeight="1" x14ac:dyDescent="0.15">
      <c r="A3" s="581"/>
      <c r="B3" s="580"/>
      <c r="C3" s="580"/>
      <c r="D3" s="580"/>
      <c r="E3" s="580"/>
      <c r="F3" s="580"/>
      <c r="G3" s="580"/>
      <c r="H3" s="580"/>
      <c r="I3" s="580"/>
      <c r="J3" s="580"/>
      <c r="K3" s="580"/>
      <c r="L3" s="580"/>
      <c r="M3" s="580"/>
      <c r="N3" s="580"/>
    </row>
    <row r="4" spans="1:23" x14ac:dyDescent="0.15">
      <c r="A4" s="581"/>
    </row>
    <row r="5" spans="1:23" ht="18" customHeight="1" x14ac:dyDescent="0.15">
      <c r="A5" s="582"/>
      <c r="B5" s="583" t="s">
        <v>1129</v>
      </c>
      <c r="C5" s="1232"/>
      <c r="D5" s="1232"/>
      <c r="E5" s="1232"/>
      <c r="F5" s="1232"/>
      <c r="G5" s="1232"/>
      <c r="H5" s="584" t="s">
        <v>1130</v>
      </c>
      <c r="P5" s="579" t="s">
        <v>1164</v>
      </c>
    </row>
    <row r="6" spans="1:23" x14ac:dyDescent="0.15">
      <c r="P6" s="579" t="s">
        <v>1173</v>
      </c>
    </row>
    <row r="7" spans="1:23" ht="17.25" customHeight="1" x14ac:dyDescent="0.15">
      <c r="A7" s="582"/>
      <c r="B7" s="585" t="s">
        <v>1131</v>
      </c>
      <c r="C7" s="1233"/>
      <c r="D7" s="1233"/>
      <c r="E7" s="1233"/>
      <c r="F7" s="1233"/>
      <c r="G7" s="1233"/>
    </row>
    <row r="8" spans="1:23" x14ac:dyDescent="0.15">
      <c r="P8" s="579" t="s">
        <v>1172</v>
      </c>
    </row>
    <row r="9" spans="1:23" ht="15.75" thickBot="1" x14ac:dyDescent="0.2">
      <c r="J9" s="586" t="s">
        <v>1132</v>
      </c>
    </row>
    <row r="10" spans="1:23" ht="16.5" customHeight="1" thickBot="1" x14ac:dyDescent="0.2">
      <c r="K10" s="584" t="str">
        <f>VLOOKUP($Q$10,$R$10:$W$12,4)</f>
        <v>群馬事業所</v>
      </c>
      <c r="Q10" s="587">
        <v>1</v>
      </c>
      <c r="R10" s="588">
        <v>1</v>
      </c>
      <c r="S10" s="579" t="s">
        <v>1162</v>
      </c>
      <c r="U10" s="579" t="s">
        <v>1165</v>
      </c>
      <c r="V10" s="579" t="s">
        <v>1168</v>
      </c>
      <c r="W10" s="579" t="s">
        <v>1169</v>
      </c>
    </row>
    <row r="11" spans="1:23" x14ac:dyDescent="0.15">
      <c r="K11" s="589" t="s">
        <v>1133</v>
      </c>
      <c r="L11" s="579" t="str">
        <f>VLOOKUP($Q$10,$R$10:$W$12,5)</f>
        <v>027-212-7575</v>
      </c>
      <c r="R11" s="588">
        <v>2</v>
      </c>
      <c r="S11" s="579" t="s">
        <v>1161</v>
      </c>
      <c r="U11" s="579" t="s">
        <v>1166</v>
      </c>
      <c r="V11" s="579" t="s">
        <v>1466</v>
      </c>
      <c r="W11" s="579" t="s">
        <v>1467</v>
      </c>
    </row>
    <row r="12" spans="1:23" x14ac:dyDescent="0.15">
      <c r="K12" s="589" t="s">
        <v>1134</v>
      </c>
      <c r="L12" s="579" t="str">
        <f>VLOOKUP($Q$10,$R$10:$W$12,6)</f>
        <v>027-212-7576</v>
      </c>
      <c r="R12" s="588">
        <v>3</v>
      </c>
      <c r="S12" s="579" t="s">
        <v>1163</v>
      </c>
      <c r="U12" s="579" t="s">
        <v>1167</v>
      </c>
      <c r="V12" s="579" t="s">
        <v>1170</v>
      </c>
      <c r="W12" s="579" t="s">
        <v>1171</v>
      </c>
    </row>
    <row r="13" spans="1:23" x14ac:dyDescent="0.15">
      <c r="J13" s="590"/>
    </row>
    <row r="14" spans="1:23" x14ac:dyDescent="0.15">
      <c r="J14" s="590"/>
    </row>
    <row r="15" spans="1:23" x14ac:dyDescent="0.15">
      <c r="B15" s="579" t="s">
        <v>1135</v>
      </c>
      <c r="J15" s="590"/>
    </row>
    <row r="16" spans="1:23" x14ac:dyDescent="0.15">
      <c r="J16" s="590"/>
    </row>
    <row r="18" spans="1:13" ht="35.1" customHeight="1" x14ac:dyDescent="0.15">
      <c r="B18" s="1207" t="s">
        <v>1136</v>
      </c>
      <c r="C18" s="1208"/>
      <c r="D18" s="1209"/>
      <c r="E18" s="1227" t="str">
        <f>IF(確２面!K8="","",確２面!K8)</f>
        <v/>
      </c>
      <c r="F18" s="1228"/>
      <c r="G18" s="1228"/>
      <c r="H18" s="1228"/>
      <c r="I18" s="1228"/>
      <c r="J18" s="1228"/>
      <c r="K18" s="1228"/>
      <c r="L18" s="591" t="s">
        <v>1130</v>
      </c>
      <c r="M18" s="592"/>
    </row>
    <row r="19" spans="1:13" ht="34.5" customHeight="1" x14ac:dyDescent="0.15">
      <c r="B19" s="1210" t="s">
        <v>1137</v>
      </c>
      <c r="C19" s="1211"/>
      <c r="D19" s="1212"/>
      <c r="E19" s="1229" t="str">
        <f>IF(確３面!H6="","",確３面!H6)</f>
        <v/>
      </c>
      <c r="F19" s="1230"/>
      <c r="G19" s="1230"/>
      <c r="H19" s="1230"/>
      <c r="I19" s="1230"/>
      <c r="J19" s="1230"/>
      <c r="K19" s="1230"/>
      <c r="L19" s="1230"/>
      <c r="M19" s="1231"/>
    </row>
    <row r="20" spans="1:13" x14ac:dyDescent="0.15">
      <c r="B20" s="593"/>
      <c r="C20" s="593"/>
      <c r="D20" s="593"/>
      <c r="E20" s="594"/>
      <c r="F20" s="594"/>
      <c r="G20" s="595"/>
      <c r="H20" s="594"/>
      <c r="I20" s="594"/>
      <c r="J20" s="594"/>
      <c r="K20" s="594"/>
    </row>
    <row r="21" spans="1:13" ht="35.1" customHeight="1" x14ac:dyDescent="0.15">
      <c r="B21" s="1221" t="s">
        <v>1138</v>
      </c>
      <c r="C21" s="1222"/>
      <c r="D21" s="1223"/>
      <c r="E21" s="596"/>
      <c r="F21" s="596" t="s">
        <v>1139</v>
      </c>
      <c r="G21" s="597"/>
      <c r="H21" s="596" t="s">
        <v>1140</v>
      </c>
      <c r="I21" s="596"/>
      <c r="J21" s="596" t="s">
        <v>1141</v>
      </c>
      <c r="K21" s="596"/>
      <c r="L21" s="597" t="s">
        <v>1142</v>
      </c>
      <c r="M21" s="598"/>
    </row>
    <row r="22" spans="1:13" ht="35.1" customHeight="1" x14ac:dyDescent="0.15">
      <c r="B22" s="1224" t="s">
        <v>1143</v>
      </c>
      <c r="C22" s="1225"/>
      <c r="D22" s="1226"/>
      <c r="E22" s="599"/>
      <c r="F22" s="599"/>
      <c r="G22" s="600"/>
      <c r="H22" s="600" t="s">
        <v>1144</v>
      </c>
      <c r="I22" s="600"/>
      <c r="J22" s="600" t="s">
        <v>1145</v>
      </c>
      <c r="K22" s="601" t="s">
        <v>1146</v>
      </c>
      <c r="L22" s="602"/>
      <c r="M22" s="603"/>
    </row>
    <row r="23" spans="1:13" ht="18.75" customHeight="1" x14ac:dyDescent="0.15">
      <c r="B23" s="1213" t="s">
        <v>1147</v>
      </c>
      <c r="C23" s="1214"/>
      <c r="D23" s="1215"/>
      <c r="E23" s="604"/>
      <c r="F23" s="605" t="s">
        <v>1148</v>
      </c>
      <c r="G23" s="595"/>
      <c r="H23" s="1219" t="s">
        <v>1149</v>
      </c>
      <c r="I23" s="594"/>
      <c r="J23" s="1219" t="s">
        <v>1150</v>
      </c>
      <c r="K23" s="1219" t="s">
        <v>1151</v>
      </c>
      <c r="L23" s="605"/>
      <c r="M23" s="606"/>
    </row>
    <row r="24" spans="1:13" ht="18.75" customHeight="1" x14ac:dyDescent="0.15">
      <c r="B24" s="1216"/>
      <c r="C24" s="1217"/>
      <c r="D24" s="1218"/>
      <c r="E24" s="607"/>
      <c r="F24" s="608" t="s">
        <v>1152</v>
      </c>
      <c r="G24" s="609"/>
      <c r="H24" s="1220"/>
      <c r="I24" s="609"/>
      <c r="J24" s="1220"/>
      <c r="K24" s="1220"/>
      <c r="L24" s="608"/>
      <c r="M24" s="610"/>
    </row>
    <row r="25" spans="1:13" ht="17.25" customHeight="1" x14ac:dyDescent="0.15">
      <c r="B25" s="611"/>
      <c r="C25" s="611"/>
      <c r="D25" s="611"/>
      <c r="E25" s="612"/>
      <c r="F25" s="612"/>
      <c r="G25" s="613"/>
      <c r="H25" s="612"/>
      <c r="I25" s="613"/>
      <c r="J25" s="613"/>
      <c r="K25" s="612"/>
      <c r="L25" s="612"/>
      <c r="M25" s="613"/>
    </row>
    <row r="26" spans="1:13" ht="30" customHeight="1" x14ac:dyDescent="0.15">
      <c r="B26" s="1203" t="s">
        <v>1153</v>
      </c>
      <c r="C26" s="1204"/>
      <c r="D26" s="1205"/>
      <c r="E26" s="614"/>
      <c r="F26" s="613"/>
      <c r="G26" s="613"/>
      <c r="H26" s="613"/>
      <c r="I26" s="613"/>
      <c r="J26" s="615" t="s">
        <v>1154</v>
      </c>
      <c r="K26" s="615"/>
      <c r="L26" s="616"/>
      <c r="M26" s="617"/>
    </row>
    <row r="29" spans="1:13" x14ac:dyDescent="0.15">
      <c r="A29" s="618" t="s">
        <v>1155</v>
      </c>
      <c r="B29" s="618"/>
    </row>
    <row r="31" spans="1:13" ht="17.25" x14ac:dyDescent="0.15">
      <c r="B31" s="619" t="s">
        <v>1156</v>
      </c>
      <c r="C31" s="579" t="s">
        <v>1157</v>
      </c>
    </row>
    <row r="32" spans="1:13" ht="17.25" x14ac:dyDescent="0.15">
      <c r="B32" s="619" t="s">
        <v>1156</v>
      </c>
      <c r="C32" s="579" t="s">
        <v>1158</v>
      </c>
    </row>
    <row r="33" spans="1:15" ht="17.25" x14ac:dyDescent="0.15">
      <c r="B33" s="619" t="s">
        <v>1156</v>
      </c>
      <c r="C33" s="579" t="s">
        <v>1159</v>
      </c>
      <c r="I33" s="809" t="s">
        <v>1470</v>
      </c>
    </row>
    <row r="34" spans="1:15" ht="17.25" x14ac:dyDescent="0.15">
      <c r="B34" s="619" t="s">
        <v>1156</v>
      </c>
      <c r="C34" s="579" t="s">
        <v>1160</v>
      </c>
    </row>
    <row r="35" spans="1:15" ht="17.25" x14ac:dyDescent="0.15">
      <c r="B35" s="619" t="s">
        <v>1156</v>
      </c>
    </row>
    <row r="36" spans="1:15" ht="17.25" x14ac:dyDescent="0.15">
      <c r="B36" s="619" t="s">
        <v>1156</v>
      </c>
    </row>
    <row r="37" spans="1:15" ht="17.25" x14ac:dyDescent="0.15">
      <c r="B37" s="619"/>
    </row>
    <row r="38" spans="1:15" ht="17.25" x14ac:dyDescent="0.15">
      <c r="A38" s="618" t="s">
        <v>1487</v>
      </c>
      <c r="B38" s="619"/>
    </row>
    <row r="39" spans="1:15" ht="17.25" x14ac:dyDescent="0.15">
      <c r="A39" s="618" t="s">
        <v>1471</v>
      </c>
      <c r="B39" s="619"/>
    </row>
    <row r="40" spans="1:15" ht="17.25" x14ac:dyDescent="0.15">
      <c r="A40" s="618" t="s">
        <v>1472</v>
      </c>
      <c r="B40" s="619"/>
    </row>
    <row r="41" spans="1:15" ht="17.25" x14ac:dyDescent="0.15">
      <c r="A41" s="618" t="s">
        <v>1473</v>
      </c>
      <c r="B41" s="619"/>
    </row>
    <row r="42" spans="1:15" ht="18" thickBot="1" x14ac:dyDescent="0.2">
      <c r="B42" s="619"/>
    </row>
    <row r="43" spans="1:15" ht="14.25" thickTop="1" x14ac:dyDescent="0.15">
      <c r="O43" s="621"/>
    </row>
    <row r="44" spans="1:15" x14ac:dyDescent="0.15">
      <c r="O44" s="622"/>
    </row>
  </sheetData>
  <sheetProtection algorithmName="SHA-512" hashValue="ib4/FmuoQ3AvpkkqVlqJNEFvxFLpM87le7Rvj4JFDKrw8VfVjTrE3QySD50cJaklqcH30mJ0Sw2rpXlRckE81Q==" saltValue="7I91hwvD0XPsJ1LzP3wk8Q==" spinCount="100000" sheet="1"/>
  <protectedRanges>
    <protectedRange sqref="C5 C7 Q10" name="範囲1"/>
  </protectedRanges>
  <mergeCells count="14">
    <mergeCell ref="A1:N1"/>
    <mergeCell ref="K23:K24"/>
    <mergeCell ref="C5:G5"/>
    <mergeCell ref="C7:G7"/>
    <mergeCell ref="B18:D18"/>
    <mergeCell ref="E18:K18"/>
    <mergeCell ref="B19:D19"/>
    <mergeCell ref="E19:M19"/>
    <mergeCell ref="J23:J24"/>
    <mergeCell ref="B26:D26"/>
    <mergeCell ref="B21:D21"/>
    <mergeCell ref="B22:D22"/>
    <mergeCell ref="B23:D24"/>
    <mergeCell ref="H23:H24"/>
  </mergeCells>
  <phoneticPr fontId="2"/>
  <conditionalFormatting sqref="C5:G5">
    <cfRule type="containsBlanks" dxfId="1" priority="2" stopIfTrue="1">
      <formula>LEN(TRIM(C5))=0</formula>
    </cfRule>
  </conditionalFormatting>
  <conditionalFormatting sqref="C7:G7">
    <cfRule type="containsBlanks" dxfId="0" priority="1" stopIfTrue="1">
      <formula>LEN(TRIM(C7))=0</formula>
    </cfRule>
  </conditionalFormatting>
  <dataValidations count="2">
    <dataValidation type="list" allowBlank="1" showInputMessage="1" showErrorMessage="1" sqref="J10" xr:uid="{00000000-0002-0000-2100-000000000000}">
      <formula1>"群馬事業所,栃木事業所,茨城事業所"</formula1>
    </dataValidation>
    <dataValidation type="list" allowBlank="1" showInputMessage="1" showErrorMessage="1" sqref="K13:K16" xr:uid="{00000000-0002-0000-2100-000001000000}">
      <formula1>"027-212-7576,0285-37-9212,029-886-8965"</formula1>
    </dataValidation>
  </dataValidations>
  <printOptions horizontalCentered="1"/>
  <pageMargins left="0.70866141732283472" right="0.70866141732283472" top="1.3385826771653544" bottom="0.74803149606299213" header="0.31496062992125984" footer="0.31496062992125984"/>
  <pageSetup paperSize="9" orientation="portrait" r:id="rId1"/>
  <headerFooter>
    <oddFooter>&amp;L&amp;"ＭＳ Ｐ明朝,標準"&amp;9㈱北関東建築検査機構&amp;C&amp;9NKBI-13enter Ver.17&amp;R&amp;9(R030101)</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63"/>
  <sheetViews>
    <sheetView view="pageBreakPreview" zoomScaleNormal="100" zoomScaleSheetLayoutView="100" workbookViewId="0">
      <selection activeCell="L1" sqref="L1"/>
    </sheetView>
  </sheetViews>
  <sheetFormatPr defaultColWidth="9" defaultRowHeight="13.5" x14ac:dyDescent="0.15"/>
  <cols>
    <col min="1" max="13" width="6.625" style="9" customWidth="1"/>
    <col min="14" max="14" width="3.625" style="9" customWidth="1"/>
    <col min="15" max="15" width="2.625" style="10" customWidth="1"/>
    <col min="16" max="16384" width="9" style="10"/>
  </cols>
  <sheetData>
    <row r="1" spans="1:16" ht="16.5" customHeight="1" x14ac:dyDescent="0.15">
      <c r="A1" s="70" t="s">
        <v>1086</v>
      </c>
    </row>
    <row r="2" spans="1:16" ht="16.5" customHeight="1" x14ac:dyDescent="0.15">
      <c r="A2" s="70"/>
    </row>
    <row r="3" spans="1:16" ht="24" x14ac:dyDescent="0.15">
      <c r="A3" s="71"/>
      <c r="E3" s="71" t="s">
        <v>220</v>
      </c>
    </row>
    <row r="4" spans="1:16" ht="13.5" customHeight="1" x14ac:dyDescent="0.15">
      <c r="A4" s="72"/>
      <c r="P4" s="10" t="s">
        <v>1068</v>
      </c>
    </row>
    <row r="5" spans="1:16" ht="13.5" customHeight="1" x14ac:dyDescent="0.15">
      <c r="A5" s="70" t="s">
        <v>221</v>
      </c>
    </row>
    <row r="6" spans="1:16" ht="13.5" customHeight="1" x14ac:dyDescent="0.15">
      <c r="A6" s="70" t="s">
        <v>222</v>
      </c>
    </row>
    <row r="7" spans="1:16" ht="13.5" customHeight="1" x14ac:dyDescent="0.15">
      <c r="A7" s="70"/>
    </row>
    <row r="8" spans="1:16" ht="13.5" customHeight="1" x14ac:dyDescent="0.15">
      <c r="A8" s="70"/>
    </row>
    <row r="9" spans="1:16" ht="13.5" customHeight="1" x14ac:dyDescent="0.15">
      <c r="A9" s="70"/>
      <c r="B9" s="151"/>
      <c r="C9" s="151"/>
      <c r="D9" s="151"/>
      <c r="E9" s="151"/>
      <c r="F9" s="151"/>
      <c r="G9" s="151"/>
      <c r="H9" s="152" t="s">
        <v>223</v>
      </c>
      <c r="I9" s="1155">
        <f>確２面!K16</f>
        <v>0</v>
      </c>
      <c r="J9" s="1155"/>
      <c r="K9" s="1155"/>
      <c r="L9" s="1155"/>
      <c r="M9" s="146"/>
    </row>
    <row r="10" spans="1:16" ht="13.5" customHeight="1" x14ac:dyDescent="0.15">
      <c r="A10" s="70"/>
      <c r="B10" s="151"/>
      <c r="C10" s="151"/>
      <c r="D10" s="151"/>
      <c r="E10" s="151"/>
      <c r="F10" s="151"/>
      <c r="G10" s="151"/>
      <c r="H10" s="151"/>
      <c r="I10" s="151"/>
      <c r="J10" s="151"/>
      <c r="K10" s="151"/>
      <c r="L10" s="151"/>
      <c r="M10" s="151"/>
    </row>
    <row r="11" spans="1:16" ht="13.5" customHeight="1" x14ac:dyDescent="0.15">
      <c r="A11" s="70" t="s">
        <v>224</v>
      </c>
      <c r="B11" s="151"/>
      <c r="C11" s="151"/>
      <c r="D11" s="151"/>
      <c r="E11" s="151"/>
      <c r="F11" s="151"/>
      <c r="G11" s="151"/>
      <c r="H11" s="151"/>
      <c r="I11" s="151"/>
      <c r="J11" s="151"/>
      <c r="K11" s="151"/>
      <c r="L11" s="151"/>
      <c r="M11" s="151"/>
    </row>
    <row r="12" spans="1:16" ht="13.5" customHeight="1" x14ac:dyDescent="0.15">
      <c r="A12" s="70" t="s">
        <v>225</v>
      </c>
      <c r="B12" s="1156" t="str">
        <f>IF(確２面!K8="","",確２面!K8)</f>
        <v/>
      </c>
      <c r="C12" s="1156"/>
      <c r="D12" s="1156"/>
      <c r="E12" s="1156"/>
      <c r="F12" s="1156"/>
      <c r="G12" s="153"/>
      <c r="H12" s="154"/>
      <c r="I12" s="1156" t="str">
        <f>IF(確２面その２!K16="","",確２面その２!K16)</f>
        <v/>
      </c>
      <c r="J12" s="1156"/>
      <c r="K12" s="1156"/>
      <c r="L12" s="1156"/>
      <c r="M12" s="1156"/>
    </row>
    <row r="13" spans="1:16" ht="13.5" customHeight="1" x14ac:dyDescent="0.15">
      <c r="A13" s="70"/>
      <c r="B13" s="1156" t="str">
        <f>IF(確２面その２!K8="","",確２面その２!K8)</f>
        <v/>
      </c>
      <c r="C13" s="1156"/>
      <c r="D13" s="1156"/>
      <c r="E13" s="1156"/>
      <c r="F13" s="1156"/>
      <c r="G13" s="151"/>
      <c r="H13" s="155"/>
      <c r="I13" s="1156" t="str">
        <f>IF(確２面その２!K24="","",確２面その２!K24)</f>
        <v/>
      </c>
      <c r="J13" s="1156"/>
      <c r="K13" s="1156"/>
      <c r="L13" s="1156"/>
      <c r="M13" s="1156"/>
    </row>
    <row r="14" spans="1:16" ht="13.5" customHeight="1" x14ac:dyDescent="0.15">
      <c r="A14" s="70" t="s">
        <v>408</v>
      </c>
      <c r="H14" s="26"/>
    </row>
    <row r="15" spans="1:16" ht="13.5" customHeight="1" x14ac:dyDescent="0.15">
      <c r="A15" s="74" t="s">
        <v>409</v>
      </c>
      <c r="H15" s="26"/>
    </row>
    <row r="16" spans="1:16" ht="13.5" customHeight="1" x14ac:dyDescent="0.15">
      <c r="A16" s="70" t="s">
        <v>225</v>
      </c>
      <c r="B16" s="1154"/>
      <c r="C16" s="1154"/>
      <c r="D16" s="1154"/>
      <c r="E16" s="1154"/>
      <c r="F16" s="1154"/>
      <c r="G16" s="70"/>
      <c r="H16" s="73"/>
      <c r="I16" s="1154"/>
      <c r="J16" s="1154"/>
      <c r="K16" s="1154"/>
      <c r="L16" s="1154"/>
      <c r="M16" s="1154"/>
    </row>
    <row r="17" spans="1:13" ht="13.5" customHeight="1" x14ac:dyDescent="0.15">
      <c r="A17" s="70" t="s">
        <v>225</v>
      </c>
      <c r="B17" s="1154"/>
      <c r="C17" s="1154"/>
      <c r="D17" s="1154"/>
      <c r="E17" s="1154"/>
      <c r="F17" s="1154"/>
      <c r="G17" s="73"/>
      <c r="H17" s="73"/>
      <c r="I17" s="1154"/>
      <c r="J17" s="1154"/>
      <c r="K17" s="1154"/>
      <c r="L17" s="1154"/>
      <c r="M17" s="1154"/>
    </row>
    <row r="18" spans="1:13" ht="13.5" customHeight="1" x14ac:dyDescent="0.15">
      <c r="A18" s="70"/>
      <c r="B18" s="1154"/>
      <c r="C18" s="1154"/>
      <c r="D18" s="1154"/>
      <c r="E18" s="1154"/>
      <c r="F18" s="1154"/>
      <c r="G18" s="70"/>
      <c r="H18" s="73"/>
      <c r="I18" s="1154"/>
      <c r="J18" s="1154"/>
      <c r="K18" s="1154"/>
      <c r="L18" s="1154"/>
      <c r="M18" s="1154"/>
    </row>
    <row r="19" spans="1:13" ht="13.5" customHeight="1" x14ac:dyDescent="0.15">
      <c r="H19" s="26"/>
    </row>
    <row r="20" spans="1:13" ht="13.5" customHeight="1" x14ac:dyDescent="0.15">
      <c r="A20" s="70" t="s">
        <v>410</v>
      </c>
      <c r="H20" s="26"/>
    </row>
    <row r="21" spans="1:13" ht="13.5" customHeight="1" x14ac:dyDescent="0.15">
      <c r="A21" s="74" t="s">
        <v>398</v>
      </c>
      <c r="H21" s="26"/>
    </row>
    <row r="22" spans="1:13" ht="13.5" customHeight="1" x14ac:dyDescent="0.15">
      <c r="A22" s="70"/>
      <c r="B22" s="1154"/>
      <c r="C22" s="1154"/>
      <c r="D22" s="1154"/>
      <c r="E22" s="1154"/>
      <c r="F22" s="1154"/>
      <c r="G22" s="70"/>
      <c r="H22" s="73"/>
      <c r="I22" s="1154"/>
      <c r="J22" s="1154"/>
      <c r="K22" s="1154"/>
      <c r="L22" s="1154"/>
      <c r="M22" s="1154"/>
    </row>
    <row r="23" spans="1:13" ht="13.5" customHeight="1" x14ac:dyDescent="0.15">
      <c r="A23" s="70"/>
      <c r="B23" s="1154"/>
      <c r="C23" s="1154"/>
      <c r="D23" s="1154"/>
      <c r="E23" s="1154"/>
      <c r="F23" s="1154"/>
      <c r="G23" s="70"/>
      <c r="H23" s="73"/>
      <c r="I23" s="1154"/>
      <c r="J23" s="1154"/>
      <c r="K23" s="1154"/>
      <c r="L23" s="1154"/>
      <c r="M23" s="1154"/>
    </row>
    <row r="24" spans="1:13" ht="13.5" customHeight="1" x14ac:dyDescent="0.15">
      <c r="A24" s="70"/>
      <c r="B24" s="1154"/>
      <c r="C24" s="1154"/>
      <c r="D24" s="1154"/>
      <c r="E24" s="1154"/>
      <c r="F24" s="1154"/>
      <c r="G24" s="70"/>
      <c r="H24" s="73"/>
      <c r="I24" s="1154"/>
      <c r="J24" s="1154"/>
      <c r="K24" s="1154"/>
      <c r="L24" s="1154"/>
      <c r="M24" s="1154"/>
    </row>
    <row r="25" spans="1:13" ht="13.5" customHeight="1" x14ac:dyDescent="0.15">
      <c r="A25" s="70"/>
      <c r="B25" s="1154"/>
      <c r="C25" s="1154"/>
      <c r="D25" s="1154"/>
      <c r="E25" s="1154"/>
      <c r="F25" s="1154"/>
      <c r="G25" s="70"/>
      <c r="H25" s="73"/>
      <c r="I25" s="1154"/>
      <c r="J25" s="1154"/>
      <c r="K25" s="1154"/>
      <c r="L25" s="1154"/>
      <c r="M25" s="1154"/>
    </row>
    <row r="26" spans="1:13" ht="13.5" customHeight="1" x14ac:dyDescent="0.15">
      <c r="B26" s="1154"/>
      <c r="C26" s="1154"/>
      <c r="D26" s="1154"/>
      <c r="E26" s="1154"/>
      <c r="F26" s="1154"/>
      <c r="G26" s="70"/>
      <c r="H26" s="73"/>
      <c r="I26" s="1154"/>
      <c r="J26" s="1154"/>
      <c r="K26" s="1154"/>
      <c r="L26" s="1154"/>
      <c r="M26" s="1154"/>
    </row>
    <row r="27" spans="1:13" ht="13.5" customHeight="1" x14ac:dyDescent="0.15">
      <c r="A27" s="70"/>
      <c r="B27" s="1154"/>
      <c r="C27" s="1154"/>
      <c r="D27" s="1154"/>
      <c r="E27" s="1154"/>
      <c r="F27" s="1154"/>
      <c r="G27" s="70"/>
      <c r="H27" s="73"/>
      <c r="I27" s="1154"/>
      <c r="J27" s="1154"/>
      <c r="K27" s="1154"/>
      <c r="L27" s="1154"/>
      <c r="M27" s="1154"/>
    </row>
    <row r="28" spans="1:13" ht="13.5" customHeight="1" x14ac:dyDescent="0.15">
      <c r="A28" s="70"/>
      <c r="B28" s="1154"/>
      <c r="C28" s="1154"/>
      <c r="D28" s="1154"/>
      <c r="E28" s="1154"/>
      <c r="F28" s="1154"/>
      <c r="G28" s="70"/>
      <c r="H28" s="73"/>
      <c r="I28" s="1154"/>
      <c r="J28" s="1154"/>
      <c r="K28" s="1154"/>
      <c r="L28" s="1154"/>
      <c r="M28" s="1154"/>
    </row>
    <row r="29" spans="1:13" ht="13.5" customHeight="1" x14ac:dyDescent="0.15">
      <c r="H29" s="26"/>
    </row>
    <row r="30" spans="1:13" ht="13.5" customHeight="1" x14ac:dyDescent="0.15">
      <c r="A30" s="70" t="s">
        <v>411</v>
      </c>
      <c r="H30" s="26"/>
    </row>
    <row r="31" spans="1:13" ht="13.5" customHeight="1" x14ac:dyDescent="0.15">
      <c r="A31" s="74"/>
      <c r="B31" s="1154" t="s">
        <v>185</v>
      </c>
      <c r="C31" s="1154"/>
      <c r="D31" s="1154"/>
      <c r="E31" s="1154"/>
      <c r="F31" s="1154"/>
      <c r="G31" s="70"/>
      <c r="H31" s="73"/>
      <c r="I31" s="1154"/>
      <c r="J31" s="1154"/>
      <c r="K31" s="1154"/>
      <c r="L31" s="1154"/>
      <c r="M31" s="1154"/>
    </row>
    <row r="32" spans="1:13" ht="13.5" customHeight="1" x14ac:dyDescent="0.15">
      <c r="A32" s="70"/>
      <c r="H32" s="26"/>
    </row>
    <row r="33" spans="1:14" ht="13.5" customHeight="1" x14ac:dyDescent="0.15">
      <c r="A33" s="70" t="s">
        <v>1085</v>
      </c>
      <c r="H33" s="26"/>
    </row>
    <row r="34" spans="1:14" ht="13.5" customHeight="1" x14ac:dyDescent="0.15">
      <c r="A34" s="70" t="s">
        <v>225</v>
      </c>
      <c r="B34" s="1154"/>
      <c r="C34" s="1154"/>
      <c r="D34" s="1154"/>
      <c r="E34" s="1154"/>
      <c r="F34" s="1154"/>
      <c r="G34" s="70"/>
      <c r="H34" s="73"/>
      <c r="I34" s="1154"/>
      <c r="J34" s="1154"/>
      <c r="K34" s="1154"/>
      <c r="L34" s="1154"/>
      <c r="M34" s="1154"/>
    </row>
    <row r="35" spans="1:14" ht="13.5" customHeight="1" x14ac:dyDescent="0.15">
      <c r="A35" s="70" t="s">
        <v>225</v>
      </c>
      <c r="B35" s="1154"/>
      <c r="C35" s="1154"/>
      <c r="D35" s="1154"/>
      <c r="E35" s="1154"/>
      <c r="F35" s="1154"/>
      <c r="G35" s="70"/>
      <c r="H35" s="73"/>
      <c r="I35" s="1154"/>
      <c r="J35" s="1154"/>
      <c r="K35" s="1154"/>
      <c r="L35" s="1154"/>
      <c r="M35" s="1154"/>
    </row>
    <row r="36" spans="1:14" ht="13.5" customHeight="1" x14ac:dyDescent="0.15">
      <c r="A36" s="70"/>
    </row>
    <row r="37" spans="1:14" ht="13.5" customHeight="1" x14ac:dyDescent="0.15"/>
    <row r="38" spans="1:14" ht="13.5" customHeight="1" x14ac:dyDescent="0.15">
      <c r="A38" s="74" t="s">
        <v>399</v>
      </c>
      <c r="B38" s="74"/>
      <c r="C38" s="74"/>
      <c r="D38" s="74"/>
      <c r="E38" s="74"/>
      <c r="F38" s="74"/>
      <c r="G38" s="74"/>
      <c r="H38" s="74"/>
      <c r="I38" s="74"/>
      <c r="J38" s="74"/>
      <c r="K38" s="74"/>
      <c r="L38" s="74"/>
      <c r="M38" s="74"/>
      <c r="N38" s="74"/>
    </row>
    <row r="39" spans="1:14" ht="13.5" customHeight="1" x14ac:dyDescent="0.15">
      <c r="A39" s="74" t="s">
        <v>226</v>
      </c>
      <c r="B39" s="74"/>
      <c r="C39" s="74"/>
      <c r="D39" s="74"/>
      <c r="E39" s="74"/>
      <c r="F39" s="74"/>
      <c r="G39" s="74"/>
      <c r="H39" s="74"/>
      <c r="I39" s="74"/>
      <c r="J39" s="74"/>
      <c r="K39" s="74"/>
      <c r="L39" s="74"/>
      <c r="M39" s="74"/>
      <c r="N39" s="74"/>
    </row>
    <row r="40" spans="1:14" ht="13.5" customHeight="1" x14ac:dyDescent="0.15">
      <c r="A40" s="74"/>
      <c r="B40" s="74"/>
      <c r="C40" s="74"/>
      <c r="D40" s="74"/>
      <c r="E40" s="74"/>
      <c r="F40" s="74"/>
      <c r="G40" s="74"/>
      <c r="H40" s="74"/>
      <c r="I40" s="74"/>
      <c r="J40" s="74"/>
      <c r="K40" s="74"/>
      <c r="L40" s="74"/>
      <c r="M40" s="74"/>
      <c r="N40" s="74"/>
    </row>
    <row r="41" spans="1:14" ht="13.5" customHeight="1" x14ac:dyDescent="0.15">
      <c r="A41" s="75"/>
      <c r="B41" s="76"/>
      <c r="C41" s="76"/>
      <c r="D41" s="76"/>
      <c r="E41" s="76"/>
      <c r="F41" s="76"/>
      <c r="G41" s="76"/>
      <c r="H41" s="76"/>
      <c r="I41" s="76"/>
      <c r="J41" s="76"/>
      <c r="K41" s="76"/>
      <c r="L41" s="76"/>
      <c r="M41" s="83"/>
      <c r="N41" s="77"/>
    </row>
    <row r="42" spans="1:14" ht="13.5" customHeight="1" x14ac:dyDescent="0.15">
      <c r="A42" s="78" t="s">
        <v>400</v>
      </c>
      <c r="B42" s="79"/>
      <c r="C42" s="79"/>
      <c r="D42" s="79"/>
      <c r="E42" s="79"/>
      <c r="F42" s="79"/>
      <c r="G42" s="79"/>
      <c r="H42" s="79"/>
      <c r="I42" s="79"/>
      <c r="J42" s="79"/>
      <c r="K42" s="79"/>
      <c r="L42" s="79"/>
      <c r="M42" s="84"/>
      <c r="N42" s="77"/>
    </row>
    <row r="43" spans="1:14" ht="13.5" customHeight="1" x14ac:dyDescent="0.15">
      <c r="A43" s="78" t="s">
        <v>401</v>
      </c>
      <c r="B43" s="79"/>
      <c r="C43" s="79"/>
      <c r="D43" s="79"/>
      <c r="E43" s="79"/>
      <c r="F43" s="79"/>
      <c r="G43" s="79"/>
      <c r="H43" s="79"/>
      <c r="I43" s="79"/>
      <c r="J43" s="79"/>
      <c r="K43" s="79"/>
      <c r="L43" s="79"/>
      <c r="M43" s="84"/>
      <c r="N43" s="77"/>
    </row>
    <row r="44" spans="1:14" ht="13.5" customHeight="1" x14ac:dyDescent="0.15">
      <c r="A44" s="78"/>
      <c r="B44" s="79"/>
      <c r="C44" s="79"/>
      <c r="D44" s="79"/>
      <c r="E44" s="79"/>
      <c r="F44" s="79"/>
      <c r="G44" s="79"/>
      <c r="H44" s="79"/>
      <c r="I44" s="79"/>
      <c r="J44" s="79"/>
      <c r="K44" s="79"/>
      <c r="L44" s="79"/>
      <c r="M44" s="84"/>
      <c r="N44" s="77"/>
    </row>
    <row r="45" spans="1:14" ht="13.5" customHeight="1" x14ac:dyDescent="0.15">
      <c r="A45" s="78" t="s">
        <v>402</v>
      </c>
      <c r="B45" s="79"/>
      <c r="C45" s="79"/>
      <c r="D45" s="79"/>
      <c r="E45" s="79"/>
      <c r="F45" s="79"/>
      <c r="G45" s="79"/>
      <c r="H45" s="79"/>
      <c r="I45" s="79"/>
      <c r="J45" s="79"/>
      <c r="K45" s="79"/>
      <c r="L45" s="79"/>
      <c r="M45" s="84"/>
      <c r="N45" s="77"/>
    </row>
    <row r="46" spans="1:14" ht="13.5" customHeight="1" x14ac:dyDescent="0.15">
      <c r="A46" s="78" t="s">
        <v>403</v>
      </c>
      <c r="B46" s="79"/>
      <c r="C46" s="79"/>
      <c r="D46" s="79"/>
      <c r="E46" s="79"/>
      <c r="F46" s="79"/>
      <c r="G46" s="79"/>
      <c r="H46" s="79"/>
      <c r="I46" s="79"/>
      <c r="J46" s="79"/>
      <c r="K46" s="79"/>
      <c r="L46" s="79"/>
      <c r="M46" s="84"/>
      <c r="N46" s="77"/>
    </row>
    <row r="47" spans="1:14" ht="13.5" customHeight="1" x14ac:dyDescent="0.15">
      <c r="A47" s="78" t="s">
        <v>404</v>
      </c>
      <c r="B47" s="79"/>
      <c r="C47" s="79"/>
      <c r="D47" s="79"/>
      <c r="E47" s="79"/>
      <c r="F47" s="79"/>
      <c r="G47" s="79"/>
      <c r="H47" s="79"/>
      <c r="I47" s="79"/>
      <c r="J47" s="79"/>
      <c r="K47" s="79"/>
      <c r="L47" s="79"/>
      <c r="M47" s="84"/>
      <c r="N47" s="77"/>
    </row>
    <row r="48" spans="1:14" ht="13.5" customHeight="1" x14ac:dyDescent="0.15">
      <c r="A48" s="78" t="s">
        <v>405</v>
      </c>
      <c r="B48" s="79"/>
      <c r="C48" s="79"/>
      <c r="D48" s="79"/>
      <c r="E48" s="79"/>
      <c r="F48" s="79"/>
      <c r="G48" s="79"/>
      <c r="H48" s="79"/>
      <c r="I48" s="79"/>
      <c r="J48" s="79"/>
      <c r="K48" s="79"/>
      <c r="L48" s="79"/>
      <c r="M48" s="84"/>
      <c r="N48" s="77"/>
    </row>
    <row r="49" spans="1:15" ht="13.5" customHeight="1" x14ac:dyDescent="0.15">
      <c r="A49" s="78"/>
      <c r="B49" s="79"/>
      <c r="C49" s="79"/>
      <c r="D49" s="79"/>
      <c r="E49" s="79"/>
      <c r="F49" s="79"/>
      <c r="G49" s="79"/>
      <c r="H49" s="79"/>
      <c r="I49" s="79"/>
      <c r="J49" s="79"/>
      <c r="K49" s="79"/>
      <c r="L49" s="79"/>
      <c r="M49" s="84"/>
      <c r="N49" s="77"/>
    </row>
    <row r="50" spans="1:15" ht="13.5" customHeight="1" x14ac:dyDescent="0.15">
      <c r="A50" s="80"/>
      <c r="B50" s="81"/>
      <c r="C50" s="81"/>
      <c r="D50" s="81"/>
      <c r="E50" s="81"/>
      <c r="F50" s="81"/>
      <c r="G50" s="81"/>
      <c r="H50" s="81"/>
      <c r="I50" s="81"/>
      <c r="J50" s="81"/>
      <c r="K50" s="81"/>
      <c r="L50" s="81"/>
      <c r="M50" s="85"/>
      <c r="N50" s="77"/>
    </row>
    <row r="51" spans="1:15" ht="13.5" customHeight="1" x14ac:dyDescent="0.15">
      <c r="A51" s="73"/>
    </row>
    <row r="52" spans="1:15" ht="13.5" customHeight="1" x14ac:dyDescent="0.15">
      <c r="A52" s="8" t="s">
        <v>397</v>
      </c>
      <c r="L52" s="14"/>
      <c r="M52" s="14"/>
      <c r="N52" s="14"/>
    </row>
    <row r="53" spans="1:15" ht="13.5" customHeight="1" x14ac:dyDescent="0.15">
      <c r="L53" s="18"/>
      <c r="M53" s="14"/>
      <c r="N53" s="14"/>
    </row>
    <row r="54" spans="1:15" ht="13.5" customHeight="1" x14ac:dyDescent="0.15">
      <c r="F54" s="1158" t="s">
        <v>175</v>
      </c>
      <c r="G54" s="1158"/>
      <c r="H54" s="1158" t="s">
        <v>169</v>
      </c>
      <c r="I54" s="1158"/>
      <c r="J54" s="1158" t="s">
        <v>170</v>
      </c>
      <c r="K54" s="1158"/>
      <c r="L54" s="18"/>
      <c r="M54" s="14"/>
      <c r="N54" s="14"/>
    </row>
    <row r="55" spans="1:15" ht="13.5" customHeight="1" x14ac:dyDescent="0.15">
      <c r="B55" s="9" t="s">
        <v>168</v>
      </c>
      <c r="D55" s="9" t="s">
        <v>173</v>
      </c>
      <c r="F55" s="82" t="s">
        <v>120</v>
      </c>
      <c r="G55" s="15"/>
      <c r="H55" s="82" t="s">
        <v>120</v>
      </c>
      <c r="I55" s="15"/>
      <c r="J55" s="82" t="s">
        <v>120</v>
      </c>
      <c r="K55" s="15"/>
      <c r="L55" s="14"/>
      <c r="M55" s="14"/>
      <c r="N55" s="14"/>
    </row>
    <row r="56" spans="1:15" ht="13.5" customHeight="1" x14ac:dyDescent="0.15">
      <c r="B56" s="1157" t="s">
        <v>406</v>
      </c>
      <c r="F56" s="16"/>
      <c r="G56" s="17"/>
      <c r="H56" s="16"/>
      <c r="I56" s="17"/>
      <c r="J56" s="16"/>
      <c r="K56" s="17"/>
      <c r="L56" s="14"/>
      <c r="M56" s="14"/>
      <c r="N56" s="14"/>
    </row>
    <row r="57" spans="1:15" ht="13.5" customHeight="1" x14ac:dyDescent="0.15">
      <c r="B57" s="1157"/>
      <c r="F57" s="14" t="s">
        <v>407</v>
      </c>
      <c r="G57" s="14"/>
      <c r="H57" s="14" t="s">
        <v>407</v>
      </c>
      <c r="I57" s="14"/>
      <c r="J57" s="14" t="s">
        <v>407</v>
      </c>
      <c r="K57" s="14"/>
      <c r="L57" s="14"/>
      <c r="M57" s="14"/>
      <c r="N57" s="14"/>
    </row>
    <row r="58" spans="1:15" ht="13.5" customHeight="1" x14ac:dyDescent="0.15">
      <c r="B58" s="14" t="s">
        <v>174</v>
      </c>
      <c r="F58" s="14" t="s">
        <v>171</v>
      </c>
      <c r="G58" s="14"/>
      <c r="H58" s="14" t="s">
        <v>172</v>
      </c>
      <c r="I58" s="14"/>
      <c r="J58" s="14" t="s">
        <v>172</v>
      </c>
      <c r="K58" s="14"/>
      <c r="L58" s="14"/>
      <c r="M58" s="14"/>
      <c r="N58" s="14"/>
    </row>
    <row r="59" spans="1:15" ht="13.5" customHeight="1" x14ac:dyDescent="0.15"/>
    <row r="60" spans="1:15" ht="13.5" customHeight="1" x14ac:dyDescent="0.15"/>
    <row r="61" spans="1:15" ht="14.25" thickBot="1" x14ac:dyDescent="0.2"/>
    <row r="62" spans="1:15" ht="14.25" thickTop="1" x14ac:dyDescent="0.15">
      <c r="N62" s="540"/>
      <c r="O62" s="541"/>
    </row>
    <row r="63" spans="1:15" x14ac:dyDescent="0.15">
      <c r="N63" s="542"/>
      <c r="O63" s="543"/>
    </row>
  </sheetData>
  <sheetProtection algorithmName="SHA-512" hashValue="wwu1gKf0RCd2INTOYflvTn81+PTw7mHmn6K0fo6hxWVsAKIrMt77Q7zwJfrZBkUpFdTfrgAYN5Q0Ia2mGllrAg==" saltValue="St5KFugxvNUP6C6Qo4xYUA==" spinCount="100000" sheet="1"/>
  <protectedRanges>
    <protectedRange sqref="B16:F18 I16:M18 B22:F28 I22:M28 B31 I31 B34:F35 I34:M35" name="範囲1"/>
  </protectedRanges>
  <mergeCells count="35">
    <mergeCell ref="I9:L9"/>
    <mergeCell ref="B12:F12"/>
    <mergeCell ref="I12:M12"/>
    <mergeCell ref="B13:F13"/>
    <mergeCell ref="I13:M13"/>
    <mergeCell ref="B16:F16"/>
    <mergeCell ref="I16:M16"/>
    <mergeCell ref="B17:F17"/>
    <mergeCell ref="I17:M17"/>
    <mergeCell ref="B18:F18"/>
    <mergeCell ref="I18:M18"/>
    <mergeCell ref="B22:F22"/>
    <mergeCell ref="I22:M22"/>
    <mergeCell ref="B23:F23"/>
    <mergeCell ref="I23:M23"/>
    <mergeCell ref="B24:F24"/>
    <mergeCell ref="I24:M24"/>
    <mergeCell ref="B25:F25"/>
    <mergeCell ref="I25:M25"/>
    <mergeCell ref="B26:F26"/>
    <mergeCell ref="I26:M26"/>
    <mergeCell ref="B27:F27"/>
    <mergeCell ref="I27:M27"/>
    <mergeCell ref="B28:F28"/>
    <mergeCell ref="I28:M28"/>
    <mergeCell ref="F54:G54"/>
    <mergeCell ref="H54:I54"/>
    <mergeCell ref="J54:K54"/>
    <mergeCell ref="B56:B57"/>
    <mergeCell ref="B31:F31"/>
    <mergeCell ref="I31:M31"/>
    <mergeCell ref="B34:F34"/>
    <mergeCell ref="I34:M34"/>
    <mergeCell ref="B35:F35"/>
    <mergeCell ref="I35:M35"/>
  </mergeCells>
  <phoneticPr fontId="2"/>
  <dataValidations count="1">
    <dataValidation imeMode="hiragana" allowBlank="1" showInputMessage="1" showErrorMessage="1" sqref="I9:M9" xr:uid="{00000000-0002-0000-2200-000000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A207"/>
  <sheetViews>
    <sheetView view="pageBreakPreview" zoomScaleNormal="100" zoomScaleSheetLayoutView="100" workbookViewId="0">
      <selection sqref="A1:AI2"/>
    </sheetView>
  </sheetViews>
  <sheetFormatPr defaultColWidth="4.125" defaultRowHeight="12.75" x14ac:dyDescent="0.15"/>
  <cols>
    <col min="1" max="37" width="2.625" style="39" customWidth="1"/>
    <col min="38" max="46" width="5.75" style="39" customWidth="1"/>
    <col min="47" max="47" width="5.75" style="161" customWidth="1"/>
    <col min="48" max="75" width="5.75" style="39" customWidth="1"/>
    <col min="76" max="16384" width="4.125" style="39"/>
  </cols>
  <sheetData>
    <row r="1" spans="1:49" ht="13.5" customHeight="1" x14ac:dyDescent="0.15">
      <c r="A1" s="931" t="s">
        <v>339</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row>
    <row r="2" spans="1:49" ht="13.5" customHeight="1" x14ac:dyDescent="0.15">
      <c r="A2" s="931"/>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L2" s="175" t="s">
        <v>871</v>
      </c>
      <c r="AM2" s="175"/>
    </row>
    <row r="3" spans="1:49" x14ac:dyDescent="0.15">
      <c r="A3" s="39" t="s">
        <v>249</v>
      </c>
      <c r="AL3" s="175" t="s">
        <v>872</v>
      </c>
      <c r="AM3" s="175"/>
    </row>
    <row r="4" spans="1:49" ht="6"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49" ht="6" customHeight="1" x14ac:dyDescent="0.1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row>
    <row r="6" spans="1:49" x14ac:dyDescent="0.15">
      <c r="A6" s="39" t="s">
        <v>250</v>
      </c>
    </row>
    <row r="7" spans="1:49" x14ac:dyDescent="0.15">
      <c r="C7" s="39" t="s">
        <v>139</v>
      </c>
      <c r="H7" s="163"/>
      <c r="I7" s="163"/>
      <c r="J7" s="163"/>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row>
    <row r="8" spans="1:49" x14ac:dyDescent="0.15">
      <c r="C8" s="39" t="s">
        <v>140</v>
      </c>
      <c r="H8" s="141" t="str">
        <f>IF(概１面!H13="","",概１面!H13)</f>
        <v/>
      </c>
      <c r="I8" s="141"/>
      <c r="J8" s="163"/>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L8" s="39" t="s">
        <v>687</v>
      </c>
    </row>
    <row r="9" spans="1:49" x14ac:dyDescent="0.15">
      <c r="C9" s="39" t="s">
        <v>141</v>
      </c>
      <c r="H9" s="164" t="str">
        <f>IF(概１面!H14="","",概１面!H14)</f>
        <v/>
      </c>
      <c r="I9" s="164"/>
      <c r="J9" s="163"/>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row>
    <row r="10" spans="1:49" x14ac:dyDescent="0.15">
      <c r="C10" s="39" t="s">
        <v>142</v>
      </c>
      <c r="H10" s="141" t="str">
        <f>IF(概１面!H15="","",概１面!H15)</f>
        <v/>
      </c>
      <c r="I10" s="141"/>
      <c r="J10" s="163"/>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row>
    <row r="11" spans="1:49" x14ac:dyDescent="0.15">
      <c r="C11" s="39" t="s">
        <v>143</v>
      </c>
      <c r="H11" s="141"/>
      <c r="I11" s="141"/>
      <c r="J11" s="163"/>
      <c r="K11" s="934"/>
      <c r="L11" s="934"/>
      <c r="M11" s="934"/>
      <c r="N11" s="934"/>
      <c r="O11" s="934"/>
      <c r="P11" s="934"/>
      <c r="Q11" s="934"/>
      <c r="R11" s="934"/>
      <c r="S11" s="934"/>
      <c r="T11" s="934"/>
      <c r="U11" s="934"/>
      <c r="V11" s="934"/>
      <c r="W11" s="934"/>
      <c r="X11" s="934"/>
      <c r="Y11" s="934"/>
      <c r="Z11" s="934"/>
      <c r="AA11" s="934"/>
      <c r="AB11" s="934"/>
      <c r="AC11" s="934"/>
      <c r="AD11" s="934"/>
      <c r="AE11" s="934"/>
      <c r="AF11" s="934"/>
      <c r="AG11" s="934"/>
      <c r="AH11" s="934"/>
      <c r="AI11" s="934"/>
    </row>
    <row r="12" spans="1:49" ht="6" customHeight="1" x14ac:dyDescent="0.15">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row>
    <row r="13" spans="1:49" ht="6" customHeight="1" x14ac:dyDescent="0.1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row>
    <row r="14" spans="1:49" x14ac:dyDescent="0.15">
      <c r="A14" s="39" t="s">
        <v>251</v>
      </c>
    </row>
    <row r="15" spans="1:49" x14ac:dyDescent="0.15">
      <c r="C15" s="39" t="s">
        <v>144</v>
      </c>
      <c r="J15" s="165" t="s">
        <v>13</v>
      </c>
      <c r="K15" s="935"/>
      <c r="L15" s="935"/>
      <c r="M15" s="39" t="s">
        <v>147</v>
      </c>
      <c r="R15" s="165" t="s">
        <v>13</v>
      </c>
      <c r="S15" s="933"/>
      <c r="T15" s="933" t="s">
        <v>471</v>
      </c>
      <c r="U15" s="933" t="s">
        <v>471</v>
      </c>
      <c r="V15" s="933" t="s">
        <v>471</v>
      </c>
      <c r="W15" s="39" t="s">
        <v>153</v>
      </c>
      <c r="AB15" s="930"/>
      <c r="AC15" s="930"/>
      <c r="AD15" s="930"/>
      <c r="AE15" s="930"/>
      <c r="AF15" s="930"/>
      <c r="AG15" s="930"/>
      <c r="AH15" s="39" t="s">
        <v>252</v>
      </c>
      <c r="AR15" s="163"/>
      <c r="AS15" s="163"/>
      <c r="AT15" s="163"/>
      <c r="AW15" s="163"/>
    </row>
    <row r="16" spans="1:49" x14ac:dyDescent="0.15">
      <c r="C16" s="39" t="s">
        <v>140</v>
      </c>
      <c r="K16" s="936"/>
      <c r="L16" s="936"/>
      <c r="M16" s="936"/>
      <c r="N16" s="936"/>
      <c r="O16" s="936"/>
      <c r="P16" s="936"/>
      <c r="Q16" s="936"/>
      <c r="R16" s="936"/>
      <c r="S16" s="936"/>
      <c r="T16" s="936"/>
      <c r="U16" s="936"/>
      <c r="V16" s="936"/>
      <c r="W16" s="936"/>
      <c r="X16" s="936"/>
      <c r="Y16" s="936"/>
      <c r="Z16" s="936"/>
      <c r="AA16" s="936"/>
      <c r="AB16" s="936"/>
      <c r="AC16" s="936"/>
      <c r="AD16" s="936"/>
      <c r="AE16" s="936"/>
      <c r="AF16" s="936"/>
      <c r="AG16" s="936"/>
      <c r="AH16" s="936"/>
      <c r="AI16" s="936"/>
      <c r="AJ16" s="163"/>
      <c r="AK16" s="163"/>
      <c r="AL16" s="163"/>
      <c r="AM16" s="163"/>
      <c r="AN16" s="163"/>
      <c r="AO16" s="163"/>
      <c r="AP16" s="163"/>
      <c r="AQ16" s="163"/>
      <c r="AR16" s="163"/>
      <c r="AS16" s="163"/>
      <c r="AT16" s="163"/>
      <c r="AU16" s="174"/>
    </row>
    <row r="17" spans="1:47" x14ac:dyDescent="0.15">
      <c r="C17" s="39" t="s">
        <v>151</v>
      </c>
      <c r="J17" s="165" t="s">
        <v>13</v>
      </c>
      <c r="K17" s="935"/>
      <c r="L17" s="935"/>
      <c r="M17" s="39" t="s">
        <v>146</v>
      </c>
      <c r="R17" s="165" t="s">
        <v>13</v>
      </c>
      <c r="S17" s="931"/>
      <c r="T17" s="931" t="s">
        <v>471</v>
      </c>
      <c r="U17" s="931" t="s">
        <v>471</v>
      </c>
      <c r="V17" s="931" t="s">
        <v>471</v>
      </c>
      <c r="W17" s="39" t="s">
        <v>145</v>
      </c>
      <c r="AB17" s="930"/>
      <c r="AC17" s="930"/>
      <c r="AD17" s="930"/>
      <c r="AE17" s="930"/>
      <c r="AF17" s="930"/>
      <c r="AG17" s="930"/>
      <c r="AH17" s="39" t="s">
        <v>252</v>
      </c>
    </row>
    <row r="18" spans="1:47" x14ac:dyDescent="0.15">
      <c r="H18" s="163" t="str">
        <f>IF(概１面!H23="","",概１面!H23)</f>
        <v/>
      </c>
      <c r="I18" s="163"/>
      <c r="J18" s="163"/>
      <c r="K18" s="932"/>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c r="AU18" s="174"/>
    </row>
    <row r="19" spans="1:47" x14ac:dyDescent="0.15">
      <c r="C19" s="39" t="s">
        <v>148</v>
      </c>
      <c r="H19" s="163" t="str">
        <f>IF(概１面!H24="","",概１面!H24)</f>
        <v/>
      </c>
      <c r="I19" s="163"/>
      <c r="J19" s="141"/>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row>
    <row r="20" spans="1:47" x14ac:dyDescent="0.15">
      <c r="C20" s="39" t="s">
        <v>149</v>
      </c>
      <c r="H20" s="163" t="str">
        <f>IF(概１面!H25="","",概１面!H25)</f>
        <v/>
      </c>
      <c r="I20" s="163"/>
      <c r="J20" s="163"/>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2"/>
      <c r="AI20" s="932"/>
      <c r="AU20" s="174"/>
    </row>
    <row r="21" spans="1:47" x14ac:dyDescent="0.15">
      <c r="C21" s="39" t="s">
        <v>150</v>
      </c>
      <c r="H21" s="163" t="str">
        <f>IF(概１面!H26="","",概１面!H26)</f>
        <v/>
      </c>
      <c r="I21" s="163"/>
      <c r="J21" s="163"/>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row>
    <row r="22" spans="1:47" ht="6" customHeight="1" x14ac:dyDescent="0.1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U22" s="174"/>
    </row>
    <row r="23" spans="1:47" ht="6" customHeight="1" x14ac:dyDescent="0.1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row>
    <row r="24" spans="1:47" x14ac:dyDescent="0.15">
      <c r="A24" s="39" t="s">
        <v>253</v>
      </c>
      <c r="AU24" s="174"/>
    </row>
    <row r="25" spans="1:47" x14ac:dyDescent="0.15">
      <c r="A25" s="39" t="s">
        <v>3</v>
      </c>
    </row>
    <row r="26" spans="1:47" x14ac:dyDescent="0.15">
      <c r="C26" s="39" t="s">
        <v>144</v>
      </c>
      <c r="H26" s="167"/>
      <c r="I26" s="165"/>
      <c r="J26" s="165" t="s">
        <v>13</v>
      </c>
      <c r="K26" s="935"/>
      <c r="L26" s="935"/>
      <c r="M26" s="39" t="s">
        <v>147</v>
      </c>
      <c r="R26" s="165" t="s">
        <v>13</v>
      </c>
      <c r="S26" s="933"/>
      <c r="T26" s="933" t="s">
        <v>471</v>
      </c>
      <c r="U26" s="933" t="s">
        <v>471</v>
      </c>
      <c r="V26" s="933" t="s">
        <v>471</v>
      </c>
      <c r="W26" s="39" t="s">
        <v>153</v>
      </c>
      <c r="AB26" s="930"/>
      <c r="AC26" s="930"/>
      <c r="AD26" s="930"/>
      <c r="AE26" s="930"/>
      <c r="AF26" s="930"/>
      <c r="AG26" s="930"/>
      <c r="AH26" s="39" t="s">
        <v>252</v>
      </c>
      <c r="AU26" s="174"/>
    </row>
    <row r="27" spans="1:47" x14ac:dyDescent="0.15">
      <c r="C27" s="39" t="s">
        <v>140</v>
      </c>
      <c r="H27" s="163"/>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row>
    <row r="28" spans="1:47" x14ac:dyDescent="0.15">
      <c r="C28" s="39" t="s">
        <v>151</v>
      </c>
      <c r="H28" s="167"/>
      <c r="I28" s="165"/>
      <c r="J28" s="165" t="s">
        <v>13</v>
      </c>
      <c r="K28" s="935"/>
      <c r="L28" s="935"/>
      <c r="M28" s="39" t="s">
        <v>146</v>
      </c>
      <c r="R28" s="165" t="s">
        <v>13</v>
      </c>
      <c r="S28" s="931"/>
      <c r="T28" s="931" t="s">
        <v>471</v>
      </c>
      <c r="U28" s="931" t="s">
        <v>471</v>
      </c>
      <c r="V28" s="931" t="s">
        <v>471</v>
      </c>
      <c r="W28" s="39" t="s">
        <v>145</v>
      </c>
      <c r="AB28" s="930"/>
      <c r="AC28" s="930"/>
      <c r="AD28" s="930"/>
      <c r="AE28" s="930"/>
      <c r="AF28" s="930"/>
      <c r="AG28" s="930"/>
      <c r="AH28" s="39" t="s">
        <v>252</v>
      </c>
      <c r="AU28" s="174"/>
    </row>
    <row r="29" spans="1:47" x14ac:dyDescent="0.15">
      <c r="H29" s="163"/>
      <c r="I29" s="163"/>
      <c r="J29" s="163"/>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row>
    <row r="30" spans="1:47" x14ac:dyDescent="0.15">
      <c r="C30" s="39" t="s">
        <v>148</v>
      </c>
      <c r="H30" s="163"/>
      <c r="I30" s="163"/>
      <c r="J30" s="141"/>
      <c r="K30" s="934"/>
      <c r="L30" s="934"/>
      <c r="M30" s="934"/>
      <c r="N30" s="934"/>
      <c r="O30" s="934"/>
      <c r="P30" s="934"/>
      <c r="Q30" s="934"/>
      <c r="R30" s="934"/>
      <c r="S30" s="934"/>
      <c r="T30" s="934"/>
      <c r="U30" s="934"/>
      <c r="V30" s="934"/>
      <c r="W30" s="934"/>
      <c r="X30" s="934"/>
      <c r="Y30" s="934"/>
      <c r="Z30" s="934"/>
      <c r="AA30" s="934"/>
      <c r="AB30" s="934"/>
      <c r="AC30" s="934"/>
      <c r="AD30" s="934"/>
      <c r="AE30" s="934"/>
      <c r="AF30" s="934"/>
      <c r="AG30" s="934"/>
      <c r="AH30" s="934"/>
      <c r="AI30" s="934"/>
      <c r="AU30" s="174"/>
    </row>
    <row r="31" spans="1:47" x14ac:dyDescent="0.15">
      <c r="C31" s="39" t="s">
        <v>149</v>
      </c>
      <c r="H31" s="163"/>
      <c r="I31" s="163"/>
      <c r="J31" s="163"/>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c r="AH31" s="932"/>
      <c r="AI31" s="932"/>
    </row>
    <row r="32" spans="1:47" x14ac:dyDescent="0.15">
      <c r="C32" s="39" t="s">
        <v>150</v>
      </c>
      <c r="H32" s="163"/>
      <c r="I32" s="163"/>
      <c r="J32" s="163"/>
      <c r="K32" s="934"/>
      <c r="L32" s="934"/>
      <c r="M32" s="934"/>
      <c r="N32" s="934"/>
      <c r="O32" s="934"/>
      <c r="P32" s="934"/>
      <c r="Q32" s="934"/>
      <c r="R32" s="934"/>
      <c r="S32" s="934"/>
      <c r="T32" s="934"/>
      <c r="U32" s="934"/>
      <c r="V32" s="934"/>
      <c r="W32" s="934"/>
      <c r="X32" s="934"/>
      <c r="Y32" s="934"/>
      <c r="Z32" s="934"/>
      <c r="AA32" s="934"/>
      <c r="AB32" s="934"/>
      <c r="AC32" s="934"/>
      <c r="AD32" s="934"/>
      <c r="AE32" s="934"/>
      <c r="AF32" s="934"/>
      <c r="AG32" s="934"/>
      <c r="AH32" s="934"/>
      <c r="AI32" s="934"/>
      <c r="AU32" s="174"/>
    </row>
    <row r="33" spans="1:47" x14ac:dyDescent="0.15">
      <c r="C33" s="933" t="s">
        <v>163</v>
      </c>
      <c r="D33" s="933"/>
      <c r="E33" s="933"/>
      <c r="F33" s="933"/>
      <c r="G33" s="933"/>
      <c r="H33" s="933"/>
      <c r="I33" s="933"/>
      <c r="J33" s="933"/>
      <c r="K33" s="933"/>
      <c r="L33" s="933"/>
      <c r="M33" s="932"/>
      <c r="N33" s="932"/>
      <c r="O33" s="932"/>
      <c r="P33" s="932"/>
      <c r="Q33" s="932"/>
      <c r="R33" s="932"/>
      <c r="S33" s="932"/>
      <c r="T33" s="932"/>
      <c r="U33" s="932"/>
      <c r="V33" s="932"/>
      <c r="W33" s="932"/>
      <c r="X33" s="932"/>
      <c r="Y33" s="932"/>
      <c r="Z33" s="932"/>
      <c r="AA33" s="932"/>
      <c r="AB33" s="932"/>
      <c r="AC33" s="932"/>
      <c r="AD33" s="932"/>
      <c r="AE33" s="932"/>
      <c r="AF33" s="932"/>
      <c r="AG33" s="932"/>
      <c r="AH33" s="932"/>
      <c r="AI33" s="932"/>
    </row>
    <row r="34" spans="1:47" ht="6"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U34" s="174"/>
    </row>
    <row r="35" spans="1:47" ht="6" customHeight="1" x14ac:dyDescent="0.15">
      <c r="A35" s="170"/>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row>
    <row r="36" spans="1:47" ht="13.5" customHeight="1" x14ac:dyDescent="0.15">
      <c r="A36" s="39" t="s">
        <v>4</v>
      </c>
      <c r="AU36" s="174"/>
    </row>
    <row r="37" spans="1:47" ht="13.5" customHeight="1" x14ac:dyDescent="0.15">
      <c r="C37" s="39" t="s">
        <v>144</v>
      </c>
      <c r="H37" s="167"/>
      <c r="I37" s="165"/>
      <c r="J37" s="165" t="s">
        <v>517</v>
      </c>
      <c r="K37" s="935"/>
      <c r="L37" s="935"/>
      <c r="M37" s="39" t="s">
        <v>147</v>
      </c>
      <c r="R37" s="165" t="s">
        <v>517</v>
      </c>
      <c r="S37" s="933"/>
      <c r="T37" s="933" t="s">
        <v>471</v>
      </c>
      <c r="U37" s="933" t="s">
        <v>471</v>
      </c>
      <c r="V37" s="933" t="s">
        <v>471</v>
      </c>
      <c r="W37" s="39" t="s">
        <v>153</v>
      </c>
      <c r="AB37" s="930"/>
      <c r="AC37" s="930"/>
      <c r="AD37" s="930"/>
      <c r="AE37" s="930"/>
      <c r="AF37" s="930"/>
      <c r="AG37" s="930"/>
      <c r="AH37" s="39" t="s">
        <v>252</v>
      </c>
    </row>
    <row r="38" spans="1:47" ht="13.5" customHeight="1" x14ac:dyDescent="0.15">
      <c r="C38" s="39" t="s">
        <v>140</v>
      </c>
      <c r="H38" s="163"/>
      <c r="K38" s="936"/>
      <c r="L38" s="936"/>
      <c r="M38" s="936"/>
      <c r="N38" s="936"/>
      <c r="O38" s="936"/>
      <c r="P38" s="936"/>
      <c r="Q38" s="936"/>
      <c r="R38" s="936"/>
      <c r="S38" s="936"/>
      <c r="T38" s="936"/>
      <c r="U38" s="936"/>
      <c r="V38" s="936"/>
      <c r="W38" s="936"/>
      <c r="X38" s="936"/>
      <c r="Y38" s="936"/>
      <c r="Z38" s="936"/>
      <c r="AA38" s="936"/>
      <c r="AB38" s="936"/>
      <c r="AC38" s="936"/>
      <c r="AD38" s="936"/>
      <c r="AE38" s="936"/>
      <c r="AF38" s="936"/>
      <c r="AG38" s="936"/>
      <c r="AH38" s="936"/>
      <c r="AI38" s="936"/>
      <c r="AU38" s="174"/>
    </row>
    <row r="39" spans="1:47" ht="13.5" customHeight="1" x14ac:dyDescent="0.15">
      <c r="C39" s="39" t="s">
        <v>151</v>
      </c>
      <c r="H39" s="167"/>
      <c r="I39" s="165"/>
      <c r="J39" s="165" t="s">
        <v>517</v>
      </c>
      <c r="K39" s="935"/>
      <c r="L39" s="935"/>
      <c r="M39" s="39" t="s">
        <v>146</v>
      </c>
      <c r="R39" s="165" t="s">
        <v>517</v>
      </c>
      <c r="S39" s="931"/>
      <c r="T39" s="931" t="s">
        <v>471</v>
      </c>
      <c r="U39" s="931" t="s">
        <v>471</v>
      </c>
      <c r="V39" s="931" t="s">
        <v>471</v>
      </c>
      <c r="W39" s="39" t="s">
        <v>145</v>
      </c>
      <c r="AB39" s="930"/>
      <c r="AC39" s="930"/>
      <c r="AD39" s="930"/>
      <c r="AE39" s="930"/>
      <c r="AF39" s="930"/>
      <c r="AG39" s="930"/>
      <c r="AH39" s="39" t="s">
        <v>252</v>
      </c>
    </row>
    <row r="40" spans="1:47" ht="13.5" customHeight="1" x14ac:dyDescent="0.15">
      <c r="H40" s="163"/>
      <c r="I40" s="163"/>
      <c r="J40" s="163"/>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932"/>
      <c r="AH40" s="932"/>
      <c r="AI40" s="932"/>
      <c r="AU40" s="174"/>
    </row>
    <row r="41" spans="1:47" ht="13.5" customHeight="1" x14ac:dyDescent="0.15">
      <c r="C41" s="39" t="s">
        <v>148</v>
      </c>
      <c r="H41" s="163"/>
      <c r="I41" s="163"/>
      <c r="J41" s="141"/>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934"/>
    </row>
    <row r="42" spans="1:47" ht="13.5" customHeight="1" x14ac:dyDescent="0.15">
      <c r="C42" s="39" t="s">
        <v>149</v>
      </c>
      <c r="H42" s="163"/>
      <c r="I42" s="163"/>
      <c r="J42" s="163"/>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U42" s="174"/>
    </row>
    <row r="43" spans="1:47" ht="13.5" customHeight="1" x14ac:dyDescent="0.15">
      <c r="C43" s="39" t="s">
        <v>150</v>
      </c>
      <c r="H43" s="163"/>
      <c r="I43" s="163"/>
      <c r="J43" s="163"/>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row>
    <row r="44" spans="1:47" ht="13.5" customHeight="1" x14ac:dyDescent="0.15">
      <c r="C44" s="933" t="s">
        <v>163</v>
      </c>
      <c r="D44" s="933"/>
      <c r="E44" s="933"/>
      <c r="F44" s="933"/>
      <c r="G44" s="933"/>
      <c r="H44" s="933"/>
      <c r="I44" s="933"/>
      <c r="J44" s="933"/>
      <c r="K44" s="933"/>
      <c r="L44" s="933"/>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U44" s="174"/>
    </row>
    <row r="45" spans="1:47" ht="6"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row>
    <row r="46" spans="1:47" ht="6" customHeight="1" x14ac:dyDescent="0.15">
      <c r="A46" s="170"/>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U46" s="174"/>
    </row>
    <row r="47" spans="1:47" ht="13.5" customHeight="1" x14ac:dyDescent="0.15">
      <c r="C47" s="39" t="s">
        <v>144</v>
      </c>
      <c r="H47" s="167"/>
      <c r="I47" s="165"/>
      <c r="J47" s="165" t="s">
        <v>517</v>
      </c>
      <c r="K47" s="935"/>
      <c r="L47" s="935"/>
      <c r="M47" s="39" t="s">
        <v>147</v>
      </c>
      <c r="R47" s="165" t="s">
        <v>517</v>
      </c>
      <c r="S47" s="933"/>
      <c r="T47" s="933" t="s">
        <v>471</v>
      </c>
      <c r="U47" s="933" t="s">
        <v>471</v>
      </c>
      <c r="V47" s="933" t="s">
        <v>471</v>
      </c>
      <c r="W47" s="39" t="s">
        <v>153</v>
      </c>
      <c r="AB47" s="930"/>
      <c r="AC47" s="930"/>
      <c r="AD47" s="930"/>
      <c r="AE47" s="930"/>
      <c r="AF47" s="930"/>
      <c r="AG47" s="930"/>
      <c r="AH47" s="39" t="s">
        <v>252</v>
      </c>
    </row>
    <row r="48" spans="1:47" ht="13.5" customHeight="1" x14ac:dyDescent="0.15">
      <c r="C48" s="39" t="s">
        <v>140</v>
      </c>
      <c r="H48" s="163"/>
      <c r="K48" s="936"/>
      <c r="L48" s="936"/>
      <c r="M48" s="936"/>
      <c r="N48" s="936"/>
      <c r="O48" s="936"/>
      <c r="P48" s="936"/>
      <c r="Q48" s="936"/>
      <c r="R48" s="936"/>
      <c r="S48" s="936"/>
      <c r="T48" s="936"/>
      <c r="U48" s="936"/>
      <c r="V48" s="936"/>
      <c r="W48" s="936"/>
      <c r="X48" s="936"/>
      <c r="Y48" s="936"/>
      <c r="Z48" s="936"/>
      <c r="AA48" s="936"/>
      <c r="AB48" s="936"/>
      <c r="AC48" s="936"/>
      <c r="AD48" s="936"/>
      <c r="AE48" s="936"/>
      <c r="AF48" s="936"/>
      <c r="AG48" s="936"/>
      <c r="AH48" s="936"/>
      <c r="AI48" s="936"/>
      <c r="AU48" s="174"/>
    </row>
    <row r="49" spans="1:47" ht="13.5" customHeight="1" x14ac:dyDescent="0.15">
      <c r="C49" s="39" t="s">
        <v>151</v>
      </c>
      <c r="H49" s="167"/>
      <c r="I49" s="165"/>
      <c r="J49" s="165" t="s">
        <v>517</v>
      </c>
      <c r="K49" s="935" t="s">
        <v>472</v>
      </c>
      <c r="L49" s="935"/>
      <c r="M49" s="39" t="s">
        <v>146</v>
      </c>
      <c r="R49" s="165" t="s">
        <v>517</v>
      </c>
      <c r="S49" s="931"/>
      <c r="T49" s="931" t="s">
        <v>471</v>
      </c>
      <c r="U49" s="931" t="s">
        <v>471</v>
      </c>
      <c r="V49" s="931" t="s">
        <v>471</v>
      </c>
      <c r="W49" s="39" t="s">
        <v>145</v>
      </c>
      <c r="AB49" s="930"/>
      <c r="AC49" s="930"/>
      <c r="AD49" s="930"/>
      <c r="AE49" s="930"/>
      <c r="AF49" s="930"/>
      <c r="AG49" s="930"/>
      <c r="AH49" s="39" t="s">
        <v>252</v>
      </c>
    </row>
    <row r="50" spans="1:47" ht="13.5" customHeight="1" x14ac:dyDescent="0.15">
      <c r="H50" s="163"/>
      <c r="I50" s="163"/>
      <c r="J50" s="163"/>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U50" s="174"/>
    </row>
    <row r="51" spans="1:47" ht="13.5" customHeight="1" x14ac:dyDescent="0.15">
      <c r="C51" s="39" t="s">
        <v>148</v>
      </c>
      <c r="H51" s="163"/>
      <c r="I51" s="163"/>
      <c r="J51" s="141"/>
      <c r="K51" s="934"/>
      <c r="L51" s="934"/>
      <c r="M51" s="934"/>
      <c r="N51" s="934"/>
      <c r="O51" s="934"/>
      <c r="P51" s="934"/>
      <c r="Q51" s="934"/>
      <c r="R51" s="934"/>
      <c r="S51" s="934"/>
      <c r="T51" s="934"/>
      <c r="U51" s="934"/>
      <c r="V51" s="934"/>
      <c r="W51" s="934"/>
      <c r="X51" s="934"/>
      <c r="Y51" s="934"/>
      <c r="Z51" s="934"/>
      <c r="AA51" s="934"/>
      <c r="AB51" s="934"/>
      <c r="AC51" s="934"/>
      <c r="AD51" s="934"/>
      <c r="AE51" s="934"/>
      <c r="AF51" s="934"/>
      <c r="AG51" s="934"/>
      <c r="AH51" s="934"/>
      <c r="AI51" s="934"/>
    </row>
    <row r="52" spans="1:47" ht="13.5" customHeight="1" x14ac:dyDescent="0.15">
      <c r="C52" s="39" t="s">
        <v>149</v>
      </c>
      <c r="H52" s="163"/>
      <c r="I52" s="163"/>
      <c r="J52" s="163"/>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c r="AH52" s="932"/>
      <c r="AI52" s="932"/>
      <c r="AU52" s="174"/>
    </row>
    <row r="53" spans="1:47" ht="13.5" customHeight="1" x14ac:dyDescent="0.15">
      <c r="C53" s="39" t="s">
        <v>150</v>
      </c>
      <c r="H53" s="163"/>
      <c r="I53" s="163"/>
      <c r="J53" s="163"/>
      <c r="K53" s="934"/>
      <c r="L53" s="934"/>
      <c r="M53" s="934"/>
      <c r="N53" s="934"/>
      <c r="O53" s="934"/>
      <c r="P53" s="934"/>
      <c r="Q53" s="934"/>
      <c r="R53" s="934"/>
      <c r="S53" s="934"/>
      <c r="T53" s="934"/>
      <c r="U53" s="934"/>
      <c r="V53" s="934"/>
      <c r="W53" s="934"/>
      <c r="X53" s="934"/>
      <c r="Y53" s="934"/>
      <c r="Z53" s="934"/>
      <c r="AA53" s="934"/>
      <c r="AB53" s="934"/>
      <c r="AC53" s="934"/>
      <c r="AD53" s="934"/>
      <c r="AE53" s="934"/>
      <c r="AF53" s="934"/>
      <c r="AG53" s="934"/>
      <c r="AH53" s="934"/>
      <c r="AI53" s="934"/>
    </row>
    <row r="54" spans="1:47" ht="13.5" customHeight="1" x14ac:dyDescent="0.15">
      <c r="C54" s="933" t="s">
        <v>163</v>
      </c>
      <c r="D54" s="933"/>
      <c r="E54" s="933"/>
      <c r="F54" s="933"/>
      <c r="G54" s="933"/>
      <c r="H54" s="933"/>
      <c r="I54" s="933"/>
      <c r="J54" s="933"/>
      <c r="K54" s="933"/>
      <c r="L54" s="933"/>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2"/>
      <c r="AU54" s="174"/>
    </row>
    <row r="55" spans="1:47" ht="6" customHeight="1"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row>
    <row r="56" spans="1:47" ht="6" customHeight="1" x14ac:dyDescent="0.15">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U56" s="174"/>
    </row>
    <row r="57" spans="1:47" ht="13.5" customHeight="1" x14ac:dyDescent="0.15">
      <c r="C57" s="39" t="s">
        <v>144</v>
      </c>
      <c r="H57" s="167"/>
      <c r="I57" s="165"/>
      <c r="J57" s="165" t="s">
        <v>517</v>
      </c>
      <c r="K57" s="935" t="s">
        <v>472</v>
      </c>
      <c r="L57" s="935"/>
      <c r="M57" s="39" t="s">
        <v>147</v>
      </c>
      <c r="R57" s="165" t="s">
        <v>517</v>
      </c>
      <c r="S57" s="933"/>
      <c r="T57" s="933" t="s">
        <v>471</v>
      </c>
      <c r="U57" s="933" t="s">
        <v>471</v>
      </c>
      <c r="V57" s="933" t="s">
        <v>471</v>
      </c>
      <c r="W57" s="39" t="s">
        <v>153</v>
      </c>
      <c r="AB57" s="930"/>
      <c r="AC57" s="930"/>
      <c r="AD57" s="930"/>
      <c r="AE57" s="930"/>
      <c r="AF57" s="930"/>
      <c r="AG57" s="930"/>
      <c r="AH57" s="39" t="s">
        <v>252</v>
      </c>
    </row>
    <row r="58" spans="1:47" ht="13.5" customHeight="1" x14ac:dyDescent="0.15">
      <c r="C58" s="39" t="s">
        <v>140</v>
      </c>
      <c r="H58" s="163"/>
      <c r="K58" s="936"/>
      <c r="L58" s="936"/>
      <c r="M58" s="936"/>
      <c r="N58" s="936"/>
      <c r="O58" s="936"/>
      <c r="P58" s="936"/>
      <c r="Q58" s="936"/>
      <c r="R58" s="936"/>
      <c r="S58" s="936"/>
      <c r="T58" s="936"/>
      <c r="U58" s="936"/>
      <c r="V58" s="936"/>
      <c r="W58" s="936"/>
      <c r="X58" s="936"/>
      <c r="Y58" s="936"/>
      <c r="Z58" s="936"/>
      <c r="AA58" s="936"/>
      <c r="AB58" s="936"/>
      <c r="AC58" s="936"/>
      <c r="AD58" s="936"/>
      <c r="AE58" s="936"/>
      <c r="AF58" s="936"/>
      <c r="AG58" s="936"/>
      <c r="AH58" s="936"/>
      <c r="AI58" s="936"/>
      <c r="AU58" s="174"/>
    </row>
    <row r="59" spans="1:47" ht="13.5" customHeight="1" x14ac:dyDescent="0.15">
      <c r="C59" s="39" t="s">
        <v>151</v>
      </c>
      <c r="H59" s="167"/>
      <c r="I59" s="165"/>
      <c r="J59" s="165" t="s">
        <v>517</v>
      </c>
      <c r="K59" s="935" t="s">
        <v>472</v>
      </c>
      <c r="L59" s="935"/>
      <c r="M59" s="39" t="s">
        <v>146</v>
      </c>
      <c r="R59" s="165" t="s">
        <v>517</v>
      </c>
      <c r="S59" s="931"/>
      <c r="T59" s="931" t="s">
        <v>471</v>
      </c>
      <c r="U59" s="931" t="s">
        <v>471</v>
      </c>
      <c r="V59" s="931" t="s">
        <v>471</v>
      </c>
      <c r="W59" s="39" t="s">
        <v>145</v>
      </c>
      <c r="AB59" s="930"/>
      <c r="AC59" s="930"/>
      <c r="AD59" s="930"/>
      <c r="AE59" s="930"/>
      <c r="AF59" s="930"/>
      <c r="AG59" s="930"/>
      <c r="AH59" s="39" t="s">
        <v>252</v>
      </c>
    </row>
    <row r="60" spans="1:47" ht="13.5" customHeight="1" x14ac:dyDescent="0.15">
      <c r="H60" s="163"/>
      <c r="I60" s="163"/>
      <c r="J60" s="163"/>
      <c r="K60" s="932"/>
      <c r="L60" s="932"/>
      <c r="M60" s="932"/>
      <c r="N60" s="932"/>
      <c r="O60" s="932"/>
      <c r="P60" s="932"/>
      <c r="Q60" s="932"/>
      <c r="R60" s="932"/>
      <c r="S60" s="932"/>
      <c r="T60" s="932"/>
      <c r="U60" s="932"/>
      <c r="V60" s="932"/>
      <c r="W60" s="932"/>
      <c r="X60" s="932"/>
      <c r="Y60" s="932"/>
      <c r="Z60" s="932"/>
      <c r="AA60" s="932"/>
      <c r="AB60" s="932"/>
      <c r="AC60" s="932"/>
      <c r="AD60" s="932"/>
      <c r="AE60" s="932"/>
      <c r="AF60" s="932"/>
      <c r="AG60" s="932"/>
      <c r="AH60" s="932"/>
      <c r="AI60" s="932"/>
      <c r="AU60" s="174"/>
    </row>
    <row r="61" spans="1:47" ht="13.5" customHeight="1" x14ac:dyDescent="0.15">
      <c r="C61" s="39" t="s">
        <v>148</v>
      </c>
      <c r="H61" s="163"/>
      <c r="I61" s="163"/>
      <c r="J61" s="141"/>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4"/>
      <c r="AH61" s="934"/>
      <c r="AI61" s="934"/>
    </row>
    <row r="62" spans="1:47" ht="13.5" customHeight="1" x14ac:dyDescent="0.15">
      <c r="C62" s="39" t="s">
        <v>149</v>
      </c>
      <c r="H62" s="163"/>
      <c r="I62" s="163"/>
      <c r="J62" s="163"/>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932"/>
      <c r="AU62" s="174"/>
    </row>
    <row r="63" spans="1:47" ht="13.5" customHeight="1" x14ac:dyDescent="0.15">
      <c r="C63" s="39" t="s">
        <v>150</v>
      </c>
      <c r="H63" s="163"/>
      <c r="I63" s="163"/>
      <c r="J63" s="163"/>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row>
    <row r="64" spans="1:47" ht="13.5" customHeight="1" x14ac:dyDescent="0.15">
      <c r="C64" s="933" t="s">
        <v>163</v>
      </c>
      <c r="D64" s="933"/>
      <c r="E64" s="933"/>
      <c r="F64" s="933"/>
      <c r="G64" s="933"/>
      <c r="H64" s="933"/>
      <c r="I64" s="933"/>
      <c r="J64" s="933"/>
      <c r="K64" s="933"/>
      <c r="L64" s="933"/>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row>
    <row r="65" spans="1:37" ht="6" customHeight="1" x14ac:dyDescent="0.1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row>
    <row r="66" spans="1:37" ht="6" customHeight="1" thickBot="1" x14ac:dyDescent="0.2">
      <c r="A66" s="170"/>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row>
    <row r="67" spans="1:37" ht="13.5" customHeight="1" thickTop="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493"/>
      <c r="AK67" s="493"/>
    </row>
    <row r="68" spans="1:37"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row>
    <row r="69" spans="1:37" ht="6.75" customHeight="1" x14ac:dyDescent="0.15">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row>
    <row r="70" spans="1:37" ht="13.5" customHeight="1" x14ac:dyDescent="0.15">
      <c r="A70" s="39" t="s">
        <v>924</v>
      </c>
      <c r="B70" s="169"/>
      <c r="C70" s="169"/>
      <c r="D70" s="169"/>
      <c r="E70" s="169"/>
      <c r="F70" s="169"/>
      <c r="G70" s="169"/>
      <c r="H70" s="169"/>
      <c r="I70" s="169"/>
      <c r="J70" s="169"/>
      <c r="K70" s="169"/>
      <c r="L70" s="169"/>
      <c r="M70" s="169"/>
      <c r="N70" s="169"/>
      <c r="O70" s="169"/>
      <c r="P70" s="169"/>
      <c r="Q70" s="169"/>
      <c r="R70" s="169"/>
      <c r="S70" s="169"/>
      <c r="T70" s="169"/>
      <c r="U70" s="169"/>
      <c r="V70" s="169"/>
    </row>
    <row r="71" spans="1:37" ht="13.5" customHeight="1" x14ac:dyDescent="0.15">
      <c r="A71" s="169"/>
      <c r="B71" s="169" t="s">
        <v>923</v>
      </c>
      <c r="C71" s="169"/>
      <c r="D71" s="169"/>
      <c r="E71" s="169"/>
      <c r="F71" s="169"/>
      <c r="G71" s="169"/>
      <c r="H71" s="169"/>
      <c r="I71" s="169"/>
      <c r="J71" s="169"/>
      <c r="K71" s="169"/>
      <c r="L71" s="169"/>
      <c r="M71" s="169"/>
      <c r="N71" s="169"/>
      <c r="O71" s="169"/>
      <c r="P71" s="169"/>
      <c r="Q71" s="169"/>
      <c r="R71" s="169"/>
      <c r="S71" s="169"/>
      <c r="T71" s="169"/>
      <c r="U71" s="169"/>
      <c r="V71" s="169"/>
    </row>
    <row r="72" spans="1:37" ht="13.5" customHeight="1" x14ac:dyDescent="0.15">
      <c r="A72" s="169"/>
      <c r="B72" s="171" t="s">
        <v>17</v>
      </c>
      <c r="C72" s="169" t="s">
        <v>164</v>
      </c>
      <c r="D72" s="169"/>
      <c r="E72" s="169"/>
      <c r="F72" s="169"/>
      <c r="G72" s="169"/>
      <c r="H72" s="169"/>
      <c r="I72" s="169"/>
      <c r="J72" s="169"/>
      <c r="K72" s="169"/>
      <c r="L72" s="169"/>
      <c r="M72" s="169"/>
      <c r="N72" s="169"/>
      <c r="O72" s="169"/>
      <c r="P72" s="169"/>
      <c r="Q72" s="169"/>
      <c r="R72" s="169"/>
      <c r="S72" s="169"/>
      <c r="T72" s="169"/>
      <c r="U72" s="169"/>
      <c r="V72" s="169"/>
    </row>
    <row r="73" spans="1:37" ht="13.5" customHeight="1" x14ac:dyDescent="0.15">
      <c r="A73" s="169"/>
      <c r="C73" s="39" t="s">
        <v>154</v>
      </c>
      <c r="D73" s="169"/>
      <c r="E73" s="169"/>
      <c r="F73" s="169"/>
      <c r="G73" s="169"/>
      <c r="H73" s="163"/>
      <c r="I73" s="163"/>
      <c r="J73" s="163"/>
      <c r="K73" s="932"/>
      <c r="L73" s="932"/>
      <c r="M73" s="932"/>
      <c r="N73" s="932"/>
      <c r="O73" s="932"/>
      <c r="P73" s="932"/>
      <c r="Q73" s="932"/>
      <c r="R73" s="932"/>
      <c r="S73" s="932"/>
      <c r="T73" s="932"/>
      <c r="U73" s="932"/>
      <c r="V73" s="932"/>
      <c r="W73" s="932"/>
      <c r="X73" s="932"/>
      <c r="Y73" s="932"/>
      <c r="Z73" s="932"/>
      <c r="AA73" s="932"/>
    </row>
    <row r="74" spans="1:37" ht="13.5" customHeight="1" x14ac:dyDescent="0.15">
      <c r="A74" s="169"/>
      <c r="C74" s="39" t="s">
        <v>155</v>
      </c>
      <c r="D74" s="169"/>
      <c r="E74" s="169"/>
      <c r="F74" s="169"/>
      <c r="G74" s="169"/>
      <c r="H74" s="169" t="s">
        <v>515</v>
      </c>
      <c r="I74" s="169"/>
      <c r="J74" s="169"/>
      <c r="K74" s="169"/>
      <c r="L74" s="169"/>
      <c r="M74" s="169"/>
      <c r="N74" s="163"/>
      <c r="O74" s="163"/>
      <c r="P74" s="163"/>
      <c r="R74" s="169" t="s">
        <v>257</v>
      </c>
      <c r="S74" s="942"/>
      <c r="T74" s="942"/>
      <c r="U74" s="942"/>
      <c r="V74" s="942"/>
      <c r="W74" s="942"/>
      <c r="X74" s="169" t="s">
        <v>252</v>
      </c>
      <c r="Y74" s="169"/>
      <c r="Z74" s="169"/>
    </row>
    <row r="75" spans="1:37" ht="13.5" customHeight="1" x14ac:dyDescent="0.15">
      <c r="A75" s="169"/>
      <c r="B75" s="171" t="s">
        <v>17</v>
      </c>
      <c r="C75" s="169" t="s">
        <v>165</v>
      </c>
      <c r="D75" s="169"/>
      <c r="E75" s="169"/>
      <c r="F75" s="169"/>
      <c r="G75" s="169"/>
      <c r="H75" s="169"/>
      <c r="I75" s="169"/>
      <c r="J75" s="169"/>
      <c r="K75" s="169"/>
      <c r="L75" s="169"/>
      <c r="M75" s="169"/>
      <c r="N75" s="169"/>
      <c r="O75" s="169"/>
      <c r="P75" s="169"/>
      <c r="Q75" s="169"/>
      <c r="R75" s="169"/>
      <c r="S75" s="169"/>
      <c r="T75" s="169"/>
      <c r="U75" s="169"/>
      <c r="V75" s="169"/>
    </row>
    <row r="76" spans="1:37" ht="13.5" customHeight="1" x14ac:dyDescent="0.15">
      <c r="A76" s="169"/>
      <c r="C76" s="39" t="s">
        <v>154</v>
      </c>
      <c r="D76" s="169"/>
      <c r="E76" s="169"/>
      <c r="F76" s="169"/>
      <c r="G76" s="169"/>
      <c r="H76" s="163"/>
      <c r="I76" s="163"/>
      <c r="J76" s="163"/>
      <c r="K76" s="932"/>
      <c r="L76" s="932"/>
      <c r="M76" s="932"/>
      <c r="N76" s="932"/>
      <c r="O76" s="932"/>
      <c r="P76" s="932"/>
      <c r="Q76" s="932"/>
      <c r="R76" s="932"/>
      <c r="S76" s="932"/>
      <c r="T76" s="932"/>
      <c r="U76" s="932"/>
      <c r="V76" s="932"/>
      <c r="W76" s="932"/>
      <c r="X76" s="932"/>
      <c r="Y76" s="932"/>
      <c r="Z76" s="932"/>
      <c r="AA76" s="932"/>
    </row>
    <row r="77" spans="1:37" ht="13.5" customHeight="1" x14ac:dyDescent="0.15">
      <c r="A77" s="169"/>
      <c r="C77" s="39" t="s">
        <v>155</v>
      </c>
      <c r="D77" s="169"/>
      <c r="E77" s="169"/>
      <c r="F77" s="169"/>
      <c r="G77" s="169"/>
      <c r="H77" s="169" t="s">
        <v>515</v>
      </c>
      <c r="I77" s="169"/>
      <c r="J77" s="169"/>
      <c r="K77" s="169"/>
      <c r="L77" s="169"/>
      <c r="M77" s="169"/>
      <c r="N77" s="163"/>
      <c r="O77" s="163"/>
      <c r="P77" s="163"/>
      <c r="R77" s="169" t="s">
        <v>257</v>
      </c>
      <c r="S77" s="942"/>
      <c r="T77" s="942"/>
      <c r="U77" s="942"/>
      <c r="V77" s="942"/>
      <c r="W77" s="942"/>
      <c r="X77" s="169" t="s">
        <v>252</v>
      </c>
      <c r="Y77" s="169"/>
      <c r="Z77" s="169"/>
    </row>
    <row r="78" spans="1:37" ht="13.5" customHeight="1" x14ac:dyDescent="0.15">
      <c r="A78" s="169"/>
      <c r="B78" s="171" t="s">
        <v>17</v>
      </c>
      <c r="C78" s="169" t="s">
        <v>166</v>
      </c>
      <c r="D78" s="169"/>
      <c r="E78" s="169"/>
      <c r="F78" s="169"/>
      <c r="G78" s="169"/>
      <c r="H78" s="169"/>
      <c r="I78" s="169"/>
      <c r="J78" s="169"/>
      <c r="K78" s="169"/>
      <c r="L78" s="169"/>
      <c r="M78" s="169"/>
      <c r="N78" s="169"/>
      <c r="O78" s="169"/>
      <c r="P78" s="169"/>
      <c r="Q78" s="169"/>
      <c r="R78" s="169"/>
      <c r="S78" s="169"/>
      <c r="T78" s="169"/>
      <c r="U78" s="169"/>
      <c r="V78" s="169"/>
    </row>
    <row r="79" spans="1:37" ht="13.5" customHeight="1" x14ac:dyDescent="0.15">
      <c r="A79" s="169"/>
      <c r="C79" s="39" t="s">
        <v>154</v>
      </c>
      <c r="D79" s="169"/>
      <c r="E79" s="169"/>
      <c r="F79" s="169"/>
      <c r="G79" s="169"/>
      <c r="H79" s="163"/>
      <c r="I79" s="163"/>
      <c r="J79" s="163"/>
      <c r="K79" s="932"/>
      <c r="L79" s="932"/>
      <c r="M79" s="932"/>
      <c r="N79" s="932"/>
      <c r="O79" s="932"/>
      <c r="P79" s="932"/>
      <c r="Q79" s="932"/>
      <c r="R79" s="932"/>
      <c r="S79" s="932"/>
      <c r="T79" s="932"/>
      <c r="U79" s="932"/>
      <c r="V79" s="932"/>
      <c r="W79" s="932"/>
      <c r="X79" s="932"/>
      <c r="Y79" s="932"/>
      <c r="Z79" s="932"/>
      <c r="AA79" s="932"/>
    </row>
    <row r="80" spans="1:37" ht="13.5" customHeight="1" x14ac:dyDescent="0.15">
      <c r="A80" s="169"/>
      <c r="C80" s="39" t="s">
        <v>155</v>
      </c>
      <c r="D80" s="169"/>
      <c r="E80" s="169"/>
      <c r="F80" s="169"/>
      <c r="G80" s="169"/>
      <c r="H80" s="169" t="s">
        <v>516</v>
      </c>
      <c r="I80" s="169"/>
      <c r="J80" s="169"/>
      <c r="K80" s="169"/>
      <c r="L80" s="169"/>
      <c r="M80" s="169"/>
      <c r="N80" s="163"/>
      <c r="O80" s="163"/>
      <c r="P80" s="163"/>
      <c r="R80" s="169" t="s">
        <v>257</v>
      </c>
      <c r="S80" s="942"/>
      <c r="T80" s="942"/>
      <c r="U80" s="942"/>
      <c r="V80" s="942"/>
      <c r="W80" s="942"/>
      <c r="X80" s="169" t="s">
        <v>252</v>
      </c>
      <c r="Y80" s="169"/>
      <c r="Z80" s="169"/>
    </row>
    <row r="81" spans="1:53" ht="13.5" customHeight="1" x14ac:dyDescent="0.15">
      <c r="A81" s="169"/>
      <c r="C81" s="39" t="s">
        <v>154</v>
      </c>
      <c r="D81" s="169"/>
      <c r="E81" s="169"/>
      <c r="F81" s="169"/>
      <c r="G81" s="169"/>
      <c r="H81" s="163"/>
      <c r="I81" s="163"/>
      <c r="J81" s="163"/>
      <c r="K81" s="932"/>
      <c r="L81" s="932"/>
      <c r="M81" s="932"/>
      <c r="N81" s="932"/>
      <c r="O81" s="932"/>
      <c r="P81" s="932"/>
      <c r="Q81" s="932"/>
      <c r="R81" s="932"/>
      <c r="S81" s="932"/>
      <c r="T81" s="932"/>
      <c r="U81" s="932"/>
      <c r="V81" s="932"/>
      <c r="W81" s="932"/>
      <c r="X81" s="932"/>
      <c r="Y81" s="932"/>
      <c r="Z81" s="932"/>
      <c r="AA81" s="932"/>
    </row>
    <row r="82" spans="1:53" ht="13.5" customHeight="1" x14ac:dyDescent="0.15">
      <c r="A82" s="169"/>
      <c r="C82" s="39" t="s">
        <v>155</v>
      </c>
      <c r="D82" s="169"/>
      <c r="E82" s="169"/>
      <c r="F82" s="169"/>
      <c r="G82" s="169"/>
      <c r="H82" s="169" t="s">
        <v>516</v>
      </c>
      <c r="I82" s="169"/>
      <c r="J82" s="169"/>
      <c r="K82" s="169"/>
      <c r="L82" s="169"/>
      <c r="M82" s="169"/>
      <c r="N82" s="163"/>
      <c r="O82" s="163"/>
      <c r="P82" s="163"/>
      <c r="R82" s="169" t="s">
        <v>257</v>
      </c>
      <c r="S82" s="942"/>
      <c r="T82" s="942"/>
      <c r="U82" s="942"/>
      <c r="V82" s="942"/>
      <c r="W82" s="942"/>
      <c r="X82" s="169" t="s">
        <v>252</v>
      </c>
      <c r="Y82" s="169"/>
      <c r="Z82" s="169"/>
    </row>
    <row r="83" spans="1:53" ht="13.5" customHeight="1" x14ac:dyDescent="0.15">
      <c r="A83" s="169"/>
      <c r="C83" s="39" t="s">
        <v>154</v>
      </c>
      <c r="D83" s="169"/>
      <c r="E83" s="169"/>
      <c r="F83" s="169"/>
      <c r="G83" s="169"/>
      <c r="H83" s="163"/>
      <c r="I83" s="163"/>
      <c r="J83" s="163"/>
      <c r="K83" s="932"/>
      <c r="L83" s="932"/>
      <c r="M83" s="932"/>
      <c r="N83" s="932"/>
      <c r="O83" s="932"/>
      <c r="P83" s="932"/>
      <c r="Q83" s="932"/>
      <c r="R83" s="932"/>
      <c r="S83" s="932"/>
      <c r="T83" s="932"/>
      <c r="U83" s="932"/>
      <c r="V83" s="932"/>
      <c r="W83" s="932"/>
      <c r="X83" s="932"/>
      <c r="Y83" s="932"/>
      <c r="Z83" s="932"/>
      <c r="AA83" s="932"/>
    </row>
    <row r="84" spans="1:53" ht="13.5" customHeight="1" x14ac:dyDescent="0.15">
      <c r="A84" s="169"/>
      <c r="C84" s="39" t="s">
        <v>155</v>
      </c>
      <c r="D84" s="169"/>
      <c r="E84" s="169"/>
      <c r="F84" s="169"/>
      <c r="G84" s="169"/>
      <c r="H84" s="169" t="s">
        <v>516</v>
      </c>
      <c r="I84" s="169"/>
      <c r="J84" s="169"/>
      <c r="K84" s="169"/>
      <c r="L84" s="169"/>
      <c r="M84" s="169"/>
      <c r="N84" s="163"/>
      <c r="O84" s="163"/>
      <c r="P84" s="163"/>
      <c r="R84" s="169" t="s">
        <v>257</v>
      </c>
      <c r="S84" s="942"/>
      <c r="T84" s="942"/>
      <c r="U84" s="942"/>
      <c r="V84" s="942"/>
      <c r="W84" s="942"/>
      <c r="X84" s="169" t="s">
        <v>252</v>
      </c>
      <c r="Y84" s="169"/>
      <c r="Z84" s="169"/>
    </row>
    <row r="85" spans="1:53" ht="13.5" customHeight="1" x14ac:dyDescent="0.15">
      <c r="A85" s="169"/>
      <c r="B85" s="171" t="s">
        <v>17</v>
      </c>
      <c r="C85" s="169" t="s">
        <v>167</v>
      </c>
      <c r="D85" s="169"/>
      <c r="E85" s="169"/>
      <c r="F85" s="169"/>
      <c r="G85" s="169"/>
      <c r="H85" s="169"/>
      <c r="I85" s="169"/>
      <c r="J85" s="169"/>
      <c r="K85" s="169"/>
      <c r="L85" s="169"/>
      <c r="M85" s="169"/>
      <c r="N85" s="169"/>
      <c r="O85" s="169"/>
      <c r="P85" s="169"/>
      <c r="Q85" s="169"/>
      <c r="R85" s="169"/>
      <c r="S85" s="169"/>
      <c r="T85" s="169"/>
      <c r="U85" s="169"/>
      <c r="V85" s="169"/>
    </row>
    <row r="86" spans="1:53" ht="13.5" customHeight="1" x14ac:dyDescent="0.15">
      <c r="A86" s="169"/>
      <c r="C86" s="39" t="s">
        <v>154</v>
      </c>
      <c r="D86" s="169"/>
      <c r="E86" s="169"/>
      <c r="F86" s="169"/>
      <c r="G86" s="169"/>
      <c r="H86" s="163"/>
      <c r="I86" s="163"/>
      <c r="J86" s="163"/>
      <c r="K86" s="932"/>
      <c r="L86" s="932"/>
      <c r="M86" s="932"/>
      <c r="N86" s="932"/>
      <c r="O86" s="932"/>
      <c r="P86" s="932"/>
      <c r="Q86" s="932"/>
      <c r="R86" s="932"/>
      <c r="S86" s="932"/>
      <c r="T86" s="932"/>
      <c r="U86" s="932"/>
      <c r="V86" s="932"/>
      <c r="W86" s="932"/>
      <c r="X86" s="932"/>
      <c r="Y86" s="932"/>
      <c r="Z86" s="932"/>
      <c r="AA86" s="932"/>
    </row>
    <row r="87" spans="1:53" ht="13.5" customHeight="1" x14ac:dyDescent="0.15">
      <c r="A87" s="169"/>
      <c r="C87" s="39" t="s">
        <v>155</v>
      </c>
      <c r="D87" s="169"/>
      <c r="E87" s="169"/>
      <c r="F87" s="169"/>
      <c r="G87" s="169"/>
      <c r="H87" s="169" t="s">
        <v>516</v>
      </c>
      <c r="I87" s="169"/>
      <c r="J87" s="169"/>
      <c r="K87" s="169"/>
      <c r="L87" s="169"/>
      <c r="M87" s="169"/>
      <c r="N87" s="163"/>
      <c r="O87" s="163"/>
      <c r="P87" s="163"/>
      <c r="R87" s="169" t="s">
        <v>257</v>
      </c>
      <c r="S87" s="942"/>
      <c r="T87" s="942"/>
      <c r="U87" s="942"/>
      <c r="V87" s="942"/>
      <c r="W87" s="942"/>
      <c r="X87" s="169" t="s">
        <v>252</v>
      </c>
      <c r="Y87" s="169"/>
      <c r="Z87" s="169"/>
    </row>
    <row r="88" spans="1:53" ht="13.5" customHeight="1" x14ac:dyDescent="0.15">
      <c r="A88" s="169"/>
      <c r="C88" s="39" t="s">
        <v>154</v>
      </c>
      <c r="D88" s="169"/>
      <c r="E88" s="169"/>
      <c r="F88" s="169"/>
      <c r="G88" s="169"/>
      <c r="H88" s="163"/>
      <c r="I88" s="163"/>
      <c r="J88" s="163"/>
      <c r="K88" s="932"/>
      <c r="L88" s="932"/>
      <c r="M88" s="932"/>
      <c r="N88" s="932"/>
      <c r="O88" s="932"/>
      <c r="P88" s="932"/>
      <c r="Q88" s="932"/>
      <c r="R88" s="932"/>
      <c r="S88" s="932"/>
      <c r="T88" s="932"/>
      <c r="U88" s="932"/>
      <c r="V88" s="932"/>
      <c r="W88" s="932"/>
      <c r="X88" s="932"/>
      <c r="Y88" s="932"/>
      <c r="Z88" s="932"/>
      <c r="AA88" s="932"/>
    </row>
    <row r="89" spans="1:53" ht="13.5" customHeight="1" x14ac:dyDescent="0.15">
      <c r="A89" s="169"/>
      <c r="C89" s="39" t="s">
        <v>155</v>
      </c>
      <c r="D89" s="169"/>
      <c r="E89" s="169"/>
      <c r="F89" s="169"/>
      <c r="G89" s="169"/>
      <c r="H89" s="169" t="s">
        <v>516</v>
      </c>
      <c r="I89" s="169"/>
      <c r="J89" s="169"/>
      <c r="K89" s="169"/>
      <c r="L89" s="169"/>
      <c r="M89" s="169"/>
      <c r="N89" s="163"/>
      <c r="O89" s="163"/>
      <c r="P89" s="163"/>
      <c r="R89" s="169" t="s">
        <v>257</v>
      </c>
      <c r="S89" s="942"/>
      <c r="T89" s="942"/>
      <c r="U89" s="942"/>
      <c r="V89" s="942"/>
      <c r="W89" s="942"/>
      <c r="X89" s="169" t="s">
        <v>252</v>
      </c>
      <c r="Y89" s="169"/>
      <c r="Z89" s="169"/>
    </row>
    <row r="90" spans="1:53" ht="13.5" customHeight="1" x14ac:dyDescent="0.15">
      <c r="A90" s="169"/>
      <c r="C90" s="39" t="s">
        <v>154</v>
      </c>
      <c r="D90" s="169"/>
      <c r="E90" s="169"/>
      <c r="F90" s="169"/>
      <c r="G90" s="169"/>
      <c r="H90" s="163"/>
      <c r="I90" s="163"/>
      <c r="J90" s="163"/>
      <c r="K90" s="932"/>
      <c r="L90" s="932"/>
      <c r="M90" s="932"/>
      <c r="N90" s="932"/>
      <c r="O90" s="932"/>
      <c r="P90" s="932"/>
      <c r="Q90" s="932"/>
      <c r="R90" s="932"/>
      <c r="S90" s="932"/>
      <c r="T90" s="932"/>
      <c r="U90" s="932"/>
      <c r="V90" s="932"/>
      <c r="W90" s="932"/>
      <c r="X90" s="932"/>
      <c r="Y90" s="932"/>
      <c r="Z90" s="932"/>
      <c r="AA90" s="932"/>
    </row>
    <row r="91" spans="1:53" ht="13.5" customHeight="1" x14ac:dyDescent="0.15">
      <c r="A91" s="169"/>
      <c r="C91" s="39" t="s">
        <v>155</v>
      </c>
      <c r="D91" s="169"/>
      <c r="E91" s="169"/>
      <c r="F91" s="169"/>
      <c r="G91" s="169"/>
      <c r="H91" s="169" t="s">
        <v>516</v>
      </c>
      <c r="I91" s="169"/>
      <c r="J91" s="169"/>
      <c r="K91" s="169"/>
      <c r="L91" s="169"/>
      <c r="M91" s="169"/>
      <c r="N91" s="163"/>
      <c r="O91" s="163"/>
      <c r="P91" s="163"/>
      <c r="R91" s="169" t="s">
        <v>257</v>
      </c>
      <c r="S91" s="942"/>
      <c r="T91" s="942"/>
      <c r="U91" s="942"/>
      <c r="V91" s="942"/>
      <c r="W91" s="942"/>
      <c r="X91" s="169" t="s">
        <v>252</v>
      </c>
      <c r="Y91" s="169"/>
      <c r="Z91" s="169"/>
    </row>
    <row r="92" spans="1:53" ht="6.75" customHeight="1" x14ac:dyDescent="0.15">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row>
    <row r="93" spans="1:53" ht="6.75" customHeight="1" x14ac:dyDescent="0.1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row>
    <row r="94" spans="1:53" ht="13.5" customHeight="1" x14ac:dyDescent="0.15">
      <c r="A94" s="39" t="s">
        <v>925</v>
      </c>
    </row>
    <row r="95" spans="1:53" ht="13.5" customHeight="1" x14ac:dyDescent="0.15">
      <c r="A95" s="39" t="s">
        <v>926</v>
      </c>
    </row>
    <row r="96" spans="1:53" ht="13.5" customHeight="1" x14ac:dyDescent="0.15">
      <c r="C96" s="39" t="s">
        <v>154</v>
      </c>
      <c r="H96" s="141"/>
      <c r="I96" s="141"/>
      <c r="J96" s="141"/>
      <c r="K96" s="932"/>
      <c r="L96" s="932"/>
      <c r="M96" s="932"/>
      <c r="N96" s="932"/>
      <c r="O96" s="932"/>
      <c r="P96" s="932"/>
      <c r="Q96" s="932"/>
      <c r="R96" s="932"/>
      <c r="S96" s="932"/>
      <c r="T96" s="932"/>
      <c r="U96" s="932"/>
      <c r="V96" s="932"/>
      <c r="W96" s="932"/>
      <c r="X96" s="932"/>
      <c r="Y96" s="932"/>
      <c r="Z96" s="932"/>
      <c r="AA96" s="932"/>
      <c r="AB96" s="932"/>
      <c r="AC96" s="932"/>
      <c r="AD96" s="932"/>
      <c r="AE96" s="932"/>
      <c r="AF96" s="932"/>
      <c r="AG96" s="932"/>
      <c r="AH96" s="932"/>
      <c r="AI96" s="932"/>
      <c r="AK96" s="163"/>
      <c r="AL96" s="163"/>
      <c r="AM96" s="163"/>
      <c r="AN96" s="163"/>
      <c r="AO96" s="163"/>
      <c r="AP96" s="163"/>
      <c r="AQ96" s="163"/>
      <c r="AR96" s="163"/>
      <c r="AS96" s="163"/>
      <c r="AT96" s="163"/>
      <c r="AU96" s="174"/>
      <c r="AV96" s="163"/>
      <c r="AW96" s="163"/>
      <c r="AX96" s="163"/>
      <c r="AY96" s="163"/>
      <c r="AZ96" s="163"/>
      <c r="BA96" s="163"/>
    </row>
    <row r="97" spans="1:35" ht="13.5" customHeight="1" x14ac:dyDescent="0.15">
      <c r="C97" s="39" t="s">
        <v>156</v>
      </c>
      <c r="H97" s="141"/>
      <c r="I97" s="141"/>
      <c r="J97" s="141"/>
      <c r="K97" s="932"/>
      <c r="L97" s="932"/>
      <c r="M97" s="932"/>
      <c r="N97" s="932"/>
      <c r="O97" s="932"/>
      <c r="P97" s="932"/>
      <c r="Q97" s="932"/>
      <c r="R97" s="932"/>
      <c r="S97" s="932"/>
      <c r="T97" s="932"/>
      <c r="U97" s="932"/>
      <c r="V97" s="932"/>
      <c r="W97" s="932"/>
      <c r="X97" s="932"/>
      <c r="Y97" s="932"/>
      <c r="Z97" s="932"/>
      <c r="AA97" s="932"/>
      <c r="AB97" s="932"/>
      <c r="AC97" s="932"/>
      <c r="AD97" s="932"/>
      <c r="AE97" s="932"/>
      <c r="AF97" s="932"/>
      <c r="AG97" s="932"/>
      <c r="AH97" s="932"/>
      <c r="AI97" s="932"/>
    </row>
    <row r="98" spans="1:35" ht="13.5" customHeight="1" x14ac:dyDescent="0.15">
      <c r="C98" s="39" t="s">
        <v>141</v>
      </c>
      <c r="H98" s="141"/>
      <c r="I98" s="141"/>
      <c r="J98" s="141"/>
      <c r="K98" s="934"/>
      <c r="L98" s="934"/>
      <c r="M98" s="934"/>
      <c r="N98" s="934"/>
      <c r="O98" s="934"/>
      <c r="P98" s="934"/>
      <c r="Q98" s="934"/>
      <c r="R98" s="934"/>
      <c r="S98" s="934"/>
      <c r="T98" s="934"/>
      <c r="U98" s="934"/>
      <c r="V98" s="934"/>
      <c r="W98" s="934"/>
      <c r="X98" s="934"/>
      <c r="Y98" s="934"/>
      <c r="Z98" s="934"/>
      <c r="AA98" s="934"/>
      <c r="AB98" s="934"/>
      <c r="AC98" s="934"/>
      <c r="AD98" s="934"/>
      <c r="AE98" s="934"/>
      <c r="AF98" s="934"/>
      <c r="AG98" s="934"/>
      <c r="AH98" s="934"/>
      <c r="AI98" s="934"/>
    </row>
    <row r="99" spans="1:35" ht="13.5" customHeight="1" x14ac:dyDescent="0.15">
      <c r="C99" s="39" t="s">
        <v>157</v>
      </c>
      <c r="H99" s="141"/>
      <c r="I99" s="141"/>
      <c r="J99" s="141"/>
      <c r="K99" s="932"/>
      <c r="L99" s="932"/>
      <c r="M99" s="932"/>
      <c r="N99" s="932"/>
      <c r="O99" s="932"/>
      <c r="P99" s="932"/>
      <c r="Q99" s="932"/>
      <c r="R99" s="932"/>
      <c r="S99" s="932"/>
      <c r="T99" s="932"/>
      <c r="U99" s="932"/>
      <c r="V99" s="932"/>
      <c r="W99" s="932"/>
      <c r="X99" s="932"/>
      <c r="Y99" s="932"/>
      <c r="Z99" s="932"/>
      <c r="AA99" s="932"/>
      <c r="AB99" s="932"/>
      <c r="AC99" s="932"/>
      <c r="AD99" s="932"/>
      <c r="AE99" s="932"/>
      <c r="AF99" s="932"/>
      <c r="AG99" s="932"/>
      <c r="AH99" s="932"/>
      <c r="AI99" s="932"/>
    </row>
    <row r="100" spans="1:35" ht="13.5" customHeight="1" x14ac:dyDescent="0.15">
      <c r="C100" s="39" t="s">
        <v>143</v>
      </c>
      <c r="H100" s="141"/>
      <c r="I100" s="141"/>
      <c r="J100" s="141"/>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row>
    <row r="101" spans="1:35" ht="13.5" customHeight="1" x14ac:dyDescent="0.15">
      <c r="C101" s="39" t="s">
        <v>927</v>
      </c>
      <c r="H101" s="141"/>
      <c r="I101" s="141"/>
      <c r="J101" s="141"/>
      <c r="K101" s="934"/>
      <c r="L101" s="934"/>
      <c r="M101" s="934"/>
      <c r="N101" s="934"/>
      <c r="O101" s="934"/>
      <c r="P101" s="934"/>
      <c r="Q101" s="934"/>
      <c r="R101" s="934"/>
      <c r="S101" s="934"/>
      <c r="T101" s="934"/>
      <c r="U101" s="934"/>
      <c r="V101" s="934"/>
      <c r="W101" s="934"/>
      <c r="X101" s="934"/>
      <c r="Y101" s="934"/>
      <c r="Z101" s="934"/>
      <c r="AA101" s="934"/>
      <c r="AB101" s="934"/>
      <c r="AC101" s="934"/>
      <c r="AD101" s="934"/>
      <c r="AE101" s="934"/>
      <c r="AF101" s="934"/>
      <c r="AG101" s="934"/>
      <c r="AH101" s="934"/>
      <c r="AI101" s="934"/>
    </row>
    <row r="102" spans="1:35" ht="13.5" customHeight="1" x14ac:dyDescent="0.15">
      <c r="C102" s="39" t="s">
        <v>928</v>
      </c>
      <c r="H102" s="163"/>
      <c r="M102" s="936"/>
      <c r="N102" s="936"/>
      <c r="O102" s="936"/>
      <c r="P102" s="936"/>
      <c r="Q102" s="936"/>
      <c r="R102" s="936"/>
      <c r="S102" s="936"/>
      <c r="T102" s="936"/>
      <c r="U102" s="936"/>
      <c r="V102" s="936"/>
      <c r="W102" s="936"/>
      <c r="X102" s="936"/>
      <c r="Y102" s="936"/>
      <c r="Z102" s="936"/>
      <c r="AA102" s="936"/>
      <c r="AB102" s="936"/>
      <c r="AC102" s="936"/>
      <c r="AD102" s="936"/>
      <c r="AE102" s="936"/>
      <c r="AF102" s="936"/>
      <c r="AG102" s="936"/>
      <c r="AH102" s="936"/>
      <c r="AI102" s="936"/>
    </row>
    <row r="103" spans="1:35" ht="6.75" customHeight="1" x14ac:dyDescent="0.1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row>
    <row r="104" spans="1:35" ht="6.75" customHeight="1" x14ac:dyDescent="0.15">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row>
    <row r="105" spans="1:35" ht="13.5" customHeight="1" x14ac:dyDescent="0.15">
      <c r="A105" s="39" t="s">
        <v>1348</v>
      </c>
    </row>
    <row r="106" spans="1:35" ht="13.5" customHeight="1" x14ac:dyDescent="0.15">
      <c r="C106" s="39" t="s">
        <v>154</v>
      </c>
      <c r="H106" s="141"/>
      <c r="I106" s="141"/>
      <c r="J106" s="141"/>
      <c r="K106" s="932"/>
      <c r="L106" s="932"/>
      <c r="M106" s="932"/>
      <c r="N106" s="932"/>
      <c r="O106" s="932"/>
      <c r="P106" s="932"/>
      <c r="Q106" s="932"/>
      <c r="R106" s="932"/>
      <c r="S106" s="932"/>
      <c r="T106" s="932"/>
      <c r="U106" s="932"/>
      <c r="V106" s="932"/>
      <c r="W106" s="932"/>
      <c r="X106" s="932"/>
      <c r="Y106" s="932"/>
      <c r="Z106" s="932"/>
      <c r="AA106" s="932"/>
      <c r="AB106" s="932"/>
      <c r="AC106" s="932"/>
      <c r="AD106" s="932"/>
      <c r="AE106" s="932"/>
      <c r="AF106" s="932"/>
      <c r="AG106" s="932"/>
      <c r="AH106" s="932"/>
      <c r="AI106" s="932"/>
    </row>
    <row r="107" spans="1:35" ht="13.5" customHeight="1" x14ac:dyDescent="0.15">
      <c r="C107" s="39" t="s">
        <v>156</v>
      </c>
      <c r="H107" s="141"/>
      <c r="I107" s="141"/>
      <c r="J107" s="141"/>
      <c r="K107" s="932"/>
      <c r="L107" s="932"/>
      <c r="M107" s="932"/>
      <c r="N107" s="932"/>
      <c r="O107" s="932"/>
      <c r="P107" s="932"/>
      <c r="Q107" s="932"/>
      <c r="R107" s="932"/>
      <c r="S107" s="932"/>
      <c r="T107" s="932"/>
      <c r="U107" s="932"/>
      <c r="V107" s="932"/>
      <c r="W107" s="932"/>
      <c r="X107" s="932"/>
      <c r="Y107" s="932"/>
      <c r="Z107" s="932"/>
      <c r="AA107" s="932"/>
      <c r="AB107" s="932"/>
      <c r="AC107" s="932"/>
      <c r="AD107" s="932"/>
      <c r="AE107" s="932"/>
      <c r="AF107" s="932"/>
      <c r="AG107" s="932"/>
      <c r="AH107" s="932"/>
      <c r="AI107" s="932"/>
    </row>
    <row r="108" spans="1:35" ht="13.5" customHeight="1" x14ac:dyDescent="0.15">
      <c r="C108" s="39" t="s">
        <v>141</v>
      </c>
      <c r="H108" s="141"/>
      <c r="I108" s="141"/>
      <c r="J108" s="141"/>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row>
    <row r="109" spans="1:35" ht="13.5" customHeight="1" x14ac:dyDescent="0.15">
      <c r="C109" s="39" t="s">
        <v>157</v>
      </c>
      <c r="H109" s="141"/>
      <c r="I109" s="141"/>
      <c r="J109" s="141"/>
      <c r="K109" s="932"/>
      <c r="L109" s="932"/>
      <c r="M109" s="932"/>
      <c r="N109" s="932"/>
      <c r="O109" s="932"/>
      <c r="P109" s="932"/>
      <c r="Q109" s="932"/>
      <c r="R109" s="932"/>
      <c r="S109" s="932"/>
      <c r="T109" s="932"/>
      <c r="U109" s="932"/>
      <c r="V109" s="932"/>
      <c r="W109" s="932"/>
      <c r="X109" s="932"/>
      <c r="Y109" s="932"/>
      <c r="Z109" s="932"/>
      <c r="AA109" s="932"/>
      <c r="AB109" s="932"/>
      <c r="AC109" s="932"/>
      <c r="AD109" s="932"/>
      <c r="AE109" s="932"/>
      <c r="AF109" s="932"/>
      <c r="AG109" s="932"/>
      <c r="AH109" s="932"/>
      <c r="AI109" s="932"/>
    </row>
    <row r="110" spans="1:35" ht="13.5" customHeight="1" x14ac:dyDescent="0.15">
      <c r="C110" s="39" t="s">
        <v>143</v>
      </c>
      <c r="H110" s="141"/>
      <c r="I110" s="141"/>
      <c r="J110" s="141"/>
      <c r="K110" s="934"/>
      <c r="L110" s="934"/>
      <c r="M110" s="934"/>
      <c r="N110" s="934"/>
      <c r="O110" s="934"/>
      <c r="P110" s="934"/>
      <c r="Q110" s="934"/>
      <c r="R110" s="934"/>
      <c r="S110" s="934"/>
      <c r="T110" s="934"/>
      <c r="U110" s="934"/>
      <c r="V110" s="934"/>
      <c r="W110" s="934"/>
      <c r="X110" s="934"/>
      <c r="Y110" s="934"/>
      <c r="Z110" s="934"/>
      <c r="AA110" s="934"/>
      <c r="AB110" s="934"/>
      <c r="AC110" s="934"/>
      <c r="AD110" s="934"/>
      <c r="AE110" s="934"/>
      <c r="AF110" s="934"/>
      <c r="AG110" s="934"/>
      <c r="AH110" s="934"/>
      <c r="AI110" s="934"/>
    </row>
    <row r="111" spans="1:35" ht="13.5" customHeight="1" x14ac:dyDescent="0.15">
      <c r="C111" s="39" t="s">
        <v>927</v>
      </c>
      <c r="H111" s="141"/>
      <c r="I111" s="141"/>
      <c r="J111" s="141"/>
      <c r="K111" s="934"/>
      <c r="L111" s="934"/>
      <c r="M111" s="934"/>
      <c r="N111" s="934"/>
      <c r="O111" s="934"/>
      <c r="P111" s="934"/>
      <c r="Q111" s="934"/>
      <c r="R111" s="934"/>
      <c r="S111" s="934"/>
      <c r="T111" s="934"/>
      <c r="U111" s="934"/>
      <c r="V111" s="934"/>
      <c r="W111" s="934"/>
      <c r="X111" s="934"/>
      <c r="Y111" s="934"/>
      <c r="Z111" s="934"/>
      <c r="AA111" s="934"/>
      <c r="AB111" s="934"/>
      <c r="AC111" s="934"/>
      <c r="AD111" s="934"/>
      <c r="AE111" s="934"/>
      <c r="AF111" s="934"/>
      <c r="AG111" s="934"/>
      <c r="AH111" s="934"/>
      <c r="AI111" s="934"/>
    </row>
    <row r="112" spans="1:35" ht="13.5" customHeight="1" x14ac:dyDescent="0.15">
      <c r="C112" s="39" t="s">
        <v>928</v>
      </c>
      <c r="H112" s="163"/>
      <c r="M112" s="936"/>
      <c r="N112" s="936"/>
      <c r="O112" s="936"/>
      <c r="P112" s="936"/>
      <c r="Q112" s="936"/>
      <c r="R112" s="936"/>
      <c r="S112" s="936"/>
      <c r="T112" s="936"/>
      <c r="U112" s="936"/>
      <c r="V112" s="936"/>
      <c r="W112" s="936"/>
      <c r="X112" s="936"/>
      <c r="Y112" s="936"/>
      <c r="Z112" s="936"/>
      <c r="AA112" s="936"/>
      <c r="AB112" s="936"/>
      <c r="AC112" s="936"/>
      <c r="AD112" s="936"/>
      <c r="AE112" s="936"/>
      <c r="AF112" s="936"/>
      <c r="AG112" s="936"/>
      <c r="AH112" s="936"/>
      <c r="AI112" s="936"/>
    </row>
    <row r="113" spans="1:35" ht="6.75" customHeight="1" x14ac:dyDescent="0.1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row>
    <row r="114" spans="1:35" ht="6.75" customHeight="1" x14ac:dyDescent="0.15">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row>
    <row r="115" spans="1:35" ht="13.5" customHeight="1" x14ac:dyDescent="0.15">
      <c r="A115" s="169"/>
      <c r="B115" s="169"/>
      <c r="C115" s="169" t="s">
        <v>154</v>
      </c>
      <c r="D115" s="169"/>
      <c r="E115" s="169"/>
      <c r="F115" s="169"/>
      <c r="G115" s="169"/>
      <c r="H115" s="188"/>
      <c r="I115" s="188"/>
      <c r="J115" s="188"/>
      <c r="K115" s="938"/>
      <c r="L115" s="938"/>
      <c r="M115" s="938"/>
      <c r="N115" s="938"/>
      <c r="O115" s="938"/>
      <c r="P115" s="938"/>
      <c r="Q115" s="938"/>
      <c r="R115" s="938"/>
      <c r="S115" s="938"/>
      <c r="T115" s="938"/>
      <c r="U115" s="938"/>
      <c r="V115" s="938"/>
      <c r="W115" s="938"/>
      <c r="X115" s="938"/>
      <c r="Y115" s="938"/>
      <c r="Z115" s="938"/>
      <c r="AA115" s="938"/>
      <c r="AB115" s="938"/>
      <c r="AC115" s="938"/>
      <c r="AD115" s="938"/>
      <c r="AE115" s="938"/>
      <c r="AF115" s="938"/>
      <c r="AG115" s="938"/>
      <c r="AH115" s="938"/>
      <c r="AI115" s="938"/>
    </row>
    <row r="116" spans="1:35" ht="13.5" customHeight="1" x14ac:dyDescent="0.15">
      <c r="A116" s="169"/>
      <c r="B116" s="169"/>
      <c r="C116" s="169" t="s">
        <v>156</v>
      </c>
      <c r="D116" s="169"/>
      <c r="E116" s="169"/>
      <c r="F116" s="169"/>
      <c r="G116" s="169"/>
      <c r="H116" s="188"/>
      <c r="I116" s="188"/>
      <c r="J116" s="188"/>
      <c r="K116" s="938"/>
      <c r="L116" s="938"/>
      <c r="M116" s="938"/>
      <c r="N116" s="938"/>
      <c r="O116" s="938"/>
      <c r="P116" s="938"/>
      <c r="Q116" s="938"/>
      <c r="R116" s="938"/>
      <c r="S116" s="938"/>
      <c r="T116" s="938"/>
      <c r="U116" s="938"/>
      <c r="V116" s="938"/>
      <c r="W116" s="938"/>
      <c r="X116" s="938"/>
      <c r="Y116" s="938"/>
      <c r="Z116" s="938"/>
      <c r="AA116" s="938"/>
      <c r="AB116" s="938"/>
      <c r="AC116" s="938"/>
      <c r="AD116" s="938"/>
      <c r="AE116" s="938"/>
      <c r="AF116" s="938"/>
      <c r="AG116" s="938"/>
      <c r="AH116" s="938"/>
      <c r="AI116" s="938"/>
    </row>
    <row r="117" spans="1:35" ht="13.5" customHeight="1" x14ac:dyDescent="0.15">
      <c r="A117" s="169"/>
      <c r="B117" s="169"/>
      <c r="C117" s="169" t="s">
        <v>141</v>
      </c>
      <c r="D117" s="169"/>
      <c r="E117" s="169"/>
      <c r="F117" s="169"/>
      <c r="G117" s="169"/>
      <c r="H117" s="188"/>
      <c r="I117" s="188"/>
      <c r="J117" s="188"/>
      <c r="K117" s="937"/>
      <c r="L117" s="937"/>
      <c r="M117" s="937"/>
      <c r="N117" s="937"/>
      <c r="O117" s="937"/>
      <c r="P117" s="937"/>
      <c r="Q117" s="937"/>
      <c r="R117" s="937"/>
      <c r="S117" s="937"/>
      <c r="T117" s="937"/>
      <c r="U117" s="937"/>
      <c r="V117" s="937"/>
      <c r="W117" s="937"/>
      <c r="X117" s="937"/>
      <c r="Y117" s="937"/>
      <c r="Z117" s="937"/>
      <c r="AA117" s="937"/>
      <c r="AB117" s="937"/>
      <c r="AC117" s="937"/>
      <c r="AD117" s="937"/>
      <c r="AE117" s="937"/>
      <c r="AF117" s="937"/>
      <c r="AG117" s="937"/>
      <c r="AH117" s="937"/>
      <c r="AI117" s="937"/>
    </row>
    <row r="118" spans="1:35" ht="13.5" customHeight="1" x14ac:dyDescent="0.15">
      <c r="A118" s="169"/>
      <c r="B118" s="169"/>
      <c r="C118" s="169" t="s">
        <v>157</v>
      </c>
      <c r="D118" s="169"/>
      <c r="E118" s="169"/>
      <c r="F118" s="169"/>
      <c r="G118" s="169"/>
      <c r="H118" s="188"/>
      <c r="I118" s="188"/>
      <c r="J118" s="188"/>
      <c r="K118" s="938"/>
      <c r="L118" s="938"/>
      <c r="M118" s="938"/>
      <c r="N118" s="938"/>
      <c r="O118" s="938"/>
      <c r="P118" s="938"/>
      <c r="Q118" s="938"/>
      <c r="R118" s="938"/>
      <c r="S118" s="938"/>
      <c r="T118" s="938"/>
      <c r="U118" s="938"/>
      <c r="V118" s="938"/>
      <c r="W118" s="938"/>
      <c r="X118" s="938"/>
      <c r="Y118" s="938"/>
      <c r="Z118" s="938"/>
      <c r="AA118" s="938"/>
      <c r="AB118" s="938"/>
      <c r="AC118" s="938"/>
      <c r="AD118" s="938"/>
      <c r="AE118" s="938"/>
      <c r="AF118" s="938"/>
      <c r="AG118" s="938"/>
      <c r="AH118" s="938"/>
      <c r="AI118" s="938"/>
    </row>
    <row r="119" spans="1:35" ht="13.5" customHeight="1" x14ac:dyDescent="0.15">
      <c r="A119" s="169"/>
      <c r="B119" s="169"/>
      <c r="C119" s="169" t="s">
        <v>143</v>
      </c>
      <c r="D119" s="169"/>
      <c r="E119" s="169"/>
      <c r="F119" s="169"/>
      <c r="G119" s="169"/>
      <c r="H119" s="188"/>
      <c r="I119" s="188"/>
      <c r="J119" s="188"/>
      <c r="K119" s="937"/>
      <c r="L119" s="937"/>
      <c r="M119" s="937"/>
      <c r="N119" s="937"/>
      <c r="O119" s="937"/>
      <c r="P119" s="937"/>
      <c r="Q119" s="937"/>
      <c r="R119" s="937"/>
      <c r="S119" s="937"/>
      <c r="T119" s="937"/>
      <c r="U119" s="937"/>
      <c r="V119" s="937"/>
      <c r="W119" s="937"/>
      <c r="X119" s="937"/>
      <c r="Y119" s="937"/>
      <c r="Z119" s="937"/>
      <c r="AA119" s="937"/>
      <c r="AB119" s="937"/>
      <c r="AC119" s="937"/>
      <c r="AD119" s="937"/>
      <c r="AE119" s="937"/>
      <c r="AF119" s="937"/>
      <c r="AG119" s="937"/>
      <c r="AH119" s="937"/>
      <c r="AI119" s="937"/>
    </row>
    <row r="120" spans="1:35" ht="13.5" customHeight="1" x14ac:dyDescent="0.15">
      <c r="A120" s="169"/>
      <c r="B120" s="169"/>
      <c r="C120" s="169" t="s">
        <v>927</v>
      </c>
      <c r="D120" s="169"/>
      <c r="E120" s="169"/>
      <c r="F120" s="169"/>
      <c r="G120" s="169"/>
      <c r="H120" s="188"/>
      <c r="I120" s="188"/>
      <c r="J120" s="188"/>
      <c r="K120" s="937"/>
      <c r="L120" s="937"/>
      <c r="M120" s="937"/>
      <c r="N120" s="937"/>
      <c r="O120" s="937"/>
      <c r="P120" s="937"/>
      <c r="Q120" s="937"/>
      <c r="R120" s="937"/>
      <c r="S120" s="937"/>
      <c r="T120" s="937"/>
      <c r="U120" s="937"/>
      <c r="V120" s="937"/>
      <c r="W120" s="937"/>
      <c r="X120" s="937"/>
      <c r="Y120" s="937"/>
      <c r="Z120" s="937"/>
      <c r="AA120" s="937"/>
      <c r="AB120" s="937"/>
      <c r="AC120" s="937"/>
      <c r="AD120" s="937"/>
      <c r="AE120" s="937"/>
      <c r="AF120" s="937"/>
      <c r="AG120" s="937"/>
      <c r="AH120" s="937"/>
      <c r="AI120" s="937"/>
    </row>
    <row r="121" spans="1:35" ht="13.5" customHeight="1" x14ac:dyDescent="0.15">
      <c r="A121" s="169"/>
      <c r="B121" s="169"/>
      <c r="C121" s="169" t="s">
        <v>928</v>
      </c>
      <c r="D121" s="169"/>
      <c r="E121" s="169"/>
      <c r="F121" s="169"/>
      <c r="G121" s="169"/>
      <c r="H121" s="225"/>
      <c r="I121" s="169"/>
      <c r="J121" s="169"/>
      <c r="K121" s="169"/>
      <c r="L121" s="169"/>
      <c r="M121" s="940"/>
      <c r="N121" s="940"/>
      <c r="O121" s="940"/>
      <c r="P121" s="940"/>
      <c r="Q121" s="940"/>
      <c r="R121" s="940"/>
      <c r="S121" s="940"/>
      <c r="T121" s="940"/>
      <c r="U121" s="940"/>
      <c r="V121" s="940"/>
      <c r="W121" s="940"/>
      <c r="X121" s="940"/>
      <c r="Y121" s="940"/>
      <c r="Z121" s="940"/>
      <c r="AA121" s="940"/>
      <c r="AB121" s="940"/>
      <c r="AC121" s="940"/>
      <c r="AD121" s="940"/>
      <c r="AE121" s="940"/>
      <c r="AF121" s="940"/>
      <c r="AG121" s="940"/>
      <c r="AH121" s="940"/>
      <c r="AI121" s="940"/>
    </row>
    <row r="122" spans="1:35" ht="6.75" customHeight="1" x14ac:dyDescent="0.1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row>
    <row r="123" spans="1:35" ht="6.75" customHeight="1" x14ac:dyDescent="0.15">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row>
    <row r="124" spans="1:35" ht="13.5" customHeight="1" x14ac:dyDescent="0.15">
      <c r="A124" s="169"/>
      <c r="B124" s="169"/>
      <c r="C124" s="169" t="s">
        <v>154</v>
      </c>
      <c r="D124" s="169"/>
      <c r="E124" s="169"/>
      <c r="F124" s="169"/>
      <c r="G124" s="169"/>
      <c r="H124" s="188"/>
      <c r="I124" s="188"/>
      <c r="J124" s="188"/>
      <c r="K124" s="938"/>
      <c r="L124" s="938"/>
      <c r="M124" s="938"/>
      <c r="N124" s="938"/>
      <c r="O124" s="938"/>
      <c r="P124" s="938"/>
      <c r="Q124" s="938"/>
      <c r="R124" s="938"/>
      <c r="S124" s="938"/>
      <c r="T124" s="938"/>
      <c r="U124" s="938"/>
      <c r="V124" s="938"/>
      <c r="W124" s="938"/>
      <c r="X124" s="938"/>
      <c r="Y124" s="938"/>
      <c r="Z124" s="938"/>
      <c r="AA124" s="938"/>
      <c r="AB124" s="938"/>
      <c r="AC124" s="938"/>
      <c r="AD124" s="938"/>
      <c r="AE124" s="938"/>
      <c r="AF124" s="938"/>
      <c r="AG124" s="938"/>
      <c r="AH124" s="938"/>
      <c r="AI124" s="938"/>
    </row>
    <row r="125" spans="1:35" ht="13.5" customHeight="1" x14ac:dyDescent="0.15">
      <c r="C125" s="39" t="s">
        <v>156</v>
      </c>
      <c r="H125" s="141"/>
      <c r="I125" s="141"/>
      <c r="J125" s="141"/>
      <c r="K125" s="932"/>
      <c r="L125" s="932"/>
      <c r="M125" s="932"/>
      <c r="N125" s="932"/>
      <c r="O125" s="932"/>
      <c r="P125" s="932"/>
      <c r="Q125" s="932"/>
      <c r="R125" s="932"/>
      <c r="S125" s="932"/>
      <c r="T125" s="932"/>
      <c r="U125" s="932"/>
      <c r="V125" s="932"/>
      <c r="W125" s="932"/>
      <c r="X125" s="932"/>
      <c r="Y125" s="932"/>
      <c r="Z125" s="932"/>
      <c r="AA125" s="932"/>
      <c r="AB125" s="932"/>
      <c r="AC125" s="932"/>
      <c r="AD125" s="932"/>
      <c r="AE125" s="932"/>
      <c r="AF125" s="932"/>
      <c r="AG125" s="932"/>
      <c r="AH125" s="932"/>
      <c r="AI125" s="932"/>
    </row>
    <row r="126" spans="1:35" ht="13.5" customHeight="1" x14ac:dyDescent="0.15">
      <c r="C126" s="39" t="s">
        <v>141</v>
      </c>
      <c r="H126" s="141"/>
      <c r="I126" s="141"/>
      <c r="J126" s="141"/>
      <c r="K126" s="934"/>
      <c r="L126" s="934"/>
      <c r="M126" s="934"/>
      <c r="N126" s="934"/>
      <c r="O126" s="934"/>
      <c r="P126" s="934"/>
      <c r="Q126" s="934"/>
      <c r="R126" s="934"/>
      <c r="S126" s="934"/>
      <c r="T126" s="934"/>
      <c r="U126" s="934"/>
      <c r="V126" s="934"/>
      <c r="W126" s="934"/>
      <c r="X126" s="934"/>
      <c r="Y126" s="934"/>
      <c r="Z126" s="934"/>
      <c r="AA126" s="934"/>
      <c r="AB126" s="934"/>
      <c r="AC126" s="934"/>
      <c r="AD126" s="934"/>
      <c r="AE126" s="934"/>
      <c r="AF126" s="934"/>
      <c r="AG126" s="934"/>
      <c r="AH126" s="934"/>
      <c r="AI126" s="934"/>
    </row>
    <row r="127" spans="1:35" ht="13.5" customHeight="1" x14ac:dyDescent="0.15">
      <c r="C127" s="39" t="s">
        <v>157</v>
      </c>
      <c r="H127" s="141"/>
      <c r="I127" s="141"/>
      <c r="J127" s="141"/>
      <c r="K127" s="932"/>
      <c r="L127" s="932"/>
      <c r="M127" s="932"/>
      <c r="N127" s="932"/>
      <c r="O127" s="932"/>
      <c r="P127" s="932"/>
      <c r="Q127" s="932"/>
      <c r="R127" s="932"/>
      <c r="S127" s="932"/>
      <c r="T127" s="932"/>
      <c r="U127" s="932"/>
      <c r="V127" s="932"/>
      <c r="W127" s="932"/>
      <c r="X127" s="932"/>
      <c r="Y127" s="932"/>
      <c r="Z127" s="932"/>
      <c r="AA127" s="932"/>
      <c r="AB127" s="932"/>
      <c r="AC127" s="932"/>
      <c r="AD127" s="932"/>
      <c r="AE127" s="932"/>
      <c r="AF127" s="932"/>
      <c r="AG127" s="932"/>
      <c r="AH127" s="932"/>
      <c r="AI127" s="932"/>
    </row>
    <row r="128" spans="1:35" ht="13.5" customHeight="1" x14ac:dyDescent="0.15">
      <c r="C128" s="39" t="s">
        <v>143</v>
      </c>
      <c r="H128" s="141"/>
      <c r="I128" s="141"/>
      <c r="J128" s="141"/>
      <c r="K128" s="934"/>
      <c r="L128" s="934"/>
      <c r="M128" s="934"/>
      <c r="N128" s="934"/>
      <c r="O128" s="934"/>
      <c r="P128" s="934"/>
      <c r="Q128" s="934"/>
      <c r="R128" s="934"/>
      <c r="S128" s="934"/>
      <c r="T128" s="934"/>
      <c r="U128" s="934"/>
      <c r="V128" s="934"/>
      <c r="W128" s="934"/>
      <c r="X128" s="934"/>
      <c r="Y128" s="934"/>
      <c r="Z128" s="934"/>
      <c r="AA128" s="934"/>
      <c r="AB128" s="934"/>
      <c r="AC128" s="934"/>
      <c r="AD128" s="934"/>
      <c r="AE128" s="934"/>
      <c r="AF128" s="934"/>
      <c r="AG128" s="934"/>
      <c r="AH128" s="934"/>
      <c r="AI128" s="934"/>
    </row>
    <row r="129" spans="1:37" ht="13.5" customHeight="1" x14ac:dyDescent="0.15">
      <c r="C129" s="39" t="s">
        <v>927</v>
      </c>
      <c r="H129" s="141"/>
      <c r="I129" s="141"/>
      <c r="J129" s="141"/>
      <c r="K129" s="934"/>
      <c r="L129" s="934"/>
      <c r="M129" s="934"/>
      <c r="N129" s="934"/>
      <c r="O129" s="934"/>
      <c r="P129" s="934"/>
      <c r="Q129" s="934"/>
      <c r="R129" s="934"/>
      <c r="S129" s="934"/>
      <c r="T129" s="934"/>
      <c r="U129" s="934"/>
      <c r="V129" s="934"/>
      <c r="W129" s="934"/>
      <c r="X129" s="934"/>
      <c r="Y129" s="934"/>
      <c r="Z129" s="934"/>
      <c r="AA129" s="934"/>
      <c r="AB129" s="934"/>
      <c r="AC129" s="934"/>
      <c r="AD129" s="934"/>
      <c r="AE129" s="934"/>
      <c r="AF129" s="934"/>
      <c r="AG129" s="934"/>
      <c r="AH129" s="934"/>
      <c r="AI129" s="934"/>
    </row>
    <row r="130" spans="1:37" ht="13.5" customHeight="1" x14ac:dyDescent="0.15">
      <c r="C130" s="39" t="s">
        <v>928</v>
      </c>
      <c r="H130" s="163"/>
      <c r="M130" s="936"/>
      <c r="N130" s="936"/>
      <c r="O130" s="936"/>
      <c r="P130" s="936"/>
      <c r="Q130" s="936"/>
      <c r="R130" s="936"/>
      <c r="S130" s="936"/>
      <c r="T130" s="936"/>
      <c r="U130" s="936"/>
      <c r="V130" s="936"/>
      <c r="W130" s="936"/>
      <c r="X130" s="936"/>
      <c r="Y130" s="936"/>
      <c r="Z130" s="936"/>
      <c r="AA130" s="936"/>
      <c r="AB130" s="936"/>
      <c r="AC130" s="936"/>
      <c r="AD130" s="936"/>
      <c r="AE130" s="936"/>
      <c r="AF130" s="936"/>
      <c r="AG130" s="936"/>
      <c r="AH130" s="936"/>
      <c r="AI130" s="936"/>
    </row>
    <row r="131" spans="1:37" ht="6.75" customHeight="1" x14ac:dyDescent="0.15">
      <c r="A131" s="142"/>
      <c r="B131" s="142"/>
      <c r="C131" s="142"/>
      <c r="D131" s="142"/>
      <c r="E131" s="142"/>
      <c r="F131" s="142"/>
      <c r="G131" s="142"/>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row>
    <row r="132" spans="1:37" ht="6.75" customHeight="1" thickBot="1" x14ac:dyDescent="0.2">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row>
    <row r="133" spans="1:37" ht="8.4499999999999993" customHeight="1" thickTop="1" x14ac:dyDescent="0.15">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493"/>
      <c r="AK133" s="493"/>
    </row>
    <row r="134" spans="1:37" ht="11.25" customHeight="1" x14ac:dyDescent="0.15">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row>
    <row r="135" spans="1:37" ht="6" customHeight="1" x14ac:dyDescent="0.15">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row>
    <row r="136" spans="1:37" ht="13.5" customHeight="1" x14ac:dyDescent="0.15">
      <c r="A136" s="39" t="s">
        <v>254</v>
      </c>
    </row>
    <row r="137" spans="1:37" ht="13.5" customHeight="1" x14ac:dyDescent="0.15">
      <c r="A137" s="39" t="s">
        <v>5</v>
      </c>
    </row>
    <row r="138" spans="1:37" ht="13.5" customHeight="1" x14ac:dyDescent="0.15">
      <c r="C138" s="39" t="s">
        <v>144</v>
      </c>
      <c r="H138" s="167"/>
      <c r="I138" s="165"/>
      <c r="J138" s="165" t="s">
        <v>517</v>
      </c>
      <c r="K138" s="935"/>
      <c r="L138" s="935"/>
      <c r="M138" s="39" t="s">
        <v>147</v>
      </c>
      <c r="R138" s="165" t="s">
        <v>517</v>
      </c>
      <c r="S138" s="933"/>
      <c r="T138" s="933" t="s">
        <v>471</v>
      </c>
      <c r="U138" s="933" t="s">
        <v>471</v>
      </c>
      <c r="V138" s="933" t="s">
        <v>471</v>
      </c>
      <c r="W138" s="39" t="s">
        <v>153</v>
      </c>
      <c r="AB138" s="930"/>
      <c r="AC138" s="930"/>
      <c r="AD138" s="930"/>
      <c r="AE138" s="930"/>
      <c r="AF138" s="930"/>
      <c r="AG138" s="930"/>
      <c r="AH138" s="39" t="s">
        <v>252</v>
      </c>
    </row>
    <row r="139" spans="1:37" ht="13.5" customHeight="1" x14ac:dyDescent="0.15">
      <c r="C139" s="39" t="s">
        <v>140</v>
      </c>
      <c r="H139" s="163"/>
      <c r="K139" s="936"/>
      <c r="L139" s="936"/>
      <c r="M139" s="936"/>
      <c r="N139" s="936"/>
      <c r="O139" s="936"/>
      <c r="P139" s="936"/>
      <c r="Q139" s="936"/>
      <c r="R139" s="936"/>
      <c r="S139" s="936"/>
      <c r="T139" s="936"/>
      <c r="U139" s="936"/>
      <c r="V139" s="936"/>
      <c r="W139" s="936"/>
      <c r="X139" s="936"/>
      <c r="Y139" s="936"/>
      <c r="Z139" s="936"/>
      <c r="AA139" s="936"/>
      <c r="AB139" s="936"/>
      <c r="AC139" s="936"/>
      <c r="AD139" s="936"/>
      <c r="AE139" s="936"/>
      <c r="AF139" s="936"/>
      <c r="AG139" s="936"/>
      <c r="AH139" s="936"/>
      <c r="AI139" s="936"/>
    </row>
    <row r="140" spans="1:37" ht="13.5" customHeight="1" x14ac:dyDescent="0.15">
      <c r="C140" s="39" t="s">
        <v>151</v>
      </c>
      <c r="H140" s="167"/>
      <c r="I140" s="165"/>
      <c r="J140" s="165" t="s">
        <v>517</v>
      </c>
      <c r="K140" s="935" t="s">
        <v>472</v>
      </c>
      <c r="L140" s="935"/>
      <c r="M140" s="39" t="s">
        <v>146</v>
      </c>
      <c r="R140" s="165" t="s">
        <v>517</v>
      </c>
      <c r="S140" s="931"/>
      <c r="T140" s="931" t="s">
        <v>471</v>
      </c>
      <c r="U140" s="931" t="s">
        <v>471</v>
      </c>
      <c r="V140" s="931" t="s">
        <v>471</v>
      </c>
      <c r="W140" s="39" t="s">
        <v>145</v>
      </c>
      <c r="AB140" s="930"/>
      <c r="AC140" s="930"/>
      <c r="AD140" s="930"/>
      <c r="AE140" s="930"/>
      <c r="AF140" s="930"/>
      <c r="AG140" s="930"/>
      <c r="AH140" s="39" t="s">
        <v>252</v>
      </c>
    </row>
    <row r="141" spans="1:37" ht="13.5" customHeight="1" x14ac:dyDescent="0.15">
      <c r="H141" s="163"/>
      <c r="I141" s="163"/>
      <c r="J141" s="163"/>
      <c r="K141" s="932"/>
      <c r="L141" s="932"/>
      <c r="M141" s="932"/>
      <c r="N141" s="932"/>
      <c r="O141" s="932"/>
      <c r="P141" s="932"/>
      <c r="Q141" s="932"/>
      <c r="R141" s="932"/>
      <c r="S141" s="932"/>
      <c r="T141" s="932"/>
      <c r="U141" s="932"/>
      <c r="V141" s="932"/>
      <c r="W141" s="932"/>
      <c r="X141" s="932"/>
      <c r="Y141" s="932"/>
      <c r="Z141" s="932"/>
      <c r="AA141" s="932"/>
      <c r="AB141" s="932"/>
      <c r="AC141" s="932"/>
      <c r="AD141" s="932"/>
      <c r="AE141" s="932"/>
      <c r="AF141" s="932"/>
      <c r="AG141" s="932"/>
      <c r="AH141" s="932"/>
      <c r="AI141" s="932"/>
    </row>
    <row r="142" spans="1:37" ht="13.5" customHeight="1" x14ac:dyDescent="0.15">
      <c r="C142" s="39" t="s">
        <v>148</v>
      </c>
      <c r="H142" s="163"/>
      <c r="I142" s="163"/>
      <c r="J142" s="141"/>
      <c r="K142" s="934"/>
      <c r="L142" s="934"/>
      <c r="M142" s="934"/>
      <c r="N142" s="934"/>
      <c r="O142" s="934"/>
      <c r="P142" s="934"/>
      <c r="Q142" s="934"/>
      <c r="R142" s="934"/>
      <c r="S142" s="934"/>
      <c r="T142" s="934"/>
      <c r="U142" s="934"/>
      <c r="V142" s="934"/>
      <c r="W142" s="934"/>
      <c r="X142" s="934"/>
      <c r="Y142" s="934"/>
      <c r="Z142" s="934"/>
      <c r="AA142" s="934"/>
      <c r="AB142" s="934"/>
      <c r="AC142" s="934"/>
      <c r="AD142" s="934"/>
      <c r="AE142" s="934"/>
      <c r="AF142" s="934"/>
      <c r="AG142" s="934"/>
      <c r="AH142" s="934"/>
      <c r="AI142" s="934"/>
    </row>
    <row r="143" spans="1:37" ht="13.5" customHeight="1" x14ac:dyDescent="0.15">
      <c r="C143" s="39" t="s">
        <v>149</v>
      </c>
      <c r="H143" s="163"/>
      <c r="I143" s="163"/>
      <c r="J143" s="163"/>
      <c r="K143" s="932"/>
      <c r="L143" s="932"/>
      <c r="M143" s="932"/>
      <c r="N143" s="932"/>
      <c r="O143" s="932"/>
      <c r="P143" s="932"/>
      <c r="Q143" s="932"/>
      <c r="R143" s="932"/>
      <c r="S143" s="932"/>
      <c r="T143" s="932"/>
      <c r="U143" s="932"/>
      <c r="V143" s="932"/>
      <c r="W143" s="932"/>
      <c r="X143" s="932"/>
      <c r="Y143" s="932"/>
      <c r="Z143" s="932"/>
      <c r="AA143" s="932"/>
      <c r="AB143" s="932"/>
      <c r="AC143" s="932"/>
      <c r="AD143" s="932"/>
      <c r="AE143" s="932"/>
      <c r="AF143" s="932"/>
      <c r="AG143" s="932"/>
      <c r="AH143" s="932"/>
      <c r="AI143" s="932"/>
    </row>
    <row r="144" spans="1:37" ht="13.5" customHeight="1" x14ac:dyDescent="0.15">
      <c r="C144" s="39" t="s">
        <v>150</v>
      </c>
      <c r="H144" s="163"/>
      <c r="I144" s="163"/>
      <c r="J144" s="163"/>
      <c r="K144" s="934"/>
      <c r="L144" s="934"/>
      <c r="M144" s="934"/>
      <c r="N144" s="934"/>
      <c r="O144" s="934"/>
      <c r="P144" s="934"/>
      <c r="Q144" s="934"/>
      <c r="R144" s="934"/>
      <c r="S144" s="934"/>
      <c r="T144" s="934"/>
      <c r="U144" s="934"/>
      <c r="V144" s="934"/>
      <c r="W144" s="934"/>
      <c r="X144" s="934"/>
      <c r="Y144" s="934"/>
      <c r="Z144" s="934"/>
      <c r="AA144" s="934"/>
      <c r="AB144" s="934"/>
      <c r="AC144" s="934"/>
      <c r="AD144" s="934"/>
      <c r="AE144" s="934"/>
      <c r="AF144" s="934"/>
      <c r="AG144" s="934"/>
      <c r="AH144" s="934"/>
      <c r="AI144" s="934"/>
    </row>
    <row r="145" spans="1:35" ht="13.5" customHeight="1" x14ac:dyDescent="0.15">
      <c r="C145" s="39" t="s">
        <v>159</v>
      </c>
      <c r="H145" s="163"/>
      <c r="I145" s="163"/>
      <c r="J145" s="163"/>
      <c r="K145" s="760"/>
      <c r="L145" s="760"/>
      <c r="M145" s="932"/>
      <c r="N145" s="932"/>
      <c r="O145" s="932"/>
      <c r="P145" s="932"/>
      <c r="Q145" s="932"/>
      <c r="R145" s="932"/>
      <c r="S145" s="932"/>
      <c r="T145" s="932"/>
      <c r="U145" s="932"/>
      <c r="V145" s="932"/>
      <c r="W145" s="932"/>
      <c r="X145" s="932"/>
      <c r="Y145" s="932"/>
      <c r="Z145" s="932"/>
      <c r="AA145" s="932"/>
      <c r="AB145" s="932"/>
      <c r="AC145" s="932"/>
      <c r="AD145" s="932"/>
      <c r="AE145" s="932"/>
      <c r="AF145" s="932"/>
      <c r="AG145" s="932"/>
      <c r="AH145" s="932"/>
      <c r="AI145" s="932"/>
    </row>
    <row r="146" spans="1:35" ht="6" customHeight="1" x14ac:dyDescent="0.1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row>
    <row r="147" spans="1:35" ht="6" customHeight="1" x14ac:dyDescent="0.15">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row>
    <row r="148" spans="1:35" ht="13.5" customHeight="1" x14ac:dyDescent="0.15">
      <c r="A148" s="39" t="s">
        <v>6</v>
      </c>
    </row>
    <row r="149" spans="1:35" ht="13.5" customHeight="1" x14ac:dyDescent="0.15">
      <c r="C149" s="39" t="s">
        <v>144</v>
      </c>
      <c r="H149" s="167"/>
      <c r="I149" s="165"/>
      <c r="J149" s="165" t="s">
        <v>517</v>
      </c>
      <c r="K149" s="935" t="s">
        <v>472</v>
      </c>
      <c r="L149" s="935"/>
      <c r="M149" s="39" t="s">
        <v>147</v>
      </c>
      <c r="R149" s="165" t="s">
        <v>517</v>
      </c>
      <c r="S149" s="933"/>
      <c r="T149" s="933" t="s">
        <v>471</v>
      </c>
      <c r="U149" s="933" t="s">
        <v>471</v>
      </c>
      <c r="V149" s="933" t="s">
        <v>471</v>
      </c>
      <c r="W149" s="39" t="s">
        <v>153</v>
      </c>
      <c r="AB149" s="930"/>
      <c r="AC149" s="930"/>
      <c r="AD149" s="930"/>
      <c r="AE149" s="930"/>
      <c r="AF149" s="930"/>
      <c r="AG149" s="930"/>
      <c r="AH149" s="39" t="s">
        <v>252</v>
      </c>
    </row>
    <row r="150" spans="1:35" ht="13.5" customHeight="1" x14ac:dyDescent="0.15">
      <c r="C150" s="39" t="s">
        <v>140</v>
      </c>
      <c r="H150" s="163"/>
      <c r="K150" s="936"/>
      <c r="L150" s="936"/>
      <c r="M150" s="936"/>
      <c r="N150" s="936"/>
      <c r="O150" s="936"/>
      <c r="P150" s="936"/>
      <c r="Q150" s="936"/>
      <c r="R150" s="936"/>
      <c r="S150" s="936"/>
      <c r="T150" s="936"/>
      <c r="U150" s="936"/>
      <c r="V150" s="936"/>
      <c r="W150" s="936"/>
      <c r="X150" s="936"/>
      <c r="Y150" s="936"/>
      <c r="Z150" s="936"/>
      <c r="AA150" s="936"/>
      <c r="AB150" s="936"/>
      <c r="AC150" s="936"/>
      <c r="AD150" s="936"/>
      <c r="AE150" s="936"/>
      <c r="AF150" s="936"/>
      <c r="AG150" s="936"/>
      <c r="AH150" s="936"/>
      <c r="AI150" s="936"/>
    </row>
    <row r="151" spans="1:35" ht="13.5" customHeight="1" x14ac:dyDescent="0.15">
      <c r="C151" s="39" t="s">
        <v>151</v>
      </c>
      <c r="H151" s="167"/>
      <c r="I151" s="165"/>
      <c r="J151" s="165" t="s">
        <v>517</v>
      </c>
      <c r="K151" s="935" t="s">
        <v>472</v>
      </c>
      <c r="L151" s="935"/>
      <c r="M151" s="39" t="s">
        <v>146</v>
      </c>
      <c r="R151" s="165" t="s">
        <v>517</v>
      </c>
      <c r="S151" s="931"/>
      <c r="T151" s="931" t="s">
        <v>471</v>
      </c>
      <c r="U151" s="931" t="s">
        <v>471</v>
      </c>
      <c r="V151" s="931" t="s">
        <v>471</v>
      </c>
      <c r="W151" s="39" t="s">
        <v>145</v>
      </c>
      <c r="AB151" s="930"/>
      <c r="AC151" s="930"/>
      <c r="AD151" s="930"/>
      <c r="AE151" s="930"/>
      <c r="AF151" s="930"/>
      <c r="AG151" s="930"/>
      <c r="AH151" s="39" t="s">
        <v>252</v>
      </c>
    </row>
    <row r="152" spans="1:35" ht="13.5" customHeight="1" x14ac:dyDescent="0.15">
      <c r="H152" s="163"/>
      <c r="I152" s="163"/>
      <c r="J152" s="163"/>
      <c r="K152" s="932"/>
      <c r="L152" s="932"/>
      <c r="M152" s="932"/>
      <c r="N152" s="932"/>
      <c r="O152" s="932"/>
      <c r="P152" s="932"/>
      <c r="Q152" s="932"/>
      <c r="R152" s="932"/>
      <c r="S152" s="932"/>
      <c r="T152" s="932"/>
      <c r="U152" s="932"/>
      <c r="V152" s="932"/>
      <c r="W152" s="932"/>
      <c r="X152" s="932"/>
      <c r="Y152" s="932"/>
      <c r="Z152" s="932"/>
      <c r="AA152" s="932"/>
      <c r="AB152" s="932"/>
      <c r="AC152" s="932"/>
      <c r="AD152" s="932"/>
      <c r="AE152" s="932"/>
      <c r="AF152" s="932"/>
      <c r="AG152" s="932"/>
      <c r="AH152" s="932"/>
      <c r="AI152" s="932"/>
    </row>
    <row r="153" spans="1:35" ht="13.5" customHeight="1" x14ac:dyDescent="0.15">
      <c r="C153" s="39" t="s">
        <v>148</v>
      </c>
      <c r="H153" s="163"/>
      <c r="I153" s="163"/>
      <c r="J153" s="141"/>
      <c r="K153" s="934"/>
      <c r="L153" s="934"/>
      <c r="M153" s="934"/>
      <c r="N153" s="934"/>
      <c r="O153" s="934"/>
      <c r="P153" s="934"/>
      <c r="Q153" s="934"/>
      <c r="R153" s="934"/>
      <c r="S153" s="934"/>
      <c r="T153" s="934"/>
      <c r="U153" s="934"/>
      <c r="V153" s="934"/>
      <c r="W153" s="934"/>
      <c r="X153" s="934"/>
      <c r="Y153" s="934"/>
      <c r="Z153" s="934"/>
      <c r="AA153" s="934"/>
      <c r="AB153" s="934"/>
      <c r="AC153" s="934"/>
      <c r="AD153" s="934"/>
      <c r="AE153" s="934"/>
      <c r="AF153" s="934"/>
      <c r="AG153" s="934"/>
      <c r="AH153" s="934"/>
      <c r="AI153" s="934"/>
    </row>
    <row r="154" spans="1:35" ht="13.5" customHeight="1" x14ac:dyDescent="0.15">
      <c r="C154" s="39" t="s">
        <v>149</v>
      </c>
      <c r="H154" s="163"/>
      <c r="I154" s="163"/>
      <c r="J154" s="163"/>
      <c r="K154" s="932"/>
      <c r="L154" s="932"/>
      <c r="M154" s="932"/>
      <c r="N154" s="932"/>
      <c r="O154" s="932"/>
      <c r="P154" s="932"/>
      <c r="Q154" s="932"/>
      <c r="R154" s="932"/>
      <c r="S154" s="932"/>
      <c r="T154" s="932"/>
      <c r="U154" s="932"/>
      <c r="V154" s="932"/>
      <c r="W154" s="932"/>
      <c r="X154" s="932"/>
      <c r="Y154" s="932"/>
      <c r="Z154" s="932"/>
      <c r="AA154" s="932"/>
      <c r="AB154" s="932"/>
      <c r="AC154" s="932"/>
      <c r="AD154" s="932"/>
      <c r="AE154" s="932"/>
      <c r="AF154" s="932"/>
      <c r="AG154" s="932"/>
      <c r="AH154" s="932"/>
      <c r="AI154" s="932"/>
    </row>
    <row r="155" spans="1:35" ht="13.5" customHeight="1" x14ac:dyDescent="0.15">
      <c r="C155" s="39" t="s">
        <v>150</v>
      </c>
      <c r="H155" s="163"/>
      <c r="I155" s="163"/>
      <c r="J155" s="163"/>
      <c r="K155" s="934"/>
      <c r="L155" s="934"/>
      <c r="M155" s="934"/>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4"/>
    </row>
    <row r="156" spans="1:35" ht="13.5" customHeight="1" x14ac:dyDescent="0.15">
      <c r="A156" s="169"/>
      <c r="B156" s="169"/>
      <c r="C156" s="169" t="s">
        <v>159</v>
      </c>
      <c r="D156" s="169"/>
      <c r="E156" s="169"/>
      <c r="F156" s="169"/>
      <c r="G156" s="169"/>
      <c r="H156" s="225"/>
      <c r="I156" s="225"/>
      <c r="J156" s="225"/>
      <c r="K156" s="226"/>
      <c r="L156" s="226"/>
      <c r="M156" s="938"/>
      <c r="N156" s="938"/>
      <c r="O156" s="938"/>
      <c r="P156" s="938"/>
      <c r="Q156" s="938"/>
      <c r="R156" s="938"/>
      <c r="S156" s="938"/>
      <c r="T156" s="938"/>
      <c r="U156" s="938"/>
      <c r="V156" s="938"/>
      <c r="W156" s="938"/>
      <c r="X156" s="938"/>
      <c r="Y156" s="938"/>
      <c r="Z156" s="938"/>
      <c r="AA156" s="938"/>
      <c r="AB156" s="938"/>
      <c r="AC156" s="938"/>
      <c r="AD156" s="938"/>
      <c r="AE156" s="938"/>
      <c r="AF156" s="938"/>
      <c r="AG156" s="938"/>
      <c r="AH156" s="938"/>
      <c r="AI156" s="938"/>
    </row>
    <row r="157" spans="1:35" ht="6" customHeight="1" x14ac:dyDescent="0.1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row>
    <row r="158" spans="1:35" ht="6" customHeight="1" x14ac:dyDescent="0.15">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row>
    <row r="159" spans="1:35" ht="13.5" customHeight="1" x14ac:dyDescent="0.15">
      <c r="A159" s="169"/>
      <c r="B159" s="169"/>
      <c r="C159" s="169" t="s">
        <v>144</v>
      </c>
      <c r="D159" s="169"/>
      <c r="E159" s="169"/>
      <c r="F159" s="169"/>
      <c r="G159" s="169"/>
      <c r="H159" s="491"/>
      <c r="I159" s="323"/>
      <c r="J159" s="323" t="s">
        <v>517</v>
      </c>
      <c r="K159" s="939" t="s">
        <v>472</v>
      </c>
      <c r="L159" s="939"/>
      <c r="M159" s="169" t="s">
        <v>147</v>
      </c>
      <c r="N159" s="169"/>
      <c r="O159" s="169"/>
      <c r="P159" s="169"/>
      <c r="Q159" s="169"/>
      <c r="R159" s="323" t="s">
        <v>517</v>
      </c>
      <c r="S159" s="933"/>
      <c r="T159" s="933" t="s">
        <v>471</v>
      </c>
      <c r="U159" s="933" t="s">
        <v>471</v>
      </c>
      <c r="V159" s="933" t="s">
        <v>471</v>
      </c>
      <c r="W159" s="169" t="s">
        <v>153</v>
      </c>
      <c r="X159" s="169"/>
      <c r="Y159" s="169"/>
      <c r="Z159" s="169"/>
      <c r="AA159" s="169"/>
      <c r="AB159" s="941"/>
      <c r="AC159" s="941"/>
      <c r="AD159" s="941"/>
      <c r="AE159" s="941"/>
      <c r="AF159" s="941"/>
      <c r="AG159" s="941"/>
      <c r="AH159" s="169" t="s">
        <v>252</v>
      </c>
      <c r="AI159" s="169"/>
    </row>
    <row r="160" spans="1:35" ht="13.5" customHeight="1" x14ac:dyDescent="0.15">
      <c r="A160" s="169"/>
      <c r="B160" s="169"/>
      <c r="C160" s="169" t="s">
        <v>140</v>
      </c>
      <c r="D160" s="169"/>
      <c r="E160" s="169"/>
      <c r="F160" s="169"/>
      <c r="G160" s="169"/>
      <c r="H160" s="225"/>
      <c r="I160" s="169"/>
      <c r="J160" s="169"/>
      <c r="K160" s="940"/>
      <c r="L160" s="940"/>
      <c r="M160" s="940"/>
      <c r="N160" s="940"/>
      <c r="O160" s="940"/>
      <c r="P160" s="940"/>
      <c r="Q160" s="940"/>
      <c r="R160" s="940"/>
      <c r="S160" s="940"/>
      <c r="T160" s="940"/>
      <c r="U160" s="940"/>
      <c r="V160" s="940"/>
      <c r="W160" s="940"/>
      <c r="X160" s="940"/>
      <c r="Y160" s="940"/>
      <c r="Z160" s="940"/>
      <c r="AA160" s="940"/>
      <c r="AB160" s="940"/>
      <c r="AC160" s="940"/>
      <c r="AD160" s="940"/>
      <c r="AE160" s="940"/>
      <c r="AF160" s="940"/>
      <c r="AG160" s="940"/>
      <c r="AH160" s="940"/>
      <c r="AI160" s="940"/>
    </row>
    <row r="161" spans="1:35" ht="13.5" customHeight="1" x14ac:dyDescent="0.15">
      <c r="A161" s="169"/>
      <c r="B161" s="169"/>
      <c r="C161" s="169" t="s">
        <v>151</v>
      </c>
      <c r="D161" s="169"/>
      <c r="E161" s="169"/>
      <c r="F161" s="169"/>
      <c r="G161" s="169"/>
      <c r="H161" s="491"/>
      <c r="I161" s="323"/>
      <c r="J161" s="323" t="s">
        <v>517</v>
      </c>
      <c r="K161" s="939" t="s">
        <v>472</v>
      </c>
      <c r="L161" s="939"/>
      <c r="M161" s="169" t="s">
        <v>146</v>
      </c>
      <c r="N161" s="169"/>
      <c r="O161" s="169"/>
      <c r="P161" s="169"/>
      <c r="Q161" s="169"/>
      <c r="R161" s="323" t="s">
        <v>517</v>
      </c>
      <c r="S161" s="931"/>
      <c r="T161" s="931" t="s">
        <v>471</v>
      </c>
      <c r="U161" s="931" t="s">
        <v>471</v>
      </c>
      <c r="V161" s="931" t="s">
        <v>471</v>
      </c>
      <c r="W161" s="169" t="s">
        <v>145</v>
      </c>
      <c r="X161" s="169"/>
      <c r="Y161" s="169"/>
      <c r="Z161" s="169"/>
      <c r="AA161" s="169"/>
      <c r="AB161" s="941"/>
      <c r="AC161" s="941"/>
      <c r="AD161" s="941"/>
      <c r="AE161" s="941"/>
      <c r="AF161" s="941"/>
      <c r="AG161" s="941"/>
      <c r="AH161" s="169" t="s">
        <v>252</v>
      </c>
      <c r="AI161" s="169"/>
    </row>
    <row r="162" spans="1:35" ht="13.5" customHeight="1" x14ac:dyDescent="0.15">
      <c r="A162" s="169"/>
      <c r="B162" s="169"/>
      <c r="C162" s="169"/>
      <c r="D162" s="169"/>
      <c r="E162" s="169"/>
      <c r="F162" s="169"/>
      <c r="G162" s="169"/>
      <c r="H162" s="225"/>
      <c r="I162" s="225"/>
      <c r="J162" s="225"/>
      <c r="K162" s="938"/>
      <c r="L162" s="938"/>
      <c r="M162" s="938"/>
      <c r="N162" s="938"/>
      <c r="O162" s="938"/>
      <c r="P162" s="938"/>
      <c r="Q162" s="938"/>
      <c r="R162" s="938"/>
      <c r="S162" s="938"/>
      <c r="T162" s="938"/>
      <c r="U162" s="938"/>
      <c r="V162" s="938"/>
      <c r="W162" s="938"/>
      <c r="X162" s="938"/>
      <c r="Y162" s="938"/>
      <c r="Z162" s="938"/>
      <c r="AA162" s="938"/>
      <c r="AB162" s="938"/>
      <c r="AC162" s="938"/>
      <c r="AD162" s="938"/>
      <c r="AE162" s="938"/>
      <c r="AF162" s="938"/>
      <c r="AG162" s="938"/>
      <c r="AH162" s="938"/>
      <c r="AI162" s="938"/>
    </row>
    <row r="163" spans="1:35" ht="13.5" customHeight="1" x14ac:dyDescent="0.15">
      <c r="A163" s="169"/>
      <c r="B163" s="169"/>
      <c r="C163" s="169" t="s">
        <v>148</v>
      </c>
      <c r="D163" s="169"/>
      <c r="E163" s="169"/>
      <c r="F163" s="169"/>
      <c r="G163" s="169"/>
      <c r="H163" s="225"/>
      <c r="I163" s="225"/>
      <c r="J163" s="188"/>
      <c r="K163" s="937"/>
      <c r="L163" s="937"/>
      <c r="M163" s="937"/>
      <c r="N163" s="937"/>
      <c r="O163" s="937"/>
      <c r="P163" s="937"/>
      <c r="Q163" s="937"/>
      <c r="R163" s="937"/>
      <c r="S163" s="937"/>
      <c r="T163" s="937"/>
      <c r="U163" s="937"/>
      <c r="V163" s="937"/>
      <c r="W163" s="937"/>
      <c r="X163" s="937"/>
      <c r="Y163" s="937"/>
      <c r="Z163" s="937"/>
      <c r="AA163" s="937"/>
      <c r="AB163" s="937"/>
      <c r="AC163" s="937"/>
      <c r="AD163" s="937"/>
      <c r="AE163" s="937"/>
      <c r="AF163" s="937"/>
      <c r="AG163" s="937"/>
      <c r="AH163" s="937"/>
      <c r="AI163" s="937"/>
    </row>
    <row r="164" spans="1:35" ht="13.5" customHeight="1" x14ac:dyDescent="0.15">
      <c r="A164" s="169"/>
      <c r="B164" s="169"/>
      <c r="C164" s="169" t="s">
        <v>149</v>
      </c>
      <c r="D164" s="169"/>
      <c r="E164" s="169"/>
      <c r="F164" s="169"/>
      <c r="G164" s="169"/>
      <c r="H164" s="225"/>
      <c r="I164" s="225"/>
      <c r="J164" s="225"/>
      <c r="K164" s="938"/>
      <c r="L164" s="938"/>
      <c r="M164" s="938"/>
      <c r="N164" s="938"/>
      <c r="O164" s="938"/>
      <c r="P164" s="938"/>
      <c r="Q164" s="938"/>
      <c r="R164" s="938"/>
      <c r="S164" s="938"/>
      <c r="T164" s="938"/>
      <c r="U164" s="938"/>
      <c r="V164" s="938"/>
      <c r="W164" s="938"/>
      <c r="X164" s="938"/>
      <c r="Y164" s="938"/>
      <c r="Z164" s="938"/>
      <c r="AA164" s="938"/>
      <c r="AB164" s="938"/>
      <c r="AC164" s="938"/>
      <c r="AD164" s="938"/>
      <c r="AE164" s="938"/>
      <c r="AF164" s="938"/>
      <c r="AG164" s="938"/>
      <c r="AH164" s="938"/>
      <c r="AI164" s="938"/>
    </row>
    <row r="165" spans="1:35" ht="13.5" customHeight="1" x14ac:dyDescent="0.15">
      <c r="A165" s="169"/>
      <c r="B165" s="169"/>
      <c r="C165" s="169" t="s">
        <v>150</v>
      </c>
      <c r="D165" s="169"/>
      <c r="E165" s="169"/>
      <c r="F165" s="169"/>
      <c r="G165" s="169"/>
      <c r="H165" s="225"/>
      <c r="I165" s="225"/>
      <c r="J165" s="225"/>
      <c r="K165" s="937"/>
      <c r="L165" s="937"/>
      <c r="M165" s="937"/>
      <c r="N165" s="937"/>
      <c r="O165" s="937"/>
      <c r="P165" s="937"/>
      <c r="Q165" s="937"/>
      <c r="R165" s="937"/>
      <c r="S165" s="937"/>
      <c r="T165" s="937"/>
      <c r="U165" s="937"/>
      <c r="V165" s="937"/>
      <c r="W165" s="937"/>
      <c r="X165" s="937"/>
      <c r="Y165" s="937"/>
      <c r="Z165" s="937"/>
      <c r="AA165" s="937"/>
      <c r="AB165" s="937"/>
      <c r="AC165" s="937"/>
      <c r="AD165" s="937"/>
      <c r="AE165" s="937"/>
      <c r="AF165" s="937"/>
      <c r="AG165" s="937"/>
      <c r="AH165" s="937"/>
      <c r="AI165" s="937"/>
    </row>
    <row r="166" spans="1:35" ht="13.5" customHeight="1" x14ac:dyDescent="0.15">
      <c r="A166" s="169"/>
      <c r="B166" s="169"/>
      <c r="C166" s="169" t="s">
        <v>159</v>
      </c>
      <c r="D166" s="169"/>
      <c r="E166" s="169"/>
      <c r="F166" s="169"/>
      <c r="G166" s="169"/>
      <c r="H166" s="225"/>
      <c r="I166" s="225"/>
      <c r="J166" s="225"/>
      <c r="K166" s="226"/>
      <c r="L166" s="226"/>
      <c r="M166" s="938"/>
      <c r="N166" s="938"/>
      <c r="O166" s="938"/>
      <c r="P166" s="938"/>
      <c r="Q166" s="938"/>
      <c r="R166" s="938"/>
      <c r="S166" s="938"/>
      <c r="T166" s="938"/>
      <c r="U166" s="938"/>
      <c r="V166" s="938"/>
      <c r="W166" s="938"/>
      <c r="X166" s="938"/>
      <c r="Y166" s="938"/>
      <c r="Z166" s="938"/>
      <c r="AA166" s="938"/>
      <c r="AB166" s="938"/>
      <c r="AC166" s="938"/>
      <c r="AD166" s="938"/>
      <c r="AE166" s="938"/>
      <c r="AF166" s="938"/>
      <c r="AG166" s="938"/>
      <c r="AH166" s="938"/>
      <c r="AI166" s="938"/>
    </row>
    <row r="167" spans="1:35" ht="6" customHeight="1" x14ac:dyDescent="0.1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row>
    <row r="168" spans="1:35" ht="6" customHeight="1" x14ac:dyDescent="0.15">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row>
    <row r="169" spans="1:35" ht="13.5" customHeight="1" x14ac:dyDescent="0.15">
      <c r="A169" s="169"/>
      <c r="B169" s="169"/>
      <c r="C169" s="169" t="s">
        <v>144</v>
      </c>
      <c r="D169" s="169"/>
      <c r="E169" s="169"/>
      <c r="F169" s="169"/>
      <c r="G169" s="169"/>
      <c r="H169" s="491"/>
      <c r="I169" s="323"/>
      <c r="J169" s="323" t="s">
        <v>517</v>
      </c>
      <c r="K169" s="939" t="s">
        <v>472</v>
      </c>
      <c r="L169" s="939"/>
      <c r="M169" s="169" t="s">
        <v>147</v>
      </c>
      <c r="N169" s="169"/>
      <c r="O169" s="169"/>
      <c r="P169" s="169"/>
      <c r="Q169" s="169"/>
      <c r="R169" s="323" t="s">
        <v>517</v>
      </c>
      <c r="S169" s="933"/>
      <c r="T169" s="933" t="s">
        <v>471</v>
      </c>
      <c r="U169" s="933" t="s">
        <v>471</v>
      </c>
      <c r="V169" s="933" t="s">
        <v>471</v>
      </c>
      <c r="W169" s="169" t="s">
        <v>153</v>
      </c>
      <c r="X169" s="169"/>
      <c r="Y169" s="169"/>
      <c r="Z169" s="169"/>
      <c r="AA169" s="169"/>
      <c r="AB169" s="941"/>
      <c r="AC169" s="941"/>
      <c r="AD169" s="941"/>
      <c r="AE169" s="941"/>
      <c r="AF169" s="941"/>
      <c r="AG169" s="941"/>
      <c r="AH169" s="169" t="s">
        <v>252</v>
      </c>
      <c r="AI169" s="169"/>
    </row>
    <row r="170" spans="1:35" ht="13.5" customHeight="1" x14ac:dyDescent="0.15">
      <c r="C170" s="39" t="s">
        <v>140</v>
      </c>
      <c r="H170" s="163"/>
      <c r="K170" s="936"/>
      <c r="L170" s="936"/>
      <c r="M170" s="936"/>
      <c r="N170" s="936"/>
      <c r="O170" s="936"/>
      <c r="P170" s="936"/>
      <c r="Q170" s="936"/>
      <c r="R170" s="936"/>
      <c r="S170" s="936"/>
      <c r="T170" s="936"/>
      <c r="U170" s="936"/>
      <c r="V170" s="936"/>
      <c r="W170" s="936"/>
      <c r="X170" s="936"/>
      <c r="Y170" s="936"/>
      <c r="Z170" s="936"/>
      <c r="AA170" s="936"/>
      <c r="AB170" s="936"/>
      <c r="AC170" s="936"/>
      <c r="AD170" s="936"/>
      <c r="AE170" s="936"/>
      <c r="AF170" s="936"/>
      <c r="AG170" s="936"/>
      <c r="AH170" s="936"/>
      <c r="AI170" s="936"/>
    </row>
    <row r="171" spans="1:35" ht="13.5" customHeight="1" x14ac:dyDescent="0.15">
      <c r="C171" s="39" t="s">
        <v>151</v>
      </c>
      <c r="H171" s="167"/>
      <c r="I171" s="165"/>
      <c r="J171" s="165" t="s">
        <v>517</v>
      </c>
      <c r="K171" s="935" t="s">
        <v>472</v>
      </c>
      <c r="L171" s="935"/>
      <c r="M171" s="39" t="s">
        <v>146</v>
      </c>
      <c r="R171" s="165" t="s">
        <v>517</v>
      </c>
      <c r="S171" s="931"/>
      <c r="T171" s="931" t="s">
        <v>471</v>
      </c>
      <c r="U171" s="931" t="s">
        <v>471</v>
      </c>
      <c r="V171" s="931" t="s">
        <v>471</v>
      </c>
      <c r="W171" s="39" t="s">
        <v>145</v>
      </c>
      <c r="AB171" s="930"/>
      <c r="AC171" s="930"/>
      <c r="AD171" s="930"/>
      <c r="AE171" s="930"/>
      <c r="AF171" s="930"/>
      <c r="AG171" s="930"/>
      <c r="AH171" s="39" t="s">
        <v>252</v>
      </c>
    </row>
    <row r="172" spans="1:35" ht="13.5" customHeight="1" x14ac:dyDescent="0.15">
      <c r="H172" s="163"/>
      <c r="I172" s="163"/>
      <c r="J172" s="163"/>
      <c r="K172" s="932"/>
      <c r="L172" s="932"/>
      <c r="M172" s="932"/>
      <c r="N172" s="932"/>
      <c r="O172" s="932"/>
      <c r="P172" s="932"/>
      <c r="Q172" s="932"/>
      <c r="R172" s="932"/>
      <c r="S172" s="932"/>
      <c r="T172" s="932"/>
      <c r="U172" s="932"/>
      <c r="V172" s="932"/>
      <c r="W172" s="932"/>
      <c r="X172" s="932"/>
      <c r="Y172" s="932"/>
      <c r="Z172" s="932"/>
      <c r="AA172" s="932"/>
      <c r="AB172" s="932"/>
      <c r="AC172" s="932"/>
      <c r="AD172" s="932"/>
      <c r="AE172" s="932"/>
      <c r="AF172" s="932"/>
      <c r="AG172" s="932"/>
      <c r="AH172" s="932"/>
      <c r="AI172" s="932"/>
    </row>
    <row r="173" spans="1:35" ht="13.5" customHeight="1" x14ac:dyDescent="0.15">
      <c r="C173" s="39" t="s">
        <v>148</v>
      </c>
      <c r="H173" s="163"/>
      <c r="I173" s="163"/>
      <c r="J173" s="141"/>
      <c r="K173" s="934"/>
      <c r="L173" s="934"/>
      <c r="M173" s="934"/>
      <c r="N173" s="934"/>
      <c r="O173" s="934"/>
      <c r="P173" s="934"/>
      <c r="Q173" s="934"/>
      <c r="R173" s="934"/>
      <c r="S173" s="934"/>
      <c r="T173" s="934"/>
      <c r="U173" s="934"/>
      <c r="V173" s="934"/>
      <c r="W173" s="934"/>
      <c r="X173" s="934"/>
      <c r="Y173" s="934"/>
      <c r="Z173" s="934"/>
      <c r="AA173" s="934"/>
      <c r="AB173" s="934"/>
      <c r="AC173" s="934"/>
      <c r="AD173" s="934"/>
      <c r="AE173" s="934"/>
      <c r="AF173" s="934"/>
      <c r="AG173" s="934"/>
      <c r="AH173" s="934"/>
      <c r="AI173" s="934"/>
    </row>
    <row r="174" spans="1:35" ht="13.5" customHeight="1" x14ac:dyDescent="0.15">
      <c r="C174" s="39" t="s">
        <v>149</v>
      </c>
      <c r="H174" s="163"/>
      <c r="I174" s="163"/>
      <c r="J174" s="163"/>
      <c r="K174" s="932"/>
      <c r="L174" s="932"/>
      <c r="M174" s="932"/>
      <c r="N174" s="932"/>
      <c r="O174" s="932"/>
      <c r="P174" s="932"/>
      <c r="Q174" s="932"/>
      <c r="R174" s="932"/>
      <c r="S174" s="932"/>
      <c r="T174" s="932"/>
      <c r="U174" s="932"/>
      <c r="V174" s="932"/>
      <c r="W174" s="932"/>
      <c r="X174" s="932"/>
      <c r="Y174" s="932"/>
      <c r="Z174" s="932"/>
      <c r="AA174" s="932"/>
      <c r="AB174" s="932"/>
      <c r="AC174" s="932"/>
      <c r="AD174" s="932"/>
      <c r="AE174" s="932"/>
      <c r="AF174" s="932"/>
      <c r="AG174" s="932"/>
      <c r="AH174" s="932"/>
      <c r="AI174" s="932"/>
    </row>
    <row r="175" spans="1:35" ht="13.5" customHeight="1" x14ac:dyDescent="0.15">
      <c r="C175" s="39" t="s">
        <v>150</v>
      </c>
      <c r="H175" s="163"/>
      <c r="I175" s="163"/>
      <c r="J175" s="163"/>
      <c r="K175" s="934"/>
      <c r="L175" s="934"/>
      <c r="M175" s="934"/>
      <c r="N175" s="934"/>
      <c r="O175" s="934"/>
      <c r="P175" s="934"/>
      <c r="Q175" s="934"/>
      <c r="R175" s="934"/>
      <c r="S175" s="934"/>
      <c r="T175" s="934"/>
      <c r="U175" s="934"/>
      <c r="V175" s="934"/>
      <c r="W175" s="934"/>
      <c r="X175" s="934"/>
      <c r="Y175" s="934"/>
      <c r="Z175" s="934"/>
      <c r="AA175" s="934"/>
      <c r="AB175" s="934"/>
      <c r="AC175" s="934"/>
      <c r="AD175" s="934"/>
      <c r="AE175" s="934"/>
      <c r="AF175" s="934"/>
      <c r="AG175" s="934"/>
      <c r="AH175" s="934"/>
      <c r="AI175" s="934"/>
    </row>
    <row r="176" spans="1:35" ht="13.5" customHeight="1" x14ac:dyDescent="0.15">
      <c r="C176" s="39" t="s">
        <v>159</v>
      </c>
      <c r="H176" s="163"/>
      <c r="I176" s="163"/>
      <c r="J176" s="163"/>
      <c r="K176" s="760"/>
      <c r="L176" s="760"/>
      <c r="M176" s="932"/>
      <c r="N176" s="932"/>
      <c r="O176" s="932"/>
      <c r="P176" s="932"/>
      <c r="Q176" s="932"/>
      <c r="R176" s="932"/>
      <c r="S176" s="932"/>
      <c r="T176" s="932"/>
      <c r="U176" s="932"/>
      <c r="V176" s="932"/>
      <c r="W176" s="932"/>
      <c r="X176" s="932"/>
      <c r="Y176" s="932"/>
      <c r="Z176" s="932"/>
      <c r="AA176" s="932"/>
      <c r="AB176" s="932"/>
      <c r="AC176" s="932"/>
      <c r="AD176" s="932"/>
      <c r="AE176" s="932"/>
      <c r="AF176" s="932"/>
      <c r="AG176" s="932"/>
      <c r="AH176" s="932"/>
      <c r="AI176" s="932"/>
    </row>
    <row r="177" spans="1:40" ht="6" customHeight="1" x14ac:dyDescent="0.15">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row>
    <row r="178" spans="1:40" ht="6" customHeight="1" x14ac:dyDescent="0.15">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row>
    <row r="179" spans="1:40" x14ac:dyDescent="0.15">
      <c r="A179" s="169" t="s">
        <v>255</v>
      </c>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M179" s="39" t="s">
        <v>506</v>
      </c>
    </row>
    <row r="180" spans="1:40" x14ac:dyDescent="0.15">
      <c r="A180" s="169"/>
      <c r="B180" s="169"/>
      <c r="C180" s="169" t="s">
        <v>154</v>
      </c>
      <c r="D180" s="169"/>
      <c r="E180" s="169"/>
      <c r="F180" s="169"/>
      <c r="G180" s="169"/>
      <c r="H180" s="225" t="str">
        <f>IF(概１面!H190="","",概１面!H190)</f>
        <v/>
      </c>
      <c r="I180" s="225"/>
      <c r="J180" s="225"/>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M180" s="39" t="s">
        <v>507</v>
      </c>
    </row>
    <row r="181" spans="1:40" x14ac:dyDescent="0.15">
      <c r="A181" s="169"/>
      <c r="B181" s="169"/>
      <c r="C181" s="169" t="s">
        <v>160</v>
      </c>
      <c r="D181" s="169"/>
      <c r="E181" s="169"/>
      <c r="F181" s="169"/>
      <c r="G181" s="169"/>
      <c r="H181" s="169"/>
      <c r="I181" s="169"/>
      <c r="J181" s="169"/>
      <c r="K181" s="169" t="s">
        <v>256</v>
      </c>
      <c r="L181" s="169"/>
      <c r="M181" s="169"/>
      <c r="N181" s="169"/>
      <c r="O181" s="188"/>
      <c r="P181" s="323" t="s">
        <v>517</v>
      </c>
      <c r="Q181" s="939"/>
      <c r="R181" s="939"/>
      <c r="S181" s="939"/>
      <c r="T181" s="939"/>
      <c r="U181" s="939"/>
      <c r="V181" s="169" t="s">
        <v>518</v>
      </c>
      <c r="W181" s="169" t="s">
        <v>257</v>
      </c>
      <c r="X181" s="942" t="s">
        <v>1436</v>
      </c>
      <c r="Y181" s="942"/>
      <c r="Z181" s="942"/>
      <c r="AA181" s="942"/>
      <c r="AB181" s="169" t="str">
        <f>IF(X181="","",")")</f>
        <v>)</v>
      </c>
      <c r="AC181" s="942"/>
      <c r="AD181" s="942"/>
      <c r="AE181" s="942"/>
      <c r="AF181" s="942"/>
      <c r="AG181" s="942"/>
      <c r="AH181" s="169" t="s">
        <v>252</v>
      </c>
      <c r="AI181" s="169"/>
      <c r="AM181" s="39" t="s">
        <v>508</v>
      </c>
    </row>
    <row r="182" spans="1:40" x14ac:dyDescent="0.15">
      <c r="A182" s="169"/>
      <c r="B182" s="169"/>
      <c r="C182" s="169"/>
      <c r="D182" s="169"/>
      <c r="E182" s="169"/>
      <c r="F182" s="169"/>
      <c r="G182" s="169"/>
      <c r="H182" s="188"/>
      <c r="I182" s="188"/>
      <c r="J182" s="188"/>
      <c r="K182" s="938"/>
      <c r="L182" s="938"/>
      <c r="M182" s="938"/>
      <c r="N182" s="938"/>
      <c r="O182" s="938"/>
      <c r="P182" s="938"/>
      <c r="Q182" s="938"/>
      <c r="R182" s="938"/>
      <c r="S182" s="938"/>
      <c r="T182" s="938"/>
      <c r="U182" s="938"/>
      <c r="V182" s="938"/>
      <c r="W182" s="938"/>
      <c r="X182" s="938"/>
      <c r="Y182" s="938"/>
      <c r="Z182" s="938"/>
      <c r="AA182" s="938"/>
      <c r="AB182" s="938"/>
      <c r="AC182" s="938"/>
      <c r="AD182" s="938"/>
      <c r="AE182" s="938"/>
      <c r="AF182" s="938"/>
      <c r="AG182" s="938"/>
      <c r="AH182" s="938"/>
      <c r="AI182" s="938"/>
      <c r="AM182" s="39" t="s">
        <v>1437</v>
      </c>
    </row>
    <row r="183" spans="1:40" x14ac:dyDescent="0.15">
      <c r="A183" s="169"/>
      <c r="B183" s="169"/>
      <c r="C183" s="169" t="s">
        <v>141</v>
      </c>
      <c r="D183" s="169"/>
      <c r="E183" s="169"/>
      <c r="F183" s="169"/>
      <c r="G183" s="169"/>
      <c r="H183" s="492"/>
      <c r="I183" s="492"/>
      <c r="J183" s="492"/>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row>
    <row r="184" spans="1:40" x14ac:dyDescent="0.15">
      <c r="A184" s="169"/>
      <c r="B184" s="169"/>
      <c r="C184" s="169" t="s">
        <v>157</v>
      </c>
      <c r="D184" s="169"/>
      <c r="E184" s="169"/>
      <c r="F184" s="169"/>
      <c r="G184" s="169"/>
      <c r="H184" s="188"/>
      <c r="I184" s="188"/>
      <c r="J184" s="18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row>
    <row r="185" spans="1:40" x14ac:dyDescent="0.15">
      <c r="A185" s="169"/>
      <c r="B185" s="169"/>
      <c r="C185" s="169" t="s">
        <v>143</v>
      </c>
      <c r="D185" s="169"/>
      <c r="E185" s="169"/>
      <c r="F185" s="169"/>
      <c r="G185" s="169"/>
      <c r="H185" s="188"/>
      <c r="I185" s="188"/>
      <c r="J185" s="188"/>
      <c r="K185" s="937"/>
      <c r="L185" s="937"/>
      <c r="M185" s="937"/>
      <c r="N185" s="937"/>
      <c r="O185" s="937"/>
      <c r="P185" s="937"/>
      <c r="Q185" s="937"/>
      <c r="R185" s="937"/>
      <c r="S185" s="937"/>
      <c r="T185" s="937"/>
      <c r="U185" s="937"/>
      <c r="V185" s="937"/>
      <c r="W185" s="937"/>
      <c r="X185" s="937"/>
      <c r="Y185" s="937"/>
      <c r="Z185" s="937"/>
      <c r="AA185" s="937"/>
      <c r="AB185" s="937"/>
      <c r="AC185" s="937"/>
      <c r="AD185" s="937"/>
      <c r="AE185" s="937"/>
      <c r="AF185" s="937"/>
      <c r="AG185" s="937"/>
      <c r="AH185" s="937"/>
      <c r="AI185" s="937"/>
    </row>
    <row r="186" spans="1:40" ht="6.75" customHeight="1" x14ac:dyDescent="0.15">
      <c r="A186" s="142"/>
      <c r="B186" s="142"/>
      <c r="C186" s="142"/>
      <c r="D186" s="142"/>
      <c r="E186" s="142"/>
      <c r="F186" s="142"/>
      <c r="G186" s="142"/>
      <c r="H186" s="570"/>
      <c r="I186" s="570"/>
      <c r="J186" s="570"/>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row>
    <row r="187" spans="1:40" ht="6.75" customHeight="1" x14ac:dyDescent="0.15">
      <c r="A187" s="162"/>
      <c r="B187" s="162"/>
      <c r="C187" s="162"/>
      <c r="D187" s="162"/>
      <c r="E187" s="162"/>
      <c r="F187" s="162"/>
      <c r="G187" s="162"/>
      <c r="H187" s="571"/>
      <c r="I187" s="571"/>
      <c r="J187" s="571"/>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row>
    <row r="188" spans="1:40" x14ac:dyDescent="0.15">
      <c r="A188" s="39" t="s">
        <v>1004</v>
      </c>
      <c r="H188" s="141"/>
      <c r="I188" s="141"/>
      <c r="J188" s="141"/>
      <c r="K188" s="760"/>
      <c r="L188" s="760"/>
      <c r="M188" s="760"/>
      <c r="N188" s="760"/>
      <c r="O188" s="760"/>
      <c r="P188" s="760"/>
      <c r="Q188" s="760"/>
      <c r="R188" s="760"/>
      <c r="S188" s="760"/>
      <c r="T188" s="760"/>
      <c r="U188" s="760"/>
      <c r="V188" s="760"/>
      <c r="W188" s="760"/>
      <c r="X188" s="760"/>
      <c r="Y188" s="760"/>
      <c r="Z188" s="760"/>
      <c r="AA188" s="760"/>
      <c r="AB188" s="760"/>
      <c r="AC188" s="760"/>
      <c r="AD188" s="760"/>
      <c r="AE188" s="760"/>
      <c r="AF188" s="760"/>
      <c r="AG188" s="760"/>
      <c r="AH188" s="760"/>
      <c r="AI188" s="760"/>
    </row>
    <row r="189" spans="1:40" x14ac:dyDescent="0.15">
      <c r="C189" s="39" t="s">
        <v>17</v>
      </c>
      <c r="D189" s="39" t="s">
        <v>1005</v>
      </c>
      <c r="H189" s="141"/>
      <c r="I189" s="141"/>
      <c r="J189" s="342" t="s">
        <v>1008</v>
      </c>
      <c r="K189" s="943"/>
      <c r="L189" s="943"/>
      <c r="M189" s="943"/>
      <c r="N189" s="943"/>
      <c r="O189" s="943"/>
      <c r="P189" s="943"/>
      <c r="Q189" s="943"/>
      <c r="R189" s="943"/>
      <c r="S189" s="943"/>
      <c r="T189" s="943"/>
      <c r="U189" s="943"/>
      <c r="V189" s="943"/>
      <c r="W189" s="943"/>
      <c r="X189" s="943"/>
      <c r="Y189" s="943"/>
      <c r="Z189" s="943"/>
      <c r="AA189" s="943"/>
      <c r="AB189" s="943"/>
      <c r="AC189" s="943"/>
      <c r="AD189" s="943"/>
      <c r="AE189" s="943"/>
      <c r="AF189" s="943"/>
      <c r="AG189" s="943"/>
      <c r="AH189" s="760" t="s">
        <v>1082</v>
      </c>
      <c r="AI189" s="760"/>
      <c r="AM189" s="39" t="s">
        <v>1069</v>
      </c>
    </row>
    <row r="190" spans="1:40" x14ac:dyDescent="0.15">
      <c r="C190" s="39" t="s">
        <v>17</v>
      </c>
      <c r="D190" s="39" t="s">
        <v>1006</v>
      </c>
      <c r="H190" s="141"/>
      <c r="I190" s="141"/>
      <c r="J190" s="342" t="s">
        <v>1008</v>
      </c>
      <c r="K190" s="943"/>
      <c r="L190" s="943"/>
      <c r="M190" s="943"/>
      <c r="N190" s="943"/>
      <c r="O190" s="943"/>
      <c r="P190" s="943"/>
      <c r="Q190" s="943"/>
      <c r="R190" s="943"/>
      <c r="S190" s="943"/>
      <c r="T190" s="943"/>
      <c r="U190" s="943"/>
      <c r="V190" s="943"/>
      <c r="W190" s="943"/>
      <c r="X190" s="943"/>
      <c r="Y190" s="943"/>
      <c r="Z190" s="943"/>
      <c r="AA190" s="943"/>
      <c r="AB190" s="943"/>
      <c r="AC190" s="943"/>
      <c r="AD190" s="943"/>
      <c r="AE190" s="943"/>
      <c r="AF190" s="943"/>
      <c r="AG190" s="943"/>
      <c r="AH190" s="760" t="s">
        <v>1082</v>
      </c>
      <c r="AI190" s="760"/>
      <c r="AN190" s="39" t="s">
        <v>1070</v>
      </c>
    </row>
    <row r="191" spans="1:40" x14ac:dyDescent="0.15">
      <c r="C191" s="39" t="s">
        <v>17</v>
      </c>
      <c r="D191" s="39" t="s">
        <v>1007</v>
      </c>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row>
    <row r="192" spans="1:40" ht="6" customHeight="1" x14ac:dyDescent="0.15">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row>
    <row r="193" spans="1:39" ht="6" customHeight="1" x14ac:dyDescent="0.1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row>
    <row r="194" spans="1:39" x14ac:dyDescent="0.15">
      <c r="A194" s="39" t="s">
        <v>1288</v>
      </c>
      <c r="H194" s="141"/>
      <c r="I194" s="173"/>
      <c r="J194" s="173"/>
      <c r="K194" s="173"/>
      <c r="L194" s="173"/>
      <c r="M194" s="173"/>
      <c r="N194" s="173"/>
      <c r="O194" s="173"/>
      <c r="P194" s="173"/>
      <c r="Q194" s="173"/>
      <c r="R194" s="173"/>
      <c r="S194" s="173"/>
      <c r="T194" s="173"/>
      <c r="U194" s="173"/>
      <c r="V194" s="173"/>
      <c r="W194" s="169"/>
      <c r="X194" s="169"/>
      <c r="Y194" s="169"/>
      <c r="Z194" s="169"/>
      <c r="AA194" s="169"/>
      <c r="AB194" s="169"/>
      <c r="AC194" s="169"/>
      <c r="AD194" s="169"/>
      <c r="AE194" s="169"/>
      <c r="AF194" s="169"/>
      <c r="AG194" s="169"/>
      <c r="AH194" s="169"/>
      <c r="AI194" s="169"/>
    </row>
    <row r="195" spans="1:39" x14ac:dyDescent="0.15">
      <c r="C195" s="39" t="s">
        <v>17</v>
      </c>
      <c r="D195" s="39" t="s">
        <v>1289</v>
      </c>
      <c r="H195" s="141"/>
      <c r="I195" s="173"/>
      <c r="J195" s="342" t="s">
        <v>13</v>
      </c>
      <c r="K195" s="943"/>
      <c r="L195" s="943"/>
      <c r="M195" s="943"/>
      <c r="N195" s="943"/>
      <c r="O195" s="943"/>
      <c r="P195" s="943"/>
      <c r="Q195" s="943"/>
      <c r="R195" s="943"/>
      <c r="S195" s="943"/>
      <c r="T195" s="943"/>
      <c r="U195" s="943"/>
      <c r="V195" s="943"/>
      <c r="W195" s="943"/>
      <c r="X195" s="943"/>
      <c r="Y195" s="943"/>
      <c r="Z195" s="943"/>
      <c r="AA195" s="943"/>
      <c r="AB195" s="943"/>
      <c r="AC195" s="943"/>
      <c r="AD195" s="943"/>
      <c r="AE195" s="943"/>
      <c r="AF195" s="943"/>
      <c r="AG195" s="943"/>
      <c r="AH195" s="760" t="s">
        <v>19</v>
      </c>
      <c r="AI195" s="169"/>
    </row>
    <row r="196" spans="1:39" x14ac:dyDescent="0.15">
      <c r="C196" s="39" t="s">
        <v>17</v>
      </c>
      <c r="D196" s="39" t="s">
        <v>1290</v>
      </c>
      <c r="H196" s="141"/>
      <c r="I196" s="188"/>
      <c r="J196" s="342" t="s">
        <v>13</v>
      </c>
      <c r="K196" s="943"/>
      <c r="L196" s="943"/>
      <c r="M196" s="943"/>
      <c r="N196" s="943"/>
      <c r="O196" s="943"/>
      <c r="P196" s="943"/>
      <c r="Q196" s="943"/>
      <c r="R196" s="943"/>
      <c r="S196" s="943"/>
      <c r="T196" s="943"/>
      <c r="U196" s="943"/>
      <c r="V196" s="943"/>
      <c r="W196" s="943"/>
      <c r="X196" s="943"/>
      <c r="Y196" s="943"/>
      <c r="Z196" s="943"/>
      <c r="AA196" s="943"/>
      <c r="AB196" s="943"/>
      <c r="AC196" s="943"/>
      <c r="AD196" s="943"/>
      <c r="AE196" s="943"/>
      <c r="AF196" s="943"/>
      <c r="AG196" s="943"/>
      <c r="AH196" s="760" t="s">
        <v>19</v>
      </c>
      <c r="AI196" s="225"/>
    </row>
    <row r="197" spans="1:39" ht="13.5" customHeight="1" x14ac:dyDescent="0.15">
      <c r="C197" s="39" t="s">
        <v>17</v>
      </c>
      <c r="D197" s="39" t="s">
        <v>1291</v>
      </c>
      <c r="H197" s="141"/>
      <c r="I197" s="188"/>
      <c r="J197" s="342" t="s">
        <v>13</v>
      </c>
      <c r="K197" s="943"/>
      <c r="L197" s="943"/>
      <c r="M197" s="943"/>
      <c r="N197" s="943"/>
      <c r="O197" s="943"/>
      <c r="P197" s="943"/>
      <c r="Q197" s="943"/>
      <c r="R197" s="943"/>
      <c r="S197" s="943"/>
      <c r="T197" s="943"/>
      <c r="U197" s="943"/>
      <c r="V197" s="943"/>
      <c r="W197" s="943"/>
      <c r="X197" s="943"/>
      <c r="Y197" s="943"/>
      <c r="Z197" s="943"/>
      <c r="AA197" s="943"/>
      <c r="AB197" s="943"/>
      <c r="AC197" s="943"/>
      <c r="AD197" s="943"/>
      <c r="AE197" s="943"/>
      <c r="AF197" s="943"/>
      <c r="AG197" s="943"/>
      <c r="AH197" s="760" t="s">
        <v>19</v>
      </c>
      <c r="AI197" s="225"/>
    </row>
    <row r="198" spans="1:39" ht="6" customHeight="1" x14ac:dyDescent="0.15">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row>
    <row r="199" spans="1:39" ht="6" customHeight="1" x14ac:dyDescent="0.1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row>
    <row r="200" spans="1:39" x14ac:dyDescent="0.15">
      <c r="A200" s="173" t="s">
        <v>338</v>
      </c>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69"/>
      <c r="X200" s="169"/>
      <c r="Y200" s="169"/>
      <c r="Z200" s="169"/>
      <c r="AA200" s="169"/>
      <c r="AB200" s="169"/>
      <c r="AC200" s="169"/>
      <c r="AD200" s="169"/>
      <c r="AE200" s="169"/>
      <c r="AF200" s="169"/>
      <c r="AG200" s="169"/>
      <c r="AH200" s="169"/>
      <c r="AI200" s="169"/>
      <c r="AM200" s="39" t="s">
        <v>684</v>
      </c>
    </row>
    <row r="201" spans="1:39" x14ac:dyDescent="0.15">
      <c r="A201" s="173"/>
      <c r="B201" s="173" t="s">
        <v>0</v>
      </c>
      <c r="C201" s="173"/>
      <c r="D201" s="173"/>
      <c r="E201" s="173"/>
      <c r="F201" s="173"/>
      <c r="G201" s="173"/>
      <c r="H201" s="173"/>
      <c r="I201" s="173"/>
      <c r="J201" s="173"/>
      <c r="K201" s="173"/>
      <c r="L201" s="173"/>
      <c r="M201" s="173"/>
      <c r="N201" s="173"/>
      <c r="O201" s="173"/>
      <c r="P201" s="173"/>
      <c r="Q201" s="173"/>
      <c r="R201" s="173"/>
      <c r="S201" s="173"/>
      <c r="T201" s="173"/>
      <c r="U201" s="173"/>
      <c r="V201" s="173"/>
      <c r="W201" s="169"/>
      <c r="X201" s="169"/>
      <c r="Y201" s="169"/>
      <c r="Z201" s="169"/>
      <c r="AA201" s="169"/>
      <c r="AB201" s="169"/>
      <c r="AC201" s="169"/>
      <c r="AD201" s="169"/>
      <c r="AE201" s="169"/>
      <c r="AF201" s="169"/>
      <c r="AG201" s="169"/>
      <c r="AH201" s="169"/>
      <c r="AI201" s="169"/>
      <c r="AM201" s="39" t="s">
        <v>685</v>
      </c>
    </row>
    <row r="202" spans="1:39" x14ac:dyDescent="0.15">
      <c r="A202" s="173"/>
      <c r="B202" s="173"/>
      <c r="C202" s="173" t="s">
        <v>1</v>
      </c>
      <c r="D202" s="173"/>
      <c r="E202" s="173"/>
      <c r="F202" s="173"/>
      <c r="G202" s="173"/>
      <c r="H202" s="188"/>
      <c r="I202" s="188"/>
      <c r="J202" s="188"/>
      <c r="K202" s="938"/>
      <c r="L202" s="938"/>
      <c r="M202" s="938"/>
      <c r="N202" s="938"/>
      <c r="O202" s="938"/>
      <c r="P202" s="938"/>
      <c r="Q202" s="938"/>
      <c r="R202" s="938"/>
      <c r="S202" s="938"/>
      <c r="T202" s="938"/>
      <c r="U202" s="938"/>
      <c r="V202" s="938"/>
      <c r="W202" s="938"/>
      <c r="X202" s="938"/>
      <c r="Y202" s="938"/>
      <c r="Z202" s="938"/>
      <c r="AA202" s="938"/>
      <c r="AB202" s="938"/>
      <c r="AC202" s="938"/>
      <c r="AD202" s="938"/>
      <c r="AE202" s="938"/>
      <c r="AF202" s="938"/>
      <c r="AG202" s="938"/>
      <c r="AH202" s="938"/>
      <c r="AI202" s="938"/>
    </row>
    <row r="203" spans="1:39" x14ac:dyDescent="0.15">
      <c r="A203" s="173"/>
      <c r="B203" s="173"/>
      <c r="C203" s="173" t="s">
        <v>2</v>
      </c>
      <c r="D203" s="173"/>
      <c r="E203" s="173"/>
      <c r="F203" s="173"/>
      <c r="G203" s="173"/>
      <c r="H203" s="188"/>
      <c r="I203" s="188"/>
      <c r="J203" s="188"/>
      <c r="K203" s="938"/>
      <c r="L203" s="938"/>
      <c r="M203" s="938"/>
      <c r="N203" s="938"/>
      <c r="O203" s="938"/>
      <c r="P203" s="938"/>
      <c r="Q203" s="938"/>
      <c r="R203" s="938"/>
      <c r="S203" s="938"/>
      <c r="T203" s="938"/>
      <c r="U203" s="938"/>
      <c r="V203" s="938"/>
      <c r="W203" s="938"/>
      <c r="X203" s="938"/>
      <c r="Y203" s="938"/>
      <c r="Z203" s="938"/>
      <c r="AA203" s="938"/>
      <c r="AB203" s="938"/>
      <c r="AC203" s="938"/>
      <c r="AD203" s="938"/>
      <c r="AE203" s="938"/>
      <c r="AF203" s="938"/>
      <c r="AG203" s="938"/>
      <c r="AH203" s="938"/>
      <c r="AI203" s="938"/>
    </row>
    <row r="204" spans="1:39" ht="6" customHeight="1" x14ac:dyDescent="0.15">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row>
    <row r="205" spans="1:39" ht="6" customHeight="1" thickBot="1" x14ac:dyDescent="0.2">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row>
    <row r="206" spans="1:39" ht="13.5" thickTop="1" x14ac:dyDescent="0.15">
      <c r="AI206" s="494"/>
      <c r="AJ206" s="493"/>
      <c r="AK206" s="493"/>
    </row>
    <row r="207" spans="1:39" x14ac:dyDescent="0.15">
      <c r="AI207" s="494"/>
    </row>
  </sheetData>
  <sheetProtection algorithmName="SHA-512" hashValue="yOeTF064vSciHnlhqz02JKh6xgpwlUM6LLXIF/RT155J1awkKNC3PBTjlamdxbChGZFfOS8BRYO8u4Piy51Dzw==" saltValue="+u4FIZYAQ0RxIlu/ITbQ1Q==" spinCount="100000" sheet="1"/>
  <protectedRanges>
    <protectedRange sqref="X181:AA181 AC181" name="範囲10"/>
    <protectedRange sqref="K189:K190 C189:C191 C195:C197 K195:K197" name="範囲8"/>
    <protectedRange sqref="S15 K139 M145 S17 S28 S39 S49 S59 S140 S151 S161 S171 S26 S37 S47 S57 S138 S149 S159 S169" name="範囲6"/>
    <protectedRange sqref="K139 K141:AI141 M145 K150 K152:AI152 M156 K160 K162:AI162 M166 K170 K172:AI172 M176 K180 Q181 X181 K182:AI182 AI196:AI197 K143:AI143 K154:AI154 K164:AI164 K174:AI174 K184:AI184 K186:AI190 K202:AI203 K195:AH197" name="範囲4"/>
    <protectedRange sqref="K96:AI97 M102 K106:AI107 M112 K115:AI116 M121 K124:AI125 M130 K99:AI99 K109:AI109 K118:AI118 K127:AI127" name="範囲3"/>
    <protectedRange sqref="K27 K29:AI29 M33 K38 K40:AI40 M44 K48 K50:AI50 M54 K58 K60:AI60 M64 K31:AI31 K42:AI42 K52:AI52 K62:AI62" name="範囲2"/>
    <protectedRange sqref="S15 AB15 AB17 K15:K17 K26 K28 K37 K39 K47 K49 K57 K59 K138 K140 K149 K151 K159 K161 K169 K171 AB26 AB37 AB47 AB57 AB138 AB149 AB159 AB169 AB28 AB39 AB49 AB59 AB140 AB151 AB161 AB171 K7:AI11 K30:AI30 K41:AI41 K51:AI51 K61:AI61 K98:AI98 K108:AI108 K117:AI117 K126:AI126 K142:AI142 K153:AI153 K163:AI163 K173:AI173 K183:AI183 K18:AI21 K32:AI32 K43:AI43 K53:AI53 K63:AI63 K100:AI101 K144:AI144 K155:AI155 K165:AI165 K175:AI175 K191:AI191 S17 K185:AI185 K110:AI111 K119:AI120 K128:AI129 S28 S39 S49 S59 S140 S151 S161 S171 S26 S37 S47 S57 S138 S149 S159 S169" name="範囲1"/>
    <protectedRange sqref="K73 R74 K76 K79 K81 K83 K86 K88 K90 B72 B75 B78 B85 R77 R80 R82 R84 R87 R89 R91" name="範囲5"/>
    <protectedRange sqref="S74 S77 S80 S82 S84 S87 S89 S91 K73 K76 K79 K81 K83 K86 K88 K90" name="範囲7"/>
    <protectedRange sqref="C195:C197 K195:AG197 K202:AI203" name="範囲9"/>
  </protectedRanges>
  <mergeCells count="177">
    <mergeCell ref="K202:AI202"/>
    <mergeCell ref="K203:AI203"/>
    <mergeCell ref="K195:AG195"/>
    <mergeCell ref="K196:AG196"/>
    <mergeCell ref="K197:AG197"/>
    <mergeCell ref="K190:AG190"/>
    <mergeCell ref="K149:L149"/>
    <mergeCell ref="S149:V149"/>
    <mergeCell ref="K155:AI155"/>
    <mergeCell ref="K174:AI174"/>
    <mergeCell ref="K175:AI175"/>
    <mergeCell ref="M176:AI176"/>
    <mergeCell ref="AB169:AG169"/>
    <mergeCell ref="AB159:AG159"/>
    <mergeCell ref="K170:AI170"/>
    <mergeCell ref="K171:L171"/>
    <mergeCell ref="K172:AI172"/>
    <mergeCell ref="K173:AI173"/>
    <mergeCell ref="K162:AI162"/>
    <mergeCell ref="K180:AI180"/>
    <mergeCell ref="Q181:U181"/>
    <mergeCell ref="K184:AI184"/>
    <mergeCell ref="K189:AG189"/>
    <mergeCell ref="K183:AI183"/>
    <mergeCell ref="S82:W82"/>
    <mergeCell ref="K96:AI96"/>
    <mergeCell ref="K106:AI106"/>
    <mergeCell ref="K98:AI98"/>
    <mergeCell ref="K101:AI101"/>
    <mergeCell ref="K97:AI97"/>
    <mergeCell ref="K111:AI111"/>
    <mergeCell ref="K110:AI110"/>
    <mergeCell ref="AB149:AG149"/>
    <mergeCell ref="K100:AI100"/>
    <mergeCell ref="K99:AI99"/>
    <mergeCell ref="M121:AI121"/>
    <mergeCell ref="M102:AI102"/>
    <mergeCell ref="K125:AI125"/>
    <mergeCell ref="K144:AI144"/>
    <mergeCell ref="K141:AI141"/>
    <mergeCell ref="K115:AI115"/>
    <mergeCell ref="S140:V140"/>
    <mergeCell ref="K140:L140"/>
    <mergeCell ref="AB138:AG138"/>
    <mergeCell ref="K138:L138"/>
    <mergeCell ref="K118:AI118"/>
    <mergeCell ref="K120:AI120"/>
    <mergeCell ref="K129:AI129"/>
    <mergeCell ref="K62:AI62"/>
    <mergeCell ref="K60:AI60"/>
    <mergeCell ref="AB37:AG37"/>
    <mergeCell ref="K38:AI38"/>
    <mergeCell ref="K37:L37"/>
    <mergeCell ref="K63:AI63"/>
    <mergeCell ref="S49:V49"/>
    <mergeCell ref="K42:AI42"/>
    <mergeCell ref="C44:L44"/>
    <mergeCell ref="AB39:AG39"/>
    <mergeCell ref="AB47:AG47"/>
    <mergeCell ref="K58:AI58"/>
    <mergeCell ref="K43:AI43"/>
    <mergeCell ref="K49:L49"/>
    <mergeCell ref="AB49:AG49"/>
    <mergeCell ref="K52:AI52"/>
    <mergeCell ref="AB57:AG57"/>
    <mergeCell ref="K40:AI40"/>
    <mergeCell ref="S39:V39"/>
    <mergeCell ref="K61:AI61"/>
    <mergeCell ref="M54:AI54"/>
    <mergeCell ref="C64:L64"/>
    <mergeCell ref="S74:W74"/>
    <mergeCell ref="K86:AA86"/>
    <mergeCell ref="K107:AI107"/>
    <mergeCell ref="K108:AI108"/>
    <mergeCell ref="K109:AI109"/>
    <mergeCell ref="K88:AA88"/>
    <mergeCell ref="K117:AI117"/>
    <mergeCell ref="AB140:AG140"/>
    <mergeCell ref="K119:AI119"/>
    <mergeCell ref="S89:W89"/>
    <mergeCell ref="S77:W77"/>
    <mergeCell ref="K76:AA76"/>
    <mergeCell ref="K83:AA83"/>
    <mergeCell ref="K79:AA79"/>
    <mergeCell ref="S91:W91"/>
    <mergeCell ref="S87:W87"/>
    <mergeCell ref="K90:AA90"/>
    <mergeCell ref="S84:W84"/>
    <mergeCell ref="K81:AA81"/>
    <mergeCell ref="M64:AI64"/>
    <mergeCell ref="K73:AA73"/>
    <mergeCell ref="M112:AI112"/>
    <mergeCell ref="S80:W80"/>
    <mergeCell ref="M130:AI130"/>
    <mergeCell ref="K139:AI139"/>
    <mergeCell ref="K128:AI128"/>
    <mergeCell ref="S138:V138"/>
    <mergeCell ref="K127:AI127"/>
    <mergeCell ref="K126:AI126"/>
    <mergeCell ref="K124:AI124"/>
    <mergeCell ref="K116:AI116"/>
    <mergeCell ref="K143:AI143"/>
    <mergeCell ref="K182:AI182"/>
    <mergeCell ref="K185:AI185"/>
    <mergeCell ref="X181:Y181"/>
    <mergeCell ref="Z181:AA181"/>
    <mergeCell ref="AC181:AG181"/>
    <mergeCell ref="S169:V169"/>
    <mergeCell ref="S171:V171"/>
    <mergeCell ref="AB171:AG171"/>
    <mergeCell ref="K169:L169"/>
    <mergeCell ref="K163:AI163"/>
    <mergeCell ref="K142:AI142"/>
    <mergeCell ref="M166:AI166"/>
    <mergeCell ref="K151:L151"/>
    <mergeCell ref="K152:AI152"/>
    <mergeCell ref="K159:L159"/>
    <mergeCell ref="K160:AI160"/>
    <mergeCell ref="AB161:AG161"/>
    <mergeCell ref="K165:AI165"/>
    <mergeCell ref="K164:AI164"/>
    <mergeCell ref="S161:V161"/>
    <mergeCell ref="K161:L161"/>
    <mergeCell ref="K150:AI150"/>
    <mergeCell ref="S159:V159"/>
    <mergeCell ref="K154:AI154"/>
    <mergeCell ref="AB151:AG151"/>
    <mergeCell ref="S151:V151"/>
    <mergeCell ref="M156:AI156"/>
    <mergeCell ref="K153:AI153"/>
    <mergeCell ref="M145:AI145"/>
    <mergeCell ref="A1:AI2"/>
    <mergeCell ref="K30:AI30"/>
    <mergeCell ref="K39:L39"/>
    <mergeCell ref="S28:V28"/>
    <mergeCell ref="S15:V15"/>
    <mergeCell ref="K16:AI16"/>
    <mergeCell ref="K11:AI11"/>
    <mergeCell ref="K32:AI32"/>
    <mergeCell ref="K18:AI18"/>
    <mergeCell ref="K31:AI31"/>
    <mergeCell ref="K8:AI8"/>
    <mergeCell ref="K10:AI10"/>
    <mergeCell ref="AB26:AG26"/>
    <mergeCell ref="K9:AI9"/>
    <mergeCell ref="K19:AI19"/>
    <mergeCell ref="K20:AI20"/>
    <mergeCell ref="K17:L17"/>
    <mergeCell ref="K21:AI21"/>
    <mergeCell ref="K26:L26"/>
    <mergeCell ref="K7:AI7"/>
    <mergeCell ref="S26:V26"/>
    <mergeCell ref="AB17:AG17"/>
    <mergeCell ref="K15:L15"/>
    <mergeCell ref="K27:AI27"/>
    <mergeCell ref="AB15:AG15"/>
    <mergeCell ref="S17:V17"/>
    <mergeCell ref="M44:AI44"/>
    <mergeCell ref="S59:V59"/>
    <mergeCell ref="S57:V57"/>
    <mergeCell ref="K51:AI51"/>
    <mergeCell ref="K57:L57"/>
    <mergeCell ref="C54:L54"/>
    <mergeCell ref="K53:AI53"/>
    <mergeCell ref="K50:AI50"/>
    <mergeCell ref="K59:L59"/>
    <mergeCell ref="K28:L28"/>
    <mergeCell ref="C33:L33"/>
    <mergeCell ref="K29:AI29"/>
    <mergeCell ref="M33:AI33"/>
    <mergeCell ref="AB28:AG28"/>
    <mergeCell ref="S37:V37"/>
    <mergeCell ref="K41:AI41"/>
    <mergeCell ref="K47:L47"/>
    <mergeCell ref="S47:V47"/>
    <mergeCell ref="K48:AI48"/>
    <mergeCell ref="AB59:AG59"/>
  </mergeCells>
  <phoneticPr fontId="2"/>
  <dataValidations count="11">
    <dataValidation type="list" errorStyle="warning" imeMode="on" allowBlank="1" showInputMessage="1" sqref="H171 H169 H140 H161 H159 H138 H151 H149 H26 H37 H28 H49 H47 H39 H59 H57" xr:uid="{00000000-0002-0000-0300-000000000000}">
      <formula1>"一級,二級,木造"</formula1>
    </dataValidation>
    <dataValidation imeMode="hiragana" allowBlank="1" showInputMessage="1" showErrorMessage="1" sqref="I195 I173:I176 H172:H176 H141:H145 H170 I163:I166 H162:H166 H160 I153:I156 H152:H156 H180:I180 H150 H29:H32 H201:I201 H139 H182:I182 I142:I145 H112:I112 H124:H129 H130:I130 H115:H120 H58 H121:I121 H86 H60:H63 H90 H96:H101 H88 H38 H73 H81 H102:I102 H76 H83 H40:H43 H79 H48 K90:AA90 H8:I8 H50:H53 AS16:AU16 AJ16 H10:I10 H27 H18:I21 I30:I32 I43 H106:H111 AU18 AU22 AU20 AU24 AU26 AU28 AU30 AU32 AU34 AU36 AU38 AU40 AU42 AU44 AU46 AU48 AU50 AU52 AU54 AU56 AU58 AU60 AU62 K73:AA73 K76:AA76 K79:AA79 K81:AA81 K83:AA83 K86:AA86 K88:AA88 H184:I184 H186:I190 H203:I203 I197 H194:H196" xr:uid="{00000000-0002-0000-0300-000001000000}"/>
    <dataValidation imeMode="off" allowBlank="1" showInputMessage="1" showErrorMessage="1" sqref="H191:I191 H183:I183 H131:I131 H11:I11 H9:I9 AS15:AT15 H185:I185 H197" xr:uid="{00000000-0002-0000-0300-000002000000}"/>
    <dataValidation imeMode="halfKatakana" allowBlank="1" showInputMessage="1" showErrorMessage="1" sqref="K202:AI202 H7:I7 I196 K7:AI7 H202:I202 AI196" xr:uid="{00000000-0002-0000-0300-000003000000}"/>
    <dataValidation type="list" allowBlank="1" showInputMessage="1" showErrorMessage="1" sqref="B72 B75 B78 B85" xr:uid="{00000000-0002-0000-0300-000004000000}">
      <formula1>"■,□"</formula1>
    </dataValidation>
    <dataValidation type="list" allowBlank="1" showInputMessage="1" showErrorMessage="1" sqref="K15:L15 K17:L17 K26:L26 K28:L28 K37:L37 K39:L39 K47:L47 K49:L49 K57:L57 K59:L59 K138:L138 K140:L140 K149:L149 K151:L151 K159:L159 K161:L161 K169:L169 K171:L171" xr:uid="{00000000-0002-0000-0300-000005000000}">
      <formula1>"　　,一級,二級,木造"</formula1>
    </dataValidation>
    <dataValidation imeMode="halfAlpha" allowBlank="1" showInputMessage="1" showErrorMessage="1" sqref="AB15:AG15 AB17:AG17 R89:Z89 AB26:AG26 AB37:AG37 AB47:AG47 AB57:AG57 AB138:AG138 AB149:AG149 AB159:AG159 AB169:AG169 AB28:AG28 AB39:AG39 AB49:AG49 AB59:AG59 AB140:AG140 AB151:AG151 AB161:AG161 AB171:AG171 R87:Z87 R84:Z84 R82:Z82 R80:Z80 R77:Z77 K108:AI108 R74:Z74 K183:AI183 K173:AI173 K163:AI163 K153:AI153 K142:AI142 K126:AI126 K117:AI117 K9:AI9 K19:AI19 K30:AI30 K41:AI41 K51:AI51 K61:AI61 K98:AI98 R91:Z91" xr:uid="{00000000-0002-0000-0300-000006000000}"/>
    <dataValidation type="textLength" imeMode="halfAlpha" allowBlank="1" showInputMessage="1" showErrorMessage="1" sqref="K191:AI191 K21:AI21 K32:AI32 K43:AI43 K53:AI53 K63:AI63 K185:AI185 L100:AI100 K110:AI111 K119:AI120 K144:AI144 K155:AI155 K165:AI165 K175:AI175 K100:K101 K128:AI129" xr:uid="{00000000-0002-0000-0300-000007000000}">
      <formula1>1</formula1>
      <formula2>15</formula2>
    </dataValidation>
    <dataValidation type="textLength" imeMode="halfAlpha" showInputMessage="1" showErrorMessage="1" sqref="K11:AI11" xr:uid="{00000000-0002-0000-0300-000008000000}">
      <formula1>1</formula1>
      <formula2>15</formula2>
    </dataValidation>
    <dataValidation type="list" allowBlank="1" showInputMessage="1" showErrorMessage="1" sqref="C189:C191 C195:C197" xr:uid="{00000000-0002-0000-0300-000009000000}">
      <formula1>"□,■"</formula1>
    </dataValidation>
    <dataValidation type="list" allowBlank="1" showInputMessage="1" showErrorMessage="1" sqref="X181:Y181" xr:uid="{00000000-0002-0000-0300-00000A000000}">
      <formula1>"(特-,(般-,"</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2" manualBreakCount="2">
    <brk id="66" max="34" man="1"/>
    <brk id="132" max="34" man="1"/>
  </rowBreaks>
  <extLst>
    <ext xmlns:x14="http://schemas.microsoft.com/office/spreadsheetml/2009/9/main" uri="{CCE6A557-97BC-4b89-ADB6-D9C93CAAB3DF}">
      <x14:dataValidations xmlns:xm="http://schemas.microsoft.com/office/excel/2006/main" count="2">
        <x14:dataValidation type="list" allowBlank="1" showInputMessage="1" showErrorMessage="1" xr:uid="{41D4859A-9185-419C-BC18-E296A3DC6A83}">
          <x14:formula1>
            <xm:f>利用方法!$BG$2:$BG$49</xm:f>
          </x14:formula1>
          <xm:sqref>S15:V15 S26:V26 S37:V37 S47:V47 S57:V57 S138:V138 S149:V149 S159:V159 S169:V169 Q181:U181</xm:sqref>
        </x14:dataValidation>
        <x14:dataValidation type="list" allowBlank="1" showInputMessage="1" showErrorMessage="1" xr:uid="{00F6B74E-4098-465E-B526-306CF50C0495}">
          <x14:formula1>
            <xm:f>利用方法!$BF$3:$BF$49</xm:f>
          </x14:formula1>
          <xm:sqref>S17:V17 S28:V28 S39:V39 S49:V49 S59:V59 S140:V140 S151:V151 S161:V161 S171:V171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AL141"/>
  <sheetViews>
    <sheetView view="pageBreakPreview" zoomScaleNormal="100" zoomScaleSheetLayoutView="100" workbookViewId="0">
      <selection sqref="A1:AI2"/>
    </sheetView>
  </sheetViews>
  <sheetFormatPr defaultColWidth="4.125" defaultRowHeight="12.75" x14ac:dyDescent="0.15"/>
  <cols>
    <col min="1" max="38" width="2.625" style="177" customWidth="1"/>
    <col min="39" max="16384" width="4.125" style="177"/>
  </cols>
  <sheetData>
    <row r="1" spans="1:38" ht="13.5" customHeight="1" x14ac:dyDescent="0.15">
      <c r="A1" s="944" t="s">
        <v>213</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row>
    <row r="2" spans="1:38" ht="13.5" customHeight="1" x14ac:dyDescent="0.15">
      <c r="A2" s="944"/>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L2" s="177" t="s">
        <v>916</v>
      </c>
    </row>
    <row r="3" spans="1:38" x14ac:dyDescent="0.15">
      <c r="A3" s="177" t="s">
        <v>249</v>
      </c>
    </row>
    <row r="4" spans="1:38" ht="6.7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38" ht="6.75" customHeight="1" x14ac:dyDescent="0.15">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row>
    <row r="6" spans="1:38" x14ac:dyDescent="0.15">
      <c r="A6" s="177" t="s">
        <v>250</v>
      </c>
      <c r="G6" s="179"/>
      <c r="H6" s="179"/>
      <c r="I6" s="179"/>
      <c r="J6" s="179"/>
      <c r="K6" s="179"/>
      <c r="L6" s="179"/>
      <c r="M6" s="179"/>
      <c r="N6" s="179"/>
      <c r="O6" s="179"/>
      <c r="P6" s="179"/>
      <c r="Q6" s="179"/>
      <c r="R6" s="179"/>
      <c r="S6" s="179"/>
      <c r="T6" s="179"/>
      <c r="U6" s="179"/>
      <c r="V6" s="179"/>
    </row>
    <row r="7" spans="1:38" x14ac:dyDescent="0.15">
      <c r="C7" s="39" t="s">
        <v>139</v>
      </c>
      <c r="D7" s="39"/>
      <c r="E7" s="39"/>
      <c r="F7" s="39"/>
      <c r="G7" s="39"/>
      <c r="H7" s="163"/>
      <c r="I7" s="163"/>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row>
    <row r="8" spans="1:38" x14ac:dyDescent="0.15">
      <c r="C8" s="39" t="s">
        <v>140</v>
      </c>
      <c r="D8" s="39"/>
      <c r="E8" s="39"/>
      <c r="F8" s="39"/>
      <c r="G8" s="39"/>
      <c r="H8" s="141"/>
      <c r="I8" s="141"/>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L8" s="39" t="s">
        <v>687</v>
      </c>
    </row>
    <row r="9" spans="1:38" x14ac:dyDescent="0.15">
      <c r="C9" s="39" t="s">
        <v>141</v>
      </c>
      <c r="D9" s="39"/>
      <c r="E9" s="39"/>
      <c r="F9" s="39"/>
      <c r="G9" s="39"/>
      <c r="H9" s="164"/>
      <c r="I9" s="164"/>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row>
    <row r="10" spans="1:38" x14ac:dyDescent="0.15">
      <c r="C10" s="39" t="s">
        <v>142</v>
      </c>
      <c r="D10" s="39"/>
      <c r="E10" s="39"/>
      <c r="F10" s="39"/>
      <c r="G10" s="39"/>
      <c r="H10" s="141"/>
      <c r="I10" s="141"/>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row>
    <row r="11" spans="1:38" x14ac:dyDescent="0.15">
      <c r="C11" s="39" t="s">
        <v>143</v>
      </c>
      <c r="D11" s="39"/>
      <c r="E11" s="39"/>
      <c r="F11" s="39"/>
      <c r="G11" s="39"/>
      <c r="H11" s="141"/>
      <c r="I11" s="141"/>
      <c r="K11" s="932"/>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2"/>
    </row>
    <row r="12" spans="1:38" ht="6.75" customHeight="1" x14ac:dyDescent="0.15">
      <c r="A12" s="178"/>
      <c r="B12" s="178"/>
      <c r="C12" s="178"/>
      <c r="D12" s="178"/>
      <c r="E12" s="178"/>
      <c r="F12" s="178"/>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row>
    <row r="13" spans="1:38" ht="6.75" customHeight="1" x14ac:dyDescent="0.15">
      <c r="G13" s="179"/>
      <c r="H13" s="179"/>
      <c r="I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row>
    <row r="14" spans="1:38" x14ac:dyDescent="0.15">
      <c r="A14" s="177" t="s">
        <v>250</v>
      </c>
      <c r="G14" s="179"/>
      <c r="H14" s="179"/>
      <c r="I14" s="179"/>
      <c r="K14" s="179"/>
      <c r="L14" s="179"/>
      <c r="M14" s="179"/>
      <c r="N14" s="179"/>
      <c r="O14" s="179"/>
      <c r="P14" s="179"/>
      <c r="Q14" s="179"/>
      <c r="R14" s="179"/>
      <c r="S14" s="179"/>
      <c r="T14" s="179"/>
      <c r="U14" s="179"/>
      <c r="V14" s="179"/>
    </row>
    <row r="15" spans="1:38" x14ac:dyDescent="0.15">
      <c r="C15" s="39" t="s">
        <v>139</v>
      </c>
      <c r="D15" s="39"/>
      <c r="E15" s="39"/>
      <c r="F15" s="39"/>
      <c r="G15" s="39"/>
      <c r="H15" s="163"/>
      <c r="I15" s="163"/>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row>
    <row r="16" spans="1:38" x14ac:dyDescent="0.15">
      <c r="C16" s="39" t="s">
        <v>140</v>
      </c>
      <c r="D16" s="39"/>
      <c r="E16" s="39"/>
      <c r="F16" s="39"/>
      <c r="G16" s="39"/>
      <c r="H16" s="141"/>
      <c r="I16" s="141"/>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row>
    <row r="17" spans="1:35" x14ac:dyDescent="0.15">
      <c r="C17" s="39" t="s">
        <v>141</v>
      </c>
      <c r="D17" s="39"/>
      <c r="E17" s="39"/>
      <c r="F17" s="39"/>
      <c r="G17" s="39"/>
      <c r="H17" s="164"/>
      <c r="I17" s="164"/>
      <c r="K17" s="932"/>
      <c r="L17" s="932"/>
      <c r="M17" s="932"/>
      <c r="N17" s="932"/>
      <c r="O17" s="932"/>
      <c r="P17" s="932"/>
      <c r="Q17" s="932"/>
      <c r="R17" s="932"/>
      <c r="S17" s="932"/>
      <c r="T17" s="932"/>
      <c r="U17" s="932"/>
      <c r="V17" s="932"/>
      <c r="W17" s="932"/>
      <c r="X17" s="932"/>
      <c r="Y17" s="932"/>
      <c r="Z17" s="932"/>
      <c r="AA17" s="932"/>
      <c r="AB17" s="932"/>
      <c r="AC17" s="932"/>
      <c r="AD17" s="932"/>
      <c r="AE17" s="932"/>
      <c r="AF17" s="932"/>
      <c r="AG17" s="932"/>
      <c r="AH17" s="932"/>
      <c r="AI17" s="932"/>
    </row>
    <row r="18" spans="1:35" x14ac:dyDescent="0.15">
      <c r="C18" s="39" t="s">
        <v>142</v>
      </c>
      <c r="D18" s="39"/>
      <c r="E18" s="39"/>
      <c r="F18" s="39"/>
      <c r="G18" s="39"/>
      <c r="H18" s="141"/>
      <c r="I18" s="141"/>
      <c r="K18" s="932"/>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2"/>
    </row>
    <row r="19" spans="1:35" x14ac:dyDescent="0.15">
      <c r="C19" s="39" t="s">
        <v>143</v>
      </c>
      <c r="D19" s="39"/>
      <c r="E19" s="39"/>
      <c r="F19" s="39"/>
      <c r="G19" s="39"/>
      <c r="H19" s="141"/>
      <c r="I19" s="141"/>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2"/>
    </row>
    <row r="20" spans="1:35" ht="6.75" customHeight="1" x14ac:dyDescent="0.15">
      <c r="A20" s="178"/>
      <c r="B20" s="178"/>
      <c r="C20" s="178"/>
      <c r="D20" s="178"/>
      <c r="E20" s="178"/>
      <c r="F20" s="178"/>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row>
    <row r="21" spans="1:35" ht="6.75" customHeight="1" x14ac:dyDescent="0.15">
      <c r="G21" s="179"/>
      <c r="H21" s="179"/>
      <c r="I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row>
    <row r="22" spans="1:35" ht="13.5" customHeight="1" x14ac:dyDescent="0.15">
      <c r="A22" s="177" t="s">
        <v>250</v>
      </c>
      <c r="G22" s="179"/>
      <c r="H22" s="179"/>
      <c r="I22" s="179"/>
      <c r="K22" s="179"/>
      <c r="L22" s="179"/>
      <c r="M22" s="179"/>
      <c r="N22" s="179"/>
      <c r="O22" s="179"/>
      <c r="P22" s="179"/>
      <c r="Q22" s="179"/>
      <c r="R22" s="179"/>
      <c r="S22" s="179"/>
      <c r="T22" s="179"/>
      <c r="U22" s="179"/>
      <c r="V22" s="179"/>
    </row>
    <row r="23" spans="1:35" x14ac:dyDescent="0.15">
      <c r="C23" s="39" t="s">
        <v>139</v>
      </c>
      <c r="D23" s="39"/>
      <c r="E23" s="39"/>
      <c r="F23" s="39"/>
      <c r="G23" s="39"/>
      <c r="H23" s="163"/>
      <c r="I23" s="163"/>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row>
    <row r="24" spans="1:35" ht="13.5" customHeight="1" x14ac:dyDescent="0.15">
      <c r="C24" s="39" t="s">
        <v>140</v>
      </c>
      <c r="D24" s="39"/>
      <c r="E24" s="39"/>
      <c r="F24" s="39"/>
      <c r="G24" s="39"/>
      <c r="H24" s="141"/>
      <c r="I24" s="141"/>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row>
    <row r="25" spans="1:35" ht="13.5" customHeight="1" x14ac:dyDescent="0.15">
      <c r="C25" s="39" t="s">
        <v>141</v>
      </c>
      <c r="D25" s="39"/>
      <c r="E25" s="39"/>
      <c r="F25" s="39"/>
      <c r="G25" s="39"/>
      <c r="H25" s="164"/>
      <c r="I25" s="164"/>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row>
    <row r="26" spans="1:35" x14ac:dyDescent="0.15">
      <c r="C26" s="39" t="s">
        <v>142</v>
      </c>
      <c r="D26" s="39"/>
      <c r="E26" s="39"/>
      <c r="F26" s="39"/>
      <c r="G26" s="39"/>
      <c r="H26" s="141"/>
      <c r="I26" s="141"/>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row>
    <row r="27" spans="1:35" x14ac:dyDescent="0.15">
      <c r="C27" s="39" t="s">
        <v>143</v>
      </c>
      <c r="D27" s="39"/>
      <c r="E27" s="39"/>
      <c r="F27" s="39"/>
      <c r="G27" s="39"/>
      <c r="H27" s="141"/>
      <c r="I27" s="141"/>
      <c r="K27" s="932"/>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2"/>
    </row>
    <row r="28" spans="1:35" ht="6.75" customHeight="1" x14ac:dyDescent="0.15">
      <c r="A28" s="178"/>
      <c r="B28" s="178"/>
      <c r="C28" s="178"/>
      <c r="D28" s="178"/>
      <c r="E28" s="178"/>
      <c r="F28" s="178"/>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35" ht="6.75" customHeight="1" x14ac:dyDescent="0.15">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0" spans="1:35" ht="13.5" customHeight="1" x14ac:dyDescent="0.15"/>
    <row r="31" spans="1:35" ht="13.5" customHeight="1" x14ac:dyDescent="0.15"/>
    <row r="32" spans="1:35" ht="13.5" customHeight="1" x14ac:dyDescent="0.15"/>
    <row r="33" spans="30:30" ht="13.5" customHeight="1" x14ac:dyDescent="0.15"/>
    <row r="34" spans="30:30" ht="13.5" customHeight="1" x14ac:dyDescent="0.15"/>
    <row r="35" spans="30:30" ht="13.5" customHeight="1" x14ac:dyDescent="0.15"/>
    <row r="36" spans="30:30" ht="13.5" customHeight="1" x14ac:dyDescent="0.15"/>
    <row r="37" spans="30:30" ht="13.5" customHeight="1" x14ac:dyDescent="0.15"/>
    <row r="38" spans="30:30" ht="13.5" customHeight="1" x14ac:dyDescent="0.15"/>
    <row r="39" spans="30:30" ht="13.5" customHeight="1" x14ac:dyDescent="0.15"/>
    <row r="40" spans="30:30" ht="13.5" customHeight="1" x14ac:dyDescent="0.15"/>
    <row r="41" spans="30:30" ht="13.5" customHeight="1" x14ac:dyDescent="0.15"/>
    <row r="42" spans="30:30" ht="13.5" customHeight="1" x14ac:dyDescent="0.15">
      <c r="AD42" s="183"/>
    </row>
    <row r="43" spans="30:30" ht="13.5" customHeight="1" x14ac:dyDescent="0.15"/>
    <row r="44" spans="30:30" ht="13.5" customHeight="1" x14ac:dyDescent="0.15"/>
    <row r="45" spans="30:30" ht="13.5" customHeight="1" x14ac:dyDescent="0.15"/>
    <row r="46" spans="30:30" ht="13.5" customHeight="1" x14ac:dyDescent="0.15"/>
    <row r="47" spans="30:30" ht="13.5" customHeight="1" x14ac:dyDescent="0.15"/>
    <row r="48" spans="30:30"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spans="35:37" ht="13.5" customHeight="1" x14ac:dyDescent="0.15"/>
    <row r="66" spans="35:37" ht="13.5" customHeight="1" x14ac:dyDescent="0.15"/>
    <row r="67" spans="35:37" ht="13.5" customHeight="1" thickBot="1" x14ac:dyDescent="0.2"/>
    <row r="68" spans="35:37" ht="13.5" customHeight="1" thickTop="1" x14ac:dyDescent="0.15">
      <c r="AI68" s="497"/>
      <c r="AJ68" s="498"/>
      <c r="AK68" s="499"/>
    </row>
    <row r="69" spans="35:37" ht="13.5" customHeight="1" x14ac:dyDescent="0.15">
      <c r="AI69" s="497"/>
    </row>
    <row r="70" spans="35:37" ht="13.5" customHeight="1" x14ac:dyDescent="0.15"/>
    <row r="71" spans="35:37" ht="13.5" customHeight="1" x14ac:dyDescent="0.15"/>
    <row r="72" spans="35:37" ht="13.5" customHeight="1" x14ac:dyDescent="0.15"/>
    <row r="73" spans="35:37" ht="13.5" customHeight="1" x14ac:dyDescent="0.15"/>
    <row r="74" spans="35:37" ht="13.5" customHeight="1" x14ac:dyDescent="0.15"/>
    <row r="75" spans="35:37" ht="13.5" customHeight="1" x14ac:dyDescent="0.15"/>
    <row r="76" spans="35:37" ht="13.5" customHeight="1" x14ac:dyDescent="0.15"/>
    <row r="77" spans="35:37" ht="13.5" customHeight="1" x14ac:dyDescent="0.15"/>
    <row r="78" spans="35:37" ht="13.5" customHeight="1" x14ac:dyDescent="0.15"/>
    <row r="79" spans="35:37" ht="13.5" customHeight="1" x14ac:dyDescent="0.15"/>
    <row r="80" spans="35: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sheetData>
  <sheetProtection password="C15D" sheet="1"/>
  <protectedRanges>
    <protectedRange sqref="K7:AI11 K15:AI19 K23:AI27" name="範囲1"/>
  </protectedRanges>
  <mergeCells count="16">
    <mergeCell ref="K27:AI27"/>
    <mergeCell ref="K17:AI17"/>
    <mergeCell ref="A1:AI2"/>
    <mergeCell ref="K7:AI7"/>
    <mergeCell ref="K8:AI8"/>
    <mergeCell ref="K18:AI18"/>
    <mergeCell ref="K19:AI19"/>
    <mergeCell ref="K23:AI23"/>
    <mergeCell ref="K24:AI24"/>
    <mergeCell ref="K25:AI25"/>
    <mergeCell ref="K26:AI26"/>
    <mergeCell ref="K9:AI9"/>
    <mergeCell ref="K10:AI10"/>
    <mergeCell ref="K11:AI11"/>
    <mergeCell ref="K15:AI15"/>
    <mergeCell ref="K16:AI16"/>
  </mergeCells>
  <phoneticPr fontId="2"/>
  <dataValidations count="5">
    <dataValidation imeMode="hiragana" allowBlank="1" showInputMessage="1" showErrorMessage="1" sqref="H10:I10 H24:I24 H26:I26 H8:I8 H16:I16 H18:I18" xr:uid="{00000000-0002-0000-0400-000000000000}"/>
    <dataValidation imeMode="halfKatakana" allowBlank="1" showInputMessage="1" showErrorMessage="1" sqref="H7:I7 H23:I23 H15:I15 K7:AI7 K15:AI15 K23:AI23" xr:uid="{00000000-0002-0000-0400-000001000000}"/>
    <dataValidation imeMode="off" allowBlank="1" showInputMessage="1" showErrorMessage="1" sqref="H17:I17 H27:I27 H25:I25 H11:I11 H9:I9 H19:I19" xr:uid="{00000000-0002-0000-0400-000002000000}"/>
    <dataValidation imeMode="halfAlpha" allowBlank="1" showInputMessage="1" showErrorMessage="1" sqref="K9:AI9 K25:AI25 K17:AI17" xr:uid="{00000000-0002-0000-0400-000003000000}"/>
    <dataValidation type="textLength" imeMode="halfAlpha" allowBlank="1" showInputMessage="1" showErrorMessage="1" sqref="K19:AI19 K11:AI11 K27:AI27" xr:uid="{00000000-0002-0000-0400-000004000000}">
      <formula1>1</formula1>
      <formula2>15</formula2>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R172"/>
  <sheetViews>
    <sheetView view="pageBreakPreview" zoomScaleNormal="100" zoomScaleSheetLayoutView="100" workbookViewId="0">
      <selection sqref="A1:AI2"/>
    </sheetView>
  </sheetViews>
  <sheetFormatPr defaultColWidth="2.5" defaultRowHeight="12.75" x14ac:dyDescent="0.15"/>
  <cols>
    <col min="1" max="34" width="2.625" style="191" customWidth="1"/>
    <col min="35" max="35" width="2.5" style="191"/>
    <col min="36" max="36" width="5.75" style="191" customWidth="1"/>
    <col min="37" max="38" width="5.75" style="191" hidden="1" customWidth="1"/>
    <col min="39" max="65" width="5.75" style="191" customWidth="1"/>
    <col min="66" max="66" width="3.625" style="191" customWidth="1"/>
    <col min="67" max="67" width="9.25" style="260" customWidth="1"/>
    <col min="68" max="68" width="8" style="428" customWidth="1"/>
    <col min="69" max="69" width="12.5" style="260" customWidth="1"/>
    <col min="70" max="70" width="3.625" style="191" customWidth="1"/>
    <col min="71" max="78" width="5.625" style="191" customWidth="1"/>
    <col min="79" max="101" width="2.625" style="191" customWidth="1"/>
    <col min="102" max="16384" width="2.5" style="191"/>
  </cols>
  <sheetData>
    <row r="1" spans="1:41" ht="13.5" customHeight="1" x14ac:dyDescent="0.15">
      <c r="A1" s="962" t="s">
        <v>473</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329"/>
    </row>
    <row r="2" spans="1:41" ht="13.5" customHeight="1" x14ac:dyDescent="0.15">
      <c r="A2" s="962"/>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329"/>
    </row>
    <row r="3" spans="1:41" ht="13.5" customHeight="1" x14ac:dyDescent="0.15">
      <c r="B3" s="191" t="s">
        <v>260</v>
      </c>
    </row>
    <row r="4" spans="1:41" ht="4.9000000000000004" customHeight="1" x14ac:dyDescent="0.1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260"/>
    </row>
    <row r="5" spans="1:41" ht="4.9000000000000004" customHeight="1" x14ac:dyDescent="0.15"/>
    <row r="6" spans="1:41" ht="13.5" customHeight="1" x14ac:dyDescent="0.15">
      <c r="A6" s="191" t="s">
        <v>261</v>
      </c>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338"/>
      <c r="AM6" s="191" t="s">
        <v>870</v>
      </c>
    </row>
    <row r="7" spans="1:41" ht="13.5" customHeight="1" x14ac:dyDescent="0.15">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338"/>
    </row>
    <row r="8" spans="1:41" ht="13.5" customHeight="1" x14ac:dyDescent="0.15">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338"/>
    </row>
    <row r="9" spans="1:41" ht="4.9000000000000004" customHeight="1" x14ac:dyDescent="0.1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260"/>
    </row>
    <row r="10" spans="1:41" ht="4.9000000000000004" customHeight="1" x14ac:dyDescent="0.15">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60"/>
    </row>
    <row r="11" spans="1:41" ht="13.5" customHeight="1" x14ac:dyDescent="0.15">
      <c r="A11" s="191" t="s">
        <v>262</v>
      </c>
      <c r="H11" s="945"/>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160"/>
      <c r="AM11" s="191" t="s">
        <v>686</v>
      </c>
    </row>
    <row r="12" spans="1:41" ht="4.9000000000000004" customHeight="1" x14ac:dyDescent="0.1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260"/>
    </row>
    <row r="13" spans="1:41" ht="4.9000000000000004" customHeight="1" x14ac:dyDescent="0.1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60"/>
    </row>
    <row r="14" spans="1:41" ht="13.5" customHeight="1" x14ac:dyDescent="0.15">
      <c r="A14" s="191" t="s">
        <v>341</v>
      </c>
    </row>
    <row r="15" spans="1:41" ht="13.5" customHeight="1" x14ac:dyDescent="0.15">
      <c r="C15" s="329" t="s">
        <v>17</v>
      </c>
      <c r="D15" s="191" t="s">
        <v>352</v>
      </c>
      <c r="J15" s="329" t="s">
        <v>626</v>
      </c>
      <c r="K15" s="329" t="s">
        <v>17</v>
      </c>
      <c r="L15" s="191" t="s">
        <v>263</v>
      </c>
      <c r="R15" s="329" t="s">
        <v>17</v>
      </c>
      <c r="S15" s="191" t="s">
        <v>264</v>
      </c>
      <c r="Y15" s="329" t="s">
        <v>17</v>
      </c>
      <c r="Z15" s="191" t="s">
        <v>265</v>
      </c>
      <c r="AF15" s="191" t="s">
        <v>627</v>
      </c>
      <c r="AK15" s="390"/>
      <c r="AM15" s="390"/>
      <c r="AN15" s="390"/>
      <c r="AO15" s="390"/>
    </row>
    <row r="16" spans="1:41" ht="13.5" customHeight="1" x14ac:dyDescent="0.15">
      <c r="C16" s="329" t="s">
        <v>17</v>
      </c>
      <c r="D16" s="191" t="s">
        <v>266</v>
      </c>
      <c r="K16" s="329" t="s">
        <v>17</v>
      </c>
      <c r="L16" s="191" t="s">
        <v>267</v>
      </c>
    </row>
    <row r="17" spans="1:39" ht="4.9000000000000004"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260"/>
    </row>
    <row r="18" spans="1:39" ht="4.9000000000000004"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60"/>
    </row>
    <row r="19" spans="1:39" ht="13.5" customHeight="1" x14ac:dyDescent="0.15">
      <c r="A19" s="191" t="s">
        <v>268</v>
      </c>
      <c r="H19" s="329" t="s">
        <v>17</v>
      </c>
      <c r="I19" s="191" t="s">
        <v>269</v>
      </c>
      <c r="N19" s="329" t="s">
        <v>17</v>
      </c>
      <c r="O19" s="191" t="s">
        <v>270</v>
      </c>
      <c r="T19" s="329" t="s">
        <v>17</v>
      </c>
      <c r="U19" s="191" t="s">
        <v>271</v>
      </c>
    </row>
    <row r="20" spans="1:39" ht="6.75" customHeight="1" x14ac:dyDescent="0.15">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60"/>
    </row>
    <row r="21" spans="1:39" ht="6.75" customHeight="1" x14ac:dyDescent="0.15">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0"/>
    </row>
    <row r="22" spans="1:39" ht="13.5" customHeight="1" x14ac:dyDescent="0.15">
      <c r="A22" s="191" t="s">
        <v>212</v>
      </c>
    </row>
    <row r="23" spans="1:39" ht="13.5" customHeight="1" x14ac:dyDescent="0.15">
      <c r="C23" s="329" t="s">
        <v>17</v>
      </c>
      <c r="D23" s="963" t="s">
        <v>99</v>
      </c>
      <c r="E23" s="963"/>
      <c r="F23" s="963"/>
      <c r="G23" s="963"/>
      <c r="H23" s="963"/>
      <c r="I23" s="963"/>
      <c r="J23" s="963"/>
      <c r="K23" s="329" t="s">
        <v>17</v>
      </c>
      <c r="L23" s="969"/>
      <c r="M23" s="969"/>
      <c r="N23" s="969"/>
      <c r="O23" s="969"/>
      <c r="P23" s="969"/>
      <c r="Q23" s="969"/>
      <c r="R23" s="969"/>
      <c r="S23" s="329" t="s">
        <v>17</v>
      </c>
      <c r="T23" s="969"/>
      <c r="U23" s="969"/>
      <c r="V23" s="969"/>
      <c r="W23" s="969"/>
      <c r="X23" s="969"/>
      <c r="Y23" s="969"/>
      <c r="Z23" s="969"/>
      <c r="AA23" s="329" t="s">
        <v>17</v>
      </c>
      <c r="AB23" s="969"/>
      <c r="AC23" s="969"/>
      <c r="AD23" s="969"/>
      <c r="AE23" s="969"/>
      <c r="AF23" s="969"/>
      <c r="AG23" s="969"/>
      <c r="AH23" s="969"/>
      <c r="AM23" s="191" t="s">
        <v>861</v>
      </c>
    </row>
    <row r="24" spans="1:39" ht="13.5" customHeight="1" x14ac:dyDescent="0.15">
      <c r="C24" s="329" t="s">
        <v>17</v>
      </c>
      <c r="D24" s="969"/>
      <c r="E24" s="969"/>
      <c r="F24" s="969"/>
      <c r="G24" s="969"/>
      <c r="H24" s="969"/>
      <c r="I24" s="969"/>
      <c r="J24" s="969"/>
      <c r="K24" s="329" t="s">
        <v>17</v>
      </c>
      <c r="L24" s="969"/>
      <c r="M24" s="969"/>
      <c r="N24" s="969"/>
      <c r="O24" s="969"/>
      <c r="P24" s="969"/>
      <c r="Q24" s="969"/>
      <c r="R24" s="969"/>
      <c r="T24" s="191" t="s">
        <v>181</v>
      </c>
      <c r="X24" s="191" t="s">
        <v>626</v>
      </c>
      <c r="Y24" s="329" t="s">
        <v>17</v>
      </c>
      <c r="Z24" s="191" t="s">
        <v>182</v>
      </c>
      <c r="AB24" s="329" t="s">
        <v>17</v>
      </c>
      <c r="AC24" s="191" t="s">
        <v>98</v>
      </c>
      <c r="AD24" s="191" t="s">
        <v>627</v>
      </c>
      <c r="AM24" s="191" t="s">
        <v>862</v>
      </c>
    </row>
    <row r="25" spans="1:39" ht="4.9000000000000004" customHeight="1" x14ac:dyDescent="0.1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260"/>
    </row>
    <row r="26" spans="1:39" ht="4.9000000000000004" customHeight="1" x14ac:dyDescent="0.15">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row>
    <row r="27" spans="1:39" ht="13.5" customHeight="1" x14ac:dyDescent="0.15">
      <c r="A27" s="191" t="s">
        <v>273</v>
      </c>
    </row>
    <row r="28" spans="1:39" ht="13.5" customHeight="1" x14ac:dyDescent="0.15">
      <c r="B28" s="191" t="s">
        <v>274</v>
      </c>
      <c r="M28" s="970"/>
      <c r="N28" s="970"/>
      <c r="O28" s="970"/>
      <c r="P28" s="970"/>
      <c r="Q28" s="191" t="s">
        <v>183</v>
      </c>
    </row>
    <row r="29" spans="1:39" ht="13.5" customHeight="1" x14ac:dyDescent="0.15">
      <c r="B29" s="191" t="s">
        <v>275</v>
      </c>
      <c r="M29" s="970"/>
      <c r="N29" s="970"/>
      <c r="O29" s="970"/>
      <c r="P29" s="970"/>
      <c r="Q29" s="191" t="s">
        <v>183</v>
      </c>
    </row>
    <row r="30" spans="1:39" ht="4.9000000000000004" customHeight="1" x14ac:dyDescent="0.15">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260"/>
    </row>
    <row r="31" spans="1:39" ht="4.9000000000000004" customHeight="1" x14ac:dyDescent="0.15">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60"/>
    </row>
    <row r="32" spans="1:39" ht="13.5" customHeight="1" x14ac:dyDescent="0.15">
      <c r="A32" s="963" t="s">
        <v>272</v>
      </c>
      <c r="B32" s="963"/>
      <c r="C32" s="963"/>
      <c r="D32" s="963"/>
      <c r="E32" s="963"/>
      <c r="F32" s="963"/>
    </row>
    <row r="33" spans="1:69" ht="13.5" customHeight="1" x14ac:dyDescent="0.15">
      <c r="B33" s="191" t="s">
        <v>276</v>
      </c>
      <c r="I33" s="334" t="s">
        <v>184</v>
      </c>
      <c r="J33" s="192" t="s">
        <v>18</v>
      </c>
      <c r="K33" s="958"/>
      <c r="L33" s="958"/>
      <c r="M33" s="958"/>
      <c r="N33" s="958"/>
      <c r="O33" s="958"/>
      <c r="P33" s="958"/>
      <c r="Q33" s="191" t="s">
        <v>16</v>
      </c>
      <c r="R33" s="192" t="s">
        <v>13</v>
      </c>
      <c r="S33" s="958"/>
      <c r="T33" s="958"/>
      <c r="U33" s="958"/>
      <c r="V33" s="958"/>
      <c r="W33" s="958"/>
      <c r="X33" s="958"/>
      <c r="Y33" s="191" t="s">
        <v>16</v>
      </c>
      <c r="Z33" s="192" t="s">
        <v>13</v>
      </c>
      <c r="AA33" s="958"/>
      <c r="AB33" s="958"/>
      <c r="AC33" s="958"/>
      <c r="AD33" s="958"/>
      <c r="AE33" s="958"/>
      <c r="AF33" s="958"/>
      <c r="AG33" s="191" t="s">
        <v>19</v>
      </c>
      <c r="AH33" s="191" t="s">
        <v>119</v>
      </c>
      <c r="AM33" s="191" t="s">
        <v>863</v>
      </c>
    </row>
    <row r="34" spans="1:69" ht="13.5" customHeight="1" x14ac:dyDescent="0.15">
      <c r="I34" s="334" t="s">
        <v>282</v>
      </c>
      <c r="J34" s="192" t="s">
        <v>615</v>
      </c>
      <c r="K34" s="958"/>
      <c r="L34" s="958"/>
      <c r="M34" s="958"/>
      <c r="N34" s="958"/>
      <c r="O34" s="958"/>
      <c r="P34" s="958"/>
      <c r="Q34" s="191" t="s">
        <v>616</v>
      </c>
      <c r="R34" s="192" t="s">
        <v>617</v>
      </c>
      <c r="S34" s="958"/>
      <c r="T34" s="958"/>
      <c r="U34" s="958"/>
      <c r="V34" s="958"/>
      <c r="W34" s="958"/>
      <c r="X34" s="958"/>
      <c r="Y34" s="191" t="s">
        <v>616</v>
      </c>
      <c r="Z34" s="192" t="s">
        <v>617</v>
      </c>
      <c r="AA34" s="958"/>
      <c r="AB34" s="958"/>
      <c r="AC34" s="958"/>
      <c r="AD34" s="958"/>
      <c r="AE34" s="958"/>
      <c r="AF34" s="958"/>
      <c r="AG34" s="191" t="s">
        <v>618</v>
      </c>
      <c r="AH34" s="191" t="s">
        <v>619</v>
      </c>
      <c r="AM34" s="191" t="s">
        <v>1456</v>
      </c>
    </row>
    <row r="35" spans="1:69" ht="13.5" customHeight="1" x14ac:dyDescent="0.15">
      <c r="B35" s="191" t="s">
        <v>277</v>
      </c>
      <c r="J35" s="192" t="s">
        <v>615</v>
      </c>
      <c r="K35" s="965"/>
      <c r="L35" s="965"/>
      <c r="M35" s="965"/>
      <c r="N35" s="965"/>
      <c r="O35" s="965"/>
      <c r="P35" s="965"/>
      <c r="Q35" s="191" t="s">
        <v>616</v>
      </c>
      <c r="R35" s="192" t="s">
        <v>13</v>
      </c>
      <c r="S35" s="965"/>
      <c r="T35" s="965"/>
      <c r="U35" s="965"/>
      <c r="V35" s="965"/>
      <c r="W35" s="965"/>
      <c r="X35" s="965"/>
      <c r="Y35" s="191" t="s">
        <v>616</v>
      </c>
      <c r="Z35" s="192" t="s">
        <v>617</v>
      </c>
      <c r="AA35" s="965"/>
      <c r="AB35" s="965"/>
      <c r="AC35" s="965"/>
      <c r="AD35" s="965"/>
      <c r="AE35" s="965"/>
      <c r="AF35" s="965"/>
      <c r="AG35" s="191" t="s">
        <v>618</v>
      </c>
    </row>
    <row r="36" spans="1:69" ht="13.5" customHeight="1" x14ac:dyDescent="0.15">
      <c r="B36" s="191" t="s">
        <v>20</v>
      </c>
      <c r="K36" s="329"/>
      <c r="L36" s="329"/>
      <c r="M36" s="329"/>
      <c r="N36" s="329"/>
      <c r="O36" s="329"/>
      <c r="P36" s="329"/>
      <c r="R36" s="192"/>
      <c r="S36" s="329"/>
      <c r="T36" s="329"/>
      <c r="U36" s="329"/>
      <c r="V36" s="329"/>
      <c r="W36" s="329"/>
      <c r="X36" s="329"/>
      <c r="AA36" s="329"/>
      <c r="AB36" s="329"/>
      <c r="AC36" s="329"/>
      <c r="AD36" s="329"/>
      <c r="AE36" s="329"/>
      <c r="AF36" s="329"/>
    </row>
    <row r="37" spans="1:69" ht="13.5" customHeight="1" x14ac:dyDescent="0.15">
      <c r="J37" s="192" t="s">
        <v>615</v>
      </c>
      <c r="K37" s="958"/>
      <c r="L37" s="958"/>
      <c r="M37" s="958"/>
      <c r="N37" s="958"/>
      <c r="O37" s="958"/>
      <c r="P37" s="958"/>
      <c r="Q37" s="214" t="s">
        <v>616</v>
      </c>
      <c r="R37" s="192" t="s">
        <v>617</v>
      </c>
      <c r="S37" s="958"/>
      <c r="T37" s="958"/>
      <c r="U37" s="958"/>
      <c r="V37" s="958"/>
      <c r="W37" s="958"/>
      <c r="X37" s="958"/>
      <c r="Y37" s="191" t="s">
        <v>616</v>
      </c>
      <c r="Z37" s="192" t="s">
        <v>617</v>
      </c>
      <c r="AA37" s="958"/>
      <c r="AB37" s="958"/>
      <c r="AC37" s="958"/>
      <c r="AD37" s="958"/>
      <c r="AE37" s="958"/>
      <c r="AF37" s="958"/>
      <c r="AG37" s="191" t="s">
        <v>618</v>
      </c>
      <c r="AH37" s="191" t="s">
        <v>620</v>
      </c>
      <c r="AM37" s="191" t="s">
        <v>932</v>
      </c>
    </row>
    <row r="38" spans="1:69" ht="13.5" customHeight="1" x14ac:dyDescent="0.15">
      <c r="B38" s="191" t="s">
        <v>989</v>
      </c>
      <c r="K38" s="329"/>
      <c r="L38" s="329"/>
      <c r="M38" s="329"/>
      <c r="N38" s="329"/>
      <c r="O38" s="329"/>
      <c r="P38" s="329"/>
      <c r="S38" s="329"/>
      <c r="T38" s="329"/>
      <c r="U38" s="329"/>
      <c r="V38" s="329"/>
      <c r="W38" s="329"/>
      <c r="X38" s="329"/>
      <c r="AA38" s="329"/>
      <c r="AB38" s="329"/>
      <c r="AC38" s="329"/>
      <c r="AD38" s="329"/>
      <c r="AE38" s="329"/>
      <c r="AF38" s="329"/>
      <c r="AN38" s="191" t="s">
        <v>934</v>
      </c>
    </row>
    <row r="39" spans="1:69" ht="13.5" customHeight="1" x14ac:dyDescent="0.15">
      <c r="J39" s="192" t="s">
        <v>615</v>
      </c>
      <c r="K39" s="958"/>
      <c r="L39" s="958"/>
      <c r="M39" s="958"/>
      <c r="N39" s="958"/>
      <c r="O39" s="958"/>
      <c r="P39" s="958"/>
      <c r="Q39" s="214" t="s">
        <v>616</v>
      </c>
      <c r="R39" s="192" t="s">
        <v>617</v>
      </c>
      <c r="S39" s="958"/>
      <c r="T39" s="958"/>
      <c r="U39" s="958"/>
      <c r="V39" s="958"/>
      <c r="W39" s="958"/>
      <c r="X39" s="958"/>
      <c r="Y39" s="191" t="s">
        <v>616</v>
      </c>
      <c r="Z39" s="192" t="s">
        <v>617</v>
      </c>
      <c r="AA39" s="958"/>
      <c r="AB39" s="958"/>
      <c r="AC39" s="958"/>
      <c r="AD39" s="958"/>
      <c r="AE39" s="958"/>
      <c r="AF39" s="958"/>
      <c r="AG39" s="191" t="s">
        <v>618</v>
      </c>
      <c r="AH39" s="191" t="s">
        <v>620</v>
      </c>
      <c r="AN39" s="191" t="s">
        <v>933</v>
      </c>
    </row>
    <row r="40" spans="1:69" ht="13.5" customHeight="1" x14ac:dyDescent="0.15">
      <c r="B40" s="191" t="s">
        <v>278</v>
      </c>
      <c r="I40" s="334" t="s">
        <v>621</v>
      </c>
      <c r="K40" s="966" t="str">
        <f>IF(K33+S33+AA33=0,"",K33+S33+AA33)</f>
        <v/>
      </c>
      <c r="L40" s="962"/>
      <c r="M40" s="962"/>
      <c r="N40" s="962"/>
      <c r="O40" s="962"/>
      <c r="P40" s="962"/>
      <c r="Q40" s="191" t="s">
        <v>619</v>
      </c>
      <c r="R40" s="346"/>
      <c r="AN40" s="191" t="s">
        <v>935</v>
      </c>
    </row>
    <row r="41" spans="1:69" ht="13.5" customHeight="1" x14ac:dyDescent="0.15">
      <c r="I41" s="334" t="s">
        <v>282</v>
      </c>
      <c r="K41" s="952"/>
      <c r="L41" s="952"/>
      <c r="M41" s="952"/>
      <c r="N41" s="952"/>
      <c r="O41" s="952"/>
      <c r="P41" s="952"/>
      <c r="Q41" s="191" t="s">
        <v>619</v>
      </c>
      <c r="R41" s="346"/>
    </row>
    <row r="42" spans="1:69" ht="13.5" customHeight="1" x14ac:dyDescent="0.15">
      <c r="B42" s="191" t="s">
        <v>279</v>
      </c>
      <c r="S42" s="347"/>
      <c r="T42" s="964" t="str">
        <f>IF(OR($K$40="",$K$41&lt;&gt;""),"",IF($S$33="",ROUNDDOWN(($K$33*$K$37)/($K$40),2),IF($AA$33="",ROUNDDOWN(($K$33*$K$37+$S$33*$S$37)/($K$40),2),ROUNDDOWN(($K$33*$K$37+$S$33*$S$37+$AA$33*$AA$37)/($K$40),2))))</f>
        <v/>
      </c>
      <c r="U42" s="964" t="str">
        <f>IF(OR($L$40="",$L$41&lt;&gt;""),"",IF($S$33="",ROUNDDOWN(($K$33*$K$39)/($L$40),2),IF($AA$33="",ROUNDDOWN(($K$33*$K$39+$S$33*$S$39)/($L$40),2),ROUNDDOWN(($K$33*$K$39+$S$33*$S$39+$AA$33*$AA$39)/($L$40),2))))</f>
        <v/>
      </c>
      <c r="V42" s="964" t="str">
        <f>IF(OR($L$40="",$L$41&lt;&gt;""),"",IF($S$33="",ROUNDDOWN(($K$33*$K$39)/($L$40),2),IF($AA$33="",ROUNDDOWN(($K$33*$K$39+$S$33*$S$39)/($L$40),2),ROUNDDOWN(($K$33*$K$39+$S$33*$S$39+$AA$33*$AA$39)/($L$40),2))))</f>
        <v/>
      </c>
      <c r="W42" s="964" t="str">
        <f>IF(OR($L$40="",$L$41&lt;&gt;""),"",IF($S$33="",ROUNDDOWN(($K$33*$K$39)/($L$40),2),IF($AA$33="",ROUNDDOWN(($K$33*$K$39+$S$33*$S$39)/($L$40),2),ROUNDDOWN(($K$33*$K$39+$S$33*$S$39+$AA$33*$AA$39)/($L$40),2))))</f>
        <v/>
      </c>
      <c r="X42" s="191" t="s">
        <v>620</v>
      </c>
    </row>
    <row r="43" spans="1:69" ht="13.5" customHeight="1" x14ac:dyDescent="0.15">
      <c r="B43" s="191" t="s">
        <v>280</v>
      </c>
      <c r="T43" s="964" t="str">
        <f>AL44</f>
        <v/>
      </c>
      <c r="U43" s="967"/>
      <c r="V43" s="967"/>
      <c r="W43" s="967"/>
      <c r="X43" s="191" t="s">
        <v>620</v>
      </c>
      <c r="AK43" s="304"/>
      <c r="AL43" s="304" t="str">
        <f>IF(OR($K$40="",$K$41&lt;&gt;""),"",IF($S$33="",ROUNDDOWN(($K$33*$K$39)/($K$40),2),IF($AA$33="",ROUNDDOWN(($K$33*$K$39+$S$33*$S$39)/($K$40),2),ROUNDDOWN(($K$33*$K$39+$S$33*$S$39+$AA$33*$AA$39)/($K$40),2))))</f>
        <v/>
      </c>
      <c r="AM43" s="304"/>
      <c r="AT43" s="347"/>
    </row>
    <row r="44" spans="1:69" ht="13.5" customHeight="1" x14ac:dyDescent="0.15">
      <c r="B44" s="191" t="s">
        <v>281</v>
      </c>
      <c r="I44" s="193"/>
      <c r="J44" s="946"/>
      <c r="K44" s="946"/>
      <c r="L44" s="946"/>
      <c r="M44" s="946"/>
      <c r="N44" s="946"/>
      <c r="O44" s="946"/>
      <c r="P44" s="193"/>
      <c r="Q44" s="957"/>
      <c r="R44" s="957"/>
      <c r="S44" s="957"/>
      <c r="T44" s="957"/>
      <c r="U44" s="957"/>
      <c r="V44" s="957"/>
      <c r="W44" s="957"/>
      <c r="X44" s="957"/>
      <c r="Y44" s="957"/>
      <c r="Z44" s="957"/>
      <c r="AA44" s="957"/>
      <c r="AB44" s="957"/>
      <c r="AC44" s="957"/>
      <c r="AD44" s="957"/>
      <c r="AE44" s="957"/>
      <c r="AF44" s="193"/>
      <c r="AG44" s="193"/>
      <c r="AK44" s="304"/>
      <c r="AL44" s="304" t="str">
        <f>IF($J$44="角地等",$AL$43+10,$AL$43)</f>
        <v/>
      </c>
      <c r="AM44" s="287" t="s">
        <v>860</v>
      </c>
      <c r="AT44" s="347"/>
    </row>
    <row r="45" spans="1:69" ht="4.9000000000000004" customHeight="1" x14ac:dyDescent="0.15">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260"/>
      <c r="AK45" s="347"/>
      <c r="AL45" s="347"/>
      <c r="AM45" s="347"/>
      <c r="AN45" s="347"/>
      <c r="AO45" s="347"/>
      <c r="AP45" s="347"/>
      <c r="AQ45" s="347"/>
      <c r="AR45" s="347"/>
      <c r="AS45" s="347"/>
      <c r="AT45" s="347"/>
    </row>
    <row r="46" spans="1:69" ht="4.9000000000000004" customHeight="1" thickBot="1" x14ac:dyDescent="0.2">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60"/>
      <c r="AK46" s="347"/>
      <c r="AL46" s="347"/>
      <c r="AM46" s="347"/>
      <c r="AN46" s="347"/>
      <c r="AO46" s="347"/>
      <c r="AP46" s="347"/>
      <c r="AQ46" s="347"/>
      <c r="AR46" s="347"/>
      <c r="AS46" s="347"/>
      <c r="AT46" s="347"/>
    </row>
    <row r="47" spans="1:69" ht="13.5" customHeight="1" thickBot="1" x14ac:dyDescent="0.2">
      <c r="A47" s="191" t="s">
        <v>283</v>
      </c>
      <c r="G47" s="192" t="s">
        <v>615</v>
      </c>
      <c r="H47" s="191" t="s">
        <v>284</v>
      </c>
      <c r="J47" s="971" t="str">
        <f>IF(AM47="","",VLOOKUP(AM47,利用方法!BA2:BC71,2))</f>
        <v/>
      </c>
      <c r="K47" s="971"/>
      <c r="L47" s="971"/>
      <c r="M47" s="971"/>
      <c r="N47" s="214" t="s">
        <v>616</v>
      </c>
      <c r="O47" s="957"/>
      <c r="P47" s="957"/>
      <c r="Q47" s="957"/>
      <c r="R47" s="957"/>
      <c r="S47" s="957"/>
      <c r="T47" s="957"/>
      <c r="U47" s="957"/>
      <c r="V47" s="957"/>
      <c r="W47" s="957"/>
      <c r="X47" s="957"/>
      <c r="Y47" s="957"/>
      <c r="Z47" s="957"/>
      <c r="AA47" s="957"/>
      <c r="AB47" s="957"/>
      <c r="AC47" s="957"/>
      <c r="AD47" s="957"/>
      <c r="AE47" s="957"/>
      <c r="AF47" s="957"/>
      <c r="AG47" s="957"/>
      <c r="AH47" s="957"/>
      <c r="AK47" s="391"/>
      <c r="AL47" s="392"/>
      <c r="AM47" s="949"/>
      <c r="AN47" s="950"/>
      <c r="AO47" s="950"/>
      <c r="AP47" s="950"/>
      <c r="AQ47" s="950"/>
      <c r="AR47" s="950"/>
      <c r="AS47" s="950"/>
      <c r="AT47" s="950"/>
      <c r="AU47" s="950"/>
      <c r="AV47" s="951"/>
      <c r="AW47" s="393"/>
      <c r="AX47" s="393"/>
      <c r="AY47" s="393"/>
      <c r="AZ47" s="393"/>
      <c r="BA47" s="393"/>
      <c r="BB47" s="393"/>
      <c r="BC47" s="393"/>
      <c r="BD47" s="393"/>
      <c r="BE47" s="393"/>
      <c r="BF47" s="393"/>
      <c r="BG47" s="393"/>
      <c r="BH47" s="393"/>
      <c r="BI47" s="393"/>
      <c r="BJ47" s="393"/>
      <c r="BK47" s="393"/>
      <c r="BL47" s="392"/>
      <c r="BM47" s="392"/>
      <c r="BO47" s="394"/>
      <c r="BP47" s="486"/>
      <c r="BQ47" s="485"/>
    </row>
    <row r="48" spans="1:69" ht="4.9000000000000004" customHeight="1" x14ac:dyDescent="0.15">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260"/>
      <c r="BO48" s="394"/>
      <c r="BP48" s="485"/>
      <c r="BQ48" s="485"/>
    </row>
    <row r="49" spans="1:69" ht="4.9000000000000004" customHeight="1" x14ac:dyDescent="0.15">
      <c r="A49" s="256"/>
      <c r="B49" s="256"/>
      <c r="C49" s="256"/>
      <c r="D49" s="256"/>
      <c r="E49" s="256"/>
      <c r="F49" s="256"/>
      <c r="G49" s="256"/>
      <c r="H49" s="256"/>
      <c r="I49" s="256"/>
      <c r="J49" s="256"/>
      <c r="K49" s="256"/>
      <c r="L49" s="256"/>
      <c r="M49" s="572"/>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60"/>
      <c r="BO49" s="394"/>
      <c r="BP49" s="485"/>
      <c r="BQ49" s="485"/>
    </row>
    <row r="50" spans="1:69" ht="13.5" customHeight="1" x14ac:dyDescent="0.15">
      <c r="A50" s="952" t="s">
        <v>285</v>
      </c>
      <c r="B50" s="952"/>
      <c r="C50" s="952"/>
      <c r="D50" s="952"/>
      <c r="E50" s="952"/>
      <c r="F50" s="952"/>
      <c r="G50" s="329" t="s">
        <v>17</v>
      </c>
      <c r="H50" s="952" t="s">
        <v>286</v>
      </c>
      <c r="I50" s="952"/>
      <c r="J50" s="329" t="s">
        <v>17</v>
      </c>
      <c r="K50" s="952" t="s">
        <v>287</v>
      </c>
      <c r="L50" s="952"/>
      <c r="M50" s="329" t="s">
        <v>17</v>
      </c>
      <c r="N50" s="952" t="s">
        <v>288</v>
      </c>
      <c r="O50" s="952"/>
      <c r="P50" s="329" t="s">
        <v>17</v>
      </c>
      <c r="Q50" s="952" t="s">
        <v>315</v>
      </c>
      <c r="R50" s="952"/>
      <c r="S50" s="329" t="s">
        <v>17</v>
      </c>
      <c r="T50" s="214" t="s">
        <v>289</v>
      </c>
      <c r="W50" s="329" t="s">
        <v>17</v>
      </c>
      <c r="X50" s="191" t="s">
        <v>290</v>
      </c>
      <c r="AC50" s="329" t="s">
        <v>17</v>
      </c>
      <c r="AD50" s="191" t="s">
        <v>342</v>
      </c>
      <c r="AL50" s="395"/>
      <c r="AM50" s="395"/>
      <c r="AN50" s="395"/>
      <c r="BO50" s="394"/>
      <c r="BP50" s="485"/>
      <c r="BQ50" s="485"/>
    </row>
    <row r="51" spans="1:69" ht="4.9000000000000004" customHeight="1" x14ac:dyDescent="0.1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260"/>
      <c r="BO51" s="394"/>
      <c r="BP51" s="485"/>
      <c r="BQ51" s="485"/>
    </row>
    <row r="52" spans="1:69" ht="4.9000000000000004" customHeight="1" x14ac:dyDescent="0.15">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60"/>
      <c r="BO52" s="394"/>
      <c r="BP52" s="485"/>
      <c r="BQ52" s="485"/>
    </row>
    <row r="53" spans="1:69" ht="13.5" customHeight="1" x14ac:dyDescent="0.15">
      <c r="A53" s="191" t="s">
        <v>177</v>
      </c>
      <c r="J53" s="192" t="s">
        <v>617</v>
      </c>
      <c r="K53" s="191" t="s">
        <v>292</v>
      </c>
      <c r="Q53" s="191" t="s">
        <v>616</v>
      </c>
      <c r="R53" s="192" t="s">
        <v>617</v>
      </c>
      <c r="S53" s="191" t="s">
        <v>293</v>
      </c>
      <c r="Y53" s="191" t="s">
        <v>616</v>
      </c>
      <c r="Z53" s="192" t="s">
        <v>617</v>
      </c>
      <c r="AA53" s="191" t="s">
        <v>295</v>
      </c>
      <c r="AG53" s="191" t="s">
        <v>616</v>
      </c>
      <c r="BO53" s="394"/>
      <c r="BP53" s="485"/>
      <c r="BQ53" s="485"/>
    </row>
    <row r="54" spans="1:69" ht="13.5" customHeight="1" x14ac:dyDescent="0.15">
      <c r="B54" s="191" t="s">
        <v>291</v>
      </c>
      <c r="J54" s="192" t="s">
        <v>617</v>
      </c>
      <c r="K54" s="955"/>
      <c r="L54" s="955"/>
      <c r="M54" s="955"/>
      <c r="N54" s="955"/>
      <c r="O54" s="955"/>
      <c r="P54" s="955"/>
      <c r="Q54" s="191" t="s">
        <v>616</v>
      </c>
      <c r="R54" s="192" t="s">
        <v>617</v>
      </c>
      <c r="S54" s="955"/>
      <c r="T54" s="955"/>
      <c r="U54" s="955"/>
      <c r="V54" s="955"/>
      <c r="W54" s="955"/>
      <c r="X54" s="955"/>
      <c r="Y54" s="191" t="s">
        <v>616</v>
      </c>
      <c r="Z54" s="192" t="s">
        <v>617</v>
      </c>
      <c r="AA54" s="953" t="str">
        <f>IF(AND(K54="",S54=""),"",K54+S54)</f>
        <v/>
      </c>
      <c r="AB54" s="953"/>
      <c r="AC54" s="953"/>
      <c r="AD54" s="953"/>
      <c r="AE54" s="953"/>
      <c r="AF54" s="953"/>
      <c r="AG54" s="191" t="s">
        <v>616</v>
      </c>
      <c r="AH54" s="191" t="s">
        <v>619</v>
      </c>
      <c r="BO54" s="394"/>
      <c r="BP54" s="485"/>
      <c r="BQ54" s="485"/>
    </row>
    <row r="55" spans="1:69" ht="13.5" customHeight="1" x14ac:dyDescent="0.15">
      <c r="B55" s="191" t="s">
        <v>996</v>
      </c>
      <c r="K55" s="953" t="str">
        <f>IF(OR(K40="",K41&lt;&gt;"",AA54=""),"",ROUNDUP((AA54/K40)*100,2))</f>
        <v/>
      </c>
      <c r="L55" s="953" t="e">
        <f>IF(OR(#REF!="",L41&lt;&gt;"",Z54=""),"",ROUNDUP((Z54/#REF!)*100,2))</f>
        <v>#REF!</v>
      </c>
      <c r="M55" s="953" t="str">
        <f>IF(OR(M40="",M41&lt;&gt;"",AA54=""),"",ROUNDUP((AA54/M40)*100,2))</f>
        <v/>
      </c>
      <c r="N55" s="953" t="str">
        <f>IF(OR(L40="",N41&lt;&gt;"",AB54=""),"",ROUNDUP((AB54/L40)*100,2))</f>
        <v/>
      </c>
      <c r="O55" s="953" t="str">
        <f>IF(OR(O40="",O41&lt;&gt;"",AC54=""),"",ROUNDUP((AC54/O40)*100,2))</f>
        <v/>
      </c>
      <c r="P55" s="953" t="str">
        <f>IF(OR(P40="",P41&lt;&gt;"",AD54=""),"",ROUNDUP((AD54/P40)*100,2))</f>
        <v/>
      </c>
      <c r="Q55" s="191" t="s">
        <v>620</v>
      </c>
      <c r="U55" s="333"/>
      <c r="Y55" s="333" t="str">
        <f>IF(K55&gt;T43,"建ぺい率ＮＧです！","")</f>
        <v/>
      </c>
      <c r="BO55" s="394"/>
      <c r="BP55" s="485"/>
      <c r="BQ55" s="485"/>
    </row>
    <row r="56" spans="1:69" ht="4.9000000000000004" customHeight="1" x14ac:dyDescent="0.1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260"/>
      <c r="BO56" s="394"/>
      <c r="BP56" s="485"/>
      <c r="BQ56" s="485"/>
    </row>
    <row r="57" spans="1:69" ht="4.9000000000000004" customHeight="1" x14ac:dyDescent="0.15">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BO57" s="394"/>
      <c r="BP57" s="485"/>
      <c r="BQ57" s="485"/>
    </row>
    <row r="58" spans="1:69" ht="13.5" customHeight="1" x14ac:dyDescent="0.15">
      <c r="A58" s="191" t="s">
        <v>178</v>
      </c>
      <c r="J58" s="192" t="s">
        <v>617</v>
      </c>
      <c r="K58" s="214" t="s">
        <v>292</v>
      </c>
      <c r="L58" s="214"/>
      <c r="M58" s="214"/>
      <c r="N58" s="214"/>
      <c r="O58" s="214"/>
      <c r="P58" s="214"/>
      <c r="Q58" s="191" t="s">
        <v>616</v>
      </c>
      <c r="R58" s="192" t="s">
        <v>617</v>
      </c>
      <c r="S58" s="214" t="s">
        <v>293</v>
      </c>
      <c r="T58" s="214"/>
      <c r="U58" s="214"/>
      <c r="V58" s="214"/>
      <c r="W58" s="214"/>
      <c r="X58" s="214"/>
      <c r="Y58" s="191" t="s">
        <v>616</v>
      </c>
      <c r="Z58" s="192" t="s">
        <v>617</v>
      </c>
      <c r="AA58" s="214" t="s">
        <v>295</v>
      </c>
      <c r="AB58" s="214"/>
      <c r="AC58" s="214"/>
      <c r="AD58" s="214"/>
      <c r="AE58" s="214"/>
      <c r="AF58" s="214"/>
      <c r="AG58" s="191" t="s">
        <v>616</v>
      </c>
      <c r="BO58" s="394"/>
      <c r="BP58" s="485"/>
      <c r="BQ58" s="485"/>
    </row>
    <row r="59" spans="1:69" ht="13.5" customHeight="1" x14ac:dyDescent="0.15">
      <c r="B59" s="191" t="s">
        <v>294</v>
      </c>
      <c r="J59" s="192" t="s">
        <v>617</v>
      </c>
      <c r="K59" s="955"/>
      <c r="L59" s="955"/>
      <c r="M59" s="955"/>
      <c r="N59" s="955"/>
      <c r="O59" s="955"/>
      <c r="P59" s="955"/>
      <c r="Q59" s="191" t="s">
        <v>616</v>
      </c>
      <c r="R59" s="192" t="s">
        <v>617</v>
      </c>
      <c r="S59" s="955"/>
      <c r="T59" s="955"/>
      <c r="U59" s="955"/>
      <c r="V59" s="955"/>
      <c r="W59" s="955"/>
      <c r="X59" s="955"/>
      <c r="Y59" s="191" t="s">
        <v>616</v>
      </c>
      <c r="Z59" s="192" t="s">
        <v>617</v>
      </c>
      <c r="AA59" s="953" t="str">
        <f>IF(AND(K59="",S59=""),"",K59+S59)</f>
        <v/>
      </c>
      <c r="AB59" s="953"/>
      <c r="AC59" s="953"/>
      <c r="AD59" s="953"/>
      <c r="AE59" s="953"/>
      <c r="AF59" s="953"/>
      <c r="AG59" s="191" t="s">
        <v>616</v>
      </c>
      <c r="AH59" s="191" t="s">
        <v>619</v>
      </c>
      <c r="AL59" s="255"/>
      <c r="BO59" s="394"/>
      <c r="BP59" s="485"/>
      <c r="BQ59" s="485"/>
    </row>
    <row r="60" spans="1:69" ht="13.5" customHeight="1" x14ac:dyDescent="0.15">
      <c r="B60" s="191" t="s">
        <v>1349</v>
      </c>
      <c r="I60" s="192"/>
      <c r="J60" s="192"/>
      <c r="K60" s="255"/>
      <c r="L60" s="255"/>
      <c r="M60" s="255"/>
      <c r="N60" s="255"/>
      <c r="O60" s="255"/>
      <c r="P60" s="255"/>
      <c r="R60" s="192"/>
      <c r="S60" s="432"/>
      <c r="T60" s="432"/>
      <c r="U60" s="432"/>
      <c r="V60" s="432"/>
      <c r="W60" s="432"/>
      <c r="X60" s="432"/>
      <c r="Z60" s="192"/>
      <c r="AA60" s="255"/>
      <c r="AB60" s="255"/>
      <c r="AC60" s="255"/>
      <c r="AD60" s="255"/>
      <c r="AE60" s="255"/>
      <c r="AF60" s="255"/>
      <c r="AL60" s="255"/>
      <c r="BO60" s="394"/>
      <c r="BP60" s="488"/>
      <c r="BQ60" s="485"/>
    </row>
    <row r="61" spans="1:69" ht="13.5" customHeight="1" x14ac:dyDescent="0.15">
      <c r="I61" s="192"/>
      <c r="J61" s="192" t="s">
        <v>13</v>
      </c>
      <c r="K61" s="955"/>
      <c r="L61" s="955"/>
      <c r="M61" s="955"/>
      <c r="N61" s="955"/>
      <c r="O61" s="955"/>
      <c r="P61" s="955"/>
      <c r="Q61" s="191" t="s">
        <v>16</v>
      </c>
      <c r="R61" s="192" t="s">
        <v>13</v>
      </c>
      <c r="S61" s="955"/>
      <c r="T61" s="955"/>
      <c r="U61" s="955"/>
      <c r="V61" s="955"/>
      <c r="W61" s="955"/>
      <c r="X61" s="955"/>
      <c r="Y61" s="191" t="s">
        <v>16</v>
      </c>
      <c r="Z61" s="192" t="s">
        <v>13</v>
      </c>
      <c r="AA61" s="953" t="str">
        <f>IF(AND(K61="",S61=""),"",K61+S61)</f>
        <v/>
      </c>
      <c r="AB61" s="953"/>
      <c r="AC61" s="953"/>
      <c r="AD61" s="953"/>
      <c r="AE61" s="953"/>
      <c r="AF61" s="953"/>
      <c r="AG61" s="191" t="s">
        <v>16</v>
      </c>
      <c r="AH61" s="191" t="s">
        <v>119</v>
      </c>
      <c r="AK61" s="396">
        <f>IF(AA61="",0,AA61)</f>
        <v>0</v>
      </c>
      <c r="AL61" s="255">
        <f>IF(AA61="",0,IF(AA61&gt;$AA$59/3,ROUNDDOWN($AA$59/3,2),AA61))</f>
        <v>0</v>
      </c>
      <c r="AM61" s="191" t="s">
        <v>1072</v>
      </c>
      <c r="BO61" s="394"/>
      <c r="BP61" s="485"/>
      <c r="BQ61" s="485"/>
    </row>
    <row r="62" spans="1:69" ht="13.5" customHeight="1" x14ac:dyDescent="0.15">
      <c r="B62" s="956" t="s">
        <v>990</v>
      </c>
      <c r="C62" s="956"/>
      <c r="D62" s="956"/>
      <c r="E62" s="956"/>
      <c r="F62" s="956"/>
      <c r="G62" s="956"/>
      <c r="H62" s="956"/>
      <c r="I62" s="956"/>
      <c r="J62" s="192" t="s">
        <v>13</v>
      </c>
      <c r="K62" s="955"/>
      <c r="L62" s="955"/>
      <c r="M62" s="955"/>
      <c r="N62" s="955"/>
      <c r="O62" s="955"/>
      <c r="P62" s="955"/>
      <c r="Q62" s="191" t="s">
        <v>16</v>
      </c>
      <c r="R62" s="192" t="s">
        <v>13</v>
      </c>
      <c r="S62" s="955"/>
      <c r="T62" s="955"/>
      <c r="U62" s="955"/>
      <c r="V62" s="955"/>
      <c r="W62" s="955"/>
      <c r="X62" s="955"/>
      <c r="Y62" s="191" t="s">
        <v>16</v>
      </c>
      <c r="Z62" s="192" t="s">
        <v>13</v>
      </c>
      <c r="AA62" s="953" t="str">
        <f>IF(AND(K62="",S62=""),"",K62+S62)</f>
        <v/>
      </c>
      <c r="AB62" s="953"/>
      <c r="AC62" s="953"/>
      <c r="AD62" s="953"/>
      <c r="AE62" s="953"/>
      <c r="AF62" s="953"/>
      <c r="AG62" s="191" t="s">
        <v>16</v>
      </c>
      <c r="AH62" s="191" t="s">
        <v>119</v>
      </c>
      <c r="AK62" s="396">
        <f>IF(AA62="",0,AA62)</f>
        <v>0</v>
      </c>
      <c r="AL62" s="255">
        <f>IF(AA62="",0,AA62)</f>
        <v>0</v>
      </c>
      <c r="AM62" s="191" t="s">
        <v>1073</v>
      </c>
      <c r="BO62" s="394"/>
      <c r="BP62" s="485"/>
      <c r="BQ62" s="485"/>
    </row>
    <row r="63" spans="1:69" ht="13.5" customHeight="1" x14ac:dyDescent="0.15">
      <c r="B63" s="191" t="s">
        <v>1350</v>
      </c>
      <c r="I63" s="192"/>
      <c r="K63" s="432"/>
      <c r="L63" s="432"/>
      <c r="M63" s="432"/>
      <c r="N63" s="432"/>
      <c r="O63" s="432"/>
      <c r="P63" s="432"/>
      <c r="R63" s="192"/>
      <c r="S63" s="432"/>
      <c r="T63" s="432"/>
      <c r="U63" s="432"/>
      <c r="V63" s="432"/>
      <c r="W63" s="432"/>
      <c r="X63" s="432"/>
      <c r="Z63" s="192"/>
      <c r="AA63" s="255"/>
      <c r="AB63" s="255"/>
      <c r="AC63" s="255"/>
      <c r="AD63" s="255"/>
      <c r="AE63" s="255"/>
      <c r="AF63" s="255"/>
      <c r="AK63" s="396"/>
      <c r="BO63" s="394"/>
      <c r="BP63" s="485"/>
      <c r="BQ63" s="485"/>
    </row>
    <row r="64" spans="1:69" ht="13.5" customHeight="1" x14ac:dyDescent="0.15">
      <c r="C64" s="191" t="s">
        <v>622</v>
      </c>
      <c r="I64" s="192"/>
      <c r="J64" s="192" t="s">
        <v>617</v>
      </c>
      <c r="K64" s="955"/>
      <c r="L64" s="955"/>
      <c r="M64" s="955"/>
      <c r="N64" s="955"/>
      <c r="O64" s="955"/>
      <c r="P64" s="955"/>
      <c r="Q64" s="191" t="s">
        <v>616</v>
      </c>
      <c r="R64" s="192" t="s">
        <v>617</v>
      </c>
      <c r="S64" s="955"/>
      <c r="T64" s="955"/>
      <c r="U64" s="955"/>
      <c r="V64" s="955"/>
      <c r="W64" s="955"/>
      <c r="X64" s="955"/>
      <c r="Y64" s="191" t="s">
        <v>616</v>
      </c>
      <c r="Z64" s="192" t="s">
        <v>617</v>
      </c>
      <c r="AA64" s="953" t="str">
        <f t="shared" ref="AA64:AA71" si="0">IF(AND(K64="",S64=""),"",K64+S64)</f>
        <v/>
      </c>
      <c r="AB64" s="953"/>
      <c r="AC64" s="953"/>
      <c r="AD64" s="953"/>
      <c r="AE64" s="953"/>
      <c r="AF64" s="953"/>
      <c r="AG64" s="191" t="s">
        <v>616</v>
      </c>
      <c r="AH64" s="191" t="s">
        <v>619</v>
      </c>
      <c r="AK64" s="396">
        <f t="shared" ref="AK64:AK70" si="1">IF(AA64="",0,AA64)</f>
        <v>0</v>
      </c>
      <c r="AL64" s="255">
        <f>IF(AA64="",0,AA64)</f>
        <v>0</v>
      </c>
      <c r="BO64" s="394"/>
      <c r="BP64" s="485"/>
      <c r="BQ64" s="485"/>
    </row>
    <row r="65" spans="1:69" ht="13.5" customHeight="1" x14ac:dyDescent="0.15">
      <c r="B65" s="956" t="s">
        <v>991</v>
      </c>
      <c r="C65" s="956"/>
      <c r="D65" s="956"/>
      <c r="E65" s="956"/>
      <c r="F65" s="956"/>
      <c r="G65" s="956"/>
      <c r="H65" s="956"/>
      <c r="I65" s="956"/>
      <c r="J65" s="192" t="s">
        <v>617</v>
      </c>
      <c r="K65" s="955"/>
      <c r="L65" s="955"/>
      <c r="M65" s="955"/>
      <c r="N65" s="955"/>
      <c r="O65" s="955"/>
      <c r="P65" s="955"/>
      <c r="Q65" s="191" t="s">
        <v>616</v>
      </c>
      <c r="R65" s="192" t="s">
        <v>617</v>
      </c>
      <c r="S65" s="955"/>
      <c r="T65" s="955"/>
      <c r="U65" s="955"/>
      <c r="V65" s="955"/>
      <c r="W65" s="955"/>
      <c r="X65" s="955"/>
      <c r="Y65" s="191" t="s">
        <v>616</v>
      </c>
      <c r="Z65" s="192" t="s">
        <v>617</v>
      </c>
      <c r="AA65" s="953" t="str">
        <f t="shared" si="0"/>
        <v/>
      </c>
      <c r="AB65" s="953"/>
      <c r="AC65" s="953"/>
      <c r="AD65" s="953"/>
      <c r="AE65" s="953"/>
      <c r="AF65" s="953"/>
      <c r="AG65" s="191" t="s">
        <v>616</v>
      </c>
      <c r="AH65" s="191" t="s">
        <v>619</v>
      </c>
      <c r="AK65" s="396">
        <f t="shared" si="1"/>
        <v>0</v>
      </c>
      <c r="AL65" s="255">
        <f>IF(AA65="",0,IF(AA65&gt;$AA$59/5,ROUNDDOWN($AA$59/5,2),AA65))</f>
        <v>0</v>
      </c>
      <c r="BO65" s="394"/>
      <c r="BP65" s="485"/>
      <c r="BQ65" s="485"/>
    </row>
    <row r="66" spans="1:69" ht="13.5" customHeight="1" x14ac:dyDescent="0.15">
      <c r="B66" s="191" t="s">
        <v>992</v>
      </c>
      <c r="C66" s="214"/>
      <c r="D66" s="214"/>
      <c r="E66" s="214"/>
      <c r="F66" s="214"/>
      <c r="G66" s="214"/>
      <c r="H66" s="214"/>
      <c r="I66" s="214"/>
      <c r="J66" s="192" t="s">
        <v>912</v>
      </c>
      <c r="K66" s="955"/>
      <c r="L66" s="955"/>
      <c r="M66" s="955"/>
      <c r="N66" s="955"/>
      <c r="O66" s="955"/>
      <c r="P66" s="955"/>
      <c r="Q66" s="191" t="s">
        <v>913</v>
      </c>
      <c r="R66" s="192" t="s">
        <v>912</v>
      </c>
      <c r="S66" s="955"/>
      <c r="T66" s="955"/>
      <c r="U66" s="955"/>
      <c r="V66" s="955"/>
      <c r="W66" s="955"/>
      <c r="X66" s="955"/>
      <c r="Y66" s="191" t="s">
        <v>913</v>
      </c>
      <c r="Z66" s="192" t="s">
        <v>912</v>
      </c>
      <c r="AA66" s="953" t="str">
        <f t="shared" si="0"/>
        <v/>
      </c>
      <c r="AB66" s="953"/>
      <c r="AC66" s="953"/>
      <c r="AD66" s="953"/>
      <c r="AE66" s="953"/>
      <c r="AF66" s="953"/>
      <c r="AG66" s="191" t="s">
        <v>913</v>
      </c>
      <c r="AH66" s="191" t="s">
        <v>914</v>
      </c>
      <c r="AK66" s="396">
        <f t="shared" si="1"/>
        <v>0</v>
      </c>
      <c r="AL66" s="255">
        <f>IF(AA66="",0,IF(AA66&gt;$AA$59/50,ROUNDDOWN($AA$59/50,2),AA66))</f>
        <v>0</v>
      </c>
      <c r="AM66" s="191" t="s">
        <v>1071</v>
      </c>
      <c r="BO66" s="394"/>
      <c r="BP66" s="485"/>
      <c r="BQ66" s="485"/>
    </row>
    <row r="67" spans="1:69" ht="13.5" customHeight="1" x14ac:dyDescent="0.15">
      <c r="B67" s="191" t="s">
        <v>993</v>
      </c>
      <c r="C67" s="214"/>
      <c r="D67" s="214"/>
      <c r="E67" s="214"/>
      <c r="F67" s="214"/>
      <c r="G67" s="214"/>
      <c r="H67" s="214"/>
      <c r="I67" s="214"/>
      <c r="J67" s="192" t="s">
        <v>912</v>
      </c>
      <c r="K67" s="955"/>
      <c r="L67" s="955"/>
      <c r="M67" s="955"/>
      <c r="N67" s="955"/>
      <c r="O67" s="955"/>
      <c r="P67" s="955"/>
      <c r="Q67" s="191" t="s">
        <v>913</v>
      </c>
      <c r="R67" s="192" t="s">
        <v>912</v>
      </c>
      <c r="S67" s="955"/>
      <c r="T67" s="955"/>
      <c r="U67" s="955"/>
      <c r="V67" s="955"/>
      <c r="W67" s="955"/>
      <c r="X67" s="955"/>
      <c r="Y67" s="191" t="s">
        <v>913</v>
      </c>
      <c r="Z67" s="192" t="s">
        <v>912</v>
      </c>
      <c r="AA67" s="953" t="str">
        <f t="shared" si="0"/>
        <v/>
      </c>
      <c r="AB67" s="953"/>
      <c r="AC67" s="953"/>
      <c r="AD67" s="953"/>
      <c r="AE67" s="953"/>
      <c r="AF67" s="953"/>
      <c r="AG67" s="191" t="s">
        <v>913</v>
      </c>
      <c r="AH67" s="191" t="s">
        <v>914</v>
      </c>
      <c r="AK67" s="396">
        <f t="shared" si="1"/>
        <v>0</v>
      </c>
      <c r="AL67" s="255">
        <f>IF(AA67="",0,IF(AA67&gt;$AA$59/50,ROUNDDOWN($AA$59/50,2),AA67))</f>
        <v>0</v>
      </c>
      <c r="BO67" s="394"/>
      <c r="BP67" s="485"/>
      <c r="BQ67" s="485"/>
    </row>
    <row r="68" spans="1:69" ht="13.5" customHeight="1" x14ac:dyDescent="0.15">
      <c r="B68" s="956" t="s">
        <v>994</v>
      </c>
      <c r="C68" s="956"/>
      <c r="D68" s="956"/>
      <c r="E68" s="956"/>
      <c r="F68" s="956"/>
      <c r="G68" s="956"/>
      <c r="H68" s="956"/>
      <c r="I68" s="956"/>
      <c r="J68" s="192" t="s">
        <v>912</v>
      </c>
      <c r="K68" s="955"/>
      <c r="L68" s="955"/>
      <c r="M68" s="955"/>
      <c r="N68" s="955"/>
      <c r="O68" s="955"/>
      <c r="P68" s="955"/>
      <c r="Q68" s="191" t="s">
        <v>913</v>
      </c>
      <c r="R68" s="192" t="s">
        <v>912</v>
      </c>
      <c r="S68" s="955"/>
      <c r="T68" s="955"/>
      <c r="U68" s="955"/>
      <c r="V68" s="955"/>
      <c r="W68" s="955"/>
      <c r="X68" s="955"/>
      <c r="Y68" s="191" t="s">
        <v>913</v>
      </c>
      <c r="Z68" s="192" t="s">
        <v>912</v>
      </c>
      <c r="AA68" s="953" t="str">
        <f t="shared" si="0"/>
        <v/>
      </c>
      <c r="AB68" s="953"/>
      <c r="AC68" s="953"/>
      <c r="AD68" s="953"/>
      <c r="AE68" s="953"/>
      <c r="AF68" s="953"/>
      <c r="AG68" s="191" t="s">
        <v>913</v>
      </c>
      <c r="AH68" s="191" t="s">
        <v>914</v>
      </c>
      <c r="AK68" s="396">
        <f t="shared" si="1"/>
        <v>0</v>
      </c>
      <c r="AL68" s="255">
        <f>IF(AA68="",0,IF(AA68&gt;$AA$59/100,ROUNDDOWN($AA$59/100,2),AA68))</f>
        <v>0</v>
      </c>
      <c r="BO68" s="394"/>
      <c r="BP68" s="485"/>
      <c r="BQ68" s="485"/>
    </row>
    <row r="69" spans="1:69" ht="13.5" customHeight="1" x14ac:dyDescent="0.15">
      <c r="B69" s="191" t="s">
        <v>995</v>
      </c>
      <c r="C69" s="214"/>
      <c r="D69" s="214"/>
      <c r="E69" s="214"/>
      <c r="F69" s="214"/>
      <c r="G69" s="214"/>
      <c r="H69" s="214"/>
      <c r="I69" s="214"/>
      <c r="J69" s="192" t="s">
        <v>912</v>
      </c>
      <c r="K69" s="955"/>
      <c r="L69" s="955"/>
      <c r="M69" s="955"/>
      <c r="N69" s="955"/>
      <c r="O69" s="955"/>
      <c r="P69" s="955"/>
      <c r="Q69" s="191" t="s">
        <v>913</v>
      </c>
      <c r="R69" s="192" t="s">
        <v>912</v>
      </c>
      <c r="S69" s="955"/>
      <c r="T69" s="955"/>
      <c r="U69" s="955"/>
      <c r="V69" s="955"/>
      <c r="W69" s="955"/>
      <c r="X69" s="955"/>
      <c r="Y69" s="191" t="s">
        <v>913</v>
      </c>
      <c r="Z69" s="192" t="s">
        <v>912</v>
      </c>
      <c r="AA69" s="953" t="str">
        <f t="shared" si="0"/>
        <v/>
      </c>
      <c r="AB69" s="953"/>
      <c r="AC69" s="953"/>
      <c r="AD69" s="953"/>
      <c r="AE69" s="953"/>
      <c r="AF69" s="953"/>
      <c r="AG69" s="191" t="s">
        <v>913</v>
      </c>
      <c r="AH69" s="191" t="s">
        <v>914</v>
      </c>
      <c r="AK69" s="396">
        <f t="shared" si="1"/>
        <v>0</v>
      </c>
      <c r="AL69" s="255">
        <f>IF(AA69="",0,IF(AA69&gt;$AA$59/100,ROUNDDOWN($AA$59/100,2),AA69))</f>
        <v>0</v>
      </c>
      <c r="BO69" s="394"/>
      <c r="BP69" s="485"/>
      <c r="BQ69" s="485"/>
    </row>
    <row r="70" spans="1:69" ht="13.5" customHeight="1" x14ac:dyDescent="0.15">
      <c r="B70" s="956" t="s">
        <v>1351</v>
      </c>
      <c r="C70" s="956"/>
      <c r="D70" s="956"/>
      <c r="E70" s="956"/>
      <c r="F70" s="956"/>
      <c r="G70" s="956"/>
      <c r="H70" s="956"/>
      <c r="I70" s="956"/>
      <c r="J70" s="192" t="s">
        <v>13</v>
      </c>
      <c r="K70" s="955"/>
      <c r="L70" s="955"/>
      <c r="M70" s="955"/>
      <c r="N70" s="955"/>
      <c r="O70" s="955"/>
      <c r="P70" s="955"/>
      <c r="Q70" s="191" t="s">
        <v>16</v>
      </c>
      <c r="R70" s="192" t="s">
        <v>13</v>
      </c>
      <c r="S70" s="955"/>
      <c r="T70" s="955"/>
      <c r="U70" s="955"/>
      <c r="V70" s="955"/>
      <c r="W70" s="955"/>
      <c r="X70" s="955"/>
      <c r="Y70" s="191" t="s">
        <v>16</v>
      </c>
      <c r="Z70" s="192" t="s">
        <v>13</v>
      </c>
      <c r="AA70" s="953" t="str">
        <f>IF(AND(K70="",S70=""),"",K70+S70)</f>
        <v/>
      </c>
      <c r="AB70" s="953"/>
      <c r="AC70" s="953"/>
      <c r="AD70" s="953"/>
      <c r="AE70" s="953"/>
      <c r="AF70" s="953"/>
      <c r="AG70" s="191" t="s">
        <v>16</v>
      </c>
      <c r="AH70" s="191" t="s">
        <v>119</v>
      </c>
      <c r="AK70" s="396">
        <f t="shared" si="1"/>
        <v>0</v>
      </c>
      <c r="AL70" s="255">
        <f>IF(AA70="",0,IF(AA70&gt;$AA$59/100,ROUNDDOWN($AA$59/100,2),AA70))</f>
        <v>0</v>
      </c>
      <c r="BO70" s="394"/>
      <c r="BP70" s="485"/>
      <c r="BQ70" s="485"/>
    </row>
    <row r="71" spans="1:69" ht="13.5" customHeight="1" x14ac:dyDescent="0.15">
      <c r="B71" s="191" t="s">
        <v>1352</v>
      </c>
      <c r="I71" s="192"/>
      <c r="J71" s="192" t="s">
        <v>912</v>
      </c>
      <c r="K71" s="955"/>
      <c r="L71" s="955"/>
      <c r="M71" s="955"/>
      <c r="N71" s="955"/>
      <c r="O71" s="955"/>
      <c r="P71" s="955"/>
      <c r="Q71" s="191" t="s">
        <v>913</v>
      </c>
      <c r="R71" s="192" t="s">
        <v>912</v>
      </c>
      <c r="S71" s="955"/>
      <c r="T71" s="955"/>
      <c r="U71" s="955"/>
      <c r="V71" s="955"/>
      <c r="W71" s="955"/>
      <c r="X71" s="955"/>
      <c r="Y71" s="191" t="s">
        <v>913</v>
      </c>
      <c r="Z71" s="192" t="s">
        <v>912</v>
      </c>
      <c r="AA71" s="953" t="str">
        <f t="shared" si="0"/>
        <v/>
      </c>
      <c r="AB71" s="953"/>
      <c r="AC71" s="953"/>
      <c r="AD71" s="953"/>
      <c r="AE71" s="953"/>
      <c r="AF71" s="953"/>
      <c r="AG71" s="191" t="s">
        <v>913</v>
      </c>
      <c r="AH71" s="191" t="s">
        <v>914</v>
      </c>
      <c r="AK71" s="396"/>
      <c r="AL71" s="397">
        <f>SUM(AL61:AL70)</f>
        <v>0</v>
      </c>
      <c r="AN71" s="348"/>
      <c r="BO71" s="394"/>
      <c r="BP71" s="485"/>
      <c r="BQ71" s="485"/>
    </row>
    <row r="72" spans="1:69" ht="13.5" customHeight="1" x14ac:dyDescent="0.15">
      <c r="B72" s="191" t="s">
        <v>1355</v>
      </c>
      <c r="I72" s="192"/>
      <c r="J72" s="192" t="s">
        <v>13</v>
      </c>
      <c r="K72" s="955"/>
      <c r="L72" s="955"/>
      <c r="M72" s="955"/>
      <c r="N72" s="955"/>
      <c r="O72" s="955"/>
      <c r="P72" s="955"/>
      <c r="Q72" s="191" t="s">
        <v>16</v>
      </c>
      <c r="R72" s="192" t="s">
        <v>13</v>
      </c>
      <c r="S72" s="961"/>
      <c r="T72" s="961"/>
      <c r="U72" s="961"/>
      <c r="V72" s="961"/>
      <c r="W72" s="961"/>
      <c r="X72" s="961"/>
      <c r="Y72" s="191" t="s">
        <v>16</v>
      </c>
      <c r="Z72" s="192" t="s">
        <v>13</v>
      </c>
      <c r="AA72" s="953" t="str">
        <f>IF(AND(K72="",S72=""),"",K72+S72)</f>
        <v/>
      </c>
      <c r="AB72" s="953"/>
      <c r="AC72" s="953"/>
      <c r="AD72" s="953"/>
      <c r="AE72" s="953"/>
      <c r="AF72" s="953"/>
      <c r="AG72" s="191" t="s">
        <v>16</v>
      </c>
      <c r="AH72" s="191" t="s">
        <v>119</v>
      </c>
      <c r="AK72" s="396"/>
      <c r="AL72" s="398"/>
      <c r="AN72" s="348"/>
      <c r="BO72" s="394"/>
      <c r="BP72" s="485"/>
      <c r="BQ72" s="485"/>
    </row>
    <row r="73" spans="1:69" ht="13.5" customHeight="1" x14ac:dyDescent="0.15">
      <c r="B73" s="191" t="s">
        <v>1353</v>
      </c>
      <c r="I73" s="192"/>
      <c r="J73" s="192"/>
      <c r="K73" s="953" t="str">
        <f>IF(K59="","",AL73)</f>
        <v/>
      </c>
      <c r="L73" s="953"/>
      <c r="M73" s="953"/>
      <c r="N73" s="953"/>
      <c r="O73" s="953"/>
      <c r="P73" s="953"/>
      <c r="Q73" s="191" t="s">
        <v>914</v>
      </c>
      <c r="S73" s="389"/>
      <c r="T73" s="192"/>
      <c r="U73" s="348"/>
      <c r="W73" s="192"/>
      <c r="X73" s="192"/>
      <c r="Z73" s="192"/>
      <c r="AA73" s="192"/>
      <c r="AB73" s="192"/>
      <c r="AC73" s="192"/>
      <c r="AD73" s="192"/>
      <c r="AE73" s="192"/>
      <c r="AF73" s="192"/>
      <c r="AK73" s="623"/>
      <c r="AL73" s="624" t="e">
        <f>AA59-AL71</f>
        <v>#VALUE!</v>
      </c>
      <c r="AM73" s="184"/>
      <c r="AN73" s="348"/>
      <c r="AO73" s="184"/>
      <c r="AP73" s="184"/>
      <c r="BO73" s="394"/>
      <c r="BP73" s="485"/>
      <c r="BQ73" s="485"/>
    </row>
    <row r="74" spans="1:69" ht="13.5" customHeight="1" x14ac:dyDescent="0.15">
      <c r="B74" s="191" t="s">
        <v>1354</v>
      </c>
      <c r="K74" s="953" t="str">
        <f>IF(K59="","",ROUNDUP(K73/K40*100,2))</f>
        <v/>
      </c>
      <c r="L74" s="953" t="e">
        <f>IF(OR(#REF!="",L41&lt;&gt;"",L73=""),"",ROUNDUP((L73/#REF!)*100,2))</f>
        <v>#REF!</v>
      </c>
      <c r="M74" s="953" t="str">
        <f>IF(OR(M40="",M41&lt;&gt;"",M73=""),"",ROUNDUP((M73/M40)*100,2))</f>
        <v/>
      </c>
      <c r="N74" s="953" t="str">
        <f>IF(OR(L40="",N41&lt;&gt;"",N73=""),"",ROUNDUP((N73/L40)*100,2))</f>
        <v/>
      </c>
      <c r="O74" s="953" t="str">
        <f>IF(OR(O40="",O41&lt;&gt;"",O73=""),"",ROUNDUP((O73/O40)*100,2))</f>
        <v/>
      </c>
      <c r="P74" s="953" t="str">
        <f>IF(OR(P40="",P41&lt;&gt;"",P73=""),"",ROUNDUP((P73/P40)*100,2))</f>
        <v/>
      </c>
      <c r="Q74" s="191" t="s">
        <v>915</v>
      </c>
      <c r="U74" s="348"/>
      <c r="Y74" s="333" t="str">
        <f>IF(K74&gt;T42,"容積率ＮＧです！","")</f>
        <v/>
      </c>
      <c r="AL74" s="255"/>
      <c r="AN74" s="348"/>
      <c r="AO74" s="399"/>
      <c r="AP74" s="399"/>
      <c r="AQ74" s="399"/>
      <c r="AR74" s="399"/>
      <c r="AS74" s="399"/>
      <c r="BO74" s="394"/>
      <c r="BP74" s="488"/>
    </row>
    <row r="75" spans="1:69" ht="4.9000000000000004" customHeight="1" x14ac:dyDescent="0.1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260"/>
      <c r="BO75" s="394"/>
      <c r="BP75" s="488"/>
    </row>
    <row r="76" spans="1:69" ht="4.9000000000000004" customHeight="1" thickBot="1" x14ac:dyDescent="0.2">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BO76" s="394"/>
      <c r="BP76" s="485"/>
      <c r="BQ76" s="485"/>
    </row>
    <row r="77" spans="1:69" ht="14.25" customHeight="1" thickTop="1" x14ac:dyDescent="0.1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500"/>
      <c r="BO77" s="394"/>
      <c r="BP77" s="485"/>
      <c r="BQ77" s="485"/>
    </row>
    <row r="78" spans="1:69" ht="6.75" customHeight="1" x14ac:dyDescent="0.15">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60"/>
      <c r="BO78" s="394"/>
      <c r="BP78" s="485"/>
      <c r="BQ78" s="485"/>
    </row>
    <row r="79" spans="1:69" ht="13.5" customHeight="1" x14ac:dyDescent="0.15">
      <c r="A79" s="191" t="s">
        <v>179</v>
      </c>
      <c r="AM79" s="191" t="s">
        <v>905</v>
      </c>
      <c r="BO79" s="394"/>
      <c r="BP79" s="485"/>
      <c r="BQ79" s="485"/>
    </row>
    <row r="80" spans="1:69" ht="13.5" customHeight="1" x14ac:dyDescent="0.15">
      <c r="B80" s="191" t="s">
        <v>296</v>
      </c>
      <c r="N80" s="954"/>
      <c r="O80" s="954"/>
      <c r="P80" s="954"/>
      <c r="Q80" s="349"/>
      <c r="R80" s="349"/>
      <c r="AM80" s="191" t="s">
        <v>908</v>
      </c>
      <c r="BO80" s="394"/>
      <c r="BP80" s="485"/>
      <c r="BQ80" s="485"/>
    </row>
    <row r="81" spans="1:70" ht="13.5" customHeight="1" x14ac:dyDescent="0.15">
      <c r="B81" s="191" t="s">
        <v>297</v>
      </c>
      <c r="N81" s="954"/>
      <c r="O81" s="954"/>
      <c r="P81" s="954"/>
      <c r="Q81" s="349"/>
      <c r="R81" s="349"/>
      <c r="AM81" s="191" t="s">
        <v>1430</v>
      </c>
      <c r="BO81" s="394"/>
      <c r="BP81" s="485"/>
      <c r="BQ81" s="485"/>
    </row>
    <row r="82" spans="1:70" ht="6.75" customHeight="1" x14ac:dyDescent="0.15">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260"/>
      <c r="BO82" s="394"/>
      <c r="BP82" s="485"/>
      <c r="BQ82" s="485"/>
    </row>
    <row r="83" spans="1:70" ht="6.75" customHeight="1" x14ac:dyDescent="0.1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60"/>
      <c r="BO83" s="394"/>
      <c r="BP83" s="485"/>
      <c r="BQ83" s="485"/>
    </row>
    <row r="84" spans="1:70" ht="13.5" customHeight="1" x14ac:dyDescent="0.15">
      <c r="A84" s="191" t="s">
        <v>180</v>
      </c>
      <c r="J84" s="192" t="s">
        <v>617</v>
      </c>
      <c r="K84" s="191" t="s">
        <v>623</v>
      </c>
      <c r="Q84" s="214" t="s">
        <v>616</v>
      </c>
      <c r="R84" s="192" t="s">
        <v>617</v>
      </c>
      <c r="S84" s="214" t="s">
        <v>624</v>
      </c>
      <c r="T84" s="192"/>
      <c r="U84" s="192"/>
      <c r="V84" s="192"/>
      <c r="W84" s="192"/>
      <c r="X84" s="192"/>
      <c r="Y84" s="191" t="s">
        <v>616</v>
      </c>
      <c r="BO84" s="394"/>
      <c r="BP84" s="485"/>
      <c r="BQ84" s="485"/>
    </row>
    <row r="85" spans="1:70" ht="13.5" customHeight="1" x14ac:dyDescent="0.15">
      <c r="B85" s="191" t="s">
        <v>298</v>
      </c>
      <c r="J85" s="192" t="s">
        <v>617</v>
      </c>
      <c r="K85" s="947"/>
      <c r="L85" s="947"/>
      <c r="M85" s="947"/>
      <c r="N85" s="947"/>
      <c r="O85" s="947"/>
      <c r="P85" s="947"/>
      <c r="Q85" s="350" t="s">
        <v>616</v>
      </c>
      <c r="R85" s="351" t="s">
        <v>617</v>
      </c>
      <c r="S85" s="947"/>
      <c r="T85" s="947"/>
      <c r="U85" s="947"/>
      <c r="V85" s="947"/>
      <c r="W85" s="947"/>
      <c r="X85" s="947"/>
      <c r="Y85" s="191" t="s">
        <v>616</v>
      </c>
      <c r="Z85" s="329" t="s">
        <v>625</v>
      </c>
      <c r="BO85" s="394"/>
      <c r="BP85" s="485"/>
      <c r="BQ85" s="485"/>
    </row>
    <row r="86" spans="1:70" ht="13.5" customHeight="1" x14ac:dyDescent="0.15">
      <c r="B86" s="191" t="s">
        <v>299</v>
      </c>
      <c r="H86" s="191" t="s">
        <v>300</v>
      </c>
      <c r="J86" s="192" t="s">
        <v>617</v>
      </c>
      <c r="K86" s="954"/>
      <c r="L86" s="954"/>
      <c r="M86" s="954"/>
      <c r="N86" s="954"/>
      <c r="O86" s="954"/>
      <c r="P86" s="954"/>
      <c r="Q86" s="191" t="s">
        <v>616</v>
      </c>
      <c r="R86" s="192" t="s">
        <v>617</v>
      </c>
      <c r="S86" s="954"/>
      <c r="T86" s="954"/>
      <c r="U86" s="954"/>
      <c r="V86" s="954"/>
      <c r="W86" s="954"/>
      <c r="X86" s="954"/>
      <c r="Y86" s="191" t="s">
        <v>616</v>
      </c>
      <c r="Z86" s="329" t="s">
        <v>353</v>
      </c>
      <c r="AM86" s="400"/>
      <c r="AN86" s="400"/>
      <c r="AO86" s="400"/>
      <c r="AP86" s="400"/>
      <c r="AQ86" s="400"/>
      <c r="BO86" s="394"/>
      <c r="BP86" s="485"/>
      <c r="BQ86" s="485"/>
    </row>
    <row r="87" spans="1:70" ht="13.5" customHeight="1" x14ac:dyDescent="0.15">
      <c r="H87" s="191" t="s">
        <v>301</v>
      </c>
      <c r="J87" s="192" t="s">
        <v>617</v>
      </c>
      <c r="K87" s="954"/>
      <c r="L87" s="954"/>
      <c r="M87" s="954"/>
      <c r="N87" s="954"/>
      <c r="O87" s="954"/>
      <c r="P87" s="954"/>
      <c r="Q87" s="191" t="s">
        <v>616</v>
      </c>
      <c r="R87" s="192" t="s">
        <v>617</v>
      </c>
      <c r="S87" s="954"/>
      <c r="T87" s="954"/>
      <c r="U87" s="954"/>
      <c r="V87" s="954"/>
      <c r="W87" s="954"/>
      <c r="X87" s="954"/>
      <c r="Y87" s="191" t="s">
        <v>616</v>
      </c>
      <c r="Z87" s="329" t="s">
        <v>353</v>
      </c>
      <c r="BO87" s="394"/>
      <c r="BP87" s="485"/>
      <c r="BQ87" s="485"/>
    </row>
    <row r="88" spans="1:70" ht="13.5" customHeight="1" x14ac:dyDescent="0.15">
      <c r="B88" s="191" t="s">
        <v>302</v>
      </c>
      <c r="G88" s="193"/>
      <c r="H88" s="960"/>
      <c r="I88" s="960"/>
      <c r="J88" s="960"/>
      <c r="K88" s="960"/>
      <c r="L88" s="960"/>
      <c r="M88" s="960"/>
      <c r="N88" s="960"/>
      <c r="O88" s="960"/>
      <c r="P88" s="960"/>
      <c r="Q88" s="960"/>
      <c r="R88" s="960"/>
      <c r="S88" s="960"/>
      <c r="T88" s="960"/>
      <c r="U88" s="193"/>
      <c r="V88" s="945"/>
      <c r="W88" s="945"/>
      <c r="X88" s="945"/>
      <c r="Y88" s="945"/>
      <c r="Z88" s="945"/>
      <c r="AA88" s="945"/>
      <c r="AB88" s="945"/>
      <c r="AC88" s="945"/>
      <c r="AD88" s="945"/>
      <c r="AE88" s="945"/>
      <c r="AF88" s="945"/>
      <c r="AG88" s="945"/>
      <c r="AM88" s="287" t="s">
        <v>917</v>
      </c>
      <c r="AS88" s="191" t="s">
        <v>1074</v>
      </c>
      <c r="BO88" s="394"/>
      <c r="BP88" s="485"/>
      <c r="BQ88" s="485"/>
    </row>
    <row r="89" spans="1:70" ht="13.5" customHeight="1" x14ac:dyDescent="0.15">
      <c r="B89" s="191" t="s">
        <v>344</v>
      </c>
      <c r="W89" s="329" t="s">
        <v>17</v>
      </c>
      <c r="X89" s="191" t="s">
        <v>323</v>
      </c>
      <c r="Z89" s="329" t="s">
        <v>17</v>
      </c>
      <c r="AA89" s="191" t="s">
        <v>324</v>
      </c>
      <c r="AN89" s="191" t="s">
        <v>986</v>
      </c>
      <c r="BO89" s="394"/>
      <c r="BP89" s="485"/>
      <c r="BQ89" s="485"/>
    </row>
    <row r="90" spans="1:70" ht="13.5" customHeight="1" x14ac:dyDescent="0.15">
      <c r="B90" s="191" t="s">
        <v>345</v>
      </c>
      <c r="BO90" s="394"/>
      <c r="BP90" s="485"/>
      <c r="BQ90" s="485"/>
    </row>
    <row r="91" spans="1:70" ht="13.5" customHeight="1" x14ac:dyDescent="0.15">
      <c r="H91" s="329" t="s">
        <v>17</v>
      </c>
      <c r="I91" s="191" t="s">
        <v>346</v>
      </c>
      <c r="Q91" s="329" t="s">
        <v>17</v>
      </c>
      <c r="R91" s="191" t="s">
        <v>347</v>
      </c>
      <c r="Z91" s="329" t="s">
        <v>17</v>
      </c>
      <c r="AA91" s="191" t="s">
        <v>348</v>
      </c>
      <c r="BO91" s="394"/>
      <c r="BP91" s="485"/>
      <c r="BQ91" s="485"/>
    </row>
    <row r="92" spans="1:70" ht="6.75" customHeight="1" x14ac:dyDescent="0.1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260"/>
      <c r="BO92" s="394"/>
      <c r="BP92" s="485"/>
      <c r="BQ92" s="485"/>
    </row>
    <row r="93" spans="1:70" ht="6.75" customHeight="1" x14ac:dyDescent="0.15">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60"/>
      <c r="BO93" s="394"/>
      <c r="BP93" s="485"/>
      <c r="BQ93" s="485"/>
      <c r="BR93" s="394"/>
    </row>
    <row r="94" spans="1:70" ht="13.5" customHeight="1" x14ac:dyDescent="0.15">
      <c r="A94" s="260" t="s">
        <v>303</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BO94" s="394"/>
      <c r="BP94" s="485"/>
      <c r="BQ94" s="485"/>
    </row>
    <row r="95" spans="1:70" ht="13.5" customHeight="1" x14ac:dyDescent="0.15">
      <c r="A95" s="260"/>
      <c r="B95" s="260"/>
      <c r="C95" s="260"/>
      <c r="D95" s="260"/>
      <c r="E95" s="959"/>
      <c r="F95" s="948"/>
      <c r="G95" s="948"/>
      <c r="H95" s="948"/>
      <c r="I95" s="948"/>
      <c r="J95" s="948"/>
      <c r="K95" s="948"/>
      <c r="L95" s="948"/>
      <c r="M95" s="948"/>
      <c r="N95" s="948"/>
      <c r="O95" s="948"/>
      <c r="P95" s="948"/>
      <c r="Q95" s="948"/>
      <c r="R95" s="948"/>
      <c r="S95" s="948"/>
      <c r="T95" s="948"/>
      <c r="U95" s="948"/>
      <c r="V95" s="948"/>
      <c r="W95" s="948"/>
      <c r="X95" s="948"/>
      <c r="Y95" s="948"/>
      <c r="Z95" s="948"/>
      <c r="AA95" s="948"/>
      <c r="AB95" s="948"/>
      <c r="AC95" s="948"/>
      <c r="AD95" s="948"/>
      <c r="AE95" s="948"/>
      <c r="AF95" s="948"/>
      <c r="AG95" s="948"/>
      <c r="AH95" s="948"/>
      <c r="AI95" s="948"/>
      <c r="AJ95" s="352"/>
      <c r="BO95" s="394"/>
      <c r="BP95" s="485"/>
      <c r="BQ95" s="485"/>
    </row>
    <row r="96" spans="1:70" ht="13.5" customHeight="1" x14ac:dyDescent="0.15">
      <c r="A96" s="260"/>
      <c r="B96" s="260"/>
      <c r="C96" s="260"/>
      <c r="D96" s="260"/>
      <c r="E96" s="948"/>
      <c r="F96" s="948"/>
      <c r="G96" s="948"/>
      <c r="H96" s="948"/>
      <c r="I96" s="948"/>
      <c r="J96" s="948"/>
      <c r="K96" s="948"/>
      <c r="L96" s="948"/>
      <c r="M96" s="948"/>
      <c r="N96" s="948"/>
      <c r="O96" s="948"/>
      <c r="P96" s="948"/>
      <c r="Q96" s="948"/>
      <c r="R96" s="948"/>
      <c r="S96" s="948"/>
      <c r="T96" s="948"/>
      <c r="U96" s="948"/>
      <c r="V96" s="948"/>
      <c r="W96" s="948"/>
      <c r="X96" s="948"/>
      <c r="Y96" s="948"/>
      <c r="Z96" s="948"/>
      <c r="AA96" s="948"/>
      <c r="AB96" s="948"/>
      <c r="AC96" s="948"/>
      <c r="AD96" s="948"/>
      <c r="AE96" s="948"/>
      <c r="AF96" s="948"/>
      <c r="AG96" s="948"/>
      <c r="AH96" s="948"/>
      <c r="AI96" s="948"/>
      <c r="AJ96" s="352"/>
      <c r="AM96" s="191" t="s">
        <v>1075</v>
      </c>
      <c r="BO96" s="394"/>
      <c r="BP96" s="485"/>
      <c r="BQ96" s="485"/>
    </row>
    <row r="97" spans="1:69" ht="13.5" customHeight="1" x14ac:dyDescent="0.15">
      <c r="A97" s="260"/>
      <c r="B97" s="260"/>
      <c r="C97" s="260"/>
      <c r="D97" s="260"/>
      <c r="E97" s="948"/>
      <c r="F97" s="948"/>
      <c r="G97" s="948"/>
      <c r="H97" s="948"/>
      <c r="I97" s="948"/>
      <c r="J97" s="948"/>
      <c r="K97" s="948"/>
      <c r="L97" s="948"/>
      <c r="M97" s="948"/>
      <c r="N97" s="948"/>
      <c r="O97" s="948"/>
      <c r="P97" s="948"/>
      <c r="Q97" s="948"/>
      <c r="R97" s="948"/>
      <c r="S97" s="948"/>
      <c r="T97" s="948"/>
      <c r="U97" s="948"/>
      <c r="V97" s="948"/>
      <c r="W97" s="948"/>
      <c r="X97" s="948"/>
      <c r="Y97" s="948"/>
      <c r="Z97" s="948"/>
      <c r="AA97" s="948"/>
      <c r="AB97" s="948"/>
      <c r="AC97" s="948"/>
      <c r="AD97" s="948"/>
      <c r="AE97" s="948"/>
      <c r="AF97" s="948"/>
      <c r="AG97" s="948"/>
      <c r="AH97" s="948"/>
      <c r="AI97" s="948"/>
      <c r="AJ97" s="352"/>
      <c r="BO97" s="394"/>
      <c r="BP97" s="485"/>
      <c r="BQ97" s="485"/>
    </row>
    <row r="98" spans="1:69" ht="13.5" customHeight="1" x14ac:dyDescent="0.15">
      <c r="A98" s="260"/>
      <c r="B98" s="260"/>
      <c r="C98" s="260"/>
      <c r="D98" s="260"/>
      <c r="E98" s="948"/>
      <c r="F98" s="948"/>
      <c r="G98" s="948"/>
      <c r="H98" s="948"/>
      <c r="I98" s="948"/>
      <c r="J98" s="948"/>
      <c r="K98" s="948"/>
      <c r="L98" s="948"/>
      <c r="M98" s="948"/>
      <c r="N98" s="948"/>
      <c r="O98" s="948"/>
      <c r="P98" s="948"/>
      <c r="Q98" s="948"/>
      <c r="R98" s="948"/>
      <c r="S98" s="948"/>
      <c r="T98" s="948"/>
      <c r="U98" s="948"/>
      <c r="V98" s="948"/>
      <c r="W98" s="948"/>
      <c r="X98" s="948"/>
      <c r="Y98" s="948"/>
      <c r="Z98" s="948"/>
      <c r="AA98" s="948"/>
      <c r="AB98" s="948"/>
      <c r="AC98" s="948"/>
      <c r="AD98" s="948"/>
      <c r="AE98" s="948"/>
      <c r="AF98" s="948"/>
      <c r="AG98" s="948"/>
      <c r="AH98" s="948"/>
      <c r="AI98" s="948"/>
      <c r="AJ98" s="352"/>
      <c r="BO98" s="394"/>
      <c r="BP98" s="485"/>
      <c r="BQ98" s="485"/>
    </row>
    <row r="99" spans="1:69" ht="13.5" customHeight="1" x14ac:dyDescent="0.15">
      <c r="A99" s="260"/>
      <c r="B99" s="260"/>
      <c r="C99" s="260"/>
      <c r="D99" s="260"/>
      <c r="E99" s="948"/>
      <c r="F99" s="948"/>
      <c r="G99" s="948"/>
      <c r="H99" s="948"/>
      <c r="I99" s="948"/>
      <c r="J99" s="948"/>
      <c r="K99" s="948"/>
      <c r="L99" s="948"/>
      <c r="M99" s="948"/>
      <c r="N99" s="948"/>
      <c r="O99" s="948"/>
      <c r="P99" s="948"/>
      <c r="Q99" s="948"/>
      <c r="R99" s="948"/>
      <c r="S99" s="948"/>
      <c r="T99" s="948"/>
      <c r="U99" s="948"/>
      <c r="V99" s="948"/>
      <c r="W99" s="948"/>
      <c r="X99" s="948"/>
      <c r="Y99" s="948"/>
      <c r="Z99" s="948"/>
      <c r="AA99" s="948"/>
      <c r="AB99" s="948"/>
      <c r="AC99" s="948"/>
      <c r="AD99" s="948"/>
      <c r="AE99" s="948"/>
      <c r="AF99" s="948"/>
      <c r="AG99" s="948"/>
      <c r="AH99" s="948"/>
      <c r="AI99" s="948"/>
      <c r="AJ99" s="352"/>
      <c r="BO99" s="394"/>
      <c r="BP99" s="485"/>
      <c r="BQ99" s="485"/>
    </row>
    <row r="100" spans="1:69" ht="13.5" customHeight="1" x14ac:dyDescent="0.15">
      <c r="A100" s="260"/>
      <c r="B100" s="260"/>
      <c r="C100" s="260"/>
      <c r="D100" s="260"/>
      <c r="E100" s="948"/>
      <c r="F100" s="948"/>
      <c r="G100" s="948"/>
      <c r="H100" s="948"/>
      <c r="I100" s="948"/>
      <c r="J100" s="948"/>
      <c r="K100" s="948"/>
      <c r="L100" s="948"/>
      <c r="M100" s="948"/>
      <c r="N100" s="948"/>
      <c r="O100" s="948"/>
      <c r="P100" s="948"/>
      <c r="Q100" s="948"/>
      <c r="R100" s="948"/>
      <c r="S100" s="948"/>
      <c r="T100" s="948"/>
      <c r="U100" s="948"/>
      <c r="V100" s="948"/>
      <c r="W100" s="948"/>
      <c r="X100" s="948"/>
      <c r="Y100" s="948"/>
      <c r="Z100" s="948"/>
      <c r="AA100" s="948"/>
      <c r="AB100" s="948"/>
      <c r="AC100" s="948"/>
      <c r="AD100" s="948"/>
      <c r="AE100" s="948"/>
      <c r="AF100" s="948"/>
      <c r="AG100" s="948"/>
      <c r="AH100" s="948"/>
      <c r="AI100" s="948"/>
      <c r="AJ100" s="352"/>
      <c r="BO100" s="394"/>
      <c r="BP100" s="485"/>
      <c r="BQ100" s="485"/>
    </row>
    <row r="101" spans="1:69" ht="13.5" customHeight="1" x14ac:dyDescent="0.15">
      <c r="E101" s="948"/>
      <c r="F101" s="948"/>
      <c r="G101" s="948"/>
      <c r="H101" s="948"/>
      <c r="I101" s="948"/>
      <c r="J101" s="948"/>
      <c r="K101" s="948"/>
      <c r="L101" s="948"/>
      <c r="M101" s="948"/>
      <c r="N101" s="948"/>
      <c r="O101" s="948"/>
      <c r="P101" s="948"/>
      <c r="Q101" s="948"/>
      <c r="R101" s="948"/>
      <c r="S101" s="948"/>
      <c r="T101" s="948"/>
      <c r="U101" s="948"/>
      <c r="V101" s="948"/>
      <c r="W101" s="948"/>
      <c r="X101" s="948"/>
      <c r="Y101" s="948"/>
      <c r="Z101" s="948"/>
      <c r="AA101" s="948"/>
      <c r="AB101" s="948"/>
      <c r="AC101" s="948"/>
      <c r="AD101" s="948"/>
      <c r="AE101" s="948"/>
      <c r="AF101" s="948"/>
      <c r="AG101" s="948"/>
      <c r="AH101" s="948"/>
      <c r="AI101" s="948"/>
      <c r="AJ101" s="352"/>
      <c r="BO101" s="394"/>
      <c r="BP101" s="485"/>
      <c r="BQ101" s="485"/>
    </row>
    <row r="102" spans="1:69" ht="6.75" customHeight="1" x14ac:dyDescent="0.1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260"/>
      <c r="BO102" s="394"/>
      <c r="BP102" s="485"/>
      <c r="BQ102" s="485"/>
    </row>
    <row r="103" spans="1:69" ht="6.75" customHeight="1" x14ac:dyDescent="0.15">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BO103" s="394"/>
      <c r="BP103" s="485"/>
      <c r="BQ103" s="485"/>
    </row>
    <row r="104" spans="1:69" ht="13.5" customHeight="1" x14ac:dyDescent="0.15">
      <c r="A104" s="191" t="s">
        <v>304</v>
      </c>
      <c r="J104" s="193"/>
      <c r="K104" s="946" t="s">
        <v>1361</v>
      </c>
      <c r="L104" s="946"/>
      <c r="M104" s="785"/>
      <c r="N104" s="193" t="s">
        <v>305</v>
      </c>
      <c r="O104" s="785"/>
      <c r="P104" s="193" t="s">
        <v>196</v>
      </c>
      <c r="Q104" s="785"/>
      <c r="R104" s="193" t="s">
        <v>307</v>
      </c>
      <c r="S104" s="193"/>
      <c r="T104" s="193"/>
      <c r="U104" s="193"/>
      <c r="V104" s="193"/>
      <c r="W104" s="193"/>
      <c r="X104" s="193"/>
      <c r="Y104" s="193"/>
      <c r="Z104" s="193"/>
      <c r="AA104" s="193"/>
      <c r="AB104" s="193"/>
      <c r="AC104" s="193"/>
      <c r="AD104" s="193"/>
      <c r="AE104" s="193"/>
      <c r="AF104" s="193"/>
      <c r="AG104" s="193"/>
      <c r="AH104" s="193"/>
      <c r="AM104" s="191" t="s">
        <v>1083</v>
      </c>
      <c r="BO104" s="394"/>
      <c r="BP104" s="485"/>
      <c r="BQ104" s="485"/>
    </row>
    <row r="105" spans="1:69" ht="6.95" customHeight="1" x14ac:dyDescent="0.15">
      <c r="A105" s="195"/>
      <c r="B105" s="195"/>
      <c r="C105" s="195"/>
      <c r="D105" s="195"/>
      <c r="E105" s="195"/>
      <c r="F105" s="195"/>
      <c r="G105" s="195"/>
      <c r="H105" s="195"/>
      <c r="I105" s="195"/>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195"/>
      <c r="AJ105" s="260"/>
      <c r="BO105" s="394"/>
      <c r="BP105" s="485"/>
      <c r="BQ105" s="485"/>
    </row>
    <row r="106" spans="1:69" ht="6.95" customHeight="1" x14ac:dyDescent="0.15">
      <c r="A106" s="256"/>
      <c r="B106" s="256"/>
      <c r="C106" s="256"/>
      <c r="D106" s="256"/>
      <c r="E106" s="256"/>
      <c r="F106" s="256"/>
      <c r="G106" s="256"/>
      <c r="H106" s="256"/>
      <c r="I106" s="256"/>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56"/>
      <c r="BO106" s="394"/>
      <c r="BP106" s="485"/>
      <c r="BQ106" s="485"/>
    </row>
    <row r="107" spans="1:69" ht="13.5" customHeight="1" x14ac:dyDescent="0.15">
      <c r="A107" s="191" t="s">
        <v>308</v>
      </c>
      <c r="J107" s="193"/>
      <c r="K107" s="946" t="s">
        <v>1361</v>
      </c>
      <c r="L107" s="946"/>
      <c r="M107" s="785"/>
      <c r="N107" s="193" t="s">
        <v>305</v>
      </c>
      <c r="O107" s="785"/>
      <c r="P107" s="193" t="s">
        <v>197</v>
      </c>
      <c r="Q107" s="785"/>
      <c r="R107" s="193" t="s">
        <v>307</v>
      </c>
      <c r="S107" s="193"/>
      <c r="T107" s="193"/>
      <c r="U107" s="193"/>
      <c r="V107" s="193"/>
      <c r="W107" s="193"/>
      <c r="X107" s="193"/>
      <c r="Y107" s="193"/>
      <c r="Z107" s="193"/>
      <c r="AA107" s="193"/>
      <c r="AB107" s="193"/>
      <c r="AC107" s="193"/>
      <c r="AD107" s="193"/>
      <c r="AE107" s="193"/>
      <c r="AF107" s="193"/>
      <c r="AG107" s="193"/>
      <c r="AH107" s="193"/>
      <c r="AM107" s="631" t="s">
        <v>1357</v>
      </c>
      <c r="BO107" s="394"/>
      <c r="BP107" s="485"/>
      <c r="BQ107" s="485"/>
    </row>
    <row r="108" spans="1:69" ht="6.95" customHeight="1" x14ac:dyDescent="0.15">
      <c r="A108" s="195"/>
      <c r="B108" s="195"/>
      <c r="C108" s="195"/>
      <c r="D108" s="195"/>
      <c r="E108" s="195"/>
      <c r="F108" s="195"/>
      <c r="G108" s="195"/>
      <c r="H108" s="195"/>
      <c r="I108" s="195"/>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195"/>
      <c r="AJ108" s="260"/>
      <c r="BO108" s="394"/>
      <c r="BP108" s="485"/>
      <c r="BQ108" s="485"/>
    </row>
    <row r="109" spans="1:69" ht="6.95" customHeight="1" x14ac:dyDescent="0.15">
      <c r="A109" s="256"/>
      <c r="B109" s="256"/>
      <c r="C109" s="256"/>
      <c r="D109" s="256"/>
      <c r="E109" s="256"/>
      <c r="F109" s="256"/>
      <c r="G109" s="256"/>
      <c r="H109" s="256"/>
      <c r="I109" s="256"/>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56"/>
      <c r="BO109" s="394"/>
      <c r="BP109" s="485"/>
      <c r="BQ109" s="485"/>
    </row>
    <row r="110" spans="1:69" ht="13.5" customHeight="1" x14ac:dyDescent="0.15">
      <c r="A110" s="191" t="s">
        <v>7</v>
      </c>
      <c r="J110" s="193"/>
      <c r="K110" s="193"/>
      <c r="L110" s="193"/>
      <c r="M110" s="193"/>
      <c r="N110" s="193"/>
      <c r="O110" s="193"/>
      <c r="P110" s="193"/>
      <c r="Q110" s="193"/>
      <c r="R110" s="193"/>
      <c r="S110" s="193" t="s">
        <v>152</v>
      </c>
      <c r="T110" s="340"/>
      <c r="U110" s="339"/>
      <c r="V110" s="339"/>
      <c r="W110" s="339"/>
      <c r="X110" s="193"/>
      <c r="Y110" s="193"/>
      <c r="Z110" s="193"/>
      <c r="AA110" s="193"/>
      <c r="AB110" s="193"/>
      <c r="AC110" s="193"/>
      <c r="AD110" s="193"/>
      <c r="AE110" s="193"/>
      <c r="AF110" s="193"/>
      <c r="AG110" s="193"/>
      <c r="AH110" s="193"/>
      <c r="BO110" s="394"/>
      <c r="BP110" s="485"/>
      <c r="BQ110" s="485"/>
    </row>
    <row r="111" spans="1:69" ht="13.5" customHeight="1" x14ac:dyDescent="0.15">
      <c r="D111" s="192" t="s">
        <v>613</v>
      </c>
      <c r="E111" s="191" t="s">
        <v>257</v>
      </c>
      <c r="F111" s="434"/>
      <c r="G111" s="191" t="s">
        <v>121</v>
      </c>
      <c r="H111" s="214" t="s">
        <v>614</v>
      </c>
      <c r="I111" s="946" t="s">
        <v>1361</v>
      </c>
      <c r="J111" s="946"/>
      <c r="K111" s="785"/>
      <c r="L111" s="193" t="s">
        <v>305</v>
      </c>
      <c r="M111" s="785"/>
      <c r="N111" s="193" t="s">
        <v>197</v>
      </c>
      <c r="O111" s="785"/>
      <c r="P111" s="193" t="s">
        <v>307</v>
      </c>
      <c r="Q111" s="339" t="s">
        <v>613</v>
      </c>
      <c r="R111" s="957"/>
      <c r="S111" s="957"/>
      <c r="T111" s="957"/>
      <c r="U111" s="957"/>
      <c r="V111" s="957"/>
      <c r="W111" s="957"/>
      <c r="X111" s="957"/>
      <c r="Y111" s="957"/>
      <c r="Z111" s="957"/>
      <c r="AA111" s="957"/>
      <c r="AB111" s="957"/>
      <c r="AC111" s="957"/>
      <c r="AD111" s="957"/>
      <c r="AE111" s="957"/>
      <c r="AF111" s="957"/>
      <c r="AG111" s="957"/>
      <c r="AH111" s="957"/>
      <c r="AI111" s="329" t="s">
        <v>614</v>
      </c>
      <c r="AJ111" s="329"/>
      <c r="AK111" s="401"/>
      <c r="AL111" s="401"/>
      <c r="AM111" s="401"/>
      <c r="AN111" s="401"/>
      <c r="AO111" s="401"/>
      <c r="AP111" s="401"/>
      <c r="AQ111" s="401"/>
      <c r="AR111" s="401"/>
      <c r="AS111" s="401"/>
      <c r="AT111" s="401"/>
      <c r="AU111" s="401"/>
      <c r="AV111" s="401"/>
      <c r="AW111" s="401"/>
      <c r="AX111" s="401"/>
      <c r="AY111" s="401"/>
      <c r="AZ111" s="401"/>
      <c r="BA111" s="401"/>
      <c r="BO111" s="394"/>
      <c r="BP111" s="485"/>
      <c r="BQ111" s="485"/>
    </row>
    <row r="112" spans="1:69" ht="13.5" customHeight="1" x14ac:dyDescent="0.15">
      <c r="D112" s="192" t="s">
        <v>613</v>
      </c>
      <c r="E112" s="191" t="s">
        <v>257</v>
      </c>
      <c r="F112" s="434"/>
      <c r="G112" s="191" t="s">
        <v>121</v>
      </c>
      <c r="H112" s="214" t="s">
        <v>614</v>
      </c>
      <c r="I112" s="946" t="s">
        <v>1361</v>
      </c>
      <c r="J112" s="946"/>
      <c r="K112" s="785"/>
      <c r="L112" s="193" t="s">
        <v>305</v>
      </c>
      <c r="M112" s="785"/>
      <c r="N112" s="193" t="s">
        <v>197</v>
      </c>
      <c r="O112" s="785"/>
      <c r="P112" s="193" t="s">
        <v>307</v>
      </c>
      <c r="Q112" s="339" t="s">
        <v>613</v>
      </c>
      <c r="R112" s="957"/>
      <c r="S112" s="957"/>
      <c r="T112" s="957"/>
      <c r="U112" s="957"/>
      <c r="V112" s="957"/>
      <c r="W112" s="957"/>
      <c r="X112" s="957"/>
      <c r="Y112" s="957"/>
      <c r="Z112" s="957"/>
      <c r="AA112" s="957"/>
      <c r="AB112" s="957"/>
      <c r="AC112" s="957"/>
      <c r="AD112" s="957"/>
      <c r="AE112" s="957"/>
      <c r="AF112" s="957"/>
      <c r="AG112" s="957"/>
      <c r="AH112" s="957"/>
      <c r="AI112" s="329" t="s">
        <v>614</v>
      </c>
      <c r="AJ112" s="329"/>
      <c r="BO112" s="394"/>
      <c r="BP112" s="485"/>
      <c r="BQ112" s="485"/>
    </row>
    <row r="113" spans="1:69" ht="13.5" customHeight="1" x14ac:dyDescent="0.15">
      <c r="D113" s="192" t="s">
        <v>613</v>
      </c>
      <c r="E113" s="191" t="s">
        <v>257</v>
      </c>
      <c r="F113" s="434"/>
      <c r="G113" s="191" t="s">
        <v>121</v>
      </c>
      <c r="H113" s="214" t="s">
        <v>614</v>
      </c>
      <c r="I113" s="946" t="s">
        <v>1361</v>
      </c>
      <c r="J113" s="946"/>
      <c r="K113" s="785"/>
      <c r="L113" s="193" t="s">
        <v>305</v>
      </c>
      <c r="M113" s="785"/>
      <c r="N113" s="193" t="s">
        <v>197</v>
      </c>
      <c r="O113" s="785"/>
      <c r="P113" s="193" t="s">
        <v>307</v>
      </c>
      <c r="Q113" s="339" t="s">
        <v>613</v>
      </c>
      <c r="R113" s="957"/>
      <c r="S113" s="957"/>
      <c r="T113" s="957"/>
      <c r="U113" s="957"/>
      <c r="V113" s="957"/>
      <c r="W113" s="957"/>
      <c r="X113" s="957"/>
      <c r="Y113" s="957"/>
      <c r="Z113" s="957"/>
      <c r="AA113" s="957"/>
      <c r="AB113" s="957"/>
      <c r="AC113" s="957"/>
      <c r="AD113" s="957"/>
      <c r="AE113" s="957"/>
      <c r="AF113" s="957"/>
      <c r="AG113" s="957"/>
      <c r="AH113" s="957"/>
      <c r="AI113" s="329" t="s">
        <v>614</v>
      </c>
      <c r="AJ113" s="329"/>
      <c r="BO113" s="394"/>
      <c r="BP113" s="488"/>
      <c r="BQ113" s="485"/>
    </row>
    <row r="114" spans="1:69" ht="6.95" customHeight="1" x14ac:dyDescent="0.15">
      <c r="A114" s="195"/>
      <c r="B114" s="195"/>
      <c r="C114" s="195"/>
      <c r="D114" s="195"/>
      <c r="E114" s="195"/>
      <c r="F114" s="195"/>
      <c r="G114" s="195"/>
      <c r="H114" s="195"/>
      <c r="I114" s="195"/>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195"/>
      <c r="AJ114" s="260"/>
      <c r="BO114" s="394"/>
      <c r="BP114" s="488"/>
      <c r="BQ114" s="485"/>
    </row>
    <row r="115" spans="1:69" ht="6.95" customHeight="1" x14ac:dyDescent="0.15">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BO115" s="394"/>
      <c r="BP115" s="488"/>
      <c r="BQ115" s="485"/>
    </row>
    <row r="116" spans="1:69" ht="13.5" customHeight="1" x14ac:dyDescent="0.15">
      <c r="A116" s="191" t="s">
        <v>309</v>
      </c>
      <c r="BO116" s="394"/>
      <c r="BP116" s="488"/>
      <c r="BQ116" s="485"/>
    </row>
    <row r="117" spans="1:69" ht="13.5" customHeight="1" x14ac:dyDescent="0.15">
      <c r="E117" s="945"/>
      <c r="F117" s="945"/>
      <c r="G117" s="945"/>
      <c r="H117" s="945"/>
      <c r="I117" s="945"/>
      <c r="J117" s="945"/>
      <c r="K117" s="945"/>
      <c r="L117" s="945"/>
      <c r="M117" s="945"/>
      <c r="N117" s="945"/>
      <c r="O117" s="945"/>
      <c r="P117" s="945"/>
      <c r="Q117" s="945"/>
      <c r="R117" s="945"/>
      <c r="S117" s="945"/>
      <c r="T117" s="945"/>
      <c r="U117" s="945"/>
      <c r="V117" s="945"/>
      <c r="W117" s="945"/>
      <c r="X117" s="945"/>
      <c r="Y117" s="945"/>
      <c r="Z117" s="945"/>
      <c r="AA117" s="945"/>
      <c r="AB117" s="945"/>
      <c r="AC117" s="945"/>
      <c r="AD117" s="945"/>
      <c r="AE117" s="945"/>
      <c r="AF117" s="945"/>
      <c r="AG117" s="945"/>
      <c r="AH117" s="945"/>
      <c r="AI117" s="945"/>
      <c r="AJ117" s="160"/>
      <c r="AL117" s="191" t="s">
        <v>865</v>
      </c>
      <c r="AM117" s="191" t="s">
        <v>1427</v>
      </c>
    </row>
    <row r="118" spans="1:69" ht="13.5" customHeight="1" x14ac:dyDescent="0.1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5"/>
      <c r="AA118" s="945"/>
      <c r="AB118" s="945"/>
      <c r="AC118" s="945"/>
      <c r="AD118" s="945"/>
      <c r="AE118" s="945"/>
      <c r="AF118" s="945"/>
      <c r="AG118" s="945"/>
      <c r="AH118" s="945"/>
      <c r="AI118" s="945"/>
      <c r="AJ118" s="160"/>
      <c r="AL118" s="191" t="s">
        <v>864</v>
      </c>
      <c r="AM118" s="191" t="s">
        <v>1429</v>
      </c>
    </row>
    <row r="119" spans="1:69" ht="13.5" customHeight="1" x14ac:dyDescent="0.1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5"/>
      <c r="AA119" s="945"/>
      <c r="AB119" s="945"/>
      <c r="AC119" s="945"/>
      <c r="AD119" s="945"/>
      <c r="AE119" s="945"/>
      <c r="AF119" s="945"/>
      <c r="AG119" s="945"/>
      <c r="AH119" s="945"/>
      <c r="AI119" s="945"/>
      <c r="AJ119" s="160"/>
      <c r="AM119" s="191" t="s">
        <v>1428</v>
      </c>
    </row>
    <row r="120" spans="1:69" ht="13.5" customHeight="1" x14ac:dyDescent="0.1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5"/>
      <c r="AA120" s="945"/>
      <c r="AB120" s="945"/>
      <c r="AC120" s="945"/>
      <c r="AD120" s="945"/>
      <c r="AE120" s="945"/>
      <c r="AF120" s="945"/>
      <c r="AG120" s="945"/>
      <c r="AH120" s="945"/>
      <c r="AI120" s="945"/>
      <c r="AJ120" s="160"/>
    </row>
    <row r="121" spans="1:69" ht="13.5" customHeight="1" x14ac:dyDescent="0.1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5"/>
      <c r="AA121" s="945"/>
      <c r="AB121" s="945"/>
      <c r="AC121" s="945"/>
      <c r="AD121" s="945"/>
      <c r="AE121" s="945"/>
      <c r="AF121" s="945"/>
      <c r="AG121" s="945"/>
      <c r="AH121" s="945"/>
      <c r="AI121" s="945"/>
      <c r="AJ121" s="160"/>
    </row>
    <row r="122" spans="1:69" ht="13.5" customHeight="1" x14ac:dyDescent="0.1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5"/>
      <c r="AA122" s="945"/>
      <c r="AB122" s="945"/>
      <c r="AC122" s="945"/>
      <c r="AD122" s="945"/>
      <c r="AE122" s="945"/>
      <c r="AF122" s="945"/>
      <c r="AG122" s="945"/>
      <c r="AH122" s="945"/>
      <c r="AI122" s="945"/>
      <c r="AJ122" s="160"/>
    </row>
    <row r="123" spans="1:69" ht="13.5" customHeight="1" x14ac:dyDescent="0.1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5"/>
      <c r="AA123" s="945"/>
      <c r="AB123" s="945"/>
      <c r="AC123" s="945"/>
      <c r="AD123" s="945"/>
      <c r="AE123" s="945"/>
      <c r="AF123" s="945"/>
      <c r="AG123" s="945"/>
      <c r="AH123" s="945"/>
      <c r="AI123" s="945"/>
      <c r="AJ123" s="160"/>
    </row>
    <row r="124" spans="1:69" ht="13.5" customHeight="1" x14ac:dyDescent="0.1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160"/>
    </row>
    <row r="125" spans="1:69" ht="13.5" customHeight="1" x14ac:dyDescent="0.1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5"/>
      <c r="AA125" s="945"/>
      <c r="AB125" s="945"/>
      <c r="AC125" s="945"/>
      <c r="AD125" s="945"/>
      <c r="AE125" s="945"/>
      <c r="AF125" s="945"/>
      <c r="AG125" s="945"/>
      <c r="AH125" s="945"/>
      <c r="AI125" s="945"/>
      <c r="AJ125" s="160"/>
    </row>
    <row r="126" spans="1:69" ht="13.5" customHeight="1" x14ac:dyDescent="0.1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5"/>
      <c r="AA126" s="945"/>
      <c r="AB126" s="945"/>
      <c r="AC126" s="945"/>
      <c r="AD126" s="945"/>
      <c r="AE126" s="945"/>
      <c r="AF126" s="945"/>
      <c r="AG126" s="945"/>
      <c r="AH126" s="945"/>
      <c r="AI126" s="945"/>
      <c r="AJ126" s="160"/>
    </row>
    <row r="127" spans="1:69" ht="6.95" customHeight="1" x14ac:dyDescent="0.15">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260"/>
      <c r="BO127" s="402"/>
      <c r="BP127" s="567"/>
      <c r="BQ127" s="402"/>
    </row>
    <row r="128" spans="1:69" ht="6.95" customHeight="1" x14ac:dyDescent="0.15">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BO128" s="402"/>
      <c r="BP128" s="567"/>
      <c r="BQ128" s="402"/>
    </row>
    <row r="129" spans="1:69" ht="13.5" customHeight="1" x14ac:dyDescent="0.15">
      <c r="A129" s="191" t="s">
        <v>310</v>
      </c>
      <c r="BO129" s="394"/>
      <c r="BP129" s="566"/>
      <c r="BQ129" s="359"/>
    </row>
    <row r="130" spans="1:69" ht="13.5" customHeight="1" x14ac:dyDescent="0.15">
      <c r="E130" s="945"/>
      <c r="F130" s="945"/>
      <c r="G130" s="945"/>
      <c r="H130" s="945"/>
      <c r="I130" s="945"/>
      <c r="J130" s="945"/>
      <c r="K130" s="945"/>
      <c r="L130" s="945"/>
      <c r="M130" s="945"/>
      <c r="N130" s="945"/>
      <c r="O130" s="945"/>
      <c r="P130" s="945"/>
      <c r="Q130" s="945"/>
      <c r="R130" s="945"/>
      <c r="S130" s="945"/>
      <c r="T130" s="945"/>
      <c r="U130" s="945"/>
      <c r="V130" s="945"/>
      <c r="W130" s="945"/>
      <c r="X130" s="945"/>
      <c r="Y130" s="945"/>
      <c r="Z130" s="945"/>
      <c r="AA130" s="945"/>
      <c r="AB130" s="945"/>
      <c r="AC130" s="945"/>
      <c r="AD130" s="945"/>
      <c r="AE130" s="945"/>
      <c r="AF130" s="945"/>
      <c r="AG130" s="945"/>
      <c r="AH130" s="945"/>
      <c r="AI130" s="945"/>
      <c r="AJ130" s="160"/>
      <c r="BO130" s="394"/>
      <c r="BP130" s="566"/>
      <c r="BQ130" s="359"/>
    </row>
    <row r="131" spans="1:69" ht="13.5" customHeight="1" x14ac:dyDescent="0.15">
      <c r="E131" s="945"/>
      <c r="F131" s="945"/>
      <c r="G131" s="945"/>
      <c r="H131" s="945"/>
      <c r="I131" s="945"/>
      <c r="J131" s="945"/>
      <c r="K131" s="945"/>
      <c r="L131" s="945"/>
      <c r="M131" s="945"/>
      <c r="N131" s="945"/>
      <c r="O131" s="945"/>
      <c r="P131" s="945"/>
      <c r="Q131" s="945"/>
      <c r="R131" s="945"/>
      <c r="S131" s="945"/>
      <c r="T131" s="945"/>
      <c r="U131" s="945"/>
      <c r="V131" s="945"/>
      <c r="W131" s="945"/>
      <c r="X131" s="945"/>
      <c r="Y131" s="945"/>
      <c r="Z131" s="945"/>
      <c r="AA131" s="945"/>
      <c r="AB131" s="945"/>
      <c r="AC131" s="945"/>
      <c r="AD131" s="945"/>
      <c r="AE131" s="945"/>
      <c r="AF131" s="945"/>
      <c r="AG131" s="945"/>
      <c r="AH131" s="945"/>
      <c r="AI131" s="945"/>
      <c r="AJ131" s="160"/>
      <c r="BO131" s="394"/>
      <c r="BP131" s="566"/>
      <c r="BQ131" s="359"/>
    </row>
    <row r="132" spans="1:69" ht="13.5" customHeight="1" x14ac:dyDescent="0.15">
      <c r="E132" s="945"/>
      <c r="F132" s="945"/>
      <c r="G132" s="945"/>
      <c r="H132" s="945"/>
      <c r="I132" s="945"/>
      <c r="J132" s="945"/>
      <c r="K132" s="945"/>
      <c r="L132" s="945"/>
      <c r="M132" s="945"/>
      <c r="N132" s="945"/>
      <c r="O132" s="945"/>
      <c r="P132" s="945"/>
      <c r="Q132" s="945"/>
      <c r="R132" s="945"/>
      <c r="S132" s="945"/>
      <c r="T132" s="945"/>
      <c r="U132" s="945"/>
      <c r="V132" s="945"/>
      <c r="W132" s="945"/>
      <c r="X132" s="945"/>
      <c r="Y132" s="945"/>
      <c r="Z132" s="945"/>
      <c r="AA132" s="945"/>
      <c r="AB132" s="945"/>
      <c r="AC132" s="945"/>
      <c r="AD132" s="945"/>
      <c r="AE132" s="945"/>
      <c r="AF132" s="945"/>
      <c r="AG132" s="945"/>
      <c r="AH132" s="945"/>
      <c r="AI132" s="945"/>
      <c r="AJ132" s="160"/>
      <c r="BO132" s="394"/>
      <c r="BP132" s="566"/>
      <c r="BQ132" s="359"/>
    </row>
    <row r="133" spans="1:69" ht="13.5" customHeight="1" x14ac:dyDescent="0.15">
      <c r="E133" s="945"/>
      <c r="F133" s="945"/>
      <c r="G133" s="945"/>
      <c r="H133" s="945"/>
      <c r="I133" s="945"/>
      <c r="J133" s="945"/>
      <c r="K133" s="945"/>
      <c r="L133" s="945"/>
      <c r="M133" s="945"/>
      <c r="N133" s="945"/>
      <c r="O133" s="945"/>
      <c r="P133" s="945"/>
      <c r="Q133" s="945"/>
      <c r="R133" s="945"/>
      <c r="S133" s="945"/>
      <c r="T133" s="945"/>
      <c r="U133" s="945"/>
      <c r="V133" s="945"/>
      <c r="W133" s="945"/>
      <c r="X133" s="945"/>
      <c r="Y133" s="945"/>
      <c r="Z133" s="945"/>
      <c r="AA133" s="945"/>
      <c r="AB133" s="945"/>
      <c r="AC133" s="945"/>
      <c r="AD133" s="945"/>
      <c r="AE133" s="945"/>
      <c r="AF133" s="945"/>
      <c r="AG133" s="945"/>
      <c r="AH133" s="945"/>
      <c r="AI133" s="945"/>
      <c r="AJ133" s="160"/>
      <c r="BO133" s="394"/>
      <c r="BP133" s="566"/>
      <c r="BQ133" s="359"/>
    </row>
    <row r="134" spans="1:69" ht="13.5" customHeight="1" x14ac:dyDescent="0.15">
      <c r="E134" s="433" t="s">
        <v>1426</v>
      </c>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329" t="s">
        <v>17</v>
      </c>
      <c r="AC134" s="191" t="s">
        <v>323</v>
      </c>
      <c r="AE134" s="329" t="s">
        <v>210</v>
      </c>
      <c r="AF134" s="191" t="s">
        <v>324</v>
      </c>
      <c r="AG134" s="779"/>
      <c r="AH134" s="779"/>
      <c r="AI134" s="779"/>
      <c r="AJ134" s="160"/>
      <c r="BO134" s="402"/>
      <c r="BP134" s="567"/>
      <c r="BQ134" s="402"/>
    </row>
    <row r="135" spans="1:69" ht="6.95" customHeight="1" x14ac:dyDescent="0.15">
      <c r="A135" s="195"/>
      <c r="B135" s="195"/>
      <c r="C135" s="195"/>
      <c r="D135" s="195"/>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403"/>
      <c r="BO135" s="402"/>
      <c r="BP135" s="567"/>
      <c r="BQ135" s="402"/>
    </row>
    <row r="136" spans="1:69" ht="6.95" customHeight="1" thickBot="1" x14ac:dyDescent="0.2">
      <c r="BO136" s="394"/>
      <c r="BP136" s="566"/>
      <c r="BQ136" s="359"/>
    </row>
    <row r="137" spans="1:69" ht="13.5" customHeight="1" thickTop="1" x14ac:dyDescent="0.15">
      <c r="AI137" s="501"/>
      <c r="AJ137" s="500"/>
      <c r="BO137" s="394"/>
      <c r="BP137" s="566"/>
      <c r="BQ137" s="359"/>
    </row>
    <row r="138" spans="1:69" ht="13.5" customHeight="1" x14ac:dyDescent="0.15">
      <c r="AI138" s="501"/>
      <c r="BO138" s="394"/>
      <c r="BP138" s="566"/>
      <c r="BQ138" s="359"/>
    </row>
    <row r="139" spans="1:69" ht="13.5" customHeight="1" x14ac:dyDescent="0.15">
      <c r="BO139" s="394"/>
      <c r="BP139" s="566"/>
      <c r="BQ139" s="359"/>
    </row>
    <row r="140" spans="1:69" ht="13.5" customHeight="1" x14ac:dyDescent="0.15">
      <c r="BO140" s="394"/>
      <c r="BP140" s="566"/>
      <c r="BQ140" s="359"/>
    </row>
    <row r="141" spans="1:69" ht="13.5" customHeight="1" x14ac:dyDescent="0.15">
      <c r="BO141" s="394"/>
      <c r="BP141" s="566"/>
      <c r="BQ141" s="359"/>
    </row>
    <row r="142" spans="1:69" ht="13.5" customHeight="1" x14ac:dyDescent="0.15">
      <c r="BO142" s="394"/>
      <c r="BP142" s="566"/>
      <c r="BQ142" s="359"/>
    </row>
    <row r="143" spans="1:69" ht="13.5" customHeight="1" x14ac:dyDescent="0.15">
      <c r="BO143" s="394"/>
      <c r="BP143" s="566"/>
      <c r="BQ143" s="359"/>
    </row>
    <row r="144" spans="1:69" ht="13.5" customHeight="1" x14ac:dyDescent="0.15">
      <c r="BO144" s="394"/>
      <c r="BP144" s="566"/>
      <c r="BQ144" s="359"/>
    </row>
    <row r="145" spans="67:69" ht="13.5" customHeight="1" x14ac:dyDescent="0.15">
      <c r="BO145" s="394"/>
      <c r="BP145" s="566"/>
      <c r="BQ145" s="359"/>
    </row>
    <row r="146" spans="67:69" ht="13.5" customHeight="1" x14ac:dyDescent="0.15">
      <c r="BO146" s="394"/>
      <c r="BP146" s="566"/>
      <c r="BQ146" s="359"/>
    </row>
    <row r="147" spans="67:69" ht="13.5" customHeight="1" x14ac:dyDescent="0.15">
      <c r="BO147" s="394"/>
      <c r="BP147" s="566"/>
      <c r="BQ147" s="359"/>
    </row>
    <row r="148" spans="67:69" ht="13.5" customHeight="1" x14ac:dyDescent="0.15">
      <c r="BO148" s="394"/>
      <c r="BP148" s="566"/>
      <c r="BQ148" s="359"/>
    </row>
    <row r="149" spans="67:69" ht="13.5" customHeight="1" x14ac:dyDescent="0.15">
      <c r="BO149" s="394"/>
      <c r="BP149" s="566"/>
      <c r="BQ149" s="359"/>
    </row>
    <row r="150" spans="67:69" ht="13.5" x14ac:dyDescent="0.15">
      <c r="BO150" s="394"/>
      <c r="BP150" s="566"/>
      <c r="BQ150" s="359"/>
    </row>
    <row r="151" spans="67:69" ht="13.5" x14ac:dyDescent="0.15">
      <c r="BO151" s="394"/>
      <c r="BP151" s="566"/>
      <c r="BQ151" s="359"/>
    </row>
    <row r="152" spans="67:69" ht="13.5" x14ac:dyDescent="0.15">
      <c r="BO152" s="394"/>
      <c r="BP152" s="566"/>
      <c r="BQ152" s="359"/>
    </row>
    <row r="153" spans="67:69" ht="13.5" x14ac:dyDescent="0.15">
      <c r="BO153" s="394"/>
      <c r="BP153" s="566"/>
      <c r="BQ153" s="359"/>
    </row>
    <row r="154" spans="67:69" ht="13.5" x14ac:dyDescent="0.15">
      <c r="BO154" s="394"/>
      <c r="BP154" s="566"/>
      <c r="BQ154" s="359"/>
    </row>
    <row r="155" spans="67:69" ht="13.5" x14ac:dyDescent="0.15">
      <c r="BO155" s="394"/>
      <c r="BP155" s="566"/>
      <c r="BQ155" s="359"/>
    </row>
    <row r="156" spans="67:69" ht="13.5" x14ac:dyDescent="0.15">
      <c r="BO156" s="394"/>
      <c r="BP156" s="566"/>
      <c r="BQ156" s="359"/>
    </row>
    <row r="157" spans="67:69" ht="13.5" x14ac:dyDescent="0.15">
      <c r="BO157" s="394"/>
      <c r="BP157" s="566"/>
      <c r="BQ157" s="359"/>
    </row>
    <row r="158" spans="67:69" ht="13.5" x14ac:dyDescent="0.15">
      <c r="BO158" s="394"/>
      <c r="BP158" s="566"/>
      <c r="BQ158" s="359"/>
    </row>
    <row r="159" spans="67:69" ht="13.5" x14ac:dyDescent="0.15">
      <c r="BO159" s="394"/>
      <c r="BP159" s="566"/>
      <c r="BQ159" s="359"/>
    </row>
    <row r="160" spans="67:69" ht="13.5" x14ac:dyDescent="0.15">
      <c r="BO160" s="394"/>
      <c r="BP160" s="566"/>
      <c r="BQ160" s="359"/>
    </row>
    <row r="161" spans="67:69" ht="13.5" x14ac:dyDescent="0.15">
      <c r="BO161" s="394"/>
      <c r="BP161" s="566"/>
      <c r="BQ161" s="359"/>
    </row>
    <row r="162" spans="67:69" ht="13.5" x14ac:dyDescent="0.15">
      <c r="BO162" s="394"/>
      <c r="BP162" s="566"/>
      <c r="BQ162" s="359"/>
    </row>
    <row r="163" spans="67:69" ht="13.5" x14ac:dyDescent="0.15">
      <c r="BO163" s="394"/>
      <c r="BP163" s="566"/>
      <c r="BQ163" s="359"/>
    </row>
    <row r="164" spans="67:69" ht="13.5" x14ac:dyDescent="0.15">
      <c r="BO164" s="394"/>
      <c r="BP164" s="566"/>
      <c r="BQ164" s="359"/>
    </row>
    <row r="165" spans="67:69" ht="13.5" x14ac:dyDescent="0.15">
      <c r="BO165" s="394"/>
      <c r="BP165" s="566"/>
      <c r="BQ165" s="359"/>
    </row>
    <row r="166" spans="67:69" ht="13.5" x14ac:dyDescent="0.15">
      <c r="BO166" s="394"/>
      <c r="BP166" s="566"/>
      <c r="BQ166" s="359"/>
    </row>
    <row r="167" spans="67:69" ht="13.5" x14ac:dyDescent="0.15">
      <c r="BO167" s="394"/>
      <c r="BP167" s="566"/>
      <c r="BQ167" s="359"/>
    </row>
    <row r="168" spans="67:69" ht="13.5" x14ac:dyDescent="0.15">
      <c r="BO168" s="394"/>
      <c r="BP168" s="566"/>
      <c r="BQ168" s="359"/>
    </row>
    <row r="169" spans="67:69" ht="13.5" x14ac:dyDescent="0.15">
      <c r="BO169" s="394"/>
      <c r="BP169" s="566"/>
      <c r="BQ169" s="359"/>
    </row>
    <row r="170" spans="67:69" ht="13.5" x14ac:dyDescent="0.15">
      <c r="BO170" s="394"/>
      <c r="BP170" s="566"/>
      <c r="BQ170" s="359"/>
    </row>
    <row r="171" spans="67:69" ht="13.5" x14ac:dyDescent="0.15">
      <c r="BO171" s="394"/>
      <c r="BP171" s="566"/>
      <c r="BQ171" s="359"/>
    </row>
    <row r="172" spans="67:69" ht="13.5" x14ac:dyDescent="0.15">
      <c r="BO172" s="394"/>
      <c r="BP172" s="566"/>
      <c r="BQ172" s="359"/>
    </row>
  </sheetData>
  <sheetProtection algorithmName="SHA-512" hashValue="Sl6Q9KO/sGhdEJwmLNfnBb1vRsK3TXWzSTB8DkboIfGjjZHr7P+v7qnDRnPhLEq7k1RMiXEGmgvqmMbeHptWXg==" saltValue="Atf9bAin0Ff6cw5lNgJdbw==" spinCount="100000" sheet="1"/>
  <protectedRanges>
    <protectedRange sqref="K107 K104 I111:I113" name="範囲19"/>
    <protectedRange sqref="E130:AJ134 E117:AJ126" name="範囲16"/>
    <protectedRange sqref="F111:F113 K111:K113 M111:M113 O111:O113 R111:AH113" name="範囲15"/>
    <protectedRange sqref="M104 O104 Q104 M107 O107 Q107" name="範囲14"/>
    <protectedRange sqref="E95:AJ101" name="範囲13"/>
    <protectedRange sqref="K85:K87 S85:S87 H88 V88 W89 Z89 H91 Q91 Z91" name="範囲12"/>
    <protectedRange sqref="N80:N81" name="範囲11"/>
    <protectedRange sqref="K59:K62 S59:S62 S64:S72 K64:K72" name="範囲10"/>
    <protectedRange sqref="K54 S54" name="範囲9"/>
    <protectedRange sqref="G50 J50 M50 P50 S50 W50 AC50" name="範囲8"/>
    <protectedRange sqref="O47" name="範囲7"/>
    <protectedRange sqref="K37 K39 S37 S39 AA37 AA39 J44 Q44 K33:K35 S33:S35 AA33:AA35" name="範囲6"/>
    <protectedRange sqref="M28:M29" name="範囲5"/>
    <protectedRange sqref="C23 K23:L24 S23:T23 AA23 C24:D24 Y24 AB23:AB24" name="範囲4"/>
    <protectedRange sqref="H19 N19 T19" name="範囲3"/>
    <protectedRange sqref="R15 Y15 C15:C16 K15:K16" name="範囲2"/>
    <protectedRange sqref="H6 H11" name="範囲1"/>
    <protectedRange sqref="AM47:BB47" name="範囲17"/>
    <protectedRange sqref="AM47" name="範囲18"/>
  </protectedRanges>
  <mergeCells count="126">
    <mergeCell ref="D24:J24"/>
    <mergeCell ref="L23:R23"/>
    <mergeCell ref="L24:R24"/>
    <mergeCell ref="AB23:AH23"/>
    <mergeCell ref="M28:P28"/>
    <mergeCell ref="K54:P54"/>
    <mergeCell ref="S54:X54"/>
    <mergeCell ref="S66:X66"/>
    <mergeCell ref="AA59:AF59"/>
    <mergeCell ref="K35:P35"/>
    <mergeCell ref="K41:P41"/>
    <mergeCell ref="T23:Z23"/>
    <mergeCell ref="J47:M47"/>
    <mergeCell ref="S37:X37"/>
    <mergeCell ref="M29:P29"/>
    <mergeCell ref="O47:AH47"/>
    <mergeCell ref="AA39:AF39"/>
    <mergeCell ref="K55:P55"/>
    <mergeCell ref="AA66:AF66"/>
    <mergeCell ref="AA61:AF61"/>
    <mergeCell ref="K66:P66"/>
    <mergeCell ref="K104:L104"/>
    <mergeCell ref="K107:L107"/>
    <mergeCell ref="A1:AI2"/>
    <mergeCell ref="A32:F32"/>
    <mergeCell ref="Q50:R50"/>
    <mergeCell ref="K50:L50"/>
    <mergeCell ref="J44:O44"/>
    <mergeCell ref="AA37:AF37"/>
    <mergeCell ref="K37:P37"/>
    <mergeCell ref="S39:X39"/>
    <mergeCell ref="H11:AI11"/>
    <mergeCell ref="H50:I50"/>
    <mergeCell ref="Q44:AE44"/>
    <mergeCell ref="T42:W42"/>
    <mergeCell ref="AA35:AF35"/>
    <mergeCell ref="AA33:AF33"/>
    <mergeCell ref="K40:P40"/>
    <mergeCell ref="D23:J23"/>
    <mergeCell ref="T43:W43"/>
    <mergeCell ref="S33:X33"/>
    <mergeCell ref="K33:P33"/>
    <mergeCell ref="S35:X35"/>
    <mergeCell ref="H6:AI8"/>
    <mergeCell ref="B70:I70"/>
    <mergeCell ref="E98:AI98"/>
    <mergeCell ref="K87:P87"/>
    <mergeCell ref="S87:X87"/>
    <mergeCell ref="E96:AI96"/>
    <mergeCell ref="S86:X86"/>
    <mergeCell ref="K62:P62"/>
    <mergeCell ref="S62:X62"/>
    <mergeCell ref="S64:X64"/>
    <mergeCell ref="B68:I68"/>
    <mergeCell ref="H88:T88"/>
    <mergeCell ref="K70:P70"/>
    <mergeCell ref="S70:X70"/>
    <mergeCell ref="K72:P72"/>
    <mergeCell ref="S72:X72"/>
    <mergeCell ref="AA72:AF72"/>
    <mergeCell ref="AA69:AF69"/>
    <mergeCell ref="K69:P69"/>
    <mergeCell ref="AA70:AF70"/>
    <mergeCell ref="AA67:AF67"/>
    <mergeCell ref="E130:AI130"/>
    <mergeCell ref="E131:AI131"/>
    <mergeCell ref="E118:AI118"/>
    <mergeCell ref="E117:AI117"/>
    <mergeCell ref="E126:AI126"/>
    <mergeCell ref="R112:AH112"/>
    <mergeCell ref="E122:AI122"/>
    <mergeCell ref="E123:AI123"/>
    <mergeCell ref="I113:J113"/>
    <mergeCell ref="E119:AI119"/>
    <mergeCell ref="E120:AI120"/>
    <mergeCell ref="E121:AI121"/>
    <mergeCell ref="E124:AI124"/>
    <mergeCell ref="E125:AI125"/>
    <mergeCell ref="E132:AI132"/>
    <mergeCell ref="R111:AH111"/>
    <mergeCell ref="E133:AI133"/>
    <mergeCell ref="R113:AH113"/>
    <mergeCell ref="K39:P39"/>
    <mergeCell ref="AA34:AF34"/>
    <mergeCell ref="AA64:AF64"/>
    <mergeCell ref="AA54:AF54"/>
    <mergeCell ref="S34:X34"/>
    <mergeCell ref="E95:AI95"/>
    <mergeCell ref="K34:P34"/>
    <mergeCell ref="K59:P59"/>
    <mergeCell ref="K86:P86"/>
    <mergeCell ref="N80:P80"/>
    <mergeCell ref="S68:X68"/>
    <mergeCell ref="A50:F50"/>
    <mergeCell ref="S69:X69"/>
    <mergeCell ref="B65:I65"/>
    <mergeCell ref="K67:P67"/>
    <mergeCell ref="S67:X67"/>
    <mergeCell ref="S59:X59"/>
    <mergeCell ref="K73:P73"/>
    <mergeCell ref="E97:AI97"/>
    <mergeCell ref="AA68:AF68"/>
    <mergeCell ref="I111:J111"/>
    <mergeCell ref="I112:J112"/>
    <mergeCell ref="K85:P85"/>
    <mergeCell ref="E101:AI101"/>
    <mergeCell ref="V88:AG88"/>
    <mergeCell ref="E100:AI100"/>
    <mergeCell ref="E99:AI99"/>
    <mergeCell ref="S85:X85"/>
    <mergeCell ref="AM47:AV47"/>
    <mergeCell ref="N50:O50"/>
    <mergeCell ref="K74:P74"/>
    <mergeCell ref="N81:P81"/>
    <mergeCell ref="K61:P61"/>
    <mergeCell ref="S61:X61"/>
    <mergeCell ref="B62:I62"/>
    <mergeCell ref="K65:P65"/>
    <mergeCell ref="K71:P71"/>
    <mergeCell ref="AA71:AF71"/>
    <mergeCell ref="K64:P64"/>
    <mergeCell ref="S65:X65"/>
    <mergeCell ref="AA65:AF65"/>
    <mergeCell ref="K68:P68"/>
    <mergeCell ref="AA62:AF62"/>
    <mergeCell ref="S71:X71"/>
  </mergeCells>
  <phoneticPr fontId="2"/>
  <conditionalFormatting sqref="H88:T88">
    <cfRule type="containsBlanks" dxfId="27" priority="5" stopIfTrue="1">
      <formula>LEN(TRIM(H88))=0</formula>
    </cfRule>
  </conditionalFormatting>
  <conditionalFormatting sqref="O47:AH47">
    <cfRule type="containsBlanks" dxfId="26" priority="6" stopIfTrue="1">
      <formula>LEN(TRIM(O47))=0</formula>
    </cfRule>
  </conditionalFormatting>
  <dataValidations count="11">
    <dataValidation imeMode="off" allowBlank="1" showInputMessage="1" showErrorMessage="1" sqref="AA59:AF62 AK15 R40:R41 AL50:AN50 AA54:AF54 AM86:AQ86 Q80:R81 AM15:AO15 AA64:AF72" xr:uid="{00000000-0002-0000-0500-000000000000}"/>
    <dataValidation imeMode="halfAlpha" allowBlank="1" showInputMessage="1" showErrorMessage="1" sqref="O111:O113 AA37:AF37 K33:P34 S33:X34 AA33:AF34 K37:P37 K39:P39 S37:X37 AA39:AF39 W14 N80:P81 K54:P54 S54:X54 S59:X62 S39:X39 M28:P29 K85:X87 M104 O104 Q104 M107 O107 Q107 K111:K113 F111:F113 M111:M113 K59:P62 S64:X72 K64:P73" xr:uid="{00000000-0002-0000-0500-000001000000}"/>
    <dataValidation type="list" allowBlank="1" showInputMessage="1" showErrorMessage="1" sqref="Z91 Y15 R15 C15:C16 K15:K16 H19 N19 T19 G50 J50 M50 P50 S50 W50 AC50 S23 AB24 AA23 Y24 C23:C24 K23:K24 W89 Z89 H91 Q91" xr:uid="{00000000-0002-0000-0500-000002000000}">
      <formula1>"■,□"</formula1>
    </dataValidation>
    <dataValidation imeMode="hiragana" allowBlank="1" showInputMessage="1" showErrorMessage="1" sqref="E95:E101 H6 H11 I44 P44:AG44 F135:AJ135 E130:E135 E117:E126" xr:uid="{00000000-0002-0000-0500-000003000000}"/>
    <dataValidation type="list" errorStyle="information" imeMode="hiragana" allowBlank="1" showInputMessage="1" sqref="V88" xr:uid="{00000000-0002-0000-0500-000004000000}">
      <formula1>"　,一部　木造,一部　木造（丸太組構法）,一部　鉄骨造,一部　軽量鉄骨造,一部　鉄筋コンクリート造,一部　鉄骨鉄筋コンクリート造"</formula1>
    </dataValidation>
    <dataValidation type="list" errorStyle="information" imeMode="hiragana" allowBlank="1" showInputMessage="1" sqref="H88:T88" xr:uid="{00000000-0002-0000-0500-000005000000}">
      <formula1>"木　造,木造（枠組壁工法）,木造（丸太組構法）,鉄骨造,軽量鉄骨造,鉄骨造（鉄鋼系軸組パネル併用構造）,鉄筋コンクリート造,鉄骨鉄筋コンクリート造"</formula1>
    </dataValidation>
    <dataValidation errorStyle="warning" imeMode="off" allowBlank="1" showInputMessage="1" showErrorMessage="1" sqref="T42 AF41 T43:W43 AO74:AS74 K55 K74" xr:uid="{00000000-0002-0000-0500-000006000000}"/>
    <dataValidation type="list" imeMode="halfAlpha" allowBlank="1" showInputMessage="1" showErrorMessage="1" sqref="J25 T25 M49 C25" xr:uid="{00000000-0002-0000-0500-000007000000}">
      <formula1>"■,□"</formula1>
    </dataValidation>
    <dataValidation type="list" imeMode="hiragana" allowBlank="1" showInputMessage="1" showErrorMessage="1" sqref="J44:O44" xr:uid="{00000000-0002-0000-0500-000008000000}">
      <formula1>"　　　　,角地等"</formula1>
    </dataValidation>
    <dataValidation type="list" allowBlank="1" showInputMessage="1" showErrorMessage="1" sqref="K107 K104 I111:I113" xr:uid="{00000000-0002-0000-0500-000009000000}">
      <formula1>"平成,令和"</formula1>
    </dataValidation>
    <dataValidation type="list" allowBlank="1" showInputMessage="1" showErrorMessage="1" sqref="AB134 AE134" xr:uid="{00000000-0002-0000-0500-00000A000000}">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rowBreaks count="1" manualBreakCount="1">
    <brk id="76" max="34"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B000000}">
          <x14:formula1>
            <xm:f>利用方法!$AY$2:$AY$15</xm:f>
          </x14:formula1>
          <xm:sqref>K35:P35 S35:X35 AA35:AF35</xm:sqref>
        </x14:dataValidation>
        <x14:dataValidation type="list" allowBlank="1" showInputMessage="1" showErrorMessage="1" xr:uid="{00000000-0002-0000-0500-00000C000000}">
          <x14:formula1>
            <xm:f>利用方法!$BA$2:$BA$71</xm:f>
          </x14:formula1>
          <xm:sqref>AM47:AV47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190"/>
  <sheetViews>
    <sheetView view="pageBreakPreview" zoomScaleNormal="100" zoomScaleSheetLayoutView="100" workbookViewId="0">
      <selection sqref="A1:AI1"/>
    </sheetView>
  </sheetViews>
  <sheetFormatPr defaultColWidth="2.625" defaultRowHeight="12.75" x14ac:dyDescent="0.15"/>
  <cols>
    <col min="1" max="4" width="2.625" style="191" customWidth="1"/>
    <col min="5" max="6" width="2.625" style="191"/>
    <col min="7" max="8" width="2.625" style="191" customWidth="1"/>
    <col min="9" max="12" width="2.625" style="191"/>
    <col min="13" max="13" width="2.625" style="191" customWidth="1"/>
    <col min="14" max="37" width="2.625" style="191"/>
    <col min="38" max="63" width="5.75" style="191" customWidth="1"/>
    <col min="64" max="68" width="5.625" style="191" customWidth="1"/>
    <col min="69" max="69" width="5.125" style="191" customWidth="1"/>
    <col min="70" max="73" width="5.75" style="191" customWidth="1"/>
    <col min="74" max="90" width="5.625" style="191" customWidth="1"/>
    <col min="91" max="16384" width="2.625" style="191"/>
  </cols>
  <sheetData>
    <row r="1" spans="1:57" ht="19.149999999999999" customHeight="1" x14ac:dyDescent="0.15">
      <c r="A1" s="962" t="s">
        <v>311</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row>
    <row r="2" spans="1:57" ht="12.75" customHeight="1" x14ac:dyDescent="0.15">
      <c r="A2" s="329"/>
      <c r="B2" s="214" t="s">
        <v>354</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row>
    <row r="3" spans="1:57" ht="6.4" customHeight="1" x14ac:dyDescent="0.1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row>
    <row r="4" spans="1:57" ht="6.4" customHeight="1" x14ac:dyDescent="0.15"/>
    <row r="5" spans="1:57" x14ac:dyDescent="0.15">
      <c r="A5" s="191" t="s">
        <v>312</v>
      </c>
      <c r="F5" s="216"/>
      <c r="G5" s="216"/>
      <c r="H5" s="976"/>
      <c r="I5" s="976"/>
      <c r="J5" s="976"/>
      <c r="AJ5" s="287"/>
      <c r="AL5" s="287" t="s">
        <v>860</v>
      </c>
    </row>
    <row r="6" spans="1:57" ht="6.4" customHeight="1" x14ac:dyDescent="0.1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row>
    <row r="7" spans="1:57" ht="6.4" customHeight="1" x14ac:dyDescent="0.15">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row>
    <row r="8" spans="1:57" ht="13.5" customHeight="1" x14ac:dyDescent="0.15">
      <c r="A8" s="191" t="s">
        <v>313</v>
      </c>
      <c r="E8" s="192" t="s">
        <v>1093</v>
      </c>
      <c r="F8" s="191" t="s">
        <v>284</v>
      </c>
      <c r="H8" s="974" t="str">
        <f>IF(AL8="","",VLOOKUP(AL8,利用方法!$BA$2:$BC$71,2))</f>
        <v/>
      </c>
      <c r="I8" s="974"/>
      <c r="J8" s="974"/>
      <c r="K8" s="191" t="s">
        <v>1094</v>
      </c>
      <c r="M8" s="975"/>
      <c r="N8" s="975"/>
      <c r="O8" s="975"/>
      <c r="P8" s="975"/>
      <c r="Q8" s="975"/>
      <c r="R8" s="975"/>
      <c r="S8" s="975"/>
      <c r="T8" s="975"/>
      <c r="U8" s="975"/>
      <c r="V8" s="975"/>
      <c r="W8" s="975"/>
      <c r="X8" s="975"/>
      <c r="Y8" s="975"/>
      <c r="Z8" s="975"/>
      <c r="AA8" s="975"/>
      <c r="AB8" s="975"/>
      <c r="AC8" s="975"/>
      <c r="AD8" s="975"/>
      <c r="AE8" s="975"/>
      <c r="AF8" s="975"/>
      <c r="AI8" s="260"/>
      <c r="AJ8" s="260"/>
      <c r="AK8" s="260"/>
      <c r="AL8" s="972"/>
      <c r="AM8" s="972"/>
      <c r="AN8" s="972"/>
      <c r="AO8" s="972"/>
      <c r="AP8" s="972"/>
      <c r="AQ8" s="972"/>
      <c r="AR8" s="972"/>
      <c r="AS8" s="972"/>
      <c r="AT8" s="972"/>
      <c r="AU8" s="972"/>
      <c r="AV8" s="972"/>
      <c r="AW8" s="789"/>
      <c r="AX8" s="789"/>
      <c r="AY8" s="789"/>
      <c r="AZ8" s="789"/>
      <c r="BA8" s="789"/>
      <c r="BB8" s="789"/>
      <c r="BC8" s="789"/>
      <c r="BD8" s="789"/>
      <c r="BE8" s="789"/>
    </row>
    <row r="9" spans="1:57" ht="13.5" customHeight="1" x14ac:dyDescent="0.15">
      <c r="E9" s="192" t="s">
        <v>1095</v>
      </c>
      <c r="F9" s="191" t="s">
        <v>284</v>
      </c>
      <c r="H9" s="974" t="str">
        <f>IF(AL9="","",VLOOKUP(AL9,利用方法!$BA$2:$BC$71,2))</f>
        <v/>
      </c>
      <c r="I9" s="974"/>
      <c r="J9" s="974"/>
      <c r="K9" s="191" t="s">
        <v>1094</v>
      </c>
      <c r="M9" s="975"/>
      <c r="N9" s="975"/>
      <c r="O9" s="975"/>
      <c r="P9" s="975"/>
      <c r="Q9" s="975"/>
      <c r="R9" s="975"/>
      <c r="S9" s="975"/>
      <c r="T9" s="975"/>
      <c r="U9" s="975"/>
      <c r="V9" s="975"/>
      <c r="W9" s="975"/>
      <c r="X9" s="975"/>
      <c r="Y9" s="975"/>
      <c r="Z9" s="975"/>
      <c r="AA9" s="975"/>
      <c r="AB9" s="975"/>
      <c r="AC9" s="975"/>
      <c r="AD9" s="975"/>
      <c r="AE9" s="975"/>
      <c r="AF9" s="975"/>
      <c r="AI9" s="260"/>
      <c r="AJ9" s="260"/>
      <c r="AK9" s="260"/>
      <c r="AL9" s="972"/>
      <c r="AM9" s="972"/>
      <c r="AN9" s="972"/>
      <c r="AO9" s="972"/>
      <c r="AP9" s="972"/>
      <c r="AQ9" s="972"/>
      <c r="AR9" s="972"/>
      <c r="AS9" s="972"/>
      <c r="AT9" s="972"/>
      <c r="AU9" s="972"/>
      <c r="AV9" s="972"/>
      <c r="AW9" s="789"/>
      <c r="AX9" s="789"/>
      <c r="AY9" s="789"/>
      <c r="AZ9" s="789"/>
      <c r="BA9" s="789"/>
      <c r="BB9" s="789"/>
      <c r="BC9" s="789"/>
      <c r="BD9" s="789"/>
      <c r="BE9" s="789"/>
    </row>
    <row r="10" spans="1:57" ht="13.5" customHeight="1" x14ac:dyDescent="0.15">
      <c r="E10" s="192" t="s">
        <v>1095</v>
      </c>
      <c r="F10" s="191" t="s">
        <v>284</v>
      </c>
      <c r="H10" s="974" t="str">
        <f>IF(AL10="","",VLOOKUP(AL10,利用方法!$BA$2:$BC$71,2))</f>
        <v/>
      </c>
      <c r="I10" s="974"/>
      <c r="J10" s="974"/>
      <c r="K10" s="191" t="s">
        <v>1094</v>
      </c>
      <c r="M10" s="975"/>
      <c r="N10" s="975"/>
      <c r="O10" s="975"/>
      <c r="P10" s="975"/>
      <c r="Q10" s="975"/>
      <c r="R10" s="975"/>
      <c r="S10" s="975"/>
      <c r="T10" s="975"/>
      <c r="U10" s="975"/>
      <c r="V10" s="975"/>
      <c r="W10" s="975"/>
      <c r="X10" s="975"/>
      <c r="Y10" s="975"/>
      <c r="Z10" s="975"/>
      <c r="AA10" s="975"/>
      <c r="AB10" s="975"/>
      <c r="AC10" s="975"/>
      <c r="AD10" s="975"/>
      <c r="AE10" s="975"/>
      <c r="AF10" s="975"/>
      <c r="AI10" s="260"/>
      <c r="AJ10" s="260"/>
      <c r="AK10" s="260"/>
      <c r="AL10" s="972"/>
      <c r="AM10" s="972"/>
      <c r="AN10" s="972"/>
      <c r="AO10" s="972"/>
      <c r="AP10" s="972"/>
      <c r="AQ10" s="972"/>
      <c r="AR10" s="972"/>
      <c r="AS10" s="972"/>
      <c r="AT10" s="972"/>
      <c r="AU10" s="972"/>
      <c r="AV10" s="972"/>
      <c r="AW10" s="789"/>
      <c r="AX10" s="789"/>
      <c r="AY10" s="789"/>
      <c r="AZ10" s="789"/>
      <c r="BA10" s="789"/>
      <c r="BB10" s="789"/>
      <c r="BC10" s="789"/>
      <c r="BD10" s="789"/>
      <c r="BE10" s="789"/>
    </row>
    <row r="11" spans="1:57" ht="13.5" customHeight="1" x14ac:dyDescent="0.15">
      <c r="E11" s="192" t="s">
        <v>1095</v>
      </c>
      <c r="F11" s="191" t="s">
        <v>284</v>
      </c>
      <c r="H11" s="974" t="str">
        <f>IF(AL11="","",VLOOKUP(AL11,利用方法!$BA$2:$BC$71,2))</f>
        <v/>
      </c>
      <c r="I11" s="974"/>
      <c r="J11" s="974"/>
      <c r="K11" s="191" t="s">
        <v>1094</v>
      </c>
      <c r="M11" s="975"/>
      <c r="N11" s="975"/>
      <c r="O11" s="975"/>
      <c r="P11" s="975"/>
      <c r="Q11" s="975"/>
      <c r="R11" s="975"/>
      <c r="S11" s="975"/>
      <c r="T11" s="975"/>
      <c r="U11" s="975"/>
      <c r="V11" s="975"/>
      <c r="W11" s="975"/>
      <c r="X11" s="975"/>
      <c r="Y11" s="975"/>
      <c r="Z11" s="975"/>
      <c r="AA11" s="975"/>
      <c r="AB11" s="975"/>
      <c r="AC11" s="975"/>
      <c r="AD11" s="975"/>
      <c r="AE11" s="975"/>
      <c r="AF11" s="975"/>
      <c r="AI11" s="260"/>
      <c r="AJ11" s="260"/>
      <c r="AK11" s="260"/>
      <c r="AL11" s="972"/>
      <c r="AM11" s="972"/>
      <c r="AN11" s="972"/>
      <c r="AO11" s="972"/>
      <c r="AP11" s="972"/>
      <c r="AQ11" s="972"/>
      <c r="AR11" s="972"/>
      <c r="AS11" s="972"/>
      <c r="AT11" s="972"/>
      <c r="AU11" s="972"/>
      <c r="AV11" s="972"/>
      <c r="AW11" s="789"/>
      <c r="AX11" s="789"/>
      <c r="AY11" s="789"/>
      <c r="AZ11" s="789"/>
      <c r="BA11" s="789"/>
      <c r="BB11" s="789"/>
      <c r="BC11" s="789"/>
      <c r="BD11" s="789"/>
      <c r="BE11" s="789"/>
    </row>
    <row r="12" spans="1:57" ht="13.5" customHeight="1" x14ac:dyDescent="0.15">
      <c r="E12" s="192" t="s">
        <v>1095</v>
      </c>
      <c r="F12" s="191" t="s">
        <v>284</v>
      </c>
      <c r="H12" s="974" t="str">
        <f>IF(AL12="","",VLOOKUP(AL12,利用方法!$BA$2:$BC$71,2))</f>
        <v/>
      </c>
      <c r="I12" s="974"/>
      <c r="J12" s="974"/>
      <c r="K12" s="191" t="s">
        <v>1094</v>
      </c>
      <c r="M12" s="975"/>
      <c r="N12" s="975"/>
      <c r="O12" s="975"/>
      <c r="P12" s="975"/>
      <c r="Q12" s="975"/>
      <c r="R12" s="975"/>
      <c r="S12" s="975"/>
      <c r="T12" s="975"/>
      <c r="U12" s="975"/>
      <c r="V12" s="975"/>
      <c r="W12" s="975"/>
      <c r="X12" s="975"/>
      <c r="Y12" s="975"/>
      <c r="Z12" s="975"/>
      <c r="AA12" s="975"/>
      <c r="AB12" s="975"/>
      <c r="AC12" s="975"/>
      <c r="AD12" s="975"/>
      <c r="AE12" s="975"/>
      <c r="AF12" s="975"/>
      <c r="AI12" s="260"/>
      <c r="AJ12" s="260"/>
      <c r="AK12" s="260"/>
      <c r="AL12" s="972"/>
      <c r="AM12" s="972"/>
      <c r="AN12" s="972"/>
      <c r="AO12" s="972"/>
      <c r="AP12" s="972"/>
      <c r="AQ12" s="972"/>
      <c r="AR12" s="972"/>
      <c r="AS12" s="972"/>
      <c r="AT12" s="972"/>
      <c r="AU12" s="972"/>
      <c r="AV12" s="972"/>
      <c r="AW12" s="789"/>
      <c r="AX12" s="789"/>
      <c r="AY12" s="789"/>
      <c r="AZ12" s="789"/>
      <c r="BA12" s="789"/>
      <c r="BB12" s="789"/>
      <c r="BC12" s="789"/>
      <c r="BD12" s="789"/>
      <c r="BE12" s="789"/>
    </row>
    <row r="13" spans="1:57" ht="6.4" customHeight="1" x14ac:dyDescent="0.15">
      <c r="A13" s="195"/>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BC13" s="260"/>
    </row>
    <row r="14" spans="1:57" ht="6.4" customHeight="1" x14ac:dyDescent="0.15">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BC14" s="260"/>
    </row>
    <row r="15" spans="1:57" ht="13.5" customHeight="1" x14ac:dyDescent="0.15">
      <c r="A15" s="191" t="s">
        <v>314</v>
      </c>
      <c r="BC15" s="260"/>
    </row>
    <row r="16" spans="1:57" ht="13.5" customHeight="1" x14ac:dyDescent="0.15">
      <c r="D16" s="329" t="s">
        <v>17</v>
      </c>
      <c r="E16" s="191" t="s">
        <v>286</v>
      </c>
      <c r="G16" s="329" t="s">
        <v>17</v>
      </c>
      <c r="H16" s="191" t="s">
        <v>287</v>
      </c>
      <c r="J16" s="329" t="s">
        <v>17</v>
      </c>
      <c r="K16" s="191" t="s">
        <v>288</v>
      </c>
      <c r="M16" s="329" t="s">
        <v>17</v>
      </c>
      <c r="N16" s="191" t="s">
        <v>315</v>
      </c>
      <c r="P16" s="329" t="s">
        <v>17</v>
      </c>
      <c r="Q16" s="191" t="s">
        <v>289</v>
      </c>
      <c r="U16" s="329" t="s">
        <v>17</v>
      </c>
      <c r="V16" s="191" t="s">
        <v>316</v>
      </c>
      <c r="AB16" s="329" t="s">
        <v>17</v>
      </c>
      <c r="AC16" s="191" t="s">
        <v>343</v>
      </c>
      <c r="BC16" s="260"/>
    </row>
    <row r="17" spans="1:55" ht="6.4" customHeight="1" x14ac:dyDescent="0.1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BC17" s="260"/>
    </row>
    <row r="18" spans="1:55" ht="6.4" customHeight="1" x14ac:dyDescent="0.1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BC18" s="260"/>
    </row>
    <row r="19" spans="1:55" ht="13.5" customHeight="1" x14ac:dyDescent="0.15">
      <c r="A19" s="191" t="s">
        <v>317</v>
      </c>
      <c r="H19" s="960"/>
      <c r="I19" s="960"/>
      <c r="J19" s="960"/>
      <c r="K19" s="960"/>
      <c r="L19" s="960"/>
      <c r="M19" s="960"/>
      <c r="N19" s="960"/>
      <c r="O19" s="960"/>
      <c r="P19" s="960"/>
      <c r="Q19" s="960"/>
      <c r="R19" s="960"/>
      <c r="S19" s="960"/>
      <c r="T19" s="960"/>
      <c r="U19" s="193"/>
      <c r="V19" s="945"/>
      <c r="W19" s="945"/>
      <c r="X19" s="945"/>
      <c r="Y19" s="945"/>
      <c r="Z19" s="945"/>
      <c r="AA19" s="945"/>
      <c r="AB19" s="945"/>
      <c r="AC19" s="945"/>
      <c r="AD19" s="945"/>
      <c r="AE19" s="945"/>
      <c r="AF19" s="945"/>
      <c r="AG19" s="193"/>
      <c r="AH19" s="193"/>
      <c r="AL19" s="191" t="s">
        <v>1078</v>
      </c>
      <c r="BC19" s="260"/>
    </row>
    <row r="20" spans="1:55" ht="6.4" customHeight="1" x14ac:dyDescent="0.15">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BC20" s="260"/>
    </row>
    <row r="21" spans="1:55" ht="6.4" customHeight="1" x14ac:dyDescent="0.15">
      <c r="BC21" s="260"/>
    </row>
    <row r="22" spans="1:55" ht="13.5" customHeight="1" x14ac:dyDescent="0.15">
      <c r="A22" s="191" t="s">
        <v>1375</v>
      </c>
      <c r="H22" s="191" t="s">
        <v>17</v>
      </c>
      <c r="I22" s="191" t="s">
        <v>1376</v>
      </c>
      <c r="AL22" s="191" t="s">
        <v>1079</v>
      </c>
      <c r="BC22" s="260"/>
    </row>
    <row r="23" spans="1:55" ht="13.5" customHeight="1" x14ac:dyDescent="0.15">
      <c r="H23" s="191" t="s">
        <v>17</v>
      </c>
      <c r="I23" s="191" t="s">
        <v>1377</v>
      </c>
      <c r="BC23" s="260"/>
    </row>
    <row r="24" spans="1:55" ht="13.5" customHeight="1" x14ac:dyDescent="0.15">
      <c r="H24" s="191" t="s">
        <v>17</v>
      </c>
      <c r="I24" s="191" t="s">
        <v>1378</v>
      </c>
      <c r="S24" s="962"/>
      <c r="T24" s="962"/>
      <c r="BC24" s="260"/>
    </row>
    <row r="25" spans="1:55" ht="13.5" customHeight="1" x14ac:dyDescent="0.15">
      <c r="H25" s="191" t="s">
        <v>17</v>
      </c>
      <c r="I25" s="191" t="s">
        <v>1379</v>
      </c>
      <c r="BC25" s="260"/>
    </row>
    <row r="26" spans="1:55" ht="13.5" customHeight="1" x14ac:dyDescent="0.15">
      <c r="H26" s="191" t="s">
        <v>17</v>
      </c>
      <c r="I26" s="191" t="s">
        <v>1380</v>
      </c>
      <c r="BC26" s="260"/>
    </row>
    <row r="27" spans="1:55" ht="13.5" customHeight="1" x14ac:dyDescent="0.15">
      <c r="H27" s="191" t="s">
        <v>17</v>
      </c>
      <c r="I27" s="191" t="s">
        <v>230</v>
      </c>
      <c r="BC27" s="260"/>
    </row>
    <row r="28" spans="1:55" ht="6.4" customHeight="1" x14ac:dyDescent="0.15">
      <c r="BC28" s="260"/>
    </row>
    <row r="29" spans="1:55" ht="6.4" customHeight="1" x14ac:dyDescent="0.15">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BC29" s="260"/>
    </row>
    <row r="30" spans="1:55" ht="13.5" customHeight="1" x14ac:dyDescent="0.15">
      <c r="A30" s="191" t="s">
        <v>1383</v>
      </c>
      <c r="X30" s="214"/>
      <c r="AA30" s="214"/>
      <c r="AB30" s="214"/>
      <c r="AC30" s="214"/>
      <c r="AD30" s="214"/>
      <c r="AE30" s="214"/>
      <c r="BC30" s="260"/>
    </row>
    <row r="31" spans="1:55" ht="13.5" customHeight="1" x14ac:dyDescent="0.15">
      <c r="H31" s="191" t="s">
        <v>17</v>
      </c>
      <c r="I31" s="191" t="s">
        <v>1381</v>
      </c>
      <c r="R31" s="214"/>
      <c r="V31" s="214"/>
      <c r="Z31" s="214"/>
      <c r="AA31" s="214"/>
      <c r="AB31" s="214"/>
      <c r="AC31" s="214"/>
      <c r="AD31" s="214"/>
      <c r="AE31" s="214"/>
      <c r="AL31" s="191" t="s">
        <v>1079</v>
      </c>
      <c r="BC31" s="260"/>
    </row>
    <row r="32" spans="1:55" ht="13.5" customHeight="1" x14ac:dyDescent="0.15">
      <c r="H32" s="191" t="s">
        <v>17</v>
      </c>
      <c r="I32" s="191" t="s">
        <v>1481</v>
      </c>
      <c r="R32" s="214"/>
      <c r="V32" s="214"/>
      <c r="Z32" s="214"/>
      <c r="AA32" s="214"/>
      <c r="AB32" s="214"/>
      <c r="AC32" s="214"/>
      <c r="AD32" s="214"/>
      <c r="AE32" s="214"/>
      <c r="BC32" s="260"/>
    </row>
    <row r="33" spans="1:55" ht="13.5" customHeight="1" x14ac:dyDescent="0.15">
      <c r="H33" s="191" t="s">
        <v>17</v>
      </c>
      <c r="I33" s="191" t="s">
        <v>1382</v>
      </c>
      <c r="R33" s="214"/>
      <c r="V33" s="214"/>
      <c r="Z33" s="214"/>
      <c r="AA33" s="214"/>
      <c r="AB33" s="214"/>
      <c r="AC33" s="214"/>
      <c r="AD33" s="214"/>
      <c r="AE33" s="214"/>
      <c r="BC33" s="260"/>
    </row>
    <row r="34" spans="1:55" ht="13.5" customHeight="1" x14ac:dyDescent="0.15">
      <c r="H34" s="191" t="s">
        <v>17</v>
      </c>
      <c r="I34" s="191" t="s">
        <v>230</v>
      </c>
      <c r="R34" s="214"/>
      <c r="V34" s="214"/>
      <c r="Z34" s="214"/>
      <c r="AA34" s="214"/>
      <c r="AB34" s="214"/>
      <c r="AC34" s="214"/>
      <c r="AD34" s="214"/>
      <c r="AE34" s="214"/>
      <c r="BC34" s="260"/>
    </row>
    <row r="35" spans="1:55" ht="13.5" customHeight="1" x14ac:dyDescent="0.15">
      <c r="H35" s="191" t="s">
        <v>17</v>
      </c>
      <c r="I35" s="191" t="s">
        <v>1415</v>
      </c>
      <c r="R35" s="214"/>
      <c r="V35" s="214"/>
      <c r="Z35" s="214"/>
      <c r="AA35" s="214"/>
      <c r="AB35" s="214"/>
      <c r="AC35" s="214"/>
      <c r="AD35" s="214"/>
      <c r="AE35" s="214"/>
      <c r="BC35" s="260"/>
    </row>
    <row r="36" spans="1:55" ht="6.4" customHeight="1" x14ac:dyDescent="0.15">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BC36" s="260"/>
    </row>
    <row r="37" spans="1:55" ht="6.4" customHeight="1" x14ac:dyDescent="0.15">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BC37" s="260"/>
    </row>
    <row r="38" spans="1:55" ht="13.5" customHeight="1" x14ac:dyDescent="0.15">
      <c r="A38" s="191" t="s">
        <v>1417</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BC38" s="260"/>
    </row>
    <row r="39" spans="1:55" ht="13.5" customHeight="1" x14ac:dyDescent="0.15">
      <c r="B39" s="260"/>
      <c r="C39" s="260"/>
      <c r="D39" s="260"/>
      <c r="E39" s="260"/>
      <c r="F39" s="260"/>
      <c r="G39" s="260"/>
      <c r="H39" s="191" t="s">
        <v>17</v>
      </c>
      <c r="I39" s="260" t="s">
        <v>1416</v>
      </c>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L39" s="191" t="s">
        <v>1079</v>
      </c>
      <c r="BC39" s="260"/>
    </row>
    <row r="40" spans="1:55" ht="13.5" customHeight="1" x14ac:dyDescent="0.15">
      <c r="A40" s="260"/>
      <c r="B40" s="260"/>
      <c r="C40" s="260"/>
      <c r="E40" s="260"/>
      <c r="F40" s="260"/>
      <c r="G40" s="260"/>
      <c r="H40" s="191" t="s">
        <v>17</v>
      </c>
      <c r="I40" s="260" t="s">
        <v>1384</v>
      </c>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BC40" s="260"/>
    </row>
    <row r="41" spans="1:55" ht="13.5" customHeight="1" x14ac:dyDescent="0.15">
      <c r="A41" s="260"/>
      <c r="B41" s="260"/>
      <c r="C41" s="260"/>
      <c r="E41" s="260"/>
      <c r="F41" s="260"/>
      <c r="G41" s="260"/>
      <c r="H41" s="191" t="s">
        <v>17</v>
      </c>
      <c r="I41" s="260" t="s">
        <v>1418</v>
      </c>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BC41" s="260"/>
    </row>
    <row r="42" spans="1:55" ht="13.5" customHeight="1" x14ac:dyDescent="0.15">
      <c r="A42" s="260"/>
      <c r="B42" s="260"/>
      <c r="C42" s="260"/>
      <c r="D42" s="260"/>
      <c r="E42" s="260"/>
      <c r="F42" s="260"/>
      <c r="G42" s="260"/>
      <c r="H42" s="191" t="s">
        <v>17</v>
      </c>
      <c r="I42" s="260" t="s">
        <v>1385</v>
      </c>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BC42" s="260"/>
    </row>
    <row r="43" spans="1:55" ht="13.5" customHeight="1" x14ac:dyDescent="0.15">
      <c r="A43" s="260"/>
      <c r="B43" s="260"/>
      <c r="C43" s="260"/>
      <c r="D43" s="260"/>
      <c r="E43" s="260"/>
      <c r="F43" s="260"/>
      <c r="G43" s="260"/>
      <c r="H43" s="191" t="s">
        <v>17</v>
      </c>
      <c r="I43" s="260" t="s">
        <v>230</v>
      </c>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BC43" s="260"/>
    </row>
    <row r="44" spans="1:55" ht="13.5" customHeight="1" x14ac:dyDescent="0.15">
      <c r="A44" s="260"/>
      <c r="B44" s="260"/>
      <c r="C44" s="260"/>
      <c r="D44" s="260"/>
      <c r="E44" s="260"/>
      <c r="F44" s="260"/>
      <c r="G44" s="260"/>
      <c r="H44" s="191" t="s">
        <v>17</v>
      </c>
      <c r="I44" s="260" t="s">
        <v>1419</v>
      </c>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BC44" s="260"/>
    </row>
    <row r="45" spans="1:55" ht="6.4" customHeight="1"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BC45" s="260"/>
    </row>
    <row r="46" spans="1:55" ht="6.4" customHeight="1" x14ac:dyDescent="0.15">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BC46" s="260"/>
    </row>
    <row r="47" spans="1:55" ht="13.5" customHeight="1" x14ac:dyDescent="0.15">
      <c r="A47" s="191" t="s">
        <v>1386</v>
      </c>
      <c r="BC47" s="260"/>
    </row>
    <row r="48" spans="1:55" ht="13.5" customHeight="1" x14ac:dyDescent="0.15">
      <c r="B48" s="191" t="s">
        <v>318</v>
      </c>
      <c r="M48" s="977"/>
      <c r="N48" s="977"/>
      <c r="O48" s="977"/>
      <c r="P48" s="191" t="s">
        <v>353</v>
      </c>
      <c r="BC48" s="260"/>
    </row>
    <row r="49" spans="1:71" ht="13.5" customHeight="1" x14ac:dyDescent="0.15">
      <c r="B49" s="191" t="s">
        <v>319</v>
      </c>
      <c r="M49" s="977"/>
      <c r="N49" s="977"/>
      <c r="O49" s="977"/>
      <c r="P49" s="191" t="s">
        <v>353</v>
      </c>
      <c r="BC49" s="260"/>
    </row>
    <row r="50" spans="1:71" ht="13.5" customHeight="1" x14ac:dyDescent="0.15">
      <c r="B50" s="191" t="s">
        <v>320</v>
      </c>
      <c r="M50" s="977"/>
      <c r="N50" s="977"/>
      <c r="O50" s="977"/>
      <c r="P50" s="191" t="s">
        <v>353</v>
      </c>
      <c r="BC50" s="260"/>
    </row>
    <row r="51" spans="1:71" ht="13.5" customHeight="1" x14ac:dyDescent="0.15">
      <c r="B51" s="191" t="s">
        <v>321</v>
      </c>
      <c r="M51" s="977"/>
      <c r="N51" s="977"/>
      <c r="O51" s="977"/>
      <c r="P51" s="191" t="s">
        <v>353</v>
      </c>
      <c r="BC51" s="260"/>
    </row>
    <row r="52" spans="1:71" ht="6.4" customHeight="1" x14ac:dyDescent="0.15">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BC52" s="260"/>
    </row>
    <row r="53" spans="1:71" ht="6.4" customHeight="1" x14ac:dyDescent="0.15">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BC53" s="260"/>
    </row>
    <row r="54" spans="1:71" ht="13.5" customHeight="1" x14ac:dyDescent="0.15">
      <c r="A54" s="191" t="s">
        <v>1387</v>
      </c>
      <c r="BC54" s="260"/>
    </row>
    <row r="55" spans="1:71" ht="13.5" customHeight="1" x14ac:dyDescent="0.15">
      <c r="B55" s="191" t="s">
        <v>298</v>
      </c>
      <c r="M55" s="970"/>
      <c r="N55" s="970"/>
      <c r="O55" s="970"/>
      <c r="P55" s="191" t="s">
        <v>1096</v>
      </c>
      <c r="AL55" s="191" t="s">
        <v>1080</v>
      </c>
      <c r="BC55" s="260"/>
    </row>
    <row r="56" spans="1:71" ht="13.5" customHeight="1" x14ac:dyDescent="0.15">
      <c r="B56" s="191" t="s">
        <v>322</v>
      </c>
      <c r="M56" s="970"/>
      <c r="N56" s="970"/>
      <c r="O56" s="970"/>
      <c r="P56" s="191" t="s">
        <v>1096</v>
      </c>
      <c r="AL56" s="191" t="s">
        <v>1344</v>
      </c>
    </row>
    <row r="57" spans="1:71" ht="6.4" customHeight="1" x14ac:dyDescent="0.15">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row>
    <row r="58" spans="1:71" ht="6.4" customHeight="1" x14ac:dyDescent="0.15">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L58" s="481"/>
      <c r="AM58" s="256"/>
      <c r="AN58" s="256"/>
      <c r="AO58" s="256"/>
      <c r="AP58" s="256"/>
      <c r="AQ58" s="256"/>
      <c r="AR58" s="256"/>
      <c r="AS58" s="256"/>
      <c r="AT58" s="256"/>
      <c r="AU58" s="256"/>
      <c r="AV58" s="256"/>
      <c r="AW58" s="256"/>
      <c r="AX58" s="256"/>
      <c r="AY58" s="256"/>
      <c r="AZ58" s="256"/>
      <c r="BA58" s="256"/>
      <c r="BB58" s="786"/>
      <c r="BC58" s="404"/>
      <c r="BD58" s="260"/>
      <c r="BE58" s="260"/>
      <c r="BF58" s="260"/>
      <c r="BG58" s="260"/>
      <c r="BH58" s="260"/>
      <c r="BI58" s="260"/>
      <c r="BJ58" s="260"/>
      <c r="BK58" s="260"/>
    </row>
    <row r="59" spans="1:71" ht="13.5" customHeight="1" x14ac:dyDescent="0.15">
      <c r="A59" s="191" t="s">
        <v>1388</v>
      </c>
      <c r="H59" s="329"/>
      <c r="J59" s="482"/>
      <c r="K59" s="329"/>
      <c r="N59" s="329"/>
      <c r="Q59" s="329"/>
      <c r="T59" s="329"/>
      <c r="W59" s="329"/>
      <c r="Z59" s="329"/>
      <c r="AC59" s="329"/>
      <c r="AL59" s="404"/>
      <c r="AM59" s="483" t="s">
        <v>17</v>
      </c>
      <c r="AN59" s="260" t="s">
        <v>1011</v>
      </c>
      <c r="AO59" s="260"/>
      <c r="AP59" s="483" t="s">
        <v>17</v>
      </c>
      <c r="AQ59" s="260" t="s">
        <v>1097</v>
      </c>
      <c r="AS59" s="805" t="s">
        <v>17</v>
      </c>
      <c r="AT59" s="260" t="s">
        <v>1012</v>
      </c>
      <c r="AU59" s="483"/>
      <c r="AV59" s="805" t="s">
        <v>17</v>
      </c>
      <c r="AW59" s="260" t="s">
        <v>1013</v>
      </c>
      <c r="AY59" s="805" t="s">
        <v>17</v>
      </c>
      <c r="AZ59" s="260" t="s">
        <v>1014</v>
      </c>
      <c r="BB59" s="787"/>
      <c r="BC59" s="404"/>
      <c r="BD59" s="260"/>
      <c r="BE59" s="260"/>
      <c r="BF59" s="260"/>
      <c r="BG59" s="260"/>
      <c r="BH59" s="260"/>
      <c r="BI59" s="260"/>
      <c r="BJ59" s="260"/>
      <c r="BK59" s="260"/>
    </row>
    <row r="60" spans="1:71" ht="13.5" customHeight="1" x14ac:dyDescent="0.15">
      <c r="B60" s="191" t="s">
        <v>1098</v>
      </c>
      <c r="D60" s="407"/>
      <c r="E60" s="407"/>
      <c r="F60" s="407"/>
      <c r="H60" s="214" t="str">
        <f>IF($AM$59="■","電気、","")&amp;IF($AP$59="■","ガス、","")&amp;IF($AS$59="■","給水、","")&amp;IF($AV$59="■","排水、","")&amp;IF($AY$59="■","換気、","")&amp;IF($AM$60="■","暖房、","")&amp;IF($AP$60="■","冷房、","")&amp;IF($AS$60="■","消火、","")&amp;IF($AV$60="■","排煙、","")&amp;IF($AY$60="■","浄化槽、","")&amp;IF($AM$61="■","煙突、","")&amp;IF($AP$61="■","昇降機、","")&amp;IF($AS$61="■","避雷針、","")&amp;IF($AV$61="■","住宅用火災警報器","")</f>
        <v/>
      </c>
      <c r="J60" s="482"/>
      <c r="K60" s="329"/>
      <c r="N60" s="329"/>
      <c r="Q60" s="329"/>
      <c r="T60" s="329"/>
      <c r="W60" s="329"/>
      <c r="X60" s="329"/>
      <c r="Z60" s="329"/>
      <c r="AC60" s="329"/>
      <c r="AL60" s="404"/>
      <c r="AM60" s="483" t="s">
        <v>17</v>
      </c>
      <c r="AN60" s="260" t="s">
        <v>1015</v>
      </c>
      <c r="AO60" s="260"/>
      <c r="AP60" s="483" t="s">
        <v>17</v>
      </c>
      <c r="AQ60" s="260" t="s">
        <v>1016</v>
      </c>
      <c r="AS60" s="805" t="s">
        <v>17</v>
      </c>
      <c r="AT60" s="260" t="s">
        <v>1076</v>
      </c>
      <c r="AU60" s="483"/>
      <c r="AV60" s="805" t="s">
        <v>17</v>
      </c>
      <c r="AW60" s="260" t="s">
        <v>1017</v>
      </c>
      <c r="AY60" s="805" t="s">
        <v>17</v>
      </c>
      <c r="AZ60" s="260" t="s">
        <v>1077</v>
      </c>
      <c r="BB60" s="787"/>
      <c r="BC60" s="404"/>
      <c r="BD60" s="260"/>
      <c r="BE60" s="260"/>
      <c r="BF60" s="260"/>
      <c r="BG60" s="260"/>
      <c r="BH60" s="260"/>
      <c r="BI60" s="260"/>
      <c r="BJ60" s="260"/>
      <c r="BK60" s="260"/>
    </row>
    <row r="61" spans="1:71" ht="13.5" customHeight="1" x14ac:dyDescent="0.15">
      <c r="D61" s="407"/>
      <c r="E61" s="407"/>
      <c r="F61" s="407"/>
      <c r="H61" s="975"/>
      <c r="I61" s="975"/>
      <c r="J61" s="975"/>
      <c r="K61" s="975"/>
      <c r="L61" s="975"/>
      <c r="M61" s="975"/>
      <c r="N61" s="975"/>
      <c r="O61" s="975"/>
      <c r="P61" s="975"/>
      <c r="Q61" s="975"/>
      <c r="R61" s="975"/>
      <c r="S61" s="975"/>
      <c r="T61" s="975"/>
      <c r="U61" s="975"/>
      <c r="V61" s="975"/>
      <c r="W61" s="975"/>
      <c r="X61" s="975"/>
      <c r="Y61" s="975"/>
      <c r="Z61" s="975"/>
      <c r="AA61" s="975"/>
      <c r="AB61" s="975"/>
      <c r="AC61" s="975"/>
      <c r="AD61" s="975"/>
      <c r="AE61" s="975"/>
      <c r="AF61" s="975"/>
      <c r="AG61" s="192"/>
      <c r="AL61" s="404"/>
      <c r="AM61" s="483" t="s">
        <v>17</v>
      </c>
      <c r="AN61" s="784" t="s">
        <v>1018</v>
      </c>
      <c r="AO61" s="783"/>
      <c r="AP61" s="483" t="s">
        <v>17</v>
      </c>
      <c r="AQ61" s="260" t="s">
        <v>1019</v>
      </c>
      <c r="AS61" s="805" t="s">
        <v>17</v>
      </c>
      <c r="AT61" s="260" t="s">
        <v>1020</v>
      </c>
      <c r="AU61" s="483"/>
      <c r="AV61" s="805" t="s">
        <v>17</v>
      </c>
      <c r="AW61" s="260" t="s">
        <v>1358</v>
      </c>
      <c r="AY61" s="260"/>
      <c r="AZ61" s="260"/>
      <c r="BB61" s="787"/>
      <c r="BC61" s="404"/>
      <c r="BD61" s="260"/>
      <c r="BE61" s="260"/>
      <c r="BF61" s="483"/>
      <c r="BG61" s="483"/>
      <c r="BH61" s="260"/>
      <c r="BI61" s="260"/>
      <c r="BJ61" s="260"/>
      <c r="BK61" s="260"/>
    </row>
    <row r="62" spans="1:71" ht="6.4" customHeight="1" x14ac:dyDescent="0.15">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L62" s="484"/>
      <c r="AM62" s="195"/>
      <c r="AN62" s="195"/>
      <c r="AO62" s="195"/>
      <c r="AP62" s="195"/>
      <c r="AQ62" s="195"/>
      <c r="AR62" s="195"/>
      <c r="AS62" s="195"/>
      <c r="AT62" s="195"/>
      <c r="AU62" s="195"/>
      <c r="AV62" s="195"/>
      <c r="AW62" s="195"/>
      <c r="AX62" s="195"/>
      <c r="AY62" s="195"/>
      <c r="AZ62" s="195"/>
      <c r="BA62" s="195"/>
      <c r="BB62" s="788"/>
      <c r="BC62" s="404"/>
      <c r="BD62" s="260"/>
      <c r="BE62" s="260"/>
      <c r="BF62" s="260"/>
      <c r="BG62" s="260"/>
      <c r="BH62" s="260"/>
      <c r="BI62" s="260"/>
      <c r="BJ62" s="260"/>
      <c r="BK62" s="260"/>
    </row>
    <row r="63" spans="1:71" ht="6.4" customHeight="1" x14ac:dyDescent="0.15">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row>
    <row r="64" spans="1:71" ht="13.5" customHeight="1" x14ac:dyDescent="0.15">
      <c r="A64" s="191" t="s">
        <v>1389</v>
      </c>
      <c r="BC64" s="260"/>
      <c r="BS64" s="329">
        <v>1</v>
      </c>
    </row>
    <row r="65" spans="1:73" ht="13.5" customHeight="1" x14ac:dyDescent="0.15">
      <c r="B65" s="191" t="s">
        <v>1084</v>
      </c>
      <c r="Z65" s="329" t="s">
        <v>17</v>
      </c>
      <c r="AA65" s="191" t="s">
        <v>323</v>
      </c>
      <c r="AC65" s="329" t="s">
        <v>17</v>
      </c>
      <c r="AD65" s="191" t="s">
        <v>324</v>
      </c>
      <c r="AL65" s="191" t="s">
        <v>1099</v>
      </c>
      <c r="BC65" s="260"/>
      <c r="BS65" s="329">
        <v>2</v>
      </c>
    </row>
    <row r="66" spans="1:73" ht="13.5" customHeight="1" x14ac:dyDescent="0.15">
      <c r="B66" s="191" t="s">
        <v>1100</v>
      </c>
      <c r="AA66" s="329"/>
      <c r="AD66" s="329"/>
      <c r="AM66" s="191" t="s">
        <v>1101</v>
      </c>
      <c r="BC66" s="260"/>
      <c r="BS66" s="329">
        <v>3</v>
      </c>
    </row>
    <row r="67" spans="1:73" ht="13.5" customHeight="1" x14ac:dyDescent="0.15">
      <c r="B67" s="191" t="s">
        <v>1010</v>
      </c>
      <c r="G67" s="329"/>
      <c r="L67" s="329"/>
      <c r="Z67" s="329" t="s">
        <v>17</v>
      </c>
      <c r="AA67" s="191" t="s">
        <v>323</v>
      </c>
      <c r="AC67" s="329" t="s">
        <v>17</v>
      </c>
      <c r="AD67" s="191" t="s">
        <v>324</v>
      </c>
      <c r="BC67" s="260"/>
      <c r="BS67" s="329">
        <v>4</v>
      </c>
    </row>
    <row r="68" spans="1:73" ht="13.5" customHeight="1" x14ac:dyDescent="0.15">
      <c r="B68" s="191" t="s">
        <v>1102</v>
      </c>
      <c r="Z68" s="191" t="s">
        <v>257</v>
      </c>
      <c r="AA68" s="962"/>
      <c r="AB68" s="962"/>
      <c r="AC68" s="962"/>
      <c r="AD68" s="191" t="s">
        <v>252</v>
      </c>
      <c r="BC68" s="260"/>
      <c r="BS68" s="329" t="s">
        <v>1297</v>
      </c>
    </row>
    <row r="69" spans="1:73" ht="13.5" customHeight="1" x14ac:dyDescent="0.15">
      <c r="B69" s="191" t="s">
        <v>1112</v>
      </c>
      <c r="Q69" s="191" t="s">
        <v>257</v>
      </c>
      <c r="R69" s="978"/>
      <c r="S69" s="978"/>
      <c r="T69" s="978"/>
      <c r="U69" s="978"/>
      <c r="V69" s="978"/>
      <c r="W69" s="978"/>
      <c r="X69" s="978"/>
      <c r="Y69" s="978"/>
      <c r="Z69" s="978"/>
      <c r="AA69" s="978"/>
      <c r="AB69" s="978"/>
      <c r="AC69" s="978"/>
      <c r="AD69" s="191" t="s">
        <v>252</v>
      </c>
      <c r="BC69" s="260"/>
      <c r="BS69" s="329" t="s">
        <v>1298</v>
      </c>
    </row>
    <row r="70" spans="1:73" ht="13.5" customHeight="1" x14ac:dyDescent="0.15">
      <c r="B70" s="191" t="s">
        <v>1103</v>
      </c>
      <c r="R70" s="172"/>
      <c r="S70" s="172"/>
      <c r="T70" s="172"/>
      <c r="U70" s="172"/>
      <c r="V70" s="172"/>
      <c r="W70" s="172"/>
      <c r="X70" s="172"/>
      <c r="Y70" s="172"/>
      <c r="Z70" s="172"/>
      <c r="AA70" s="172"/>
      <c r="AB70" s="172"/>
      <c r="AC70" s="172"/>
      <c r="BC70" s="260"/>
    </row>
    <row r="71" spans="1:73" ht="13.5" customHeight="1" x14ac:dyDescent="0.15">
      <c r="H71" s="329" t="s">
        <v>17</v>
      </c>
      <c r="I71" s="191" t="s">
        <v>1104</v>
      </c>
      <c r="R71" s="172"/>
      <c r="S71" s="172"/>
      <c r="T71" s="172"/>
      <c r="U71" s="172"/>
      <c r="V71" s="172"/>
      <c r="W71" s="172"/>
      <c r="X71" s="172"/>
      <c r="Y71" s="172"/>
      <c r="Z71" s="172"/>
      <c r="AA71" s="172"/>
      <c r="AB71" s="172"/>
      <c r="AC71" s="172"/>
      <c r="BC71" s="260"/>
    </row>
    <row r="72" spans="1:73" ht="13.5" customHeight="1" x14ac:dyDescent="0.15">
      <c r="H72" s="329" t="s">
        <v>17</v>
      </c>
      <c r="I72" s="191" t="s">
        <v>1105</v>
      </c>
      <c r="BC72" s="260"/>
    </row>
    <row r="73" spans="1:73" ht="13.5" customHeight="1" x14ac:dyDescent="0.15">
      <c r="B73" s="191" t="s">
        <v>1113</v>
      </c>
      <c r="H73" s="329"/>
      <c r="I73" s="329"/>
      <c r="J73" s="329"/>
      <c r="K73" s="329"/>
      <c r="L73" s="329"/>
      <c r="M73" s="329"/>
      <c r="N73" s="329"/>
      <c r="O73" s="329"/>
      <c r="P73" s="329"/>
      <c r="Q73" s="191" t="s">
        <v>257</v>
      </c>
      <c r="R73" s="978"/>
      <c r="S73" s="978"/>
      <c r="T73" s="978"/>
      <c r="U73" s="978"/>
      <c r="V73" s="978"/>
      <c r="W73" s="978"/>
      <c r="X73" s="978"/>
      <c r="Y73" s="978"/>
      <c r="Z73" s="978"/>
      <c r="AA73" s="978"/>
      <c r="AB73" s="978"/>
      <c r="AC73" s="978"/>
      <c r="AD73" s="191" t="s">
        <v>252</v>
      </c>
      <c r="BC73" s="260"/>
    </row>
    <row r="74" spans="1:73" ht="6.4" customHeight="1" x14ac:dyDescent="0.15">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BC74" s="260"/>
    </row>
    <row r="75" spans="1:73" ht="6.4" customHeight="1" thickBot="1" x14ac:dyDescent="0.2">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BC75" s="260"/>
      <c r="BS75" s="394"/>
      <c r="BT75" s="485"/>
      <c r="BU75" s="485"/>
    </row>
    <row r="76" spans="1:73" ht="13.5" customHeight="1" thickTop="1" x14ac:dyDescent="0.15">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500"/>
      <c r="AK76" s="500"/>
      <c r="BC76" s="260"/>
      <c r="BS76" s="394"/>
      <c r="BT76" s="485"/>
      <c r="BU76" s="485"/>
    </row>
    <row r="77" spans="1:73" ht="13.5" customHeight="1" x14ac:dyDescent="0.15">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BC77" s="260"/>
      <c r="BS77" s="394"/>
      <c r="BT77" s="485"/>
      <c r="BU77" s="485"/>
    </row>
    <row r="78" spans="1:73" ht="6.4" customHeight="1" x14ac:dyDescent="0.15">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BC78" s="260"/>
      <c r="BS78" s="394"/>
      <c r="BT78" s="485"/>
      <c r="BU78" s="485"/>
    </row>
    <row r="79" spans="1:73" ht="6.4" customHeight="1" x14ac:dyDescent="0.15">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BC79" s="260"/>
    </row>
    <row r="80" spans="1:73" ht="13.5" customHeight="1" x14ac:dyDescent="0.15">
      <c r="A80" s="191" t="s">
        <v>1390</v>
      </c>
      <c r="J80" s="192" t="s">
        <v>1106</v>
      </c>
      <c r="K80" s="963" t="s">
        <v>292</v>
      </c>
      <c r="L80" s="963"/>
      <c r="M80" s="963"/>
      <c r="N80" s="963"/>
      <c r="O80" s="963"/>
      <c r="P80" s="191" t="s">
        <v>1107</v>
      </c>
      <c r="Q80" s="192" t="s">
        <v>1106</v>
      </c>
      <c r="R80" s="956" t="s">
        <v>293</v>
      </c>
      <c r="S80" s="956"/>
      <c r="T80" s="956"/>
      <c r="U80" s="956"/>
      <c r="V80" s="956"/>
      <c r="W80" s="191" t="s">
        <v>1107</v>
      </c>
      <c r="X80" s="192" t="s">
        <v>1106</v>
      </c>
      <c r="Y80" s="963" t="s">
        <v>161</v>
      </c>
      <c r="Z80" s="963"/>
      <c r="AA80" s="963"/>
      <c r="AB80" s="963"/>
      <c r="AC80" s="963"/>
      <c r="AD80" s="191" t="s">
        <v>1107</v>
      </c>
      <c r="AL80" s="191" t="s">
        <v>1021</v>
      </c>
      <c r="BC80" s="260"/>
    </row>
    <row r="81" spans="1:73" ht="13.5" customHeight="1" x14ac:dyDescent="0.15">
      <c r="B81" s="191" t="s">
        <v>325</v>
      </c>
      <c r="F81" s="192" t="s">
        <v>1106</v>
      </c>
      <c r="G81" s="487"/>
      <c r="H81" s="191" t="s">
        <v>353</v>
      </c>
      <c r="I81" s="191" t="s">
        <v>1108</v>
      </c>
      <c r="J81" s="192" t="s">
        <v>1109</v>
      </c>
      <c r="K81" s="955"/>
      <c r="L81" s="955"/>
      <c r="M81" s="955"/>
      <c r="N81" s="955"/>
      <c r="O81" s="955"/>
      <c r="P81" s="191" t="s">
        <v>1108</v>
      </c>
      <c r="Q81" s="192" t="s">
        <v>1109</v>
      </c>
      <c r="R81" s="955"/>
      <c r="S81" s="955"/>
      <c r="T81" s="955"/>
      <c r="U81" s="955"/>
      <c r="V81" s="955"/>
      <c r="W81" s="191" t="s">
        <v>1108</v>
      </c>
      <c r="X81" s="192" t="s">
        <v>1109</v>
      </c>
      <c r="Y81" s="961" t="str">
        <f t="shared" ref="Y81:Y86" si="0">IF(K81+R81=0,"",K81+R81)</f>
        <v/>
      </c>
      <c r="Z81" s="961"/>
      <c r="AA81" s="961"/>
      <c r="AB81" s="961"/>
      <c r="AC81" s="961"/>
      <c r="AD81" s="191" t="s">
        <v>1108</v>
      </c>
      <c r="AE81" s="191" t="s">
        <v>1110</v>
      </c>
      <c r="AJ81" s="287"/>
      <c r="AK81" s="287"/>
      <c r="AM81" s="191" t="s">
        <v>1022</v>
      </c>
      <c r="AN81" s="191" t="s">
        <v>1023</v>
      </c>
      <c r="BC81" s="260"/>
    </row>
    <row r="82" spans="1:73" ht="13.5" customHeight="1" x14ac:dyDescent="0.15">
      <c r="F82" s="192" t="s">
        <v>1109</v>
      </c>
      <c r="G82" s="487"/>
      <c r="H82" s="191" t="s">
        <v>353</v>
      </c>
      <c r="I82" s="191" t="s">
        <v>1108</v>
      </c>
      <c r="J82" s="192" t="s">
        <v>1109</v>
      </c>
      <c r="K82" s="955"/>
      <c r="L82" s="955"/>
      <c r="M82" s="955"/>
      <c r="N82" s="955"/>
      <c r="O82" s="955"/>
      <c r="P82" s="191" t="s">
        <v>1108</v>
      </c>
      <c r="Q82" s="192" t="s">
        <v>1109</v>
      </c>
      <c r="R82" s="955"/>
      <c r="S82" s="955"/>
      <c r="T82" s="955"/>
      <c r="U82" s="955"/>
      <c r="V82" s="955"/>
      <c r="W82" s="191" t="s">
        <v>1108</v>
      </c>
      <c r="X82" s="192" t="s">
        <v>1109</v>
      </c>
      <c r="Y82" s="961" t="str">
        <f t="shared" si="0"/>
        <v/>
      </c>
      <c r="Z82" s="961"/>
      <c r="AA82" s="961"/>
      <c r="AB82" s="961"/>
      <c r="AC82" s="961"/>
      <c r="AD82" s="191" t="s">
        <v>1108</v>
      </c>
      <c r="AE82" s="191" t="s">
        <v>1110</v>
      </c>
      <c r="AN82" s="191" t="s">
        <v>1024</v>
      </c>
      <c r="BC82" s="260"/>
    </row>
    <row r="83" spans="1:73" ht="13.5" customHeight="1" x14ac:dyDescent="0.15">
      <c r="F83" s="192" t="s">
        <v>1109</v>
      </c>
      <c r="G83" s="487"/>
      <c r="H83" s="191" t="s">
        <v>353</v>
      </c>
      <c r="I83" s="191" t="s">
        <v>1108</v>
      </c>
      <c r="J83" s="192" t="s">
        <v>1109</v>
      </c>
      <c r="K83" s="955"/>
      <c r="L83" s="955"/>
      <c r="M83" s="955"/>
      <c r="N83" s="955"/>
      <c r="O83" s="955"/>
      <c r="P83" s="191" t="s">
        <v>1108</v>
      </c>
      <c r="Q83" s="192" t="s">
        <v>1109</v>
      </c>
      <c r="R83" s="955"/>
      <c r="S83" s="955"/>
      <c r="T83" s="955"/>
      <c r="U83" s="955"/>
      <c r="V83" s="955"/>
      <c r="W83" s="191" t="s">
        <v>1108</v>
      </c>
      <c r="X83" s="192" t="s">
        <v>1109</v>
      </c>
      <c r="Y83" s="961" t="str">
        <f t="shared" si="0"/>
        <v/>
      </c>
      <c r="Z83" s="961"/>
      <c r="AA83" s="961"/>
      <c r="AB83" s="961"/>
      <c r="AC83" s="961"/>
      <c r="AD83" s="191" t="s">
        <v>1108</v>
      </c>
      <c r="AE83" s="191" t="s">
        <v>1110</v>
      </c>
      <c r="AN83" s="191" t="s">
        <v>1025</v>
      </c>
      <c r="BC83" s="260"/>
    </row>
    <row r="84" spans="1:73" ht="13.5" customHeight="1" x14ac:dyDescent="0.15">
      <c r="F84" s="192" t="s">
        <v>13</v>
      </c>
      <c r="G84" s="487"/>
      <c r="H84" s="191" t="s">
        <v>353</v>
      </c>
      <c r="I84" s="191" t="s">
        <v>16</v>
      </c>
      <c r="J84" s="192" t="s">
        <v>13</v>
      </c>
      <c r="K84" s="955"/>
      <c r="L84" s="955"/>
      <c r="M84" s="955"/>
      <c r="N84" s="955"/>
      <c r="O84" s="955"/>
      <c r="P84" s="191" t="s">
        <v>16</v>
      </c>
      <c r="Q84" s="192" t="s">
        <v>13</v>
      </c>
      <c r="R84" s="955"/>
      <c r="S84" s="955"/>
      <c r="T84" s="955"/>
      <c r="U84" s="955"/>
      <c r="V84" s="955"/>
      <c r="W84" s="191" t="s">
        <v>16</v>
      </c>
      <c r="X84" s="192" t="s">
        <v>13</v>
      </c>
      <c r="Y84" s="961" t="str">
        <f t="shared" si="0"/>
        <v/>
      </c>
      <c r="Z84" s="961"/>
      <c r="AA84" s="961"/>
      <c r="AB84" s="961"/>
      <c r="AC84" s="961"/>
      <c r="AD84" s="191" t="s">
        <v>16</v>
      </c>
      <c r="AE84" s="191" t="s">
        <v>119</v>
      </c>
      <c r="BC84" s="260"/>
      <c r="BS84" s="394"/>
      <c r="BT84" s="485"/>
      <c r="BU84" s="485"/>
    </row>
    <row r="85" spans="1:73" ht="13.5" customHeight="1" x14ac:dyDescent="0.15">
      <c r="F85" s="192" t="s">
        <v>1109</v>
      </c>
      <c r="G85" s="487"/>
      <c r="H85" s="191" t="s">
        <v>353</v>
      </c>
      <c r="I85" s="191" t="s">
        <v>1108</v>
      </c>
      <c r="J85" s="192" t="s">
        <v>1109</v>
      </c>
      <c r="K85" s="955"/>
      <c r="L85" s="955"/>
      <c r="M85" s="955"/>
      <c r="N85" s="955"/>
      <c r="O85" s="955"/>
      <c r="P85" s="191" t="s">
        <v>1108</v>
      </c>
      <c r="Q85" s="192" t="s">
        <v>1109</v>
      </c>
      <c r="R85" s="955"/>
      <c r="S85" s="955"/>
      <c r="T85" s="955"/>
      <c r="U85" s="955"/>
      <c r="V85" s="955"/>
      <c r="W85" s="191" t="s">
        <v>1108</v>
      </c>
      <c r="X85" s="192" t="s">
        <v>1109</v>
      </c>
      <c r="Y85" s="961" t="str">
        <f t="shared" si="0"/>
        <v/>
      </c>
      <c r="Z85" s="961"/>
      <c r="AA85" s="961"/>
      <c r="AB85" s="961"/>
      <c r="AC85" s="961"/>
      <c r="AD85" s="191" t="s">
        <v>1108</v>
      </c>
      <c r="AE85" s="191" t="s">
        <v>1110</v>
      </c>
      <c r="BC85" s="260"/>
    </row>
    <row r="86" spans="1:73" ht="13.5" customHeight="1" x14ac:dyDescent="0.15">
      <c r="F86" s="192" t="s">
        <v>1109</v>
      </c>
      <c r="G86" s="487"/>
      <c r="H86" s="191" t="s">
        <v>353</v>
      </c>
      <c r="I86" s="191" t="s">
        <v>1108</v>
      </c>
      <c r="J86" s="192" t="s">
        <v>1109</v>
      </c>
      <c r="K86" s="955"/>
      <c r="L86" s="955"/>
      <c r="M86" s="955"/>
      <c r="N86" s="955"/>
      <c r="O86" s="955"/>
      <c r="P86" s="191" t="s">
        <v>1108</v>
      </c>
      <c r="Q86" s="192" t="s">
        <v>1109</v>
      </c>
      <c r="R86" s="955"/>
      <c r="S86" s="955"/>
      <c r="T86" s="955"/>
      <c r="U86" s="955"/>
      <c r="V86" s="955"/>
      <c r="W86" s="191" t="s">
        <v>1108</v>
      </c>
      <c r="X86" s="192" t="s">
        <v>1109</v>
      </c>
      <c r="Y86" s="961" t="str">
        <f t="shared" si="0"/>
        <v/>
      </c>
      <c r="Z86" s="961"/>
      <c r="AA86" s="961"/>
      <c r="AB86" s="961"/>
      <c r="AC86" s="961"/>
      <c r="AD86" s="191" t="s">
        <v>1108</v>
      </c>
      <c r="AE86" s="191" t="s">
        <v>1110</v>
      </c>
      <c r="BC86" s="260"/>
    </row>
    <row r="87" spans="1:73" ht="13.5" customHeight="1" x14ac:dyDescent="0.15">
      <c r="B87" s="191" t="s">
        <v>326</v>
      </c>
      <c r="J87" s="192" t="s">
        <v>1109</v>
      </c>
      <c r="K87" s="961">
        <f>SUM(K81:O86)</f>
        <v>0</v>
      </c>
      <c r="L87" s="961"/>
      <c r="M87" s="961"/>
      <c r="N87" s="961"/>
      <c r="O87" s="961"/>
      <c r="P87" s="191" t="s">
        <v>1108</v>
      </c>
      <c r="Q87" s="192" t="s">
        <v>1109</v>
      </c>
      <c r="R87" s="961" t="str">
        <f>IF(SUM(R81:R86)=0,"",SUM(R81:R86))</f>
        <v/>
      </c>
      <c r="S87" s="961"/>
      <c r="T87" s="961"/>
      <c r="U87" s="961"/>
      <c r="V87" s="961"/>
      <c r="W87" s="191" t="s">
        <v>1108</v>
      </c>
      <c r="X87" s="192" t="s">
        <v>1109</v>
      </c>
      <c r="Y87" s="961">
        <f>SUM(Y81:AC86)</f>
        <v>0</v>
      </c>
      <c r="Z87" s="961"/>
      <c r="AA87" s="961"/>
      <c r="AB87" s="961"/>
      <c r="AC87" s="961"/>
      <c r="AD87" s="191" t="s">
        <v>1108</v>
      </c>
      <c r="AE87" s="191" t="s">
        <v>1110</v>
      </c>
      <c r="BC87" s="260"/>
    </row>
    <row r="88" spans="1:73" ht="6.4" customHeight="1" x14ac:dyDescent="0.15">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BC88" s="260"/>
    </row>
    <row r="89" spans="1:73" ht="6.4" customHeight="1" x14ac:dyDescent="0.15">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BC89" s="260"/>
    </row>
    <row r="90" spans="1:73" x14ac:dyDescent="0.15">
      <c r="A90" s="191" t="s">
        <v>1391</v>
      </c>
      <c r="G90" s="194"/>
      <c r="H90" s="194"/>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L90" s="191" t="s">
        <v>1420</v>
      </c>
      <c r="BC90" s="260"/>
    </row>
    <row r="91" spans="1:73" ht="13.5" x14ac:dyDescent="0.15">
      <c r="G91" s="194"/>
      <c r="H91" s="194"/>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L91" s="191" t="s">
        <v>1421</v>
      </c>
      <c r="BC91" s="260"/>
      <c r="BS91" s="394"/>
      <c r="BT91" s="485"/>
      <c r="BU91" s="485"/>
    </row>
    <row r="92" spans="1:73" ht="6.4" customHeight="1" x14ac:dyDescent="0.1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BC92" s="260"/>
    </row>
    <row r="93" spans="1:73" ht="6.4" customHeight="1" x14ac:dyDescent="0.15">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BC93" s="260"/>
    </row>
    <row r="94" spans="1:73" x14ac:dyDescent="0.15">
      <c r="A94" s="191" t="s">
        <v>1392</v>
      </c>
      <c r="G94" s="194"/>
      <c r="H94" s="194"/>
      <c r="I94" s="957"/>
      <c r="J94" s="957"/>
      <c r="K94" s="957"/>
      <c r="L94" s="957"/>
      <c r="M94" s="957"/>
      <c r="N94" s="957"/>
      <c r="O94" s="957"/>
      <c r="P94" s="957"/>
      <c r="Q94" s="957"/>
      <c r="R94" s="957"/>
      <c r="S94" s="957"/>
      <c r="T94" s="957"/>
      <c r="U94" s="957"/>
      <c r="V94" s="957"/>
      <c r="W94" s="957"/>
      <c r="X94" s="957"/>
      <c r="Y94" s="957"/>
      <c r="Z94" s="957"/>
      <c r="AA94" s="957"/>
      <c r="AB94" s="957"/>
      <c r="AC94" s="957"/>
      <c r="AD94" s="957"/>
      <c r="AE94" s="957"/>
      <c r="AF94" s="957"/>
      <c r="AG94" s="957"/>
      <c r="AH94" s="957"/>
      <c r="AI94" s="957"/>
      <c r="AL94" s="191" t="s">
        <v>1027</v>
      </c>
      <c r="BC94" s="260"/>
    </row>
    <row r="95" spans="1:73" ht="13.5" x14ac:dyDescent="0.15">
      <c r="G95" s="194"/>
      <c r="H95" s="194"/>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BC95" s="260"/>
      <c r="BS95" s="394"/>
      <c r="BT95" s="485"/>
      <c r="BU95" s="485"/>
    </row>
    <row r="96" spans="1:73" ht="6.4" customHeight="1" x14ac:dyDescent="0.15">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BC96" s="260"/>
    </row>
    <row r="97" spans="1:82" ht="6.4" customHeight="1" x14ac:dyDescent="0.15">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BC97" s="260"/>
    </row>
    <row r="98" spans="1:82" x14ac:dyDescent="0.15">
      <c r="A98" s="191" t="s">
        <v>1393</v>
      </c>
      <c r="G98" s="194"/>
      <c r="H98" s="194"/>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L98" s="191" t="s">
        <v>1027</v>
      </c>
      <c r="BC98" s="260"/>
    </row>
    <row r="99" spans="1:82" ht="13.5" x14ac:dyDescent="0.15">
      <c r="G99" s="194"/>
      <c r="H99" s="194"/>
      <c r="I99" s="957"/>
      <c r="J99" s="957"/>
      <c r="K99" s="957"/>
      <c r="L99" s="957"/>
      <c r="M99" s="957"/>
      <c r="N99" s="957"/>
      <c r="O99" s="957"/>
      <c r="P99" s="957"/>
      <c r="Q99" s="957"/>
      <c r="R99" s="957"/>
      <c r="S99" s="957"/>
      <c r="T99" s="957"/>
      <c r="U99" s="957"/>
      <c r="V99" s="957"/>
      <c r="W99" s="957"/>
      <c r="X99" s="957"/>
      <c r="Y99" s="957"/>
      <c r="Z99" s="957"/>
      <c r="AA99" s="957"/>
      <c r="AB99" s="957"/>
      <c r="AC99" s="957"/>
      <c r="AD99" s="957"/>
      <c r="AE99" s="957"/>
      <c r="AF99" s="957"/>
      <c r="AG99" s="957"/>
      <c r="AH99" s="957"/>
      <c r="AI99" s="957"/>
      <c r="BC99" s="260"/>
      <c r="BS99" s="394"/>
      <c r="BT99" s="485"/>
      <c r="BU99" s="485"/>
    </row>
    <row r="100" spans="1:82" ht="6.4" customHeight="1" x14ac:dyDescent="0.15">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BC100" s="260"/>
    </row>
    <row r="101" spans="1:82" ht="6.4" customHeight="1" x14ac:dyDescent="0.15">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BC101" s="260"/>
    </row>
    <row r="102" spans="1:82" x14ac:dyDescent="0.15">
      <c r="A102" s="191" t="s">
        <v>1394</v>
      </c>
      <c r="I102" s="979"/>
      <c r="J102" s="979"/>
      <c r="K102" s="979"/>
      <c r="L102" s="191" t="s">
        <v>1111</v>
      </c>
      <c r="N102" s="975"/>
      <c r="O102" s="975"/>
      <c r="P102" s="975"/>
      <c r="Q102" s="975"/>
      <c r="R102" s="975"/>
      <c r="S102" s="975"/>
      <c r="T102" s="975"/>
      <c r="U102" s="975"/>
      <c r="V102" s="975"/>
      <c r="W102" s="975"/>
      <c r="X102" s="975"/>
      <c r="Y102" s="975"/>
      <c r="Z102" s="975"/>
      <c r="AA102" s="975"/>
      <c r="AB102" s="975"/>
      <c r="AC102" s="975"/>
      <c r="AD102" s="975"/>
      <c r="AE102" s="975"/>
      <c r="AF102" s="975"/>
      <c r="AG102" s="975"/>
      <c r="AH102" s="975"/>
      <c r="AL102" s="191" t="s">
        <v>1026</v>
      </c>
      <c r="BC102" s="260"/>
    </row>
    <row r="103" spans="1:82" ht="6.4" customHeight="1" x14ac:dyDescent="0.15">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BC103" s="260"/>
    </row>
    <row r="104" spans="1:82" ht="6.4" customHeight="1" x14ac:dyDescent="0.15">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BC104" s="260"/>
    </row>
    <row r="105" spans="1:82" x14ac:dyDescent="0.15">
      <c r="A105" s="191" t="s">
        <v>1395</v>
      </c>
      <c r="I105" s="975"/>
      <c r="J105" s="975"/>
      <c r="K105" s="975"/>
      <c r="L105" s="975"/>
      <c r="M105" s="975"/>
      <c r="N105" s="975"/>
      <c r="O105" s="975"/>
      <c r="P105" s="975"/>
      <c r="Q105" s="172"/>
      <c r="AL105" s="191" t="s">
        <v>1081</v>
      </c>
      <c r="BC105" s="260"/>
    </row>
    <row r="106" spans="1:82" ht="6.4" customHeight="1" x14ac:dyDescent="0.15">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BC106" s="260"/>
      <c r="BV106" s="408"/>
      <c r="BW106" s="408"/>
      <c r="BX106" s="408"/>
      <c r="BY106" s="408"/>
      <c r="BZ106" s="408"/>
      <c r="CA106" s="408"/>
      <c r="CB106" s="408"/>
      <c r="CC106" s="408"/>
      <c r="CD106" s="408"/>
    </row>
    <row r="107" spans="1:82" ht="6.4" customHeight="1" x14ac:dyDescent="0.15">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BC107" s="260"/>
    </row>
    <row r="108" spans="1:82" x14ac:dyDescent="0.15">
      <c r="A108" s="191" t="s">
        <v>309</v>
      </c>
      <c r="I108" s="775"/>
      <c r="J108" s="775"/>
      <c r="K108" s="775"/>
      <c r="L108" s="775"/>
      <c r="M108" s="775"/>
      <c r="N108" s="775"/>
      <c r="O108" s="775"/>
      <c r="P108" s="775"/>
      <c r="Q108" s="775"/>
      <c r="R108" s="775"/>
      <c r="S108" s="775"/>
      <c r="T108" s="775"/>
      <c r="U108" s="775"/>
      <c r="V108" s="775"/>
      <c r="W108" s="775"/>
      <c r="X108" s="775"/>
      <c r="Y108" s="775"/>
      <c r="Z108" s="775"/>
      <c r="AA108" s="775"/>
      <c r="AB108" s="775"/>
      <c r="AC108" s="775"/>
      <c r="AD108" s="775"/>
      <c r="AE108" s="775"/>
      <c r="AF108" s="775"/>
      <c r="AG108" s="775"/>
      <c r="AH108" s="775"/>
      <c r="AI108" s="775"/>
      <c r="BC108" s="260"/>
    </row>
    <row r="109" spans="1:82" ht="13.5" x14ac:dyDescent="0.15">
      <c r="I109" s="969"/>
      <c r="J109" s="969"/>
      <c r="K109" s="969"/>
      <c r="L109" s="969"/>
      <c r="M109" s="969"/>
      <c r="N109" s="969"/>
      <c r="O109" s="969"/>
      <c r="P109" s="969"/>
      <c r="Q109" s="969"/>
      <c r="R109" s="969"/>
      <c r="S109" s="969"/>
      <c r="T109" s="969"/>
      <c r="U109" s="969"/>
      <c r="V109" s="969"/>
      <c r="W109" s="969"/>
      <c r="X109" s="969"/>
      <c r="Y109" s="969"/>
      <c r="Z109" s="969"/>
      <c r="AA109" s="969"/>
      <c r="AB109" s="969"/>
      <c r="AC109" s="969"/>
      <c r="AD109" s="969"/>
      <c r="AE109" s="969"/>
      <c r="AF109" s="969"/>
      <c r="AG109" s="969"/>
      <c r="AH109" s="969"/>
      <c r="AI109" s="969"/>
      <c r="BC109" s="260"/>
      <c r="BS109" s="394"/>
      <c r="BT109" s="485"/>
      <c r="BU109" s="485"/>
    </row>
    <row r="110" spans="1:82" ht="13.5" x14ac:dyDescent="0.15">
      <c r="I110" s="969"/>
      <c r="J110" s="969"/>
      <c r="K110" s="969"/>
      <c r="L110" s="969"/>
      <c r="M110" s="969"/>
      <c r="N110" s="969"/>
      <c r="O110" s="969"/>
      <c r="P110" s="969"/>
      <c r="Q110" s="969"/>
      <c r="R110" s="969"/>
      <c r="S110" s="969"/>
      <c r="T110" s="969"/>
      <c r="U110" s="969"/>
      <c r="V110" s="969"/>
      <c r="W110" s="969"/>
      <c r="X110" s="969"/>
      <c r="Y110" s="969"/>
      <c r="Z110" s="969"/>
      <c r="AA110" s="969"/>
      <c r="AB110" s="969"/>
      <c r="AC110" s="969"/>
      <c r="AD110" s="969"/>
      <c r="AE110" s="969"/>
      <c r="AF110" s="969"/>
      <c r="AG110" s="969"/>
      <c r="AH110" s="969"/>
      <c r="AI110" s="969"/>
      <c r="BC110" s="260"/>
      <c r="BS110" s="394"/>
      <c r="BT110" s="485"/>
      <c r="BU110" s="485"/>
    </row>
    <row r="111" spans="1:82" ht="6.4" customHeight="1" x14ac:dyDescent="0.15">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BC111" s="260"/>
    </row>
    <row r="112" spans="1:82" ht="6.4" customHeight="1" x14ac:dyDescent="0.15">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BC112" s="260"/>
    </row>
    <row r="113" spans="1:73" x14ac:dyDescent="0.15">
      <c r="A113" s="191" t="s">
        <v>310</v>
      </c>
      <c r="I113" s="973"/>
      <c r="J113" s="973"/>
      <c r="K113" s="973"/>
      <c r="L113" s="973"/>
      <c r="M113" s="973"/>
      <c r="N113" s="973"/>
      <c r="O113" s="973"/>
      <c r="P113" s="973"/>
      <c r="Q113" s="973"/>
      <c r="R113" s="973"/>
      <c r="S113" s="973"/>
      <c r="T113" s="973"/>
      <c r="U113" s="973"/>
      <c r="V113" s="973"/>
      <c r="W113" s="973"/>
      <c r="X113" s="973"/>
      <c r="Y113" s="973"/>
      <c r="Z113" s="973"/>
      <c r="AA113" s="973"/>
      <c r="AB113" s="973"/>
      <c r="AC113" s="973"/>
      <c r="AD113" s="973"/>
      <c r="AE113" s="973"/>
      <c r="AF113" s="973"/>
      <c r="AG113" s="973"/>
      <c r="AH113" s="973"/>
      <c r="AI113" s="973"/>
      <c r="BC113" s="260"/>
    </row>
    <row r="114" spans="1:73" x14ac:dyDescent="0.15">
      <c r="D114" s="194"/>
      <c r="E114" s="194"/>
      <c r="F114" s="194"/>
      <c r="G114" s="194"/>
      <c r="H114" s="194"/>
      <c r="I114" s="973"/>
      <c r="J114" s="973"/>
      <c r="K114" s="973"/>
      <c r="L114" s="973"/>
      <c r="M114" s="973"/>
      <c r="N114" s="973"/>
      <c r="O114" s="973"/>
      <c r="P114" s="973"/>
      <c r="Q114" s="973"/>
      <c r="R114" s="973"/>
      <c r="S114" s="973"/>
      <c r="T114" s="973"/>
      <c r="U114" s="973"/>
      <c r="V114" s="973"/>
      <c r="W114" s="973"/>
      <c r="X114" s="973"/>
      <c r="Y114" s="973"/>
      <c r="Z114" s="973"/>
      <c r="AA114" s="973"/>
      <c r="AB114" s="973"/>
      <c r="AC114" s="973"/>
      <c r="AD114" s="973"/>
      <c r="AE114" s="973"/>
      <c r="AF114" s="973"/>
      <c r="AG114" s="973"/>
      <c r="AH114" s="973"/>
      <c r="AI114" s="973"/>
    </row>
    <row r="115" spans="1:73" ht="10.5" customHeight="1" x14ac:dyDescent="0.15">
      <c r="A115" s="260"/>
      <c r="B115" s="260"/>
      <c r="C115" s="260"/>
      <c r="D115" s="409"/>
      <c r="E115" s="409"/>
      <c r="F115" s="409"/>
      <c r="G115" s="409"/>
      <c r="H115" s="409"/>
      <c r="I115" s="973"/>
      <c r="J115" s="973"/>
      <c r="K115" s="973"/>
      <c r="L115" s="973"/>
      <c r="M115" s="973"/>
      <c r="N115" s="973"/>
      <c r="O115" s="973"/>
      <c r="P115" s="973"/>
      <c r="Q115" s="973"/>
      <c r="R115" s="973"/>
      <c r="S115" s="973"/>
      <c r="T115" s="973"/>
      <c r="U115" s="973"/>
      <c r="V115" s="973"/>
      <c r="W115" s="973"/>
      <c r="X115" s="973"/>
      <c r="Y115" s="973"/>
      <c r="Z115" s="973"/>
      <c r="AA115" s="973"/>
      <c r="AB115" s="973"/>
      <c r="AC115" s="973"/>
      <c r="AD115" s="973"/>
      <c r="AE115" s="973"/>
      <c r="AF115" s="973"/>
      <c r="AG115" s="973"/>
      <c r="AH115" s="973"/>
      <c r="AI115" s="973"/>
    </row>
    <row r="116" spans="1:73" ht="6.4" customHeight="1" x14ac:dyDescent="0.15">
      <c r="A116" s="195"/>
      <c r="B116" s="195"/>
      <c r="C116" s="195"/>
      <c r="D116" s="410"/>
      <c r="E116" s="410"/>
      <c r="F116" s="410"/>
      <c r="G116" s="410"/>
      <c r="H116" s="410"/>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260"/>
      <c r="AK116" s="260"/>
    </row>
    <row r="117" spans="1:73" ht="6.4" customHeight="1" thickBot="1" x14ac:dyDescent="0.2">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502"/>
      <c r="AK117" s="502"/>
    </row>
    <row r="118" spans="1:73" ht="13.5" thickTop="1" x14ac:dyDescent="0.15">
      <c r="AI118" s="501"/>
    </row>
    <row r="119" spans="1:73" x14ac:dyDescent="0.15">
      <c r="AI119" s="501"/>
    </row>
    <row r="121" spans="1:73" ht="13.5" x14ac:dyDescent="0.15">
      <c r="BS121" s="394"/>
      <c r="BT121" s="486"/>
      <c r="BU121" s="485"/>
    </row>
    <row r="122" spans="1:73" ht="13.5" x14ac:dyDescent="0.15">
      <c r="BS122" s="394"/>
      <c r="BT122" s="485"/>
      <c r="BU122" s="485"/>
    </row>
    <row r="123" spans="1:73" ht="13.5" x14ac:dyDescent="0.15">
      <c r="BS123" s="394"/>
      <c r="BT123" s="485"/>
      <c r="BU123" s="485"/>
    </row>
    <row r="124" spans="1:73" ht="13.5" x14ac:dyDescent="0.15">
      <c r="BS124" s="394"/>
      <c r="BT124" s="485"/>
      <c r="BU124" s="485"/>
    </row>
    <row r="125" spans="1:73" ht="13.5" x14ac:dyDescent="0.15">
      <c r="BS125" s="394"/>
      <c r="BT125" s="485"/>
      <c r="BU125" s="485"/>
    </row>
    <row r="126" spans="1:73" ht="13.5" x14ac:dyDescent="0.15">
      <c r="BS126" s="394"/>
      <c r="BT126" s="485"/>
      <c r="BU126" s="485"/>
    </row>
    <row r="127" spans="1:73" ht="13.5" x14ac:dyDescent="0.15">
      <c r="BS127" s="394"/>
      <c r="BT127" s="485"/>
      <c r="BU127" s="485"/>
    </row>
    <row r="128" spans="1:73" ht="13.5" x14ac:dyDescent="0.15">
      <c r="BS128" s="394"/>
      <c r="BT128" s="485"/>
      <c r="BU128" s="485"/>
    </row>
    <row r="129" spans="71:73" ht="13.5" x14ac:dyDescent="0.15">
      <c r="BS129" s="394"/>
      <c r="BT129" s="485"/>
      <c r="BU129" s="485"/>
    </row>
    <row r="130" spans="71:73" ht="13.5" x14ac:dyDescent="0.15">
      <c r="BS130" s="394"/>
      <c r="BT130" s="485"/>
      <c r="BU130" s="485"/>
    </row>
    <row r="131" spans="71:73" ht="13.5" x14ac:dyDescent="0.15">
      <c r="BS131" s="394"/>
      <c r="BT131" s="485"/>
      <c r="BU131" s="485"/>
    </row>
    <row r="132" spans="71:73" ht="13.5" x14ac:dyDescent="0.15">
      <c r="BS132" s="394"/>
      <c r="BT132" s="485"/>
      <c r="BU132" s="485"/>
    </row>
    <row r="133" spans="71:73" ht="13.5" x14ac:dyDescent="0.15">
      <c r="BS133" s="394"/>
      <c r="BT133" s="485"/>
      <c r="BU133" s="485"/>
    </row>
    <row r="134" spans="71:73" ht="13.5" x14ac:dyDescent="0.15">
      <c r="BS134" s="394"/>
      <c r="BT134" s="488"/>
      <c r="BU134" s="485"/>
    </row>
    <row r="135" spans="71:73" ht="13.5" x14ac:dyDescent="0.15">
      <c r="BS135" s="394"/>
      <c r="BT135" s="485"/>
      <c r="BU135" s="485"/>
    </row>
    <row r="136" spans="71:73" ht="13.5" x14ac:dyDescent="0.15">
      <c r="BS136" s="394"/>
      <c r="BT136" s="485"/>
      <c r="BU136" s="485"/>
    </row>
    <row r="137" spans="71:73" ht="13.5" x14ac:dyDescent="0.15">
      <c r="BS137" s="394"/>
      <c r="BT137" s="485"/>
      <c r="BU137" s="485"/>
    </row>
    <row r="138" spans="71:73" ht="13.5" x14ac:dyDescent="0.15">
      <c r="BS138" s="394"/>
      <c r="BT138" s="485"/>
      <c r="BU138" s="485"/>
    </row>
    <row r="139" spans="71:73" ht="13.5" x14ac:dyDescent="0.15">
      <c r="BS139" s="394"/>
      <c r="BT139" s="485"/>
      <c r="BU139" s="485"/>
    </row>
    <row r="140" spans="71:73" ht="13.5" x14ac:dyDescent="0.15">
      <c r="BS140" s="394"/>
      <c r="BT140" s="485"/>
      <c r="BU140" s="485"/>
    </row>
    <row r="141" spans="71:73" ht="13.5" x14ac:dyDescent="0.15">
      <c r="BS141" s="394"/>
      <c r="BT141" s="485"/>
      <c r="BU141" s="485"/>
    </row>
    <row r="142" spans="71:73" ht="13.5" x14ac:dyDescent="0.15">
      <c r="BS142" s="394"/>
      <c r="BT142" s="485"/>
      <c r="BU142" s="485"/>
    </row>
    <row r="143" spans="71:73" ht="13.5" x14ac:dyDescent="0.15">
      <c r="BS143" s="394"/>
      <c r="BT143" s="485"/>
      <c r="BU143" s="485"/>
    </row>
    <row r="144" spans="71:73" ht="13.5" x14ac:dyDescent="0.15">
      <c r="BS144" s="394"/>
      <c r="BT144" s="485"/>
      <c r="BU144" s="485"/>
    </row>
    <row r="145" spans="71:73" ht="13.5" x14ac:dyDescent="0.15">
      <c r="BS145" s="394"/>
      <c r="BT145" s="485"/>
      <c r="BU145" s="485"/>
    </row>
    <row r="146" spans="71:73" ht="13.5" x14ac:dyDescent="0.15">
      <c r="BS146" s="394"/>
      <c r="BT146" s="485"/>
      <c r="BU146" s="485"/>
    </row>
    <row r="147" spans="71:73" ht="13.5" x14ac:dyDescent="0.15">
      <c r="BS147" s="394"/>
      <c r="BT147" s="485"/>
      <c r="BU147" s="485"/>
    </row>
    <row r="148" spans="71:73" ht="13.5" x14ac:dyDescent="0.15">
      <c r="BS148" s="394"/>
      <c r="BT148" s="488"/>
      <c r="BU148" s="260"/>
    </row>
    <row r="149" spans="71:73" ht="13.5" x14ac:dyDescent="0.15">
      <c r="BS149" s="394"/>
      <c r="BT149" s="488"/>
      <c r="BU149" s="260"/>
    </row>
    <row r="150" spans="71:73" ht="13.5" x14ac:dyDescent="0.15">
      <c r="BS150" s="394"/>
      <c r="BT150" s="485"/>
      <c r="BU150" s="485"/>
    </row>
    <row r="151" spans="71:73" ht="13.5" x14ac:dyDescent="0.15">
      <c r="BS151" s="394"/>
      <c r="BT151" s="485"/>
      <c r="BU151" s="485"/>
    </row>
    <row r="152" spans="71:73" ht="13.5" x14ac:dyDescent="0.15">
      <c r="BS152" s="394"/>
      <c r="BT152" s="485"/>
      <c r="BU152" s="485"/>
    </row>
    <row r="153" spans="71:73" ht="13.5" x14ac:dyDescent="0.15">
      <c r="BS153" s="394"/>
      <c r="BT153" s="485"/>
      <c r="BU153" s="485"/>
    </row>
    <row r="154" spans="71:73" ht="13.5" x14ac:dyDescent="0.15">
      <c r="BS154" s="394"/>
      <c r="BT154" s="485"/>
      <c r="BU154" s="485"/>
    </row>
    <row r="155" spans="71:73" ht="13.5" x14ac:dyDescent="0.15">
      <c r="BS155" s="394"/>
      <c r="BT155" s="485"/>
      <c r="BU155" s="485"/>
    </row>
    <row r="156" spans="71:73" ht="13.5" x14ac:dyDescent="0.15">
      <c r="BS156" s="394"/>
      <c r="BT156" s="485"/>
      <c r="BU156" s="485"/>
    </row>
    <row r="157" spans="71:73" ht="13.5" x14ac:dyDescent="0.15">
      <c r="BS157" s="394"/>
      <c r="BT157" s="485"/>
      <c r="BU157" s="485"/>
    </row>
    <row r="158" spans="71:73" ht="13.5" x14ac:dyDescent="0.15">
      <c r="BS158" s="394"/>
      <c r="BT158" s="485"/>
      <c r="BU158" s="485"/>
    </row>
    <row r="159" spans="71:73" ht="13.5" x14ac:dyDescent="0.15">
      <c r="BS159" s="394"/>
      <c r="BT159" s="485"/>
      <c r="BU159" s="485"/>
    </row>
    <row r="160" spans="71:73" ht="13.5" x14ac:dyDescent="0.15">
      <c r="BS160" s="394"/>
      <c r="BT160" s="485"/>
      <c r="BU160" s="485"/>
    </row>
    <row r="161" spans="71:73" ht="13.5" x14ac:dyDescent="0.15">
      <c r="BS161" s="394"/>
      <c r="BT161" s="485"/>
      <c r="BU161" s="485"/>
    </row>
    <row r="162" spans="71:73" ht="13.5" x14ac:dyDescent="0.15">
      <c r="BS162" s="394"/>
      <c r="BT162" s="485"/>
      <c r="BU162" s="485"/>
    </row>
    <row r="163" spans="71:73" ht="13.5" x14ac:dyDescent="0.15">
      <c r="BS163" s="394"/>
      <c r="BT163" s="485"/>
      <c r="BU163" s="485"/>
    </row>
    <row r="164" spans="71:73" ht="13.5" x14ac:dyDescent="0.15">
      <c r="BS164" s="394"/>
      <c r="BT164" s="485"/>
      <c r="BU164" s="485"/>
    </row>
    <row r="165" spans="71:73" ht="13.5" x14ac:dyDescent="0.15">
      <c r="BS165" s="394"/>
      <c r="BT165" s="485"/>
      <c r="BU165" s="485"/>
    </row>
    <row r="166" spans="71:73" ht="13.5" x14ac:dyDescent="0.15">
      <c r="BS166" s="394"/>
      <c r="BT166" s="485"/>
      <c r="BU166" s="485"/>
    </row>
    <row r="167" spans="71:73" ht="13.5" x14ac:dyDescent="0.15">
      <c r="BS167" s="394"/>
      <c r="BT167" s="485"/>
      <c r="BU167" s="485"/>
    </row>
    <row r="168" spans="71:73" ht="13.5" x14ac:dyDescent="0.15">
      <c r="BS168" s="394"/>
      <c r="BT168" s="485"/>
      <c r="BU168" s="485"/>
    </row>
    <row r="169" spans="71:73" ht="13.5" x14ac:dyDescent="0.15">
      <c r="BS169" s="394"/>
      <c r="BT169" s="485"/>
      <c r="BU169" s="485"/>
    </row>
    <row r="170" spans="71:73" ht="13.5" x14ac:dyDescent="0.15">
      <c r="BS170" s="394"/>
      <c r="BT170" s="485"/>
      <c r="BU170" s="485"/>
    </row>
    <row r="171" spans="71:73" ht="13.5" x14ac:dyDescent="0.15">
      <c r="BS171" s="394"/>
      <c r="BT171" s="485"/>
      <c r="BU171" s="485"/>
    </row>
    <row r="172" spans="71:73" ht="13.5" x14ac:dyDescent="0.15">
      <c r="BS172" s="394"/>
      <c r="BT172" s="485"/>
      <c r="BU172" s="485"/>
    </row>
    <row r="173" spans="71:73" ht="13.5" x14ac:dyDescent="0.15">
      <c r="BS173" s="394"/>
      <c r="BT173" s="485"/>
      <c r="BU173" s="485"/>
    </row>
    <row r="174" spans="71:73" ht="13.5" x14ac:dyDescent="0.15">
      <c r="BS174" s="394"/>
      <c r="BT174" s="485"/>
      <c r="BU174" s="485"/>
    </row>
    <row r="175" spans="71:73" ht="13.5" x14ac:dyDescent="0.15">
      <c r="BS175" s="394"/>
      <c r="BT175" s="485"/>
      <c r="BU175" s="485"/>
    </row>
    <row r="176" spans="71:73" ht="13.5" x14ac:dyDescent="0.15">
      <c r="BS176" s="394"/>
      <c r="BT176" s="485"/>
      <c r="BU176" s="485"/>
    </row>
    <row r="177" spans="71:73" ht="13.5" x14ac:dyDescent="0.15">
      <c r="BS177" s="394"/>
      <c r="BT177" s="485"/>
      <c r="BU177" s="485"/>
    </row>
    <row r="178" spans="71:73" ht="13.5" x14ac:dyDescent="0.15">
      <c r="BS178" s="394"/>
      <c r="BT178" s="485"/>
      <c r="BU178" s="485"/>
    </row>
    <row r="179" spans="71:73" ht="13.5" x14ac:dyDescent="0.15">
      <c r="BS179" s="394"/>
      <c r="BT179" s="485"/>
      <c r="BU179" s="485"/>
    </row>
    <row r="180" spans="71:73" ht="13.5" x14ac:dyDescent="0.15">
      <c r="BS180" s="394"/>
      <c r="BT180" s="485"/>
      <c r="BU180" s="485"/>
    </row>
    <row r="181" spans="71:73" ht="13.5" x14ac:dyDescent="0.15">
      <c r="BS181" s="394"/>
      <c r="BT181" s="485"/>
      <c r="BU181" s="485"/>
    </row>
    <row r="182" spans="71:73" ht="13.5" x14ac:dyDescent="0.15">
      <c r="BS182" s="394"/>
      <c r="BT182" s="485"/>
      <c r="BU182" s="485"/>
    </row>
    <row r="183" spans="71:73" ht="13.5" x14ac:dyDescent="0.15">
      <c r="BS183" s="394"/>
      <c r="BT183" s="485"/>
      <c r="BU183" s="485"/>
    </row>
    <row r="184" spans="71:73" ht="13.5" x14ac:dyDescent="0.15">
      <c r="BS184" s="394"/>
      <c r="BT184" s="485"/>
      <c r="BU184" s="485"/>
    </row>
    <row r="185" spans="71:73" ht="13.5" x14ac:dyDescent="0.15">
      <c r="BS185" s="394"/>
      <c r="BT185" s="485"/>
      <c r="BU185" s="485"/>
    </row>
    <row r="186" spans="71:73" ht="13.5" x14ac:dyDescent="0.15">
      <c r="BS186" s="394"/>
      <c r="BT186" s="485"/>
      <c r="BU186" s="485"/>
    </row>
    <row r="187" spans="71:73" ht="13.5" x14ac:dyDescent="0.15">
      <c r="BS187" s="394"/>
      <c r="BT187" s="488"/>
      <c r="BU187" s="485"/>
    </row>
    <row r="188" spans="71:73" ht="13.5" x14ac:dyDescent="0.15">
      <c r="BS188" s="394"/>
      <c r="BT188" s="488"/>
      <c r="BU188" s="485"/>
    </row>
    <row r="189" spans="71:73" ht="13.5" x14ac:dyDescent="0.15">
      <c r="BS189" s="394"/>
      <c r="BT189" s="488"/>
      <c r="BU189" s="485"/>
    </row>
    <row r="190" spans="71:73" ht="13.5" x14ac:dyDescent="0.15">
      <c r="BS190" s="394"/>
      <c r="BT190" s="488"/>
      <c r="BU190" s="485"/>
    </row>
  </sheetData>
  <sheetProtection algorithmName="SHA-512" hashValue="2fem7Ij45LHGw7Lydvv0xCv+gyMfiR59rJjkb0B/4H0aG86xpmSlckzfb7AK1U6V0NDwu5q+1fpAXiuykmmQYw==" saltValue="3nOGl7GkYSJRBj8YTvHCfQ==" spinCount="100000" sheet="1" objects="1" scenarios="1"/>
  <protectedRanges>
    <protectedRange sqref="I102 I105 N102 I108:I110 I94:I95 I90:I91 I113:I115 G81:G86 K81:O86 R81:V86 I98:I99" name="範囲4"/>
    <protectedRange sqref="Z65 AC65 Z67 AC67 AA68 R69 H71:H72 R73 AM59:AM61 AP59:AP61 AU59:AV61 AY59:AY60" name="範囲3"/>
    <protectedRange sqref="M48:O51 M55:O56 H61 AL8:BE12" name="範囲2"/>
    <protectedRange sqref="H5 M8:AF12 D16 G16 J16 M16 P16 U16 AB16 V19 P30:P34 Y30:Y35 D40:D41 H22:H27 H30:H35 H39:H44" name="範囲1"/>
    <protectedRange sqref="H19" name="範囲12"/>
  </protectedRanges>
  <mergeCells count="68">
    <mergeCell ref="AL9:AV9"/>
    <mergeCell ref="AL10:AV10"/>
    <mergeCell ref="AL11:AV11"/>
    <mergeCell ref="AL12:AV12"/>
    <mergeCell ref="I105:P105"/>
    <mergeCell ref="K87:O87"/>
    <mergeCell ref="R87:V87"/>
    <mergeCell ref="Y87:AC87"/>
    <mergeCell ref="I90:AI90"/>
    <mergeCell ref="I94:AI94"/>
    <mergeCell ref="I98:AI98"/>
    <mergeCell ref="I102:K102"/>
    <mergeCell ref="K83:O83"/>
    <mergeCell ref="R83:V83"/>
    <mergeCell ref="Y83:AC83"/>
    <mergeCell ref="N102:AH102"/>
    <mergeCell ref="K85:O85"/>
    <mergeCell ref="R85:V85"/>
    <mergeCell ref="Y85:AC85"/>
    <mergeCell ref="K86:O86"/>
    <mergeCell ref="R86:V86"/>
    <mergeCell ref="Y86:AC86"/>
    <mergeCell ref="K81:O81"/>
    <mergeCell ref="R81:V81"/>
    <mergeCell ref="Y81:AC81"/>
    <mergeCell ref="K82:O82"/>
    <mergeCell ref="R82:V82"/>
    <mergeCell ref="Y82:AC82"/>
    <mergeCell ref="H61:AF61"/>
    <mergeCell ref="AA68:AC68"/>
    <mergeCell ref="R69:AC69"/>
    <mergeCell ref="R73:AC73"/>
    <mergeCell ref="K80:O80"/>
    <mergeCell ref="R80:V80"/>
    <mergeCell ref="Y80:AC80"/>
    <mergeCell ref="M49:O49"/>
    <mergeCell ref="M50:O50"/>
    <mergeCell ref="M51:O51"/>
    <mergeCell ref="S24:T24"/>
    <mergeCell ref="M55:O55"/>
    <mergeCell ref="V19:AF19"/>
    <mergeCell ref="M48:O48"/>
    <mergeCell ref="H10:J10"/>
    <mergeCell ref="M10:AF10"/>
    <mergeCell ref="H11:J11"/>
    <mergeCell ref="M11:AF11"/>
    <mergeCell ref="A1:AI1"/>
    <mergeCell ref="H5:J5"/>
    <mergeCell ref="H8:J8"/>
    <mergeCell ref="M8:AF8"/>
    <mergeCell ref="H9:J9"/>
    <mergeCell ref="M9:AF9"/>
    <mergeCell ref="AL8:AV8"/>
    <mergeCell ref="I115:AI115"/>
    <mergeCell ref="K84:O84"/>
    <mergeCell ref="R84:V84"/>
    <mergeCell ref="Y84:AC84"/>
    <mergeCell ref="I99:AI99"/>
    <mergeCell ref="I110:AI110"/>
    <mergeCell ref="I109:AI109"/>
    <mergeCell ref="I95:AI95"/>
    <mergeCell ref="I91:AI91"/>
    <mergeCell ref="I114:AI114"/>
    <mergeCell ref="I113:AI113"/>
    <mergeCell ref="H12:J12"/>
    <mergeCell ref="M12:AF12"/>
    <mergeCell ref="M56:O56"/>
    <mergeCell ref="H19:T19"/>
  </mergeCells>
  <phoneticPr fontId="2"/>
  <conditionalFormatting sqref="H5:J5">
    <cfRule type="containsBlanks" dxfId="25" priority="3" stopIfTrue="1">
      <formula>LEN(TRIM(H5))=0</formula>
    </cfRule>
  </conditionalFormatting>
  <conditionalFormatting sqref="H19:T19">
    <cfRule type="containsBlanks" dxfId="24" priority="1" stopIfTrue="1">
      <formula>LEN(TRIM(H19))=0</formula>
    </cfRule>
  </conditionalFormatting>
  <dataValidations count="9">
    <dataValidation type="list" allowBlank="1" showInputMessage="1" showErrorMessage="1" sqref="N32:N35 W32:W35 H22:H27 P32:P35 H31:H35 AM59:AM61 AV59:AV61 AS59:AS61 H39:H44 AP59:AP61 Y32:Y34 AY59:AY60 BF61" xr:uid="{00000000-0002-0000-0600-000000000000}">
      <formula1>"□,■"</formula1>
    </dataValidation>
    <dataValidation type="list" allowBlank="1" showInputMessage="1" showErrorMessage="1" sqref="I105:P105" xr:uid="{00000000-0002-0000-0600-000001000000}">
      <formula1>"水洗(公共下水道）,水洗(集落排水）,水洗（合併浄化槽）,水洗(団地浄化槽）,汲取り,なし"</formula1>
    </dataValidation>
    <dataValidation type="list" errorStyle="information" imeMode="hiragana" allowBlank="1" showInputMessage="1" sqref="V19" xr:uid="{00000000-0002-0000-0600-000002000000}">
      <formula1>"　,一部　木造,一部　木造（丸太組構法）,一部　鉄骨造,一部　軽量鉄骨造,一部　鉄筋コンクリート造,一部　鉄骨鉄筋コンクリート造"</formula1>
    </dataValidation>
    <dataValidation type="list" errorStyle="information" imeMode="hiragana" allowBlank="1" showInputMessage="1" sqref="U19" xr:uid="{00000000-0002-0000-0600-000003000000}">
      <formula1>"木造,木造（枠組壁工法）,木造（丸太組構法）,鉄骨造,軽量鉄骨造,鉄骨造（鉄鋼系軸組パネル併用構造）,鉄筋コンクリート造,鉄骨鉄筋コンクリート造"</formula1>
    </dataValidation>
    <dataValidation imeMode="halfAlpha" allowBlank="1" showInputMessage="1" showErrorMessage="1" sqref="M55:O56 I102:K102 G81:G86 K81:AC87" xr:uid="{00000000-0002-0000-0600-000004000000}"/>
    <dataValidation type="list" allowBlank="1" showInputMessage="1" showErrorMessage="1" sqref="D16 AB16 U16 P16 M16 J16 G16 AD66 L67 AA66 Z67 AC67 AC65 Z65 G67 H71:H72" xr:uid="{00000000-0002-0000-0600-000005000000}">
      <formula1>"■,□"</formula1>
    </dataValidation>
    <dataValidation imeMode="hiragana" allowBlank="1" showInputMessage="1" showErrorMessage="1" sqref="I116 G98:G99 D114:H116 G90:G91 G94:G95 D60:F61 I73:P73" xr:uid="{00000000-0002-0000-0600-000006000000}"/>
    <dataValidation imeMode="off" allowBlank="1" showInputMessage="1" showErrorMessage="1" sqref="M48:O51 F5" xr:uid="{00000000-0002-0000-0600-000007000000}"/>
    <dataValidation type="list" errorStyle="information" imeMode="hiragana" allowBlank="1" showInputMessage="1" sqref="H19:T19" xr:uid="{368FC013-047C-4BC2-93A0-6064D0736717}">
      <formula1>"木　造,木造（枠組壁工法）,木造（丸太組構法）,鉄骨造,軽量鉄骨造,鉄骨造（鉄鋼系軸組パネル併用構造）,鉄筋コンクリート造,鉄骨鉄筋コンクリート造"</formula1>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Ｐ明朝,標準"&amp;9㈱北関東建築検査機構&amp;C&amp;"ＭＳ Ｐ明朝,標準"&amp;9NKBI-13enter   Ver.17&amp;R&amp;"ＭＳ Ｐ明朝,標準"&amp;9(R030101）</oddFooter>
  </headerFooter>
  <rowBreaks count="1" manualBreakCount="1">
    <brk id="75"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8000000}">
          <x14:formula1>
            <xm:f>利用方法!$BA$2:$BA$71</xm:f>
          </x14:formula1>
          <xm:sqref>AL8:AV12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HW113"/>
  <sheetViews>
    <sheetView view="pageBreakPreview" zoomScaleNormal="100" zoomScaleSheetLayoutView="100" workbookViewId="0">
      <selection sqref="A1:AI2"/>
    </sheetView>
  </sheetViews>
  <sheetFormatPr defaultColWidth="2.625" defaultRowHeight="12.75" x14ac:dyDescent="0.15"/>
  <cols>
    <col min="1" max="33" width="2.625" style="39" customWidth="1"/>
    <col min="34" max="36" width="2.625" style="39"/>
    <col min="37" max="37" width="2.625" style="39" customWidth="1"/>
    <col min="38" max="64" width="5.75" style="39" customWidth="1"/>
    <col min="65" max="213" width="5.625" style="39" customWidth="1"/>
    <col min="214" max="16384" width="2.625" style="39"/>
  </cols>
  <sheetData>
    <row r="1" spans="1:35" ht="13.5" customHeight="1" x14ac:dyDescent="0.15">
      <c r="A1" s="931" t="s">
        <v>327</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row>
    <row r="2" spans="1:35" ht="13.5" customHeight="1" x14ac:dyDescent="0.15">
      <c r="A2" s="931"/>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row>
    <row r="3" spans="1:35" x14ac:dyDescent="0.15">
      <c r="B3" s="39" t="s">
        <v>328</v>
      </c>
    </row>
    <row r="4" spans="1:35"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5" ht="6.75" customHeight="1" x14ac:dyDescent="0.1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row>
    <row r="6" spans="1:35" ht="13.5" x14ac:dyDescent="0.15">
      <c r="A6" s="39" t="s">
        <v>312</v>
      </c>
      <c r="F6" s="187"/>
      <c r="G6" s="187"/>
      <c r="H6" s="187"/>
      <c r="L6" s="985"/>
      <c r="M6" s="985"/>
      <c r="N6" s="985"/>
    </row>
    <row r="7" spans="1:35" ht="6.75"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5" ht="6.75"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row>
    <row r="9" spans="1:35" ht="13.5" x14ac:dyDescent="0.15">
      <c r="A9" s="39" t="s">
        <v>329</v>
      </c>
      <c r="F9" s="187"/>
      <c r="G9" s="187"/>
      <c r="H9" s="187"/>
      <c r="L9" s="985"/>
      <c r="M9" s="985"/>
      <c r="N9" s="985"/>
    </row>
    <row r="10" spans="1:35" ht="6.75" customHeight="1" x14ac:dyDescent="0.15">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row>
    <row r="11" spans="1:35" ht="6.75" customHeight="1" x14ac:dyDescent="0.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573"/>
      <c r="AH11" s="573"/>
      <c r="AI11" s="573"/>
    </row>
    <row r="12" spans="1:35" ht="13.5" x14ac:dyDescent="0.15">
      <c r="A12" s="39" t="s">
        <v>330</v>
      </c>
      <c r="L12" s="984"/>
      <c r="M12" s="984"/>
      <c r="N12" s="984"/>
      <c r="O12" s="39" t="s">
        <v>162</v>
      </c>
    </row>
    <row r="13" spans="1:35" ht="6.75" customHeight="1" x14ac:dyDescent="0.15">
      <c r="A13" s="142"/>
      <c r="B13" s="142"/>
      <c r="C13" s="142"/>
      <c r="D13" s="142"/>
      <c r="E13" s="142"/>
      <c r="F13" s="142"/>
      <c r="G13" s="142"/>
      <c r="H13" s="142"/>
      <c r="I13" s="142"/>
      <c r="J13" s="142"/>
      <c r="K13" s="142"/>
      <c r="L13" s="574"/>
      <c r="M13" s="574"/>
      <c r="N13" s="574"/>
      <c r="O13" s="142"/>
      <c r="P13" s="142"/>
      <c r="Q13" s="142"/>
      <c r="R13" s="142"/>
      <c r="S13" s="142"/>
      <c r="T13" s="142"/>
      <c r="U13" s="142"/>
      <c r="V13" s="142"/>
      <c r="W13" s="142"/>
      <c r="X13" s="142"/>
      <c r="Y13" s="142"/>
      <c r="Z13" s="142"/>
      <c r="AA13" s="142"/>
      <c r="AB13" s="142"/>
      <c r="AC13" s="142"/>
      <c r="AD13" s="142"/>
      <c r="AE13" s="142"/>
      <c r="AF13" s="142"/>
      <c r="AG13" s="142"/>
      <c r="AH13" s="142"/>
      <c r="AI13" s="142"/>
    </row>
    <row r="14" spans="1:35" ht="6.75" customHeight="1" x14ac:dyDescent="0.15">
      <c r="A14" s="162"/>
      <c r="B14" s="162"/>
      <c r="C14" s="162"/>
      <c r="D14" s="162"/>
      <c r="E14" s="162"/>
      <c r="F14" s="162"/>
      <c r="G14" s="162"/>
      <c r="H14" s="162"/>
      <c r="I14" s="162"/>
      <c r="J14" s="162"/>
      <c r="K14" s="162"/>
      <c r="L14" s="575"/>
      <c r="M14" s="575"/>
      <c r="N14" s="575"/>
      <c r="O14" s="162"/>
      <c r="P14" s="162"/>
      <c r="Q14" s="162"/>
      <c r="R14" s="162"/>
      <c r="S14" s="162"/>
      <c r="T14" s="162"/>
      <c r="U14" s="162"/>
      <c r="V14" s="162"/>
      <c r="W14" s="162"/>
      <c r="X14" s="162"/>
      <c r="Y14" s="162"/>
      <c r="Z14" s="162"/>
      <c r="AA14" s="162"/>
      <c r="AB14" s="162"/>
      <c r="AC14" s="162"/>
      <c r="AD14" s="162"/>
      <c r="AE14" s="162"/>
      <c r="AF14" s="162"/>
      <c r="AG14" s="162"/>
      <c r="AH14" s="162"/>
      <c r="AI14" s="162"/>
    </row>
    <row r="15" spans="1:35" ht="13.5" x14ac:dyDescent="0.15">
      <c r="A15" s="39" t="s">
        <v>331</v>
      </c>
      <c r="L15" s="984"/>
      <c r="M15" s="984"/>
      <c r="N15" s="984"/>
      <c r="O15" s="39" t="s">
        <v>162</v>
      </c>
    </row>
    <row r="16" spans="1:35" ht="6.75" customHeight="1" x14ac:dyDescent="0.15">
      <c r="A16" s="142"/>
      <c r="B16" s="142"/>
      <c r="C16" s="142"/>
      <c r="D16" s="142"/>
      <c r="E16" s="142"/>
      <c r="F16" s="142"/>
      <c r="G16" s="142"/>
      <c r="H16" s="142"/>
      <c r="I16" s="142"/>
      <c r="J16" s="142"/>
      <c r="K16" s="142"/>
      <c r="L16" s="574"/>
      <c r="M16" s="574"/>
      <c r="N16" s="574"/>
      <c r="O16" s="142"/>
      <c r="P16" s="142"/>
      <c r="Q16" s="142"/>
      <c r="R16" s="142"/>
      <c r="S16" s="142"/>
      <c r="T16" s="142"/>
      <c r="U16" s="142"/>
      <c r="V16" s="142"/>
      <c r="W16" s="142"/>
      <c r="X16" s="142"/>
      <c r="Y16" s="142"/>
      <c r="Z16" s="142"/>
      <c r="AA16" s="142"/>
      <c r="AB16" s="142"/>
      <c r="AC16" s="142"/>
      <c r="AD16" s="142"/>
      <c r="AE16" s="142"/>
      <c r="AF16" s="142"/>
      <c r="AG16" s="142"/>
      <c r="AH16" s="142"/>
      <c r="AI16" s="142"/>
    </row>
    <row r="17" spans="1:62" ht="6.75" customHeight="1" x14ac:dyDescent="0.15">
      <c r="A17" s="162"/>
      <c r="B17" s="162"/>
      <c r="C17" s="162"/>
      <c r="D17" s="162"/>
      <c r="E17" s="162"/>
      <c r="F17" s="162"/>
      <c r="G17" s="162"/>
      <c r="H17" s="162"/>
      <c r="I17" s="162"/>
      <c r="J17" s="162"/>
      <c r="K17" s="162"/>
      <c r="L17" s="575"/>
      <c r="M17" s="575"/>
      <c r="N17" s="575"/>
      <c r="O17" s="162"/>
      <c r="P17" s="162"/>
      <c r="Q17" s="162"/>
      <c r="R17" s="162"/>
      <c r="S17" s="162"/>
      <c r="T17" s="162"/>
      <c r="U17" s="162"/>
      <c r="V17" s="162"/>
      <c r="W17" s="162"/>
      <c r="X17" s="162"/>
      <c r="Y17" s="162"/>
      <c r="Z17" s="162"/>
      <c r="AA17" s="162"/>
      <c r="AB17" s="162"/>
      <c r="AC17" s="162"/>
      <c r="AD17" s="162"/>
      <c r="AE17" s="162"/>
      <c r="AF17" s="162"/>
      <c r="AG17" s="162"/>
      <c r="AH17" s="162"/>
      <c r="AI17" s="162"/>
    </row>
    <row r="18" spans="1:62" ht="13.5" x14ac:dyDescent="0.15">
      <c r="A18" s="39" t="s">
        <v>332</v>
      </c>
      <c r="L18" s="984"/>
      <c r="M18" s="984"/>
      <c r="N18" s="984"/>
      <c r="O18" s="39" t="s">
        <v>162</v>
      </c>
    </row>
    <row r="19" spans="1:62" ht="6.75" customHeight="1" x14ac:dyDescent="0.15">
      <c r="A19" s="142"/>
      <c r="B19" s="142"/>
      <c r="C19" s="142"/>
      <c r="D19" s="142"/>
      <c r="E19" s="142"/>
      <c r="F19" s="142"/>
      <c r="G19" s="142"/>
      <c r="H19" s="142"/>
      <c r="I19" s="142"/>
      <c r="J19" s="142"/>
      <c r="K19" s="142"/>
      <c r="L19" s="574"/>
      <c r="M19" s="574"/>
      <c r="N19" s="574"/>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62" ht="6.75" customHeight="1" x14ac:dyDescent="0.15">
      <c r="A20" s="162"/>
      <c r="B20" s="162"/>
      <c r="C20" s="162"/>
      <c r="D20" s="162"/>
      <c r="E20" s="162"/>
      <c r="F20" s="162"/>
      <c r="G20" s="162"/>
      <c r="H20" s="162"/>
      <c r="I20" s="162"/>
      <c r="J20" s="162"/>
      <c r="K20" s="162"/>
      <c r="L20" s="575"/>
      <c r="M20" s="575"/>
      <c r="N20" s="575"/>
      <c r="O20" s="162"/>
      <c r="P20" s="162"/>
      <c r="Q20" s="162"/>
      <c r="R20" s="162"/>
      <c r="S20" s="162"/>
      <c r="T20" s="162"/>
      <c r="U20" s="162"/>
      <c r="V20" s="162"/>
      <c r="W20" s="162"/>
      <c r="X20" s="162"/>
      <c r="Y20" s="162"/>
      <c r="Z20" s="162"/>
      <c r="AA20" s="162"/>
      <c r="AB20" s="162"/>
      <c r="AC20" s="162"/>
      <c r="AD20" s="162"/>
      <c r="AE20" s="162"/>
      <c r="AF20" s="162"/>
      <c r="AG20" s="162"/>
      <c r="AH20" s="162"/>
      <c r="AI20" s="162"/>
    </row>
    <row r="21" spans="1:62" ht="13.5" x14ac:dyDescent="0.15">
      <c r="A21" s="39" t="s">
        <v>929</v>
      </c>
      <c r="L21" s="306"/>
      <c r="M21" s="306"/>
      <c r="N21" s="306"/>
      <c r="AK21" s="169"/>
      <c r="AL21" s="169"/>
      <c r="AM21" s="169"/>
      <c r="AN21" s="169"/>
      <c r="AO21" s="169"/>
      <c r="AP21" s="169"/>
      <c r="AQ21" s="169"/>
      <c r="AR21" s="169"/>
    </row>
    <row r="22" spans="1:62" ht="13.5" x14ac:dyDescent="0.15">
      <c r="C22" s="39" t="s">
        <v>930</v>
      </c>
      <c r="L22" s="984"/>
      <c r="M22" s="984"/>
      <c r="N22" s="984"/>
      <c r="O22" s="39" t="s">
        <v>162</v>
      </c>
      <c r="AK22" s="169"/>
      <c r="AL22" s="169"/>
      <c r="AM22" s="169"/>
      <c r="AN22" s="169"/>
      <c r="AO22" s="169"/>
      <c r="AP22" s="169"/>
      <c r="AQ22" s="169"/>
      <c r="AR22" s="169"/>
    </row>
    <row r="23" spans="1:62" ht="13.5" x14ac:dyDescent="0.15">
      <c r="C23" s="39" t="s">
        <v>931</v>
      </c>
      <c r="L23" s="305"/>
      <c r="M23" s="305"/>
      <c r="N23" s="305"/>
      <c r="W23" s="803" t="s">
        <v>17</v>
      </c>
      <c r="X23" s="39" t="s">
        <v>323</v>
      </c>
      <c r="Z23" s="803" t="s">
        <v>17</v>
      </c>
      <c r="AA23" s="39" t="s">
        <v>324</v>
      </c>
      <c r="AK23" s="169"/>
      <c r="AL23" s="169"/>
      <c r="AM23" s="169"/>
      <c r="AN23" s="169"/>
      <c r="AO23" s="169"/>
      <c r="AP23" s="169"/>
      <c r="AQ23" s="169"/>
      <c r="AR23" s="169"/>
    </row>
    <row r="24" spans="1:62" ht="6.75" customHeight="1" x14ac:dyDescent="0.15">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K24" s="169"/>
      <c r="AL24" s="169"/>
      <c r="AM24" s="169"/>
      <c r="AN24" s="169"/>
      <c r="AO24" s="169"/>
      <c r="AP24" s="169"/>
      <c r="AQ24" s="169"/>
      <c r="AR24" s="169"/>
    </row>
    <row r="25" spans="1:62" ht="6.75" customHeight="1" x14ac:dyDescent="0.1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K25" s="169"/>
      <c r="AL25" s="169"/>
      <c r="AM25" s="169"/>
      <c r="AN25" s="169"/>
      <c r="AO25" s="169"/>
      <c r="AP25" s="169"/>
      <c r="AQ25" s="169"/>
      <c r="AR25" s="169"/>
    </row>
    <row r="26" spans="1:62" x14ac:dyDescent="0.15">
      <c r="A26" s="39" t="s">
        <v>333</v>
      </c>
      <c r="AK26" s="169"/>
      <c r="AL26" s="175" t="s">
        <v>860</v>
      </c>
    </row>
    <row r="27" spans="1:62" x14ac:dyDescent="0.15">
      <c r="F27" s="165" t="s">
        <v>13</v>
      </c>
      <c r="G27" s="39" t="s">
        <v>334</v>
      </c>
      <c r="K27" s="39" t="s">
        <v>16</v>
      </c>
      <c r="L27" s="165" t="s">
        <v>13</v>
      </c>
      <c r="M27" s="39" t="s">
        <v>335</v>
      </c>
      <c r="X27" s="39" t="s">
        <v>16</v>
      </c>
      <c r="Y27" s="165" t="s">
        <v>13</v>
      </c>
      <c r="Z27" s="39" t="s">
        <v>336</v>
      </c>
      <c r="AE27" s="39" t="s">
        <v>16</v>
      </c>
      <c r="AK27" s="189"/>
    </row>
    <row r="28" spans="1:62" ht="13.5" x14ac:dyDescent="0.15">
      <c r="C28" s="39" t="s">
        <v>186</v>
      </c>
      <c r="F28" s="165" t="s">
        <v>13</v>
      </c>
      <c r="G28" s="982" t="str">
        <f>IF(AL28="","",VLOOKUP($AL28,利用方法!$BA$2:$BC$71,2))</f>
        <v/>
      </c>
      <c r="H28" s="982"/>
      <c r="I28" s="982"/>
      <c r="J28" s="982"/>
      <c r="K28" s="39" t="s">
        <v>16</v>
      </c>
      <c r="L28" s="165" t="s">
        <v>13</v>
      </c>
      <c r="M28" s="981"/>
      <c r="N28" s="981"/>
      <c r="O28" s="981"/>
      <c r="P28" s="981"/>
      <c r="Q28" s="981"/>
      <c r="R28" s="981"/>
      <c r="S28" s="981"/>
      <c r="T28" s="981"/>
      <c r="U28" s="981"/>
      <c r="V28" s="981"/>
      <c r="W28" s="981"/>
      <c r="X28" s="39" t="s">
        <v>16</v>
      </c>
      <c r="Y28" s="165" t="s">
        <v>13</v>
      </c>
      <c r="Z28" s="983"/>
      <c r="AA28" s="983"/>
      <c r="AB28" s="983"/>
      <c r="AC28" s="983"/>
      <c r="AD28" s="983"/>
      <c r="AE28" s="39" t="s">
        <v>16</v>
      </c>
      <c r="AF28" s="39" t="s">
        <v>119</v>
      </c>
      <c r="AK28" s="169"/>
      <c r="AL28" s="980"/>
      <c r="AM28" s="980"/>
      <c r="AN28" s="980"/>
      <c r="AO28" s="980"/>
      <c r="AP28" s="980"/>
      <c r="AQ28" s="980"/>
      <c r="AR28" s="980"/>
      <c r="AS28" s="980"/>
      <c r="AT28" s="980"/>
      <c r="AU28" s="980"/>
      <c r="AV28" s="980"/>
      <c r="AW28" s="790"/>
      <c r="AX28" s="790"/>
      <c r="AY28" s="790"/>
      <c r="AZ28" s="790"/>
      <c r="BA28" s="790"/>
      <c r="BG28" s="394"/>
      <c r="BH28" s="486"/>
      <c r="BI28" s="485"/>
    </row>
    <row r="29" spans="1:62" ht="13.5" x14ac:dyDescent="0.15">
      <c r="C29" s="39" t="s">
        <v>187</v>
      </c>
      <c r="F29" s="165" t="s">
        <v>13</v>
      </c>
      <c r="G29" s="982" t="str">
        <f>IF(AL29="","",VLOOKUP($AL29,利用方法!$BA$2:$BC$71,2))</f>
        <v/>
      </c>
      <c r="H29" s="982"/>
      <c r="I29" s="982"/>
      <c r="J29" s="982"/>
      <c r="K29" s="39" t="s">
        <v>16</v>
      </c>
      <c r="L29" s="165" t="s">
        <v>13</v>
      </c>
      <c r="M29" s="981"/>
      <c r="N29" s="981"/>
      <c r="O29" s="981"/>
      <c r="P29" s="981"/>
      <c r="Q29" s="981"/>
      <c r="R29" s="981"/>
      <c r="S29" s="981"/>
      <c r="T29" s="981"/>
      <c r="U29" s="981"/>
      <c r="V29" s="981"/>
      <c r="W29" s="981"/>
      <c r="X29" s="39" t="s">
        <v>16</v>
      </c>
      <c r="Y29" s="165" t="s">
        <v>13</v>
      </c>
      <c r="Z29" s="983"/>
      <c r="AA29" s="983"/>
      <c r="AB29" s="983"/>
      <c r="AC29" s="983"/>
      <c r="AD29" s="983"/>
      <c r="AE29" s="39" t="s">
        <v>16</v>
      </c>
      <c r="AF29" s="39" t="s">
        <v>119</v>
      </c>
      <c r="AK29" s="169"/>
      <c r="AL29" s="980"/>
      <c r="AM29" s="980"/>
      <c r="AN29" s="980"/>
      <c r="AO29" s="980"/>
      <c r="AP29" s="980"/>
      <c r="AQ29" s="980"/>
      <c r="AR29" s="980"/>
      <c r="AS29" s="980"/>
      <c r="AT29" s="980"/>
      <c r="AU29" s="980"/>
      <c r="AV29" s="980"/>
      <c r="AW29" s="790"/>
      <c r="AX29" s="790"/>
      <c r="AY29" s="790"/>
      <c r="AZ29" s="790"/>
      <c r="BA29" s="790"/>
      <c r="BG29" s="394"/>
      <c r="BH29" s="485"/>
      <c r="BI29" s="485"/>
    </row>
    <row r="30" spans="1:62" ht="13.5" x14ac:dyDescent="0.15">
      <c r="C30" s="39" t="s">
        <v>188</v>
      </c>
      <c r="F30" s="165" t="s">
        <v>13</v>
      </c>
      <c r="G30" s="982" t="str">
        <f>IF(AL30="","",VLOOKUP($AL30,利用方法!$BA$2:$BC$71,2))</f>
        <v/>
      </c>
      <c r="H30" s="982"/>
      <c r="I30" s="982"/>
      <c r="J30" s="982"/>
      <c r="K30" s="39" t="s">
        <v>16</v>
      </c>
      <c r="L30" s="165" t="s">
        <v>13</v>
      </c>
      <c r="M30" s="981"/>
      <c r="N30" s="981"/>
      <c r="O30" s="981"/>
      <c r="P30" s="981"/>
      <c r="Q30" s="981"/>
      <c r="R30" s="981"/>
      <c r="S30" s="981"/>
      <c r="T30" s="981"/>
      <c r="U30" s="981"/>
      <c r="V30" s="981"/>
      <c r="W30" s="981"/>
      <c r="X30" s="39" t="s">
        <v>16</v>
      </c>
      <c r="Y30" s="165" t="s">
        <v>13</v>
      </c>
      <c r="Z30" s="983"/>
      <c r="AA30" s="983"/>
      <c r="AB30" s="983"/>
      <c r="AC30" s="983"/>
      <c r="AD30" s="983"/>
      <c r="AE30" s="39" t="s">
        <v>16</v>
      </c>
      <c r="AF30" s="39" t="s">
        <v>119</v>
      </c>
      <c r="AK30" s="169"/>
      <c r="AL30" s="980"/>
      <c r="AM30" s="980"/>
      <c r="AN30" s="980"/>
      <c r="AO30" s="980"/>
      <c r="AP30" s="980"/>
      <c r="AQ30" s="980"/>
      <c r="AR30" s="980"/>
      <c r="AS30" s="980"/>
      <c r="AT30" s="980"/>
      <c r="AU30" s="980"/>
      <c r="AV30" s="980"/>
      <c r="AW30" s="790"/>
      <c r="AX30" s="790"/>
      <c r="AY30" s="790"/>
      <c r="AZ30" s="790"/>
      <c r="BA30" s="790"/>
      <c r="BG30" s="394"/>
      <c r="BH30" s="485"/>
      <c r="BI30" s="485"/>
    </row>
    <row r="31" spans="1:62" ht="13.5" x14ac:dyDescent="0.15">
      <c r="C31" s="39" t="s">
        <v>189</v>
      </c>
      <c r="F31" s="165" t="s">
        <v>13</v>
      </c>
      <c r="G31" s="982" t="str">
        <f>IF(AL31="","",VLOOKUP($AL31,利用方法!$BA$2:$BC$71,2))</f>
        <v/>
      </c>
      <c r="H31" s="982"/>
      <c r="I31" s="982"/>
      <c r="J31" s="982"/>
      <c r="K31" s="39" t="s">
        <v>16</v>
      </c>
      <c r="L31" s="165" t="s">
        <v>13</v>
      </c>
      <c r="M31" s="981"/>
      <c r="N31" s="981"/>
      <c r="O31" s="981"/>
      <c r="P31" s="981"/>
      <c r="Q31" s="981"/>
      <c r="R31" s="981"/>
      <c r="S31" s="981"/>
      <c r="T31" s="981"/>
      <c r="U31" s="981"/>
      <c r="V31" s="981"/>
      <c r="W31" s="981"/>
      <c r="X31" s="39" t="s">
        <v>16</v>
      </c>
      <c r="Y31" s="165" t="s">
        <v>13</v>
      </c>
      <c r="Z31" s="983"/>
      <c r="AA31" s="983"/>
      <c r="AB31" s="983"/>
      <c r="AC31" s="983"/>
      <c r="AD31" s="983"/>
      <c r="AE31" s="39" t="s">
        <v>16</v>
      </c>
      <c r="AF31" s="39" t="s">
        <v>119</v>
      </c>
      <c r="AK31" s="169"/>
      <c r="AL31" s="980"/>
      <c r="AM31" s="980"/>
      <c r="AN31" s="980"/>
      <c r="AO31" s="980"/>
      <c r="AP31" s="980"/>
      <c r="AQ31" s="980"/>
      <c r="AR31" s="980"/>
      <c r="AS31" s="980"/>
      <c r="AT31" s="980"/>
      <c r="AU31" s="980"/>
      <c r="AV31" s="980"/>
      <c r="AW31" s="790"/>
      <c r="AX31" s="790"/>
      <c r="AY31" s="790"/>
      <c r="AZ31" s="790"/>
      <c r="BA31" s="790"/>
      <c r="BG31" s="394"/>
      <c r="BH31" s="485"/>
      <c r="BI31" s="485"/>
      <c r="BJ31" s="307"/>
    </row>
    <row r="32" spans="1:62" ht="13.5" x14ac:dyDescent="0.15">
      <c r="C32" s="39" t="s">
        <v>190</v>
      </c>
      <c r="F32" s="165" t="s">
        <v>13</v>
      </c>
      <c r="G32" s="982" t="str">
        <f>IF(AL32="","",VLOOKUP($AL32,利用方法!$BA$2:$BC$71,2))</f>
        <v/>
      </c>
      <c r="H32" s="982"/>
      <c r="I32" s="982"/>
      <c r="J32" s="982"/>
      <c r="K32" s="39" t="s">
        <v>16</v>
      </c>
      <c r="L32" s="165" t="s">
        <v>13</v>
      </c>
      <c r="M32" s="981"/>
      <c r="N32" s="981"/>
      <c r="O32" s="981"/>
      <c r="P32" s="981"/>
      <c r="Q32" s="981"/>
      <c r="R32" s="981"/>
      <c r="S32" s="981"/>
      <c r="T32" s="981"/>
      <c r="U32" s="981"/>
      <c r="V32" s="981"/>
      <c r="W32" s="981"/>
      <c r="X32" s="39" t="s">
        <v>16</v>
      </c>
      <c r="Y32" s="165" t="s">
        <v>13</v>
      </c>
      <c r="Z32" s="983"/>
      <c r="AA32" s="983"/>
      <c r="AB32" s="983"/>
      <c r="AC32" s="983"/>
      <c r="AD32" s="983"/>
      <c r="AE32" s="39" t="s">
        <v>16</v>
      </c>
      <c r="AF32" s="39" t="s">
        <v>119</v>
      </c>
      <c r="AK32" s="169"/>
      <c r="AL32" s="980"/>
      <c r="AM32" s="980"/>
      <c r="AN32" s="980"/>
      <c r="AO32" s="980"/>
      <c r="AP32" s="980"/>
      <c r="AQ32" s="980"/>
      <c r="AR32" s="980"/>
      <c r="AS32" s="980"/>
      <c r="AT32" s="980"/>
      <c r="AU32" s="980"/>
      <c r="AV32" s="980"/>
      <c r="AW32" s="790"/>
      <c r="AX32" s="790"/>
      <c r="AY32" s="790"/>
      <c r="AZ32" s="790"/>
      <c r="BA32" s="790"/>
      <c r="BG32" s="394"/>
      <c r="BH32" s="485"/>
      <c r="BI32" s="485"/>
      <c r="BJ32" s="307"/>
    </row>
    <row r="33" spans="1:95" ht="13.5" x14ac:dyDescent="0.15">
      <c r="C33" s="39" t="s">
        <v>191</v>
      </c>
      <c r="F33" s="165" t="s">
        <v>13</v>
      </c>
      <c r="G33" s="982" t="str">
        <f>IF(AL33="","",VLOOKUP($AL33,利用方法!$BA$2:$BC$71,2))</f>
        <v/>
      </c>
      <c r="H33" s="982"/>
      <c r="I33" s="982"/>
      <c r="J33" s="982"/>
      <c r="K33" s="39" t="s">
        <v>16</v>
      </c>
      <c r="L33" s="165" t="s">
        <v>13</v>
      </c>
      <c r="M33" s="981"/>
      <c r="N33" s="981"/>
      <c r="O33" s="981"/>
      <c r="P33" s="981"/>
      <c r="Q33" s="981"/>
      <c r="R33" s="981"/>
      <c r="S33" s="981"/>
      <c r="T33" s="981"/>
      <c r="U33" s="981"/>
      <c r="V33" s="981"/>
      <c r="W33" s="981"/>
      <c r="X33" s="39" t="s">
        <v>16</v>
      </c>
      <c r="Y33" s="165" t="s">
        <v>13</v>
      </c>
      <c r="Z33" s="983"/>
      <c r="AA33" s="983"/>
      <c r="AB33" s="983"/>
      <c r="AC33" s="983"/>
      <c r="AD33" s="983"/>
      <c r="AE33" s="39" t="s">
        <v>16</v>
      </c>
      <c r="AF33" s="39" t="s">
        <v>119</v>
      </c>
      <c r="AK33" s="169"/>
      <c r="AL33" s="980"/>
      <c r="AM33" s="980"/>
      <c r="AN33" s="980"/>
      <c r="AO33" s="980"/>
      <c r="AP33" s="980"/>
      <c r="AQ33" s="980"/>
      <c r="AR33" s="980"/>
      <c r="AS33" s="980"/>
      <c r="AT33" s="980"/>
      <c r="AU33" s="980"/>
      <c r="AV33" s="980"/>
      <c r="AW33" s="790"/>
      <c r="AX33" s="790"/>
      <c r="AY33" s="790"/>
      <c r="AZ33" s="790"/>
      <c r="BA33" s="790"/>
      <c r="BG33" s="394"/>
      <c r="BH33" s="485"/>
      <c r="BI33" s="485"/>
      <c r="BJ33" s="307"/>
    </row>
    <row r="34" spans="1:95" ht="6.75" customHeight="1" x14ac:dyDescent="0.1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BG34" s="394"/>
      <c r="BH34" s="485"/>
      <c r="BI34" s="485"/>
      <c r="BJ34" s="307"/>
    </row>
    <row r="35" spans="1:95" ht="6.75" customHeight="1" x14ac:dyDescent="0.1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BG35" s="394"/>
      <c r="BH35" s="485"/>
      <c r="BI35" s="485"/>
      <c r="BJ35" s="307"/>
    </row>
    <row r="36" spans="1:95" ht="13.5" customHeight="1" x14ac:dyDescent="0.15">
      <c r="A36" s="39" t="s">
        <v>337</v>
      </c>
      <c r="AL36" s="39" t="s">
        <v>943</v>
      </c>
      <c r="AO36" s="328" t="str">
        <f>SUM(Z28:AD33)&amp;"㎡"</f>
        <v>0㎡</v>
      </c>
      <c r="BG36" s="394"/>
      <c r="BH36" s="485"/>
      <c r="BI36" s="485"/>
      <c r="BJ36" s="307"/>
    </row>
    <row r="37" spans="1:95" ht="13.5" customHeight="1" x14ac:dyDescent="0.15">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L37" s="39" t="s">
        <v>944</v>
      </c>
      <c r="BG37" s="394"/>
      <c r="BH37" s="485"/>
      <c r="BI37" s="485"/>
      <c r="BJ37" s="307"/>
    </row>
    <row r="38" spans="1:95" ht="13.5" customHeight="1" x14ac:dyDescent="0.15">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BG38" s="394"/>
      <c r="BH38" s="485"/>
      <c r="BI38" s="485"/>
      <c r="BJ38" s="307"/>
    </row>
    <row r="39" spans="1:95" ht="13.5" x14ac:dyDescent="0.15">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K39" s="185"/>
      <c r="AL39" s="185"/>
      <c r="AM39" s="185"/>
      <c r="BG39" s="394"/>
      <c r="BH39" s="485"/>
      <c r="BI39" s="485"/>
      <c r="BJ39" s="307"/>
    </row>
    <row r="40" spans="1:95" ht="6.75" customHeight="1" x14ac:dyDescent="0.1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BG40" s="394"/>
      <c r="BH40" s="485"/>
      <c r="BI40" s="485"/>
      <c r="BJ40" s="307"/>
    </row>
    <row r="41" spans="1:95" ht="6.7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BG41" s="394"/>
      <c r="BH41" s="488"/>
      <c r="BI41" s="485"/>
      <c r="BJ41" s="307"/>
    </row>
    <row r="42" spans="1:95" ht="13.5" x14ac:dyDescent="0.15">
      <c r="A42" s="39" t="s">
        <v>338</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BG42" s="394"/>
      <c r="BH42" s="485"/>
      <c r="BI42" s="485"/>
      <c r="BJ42" s="307"/>
    </row>
    <row r="43" spans="1:95" ht="13.5" x14ac:dyDescent="0.15">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BG43" s="394"/>
      <c r="BH43" s="485"/>
      <c r="BI43" s="485"/>
      <c r="BJ43" s="307"/>
    </row>
    <row r="44" spans="1:95" ht="13.5" x14ac:dyDescent="0.15">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BG44" s="394"/>
      <c r="BH44" s="485"/>
      <c r="BI44" s="485"/>
      <c r="BJ44" s="307"/>
    </row>
    <row r="45" spans="1:95" ht="13.5" x14ac:dyDescent="0.15">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BG45" s="394"/>
      <c r="BH45" s="485"/>
      <c r="BI45" s="485"/>
      <c r="BJ45" s="307"/>
    </row>
    <row r="46" spans="1:95" ht="6.75" customHeight="1" x14ac:dyDescent="0.1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BG46" s="394"/>
      <c r="BH46" s="485"/>
      <c r="BI46" s="485"/>
      <c r="BJ46" s="307"/>
    </row>
    <row r="47" spans="1:95" ht="6.75" customHeight="1" x14ac:dyDescent="0.15">
      <c r="BG47" s="394"/>
      <c r="BH47" s="485"/>
      <c r="BI47" s="485"/>
      <c r="BJ47" s="307"/>
      <c r="CO47" s="299"/>
      <c r="CP47" s="253"/>
      <c r="CQ47" s="299"/>
    </row>
    <row r="48" spans="1:95" ht="13.5" customHeight="1" x14ac:dyDescent="0.15">
      <c r="BG48" s="394"/>
      <c r="BH48" s="485"/>
      <c r="BI48" s="485"/>
      <c r="BJ48" s="307"/>
      <c r="CO48" s="299"/>
      <c r="CP48" s="299"/>
      <c r="CQ48" s="299"/>
    </row>
    <row r="49" spans="1:231" ht="13.5" customHeight="1" x14ac:dyDescent="0.1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BG49" s="394"/>
      <c r="BH49" s="485"/>
      <c r="BI49" s="485"/>
      <c r="BJ49" s="307"/>
      <c r="CO49" s="299"/>
      <c r="CP49" s="299"/>
      <c r="CQ49" s="299"/>
    </row>
    <row r="50" spans="1:231" ht="13.5" customHeight="1" x14ac:dyDescent="0.1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BG50" s="394"/>
      <c r="BH50" s="485"/>
      <c r="BI50" s="485"/>
      <c r="BJ50" s="307"/>
      <c r="CO50" s="299"/>
      <c r="CP50" s="299"/>
      <c r="CQ50" s="299"/>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row>
    <row r="51" spans="1:231" ht="13.5" customHeight="1" x14ac:dyDescent="0.15">
      <c r="A51" s="169"/>
      <c r="B51" s="169"/>
      <c r="C51" s="169"/>
      <c r="D51" s="169"/>
      <c r="E51" s="169"/>
      <c r="F51" s="322"/>
      <c r="G51" s="322"/>
      <c r="H51" s="322"/>
      <c r="I51" s="169"/>
      <c r="J51" s="169"/>
      <c r="K51" s="169"/>
      <c r="L51" s="34"/>
      <c r="M51" s="34"/>
      <c r="N51" s="34"/>
      <c r="O51" s="169"/>
      <c r="P51" s="169"/>
      <c r="Q51" s="169"/>
      <c r="R51" s="169"/>
      <c r="S51" s="169"/>
      <c r="T51" s="169"/>
      <c r="U51" s="169"/>
      <c r="V51" s="169"/>
      <c r="W51" s="169"/>
      <c r="X51" s="169"/>
      <c r="Y51" s="169"/>
      <c r="Z51" s="169"/>
      <c r="AA51" s="169"/>
      <c r="AB51" s="169"/>
      <c r="AC51" s="169"/>
      <c r="AD51" s="169"/>
      <c r="AE51" s="169"/>
      <c r="AF51" s="169"/>
      <c r="AG51" s="169"/>
      <c r="AH51" s="169"/>
      <c r="AI51" s="169"/>
      <c r="BG51" s="394"/>
      <c r="BH51" s="485"/>
      <c r="BI51" s="485"/>
      <c r="BJ51" s="307"/>
      <c r="CO51" s="299"/>
      <c r="CP51" s="299"/>
      <c r="CQ51" s="299"/>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row>
    <row r="52" spans="1:231" ht="13.5" customHeight="1" x14ac:dyDescent="0.1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BG52" s="394"/>
      <c r="BH52" s="485"/>
      <c r="BI52" s="485"/>
      <c r="BJ52" s="307"/>
      <c r="CO52" s="299"/>
      <c r="CP52" s="299"/>
      <c r="CQ52" s="299"/>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row>
    <row r="53" spans="1:231" ht="13.5" customHeight="1" x14ac:dyDescent="0.1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BG53" s="394"/>
      <c r="BH53" s="485"/>
      <c r="BI53" s="485"/>
      <c r="BJ53" s="307"/>
      <c r="CO53" s="299"/>
      <c r="CP53" s="299"/>
      <c r="CQ53" s="299"/>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row>
    <row r="54" spans="1:231" ht="13.5" customHeight="1" x14ac:dyDescent="0.15">
      <c r="A54" s="169"/>
      <c r="B54" s="169"/>
      <c r="C54" s="169"/>
      <c r="D54" s="169"/>
      <c r="E54" s="169"/>
      <c r="F54" s="322"/>
      <c r="G54" s="322"/>
      <c r="H54" s="322"/>
      <c r="I54" s="169"/>
      <c r="J54" s="169"/>
      <c r="K54" s="169"/>
      <c r="L54" s="34"/>
      <c r="M54" s="34"/>
      <c r="N54" s="34"/>
      <c r="O54" s="169"/>
      <c r="P54" s="169"/>
      <c r="Q54" s="169"/>
      <c r="R54" s="169"/>
      <c r="S54" s="169"/>
      <c r="T54" s="169"/>
      <c r="U54" s="169"/>
      <c r="V54" s="169"/>
      <c r="W54" s="169"/>
      <c r="X54" s="169"/>
      <c r="Y54" s="169"/>
      <c r="Z54" s="169"/>
      <c r="AA54" s="169"/>
      <c r="AB54" s="169"/>
      <c r="AC54" s="169"/>
      <c r="AD54" s="169"/>
      <c r="AE54" s="169"/>
      <c r="AF54" s="169"/>
      <c r="AG54" s="169"/>
      <c r="AH54" s="169"/>
      <c r="AI54" s="169"/>
      <c r="BG54" s="394"/>
      <c r="BH54" s="485"/>
      <c r="BI54" s="485"/>
      <c r="BJ54" s="307"/>
      <c r="CO54" s="299"/>
      <c r="CP54" s="299"/>
      <c r="CQ54" s="299"/>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row>
    <row r="55" spans="1:231" ht="13.5" customHeight="1" x14ac:dyDescent="0.1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BG55" s="394"/>
      <c r="BH55" s="488"/>
      <c r="BI55" s="260"/>
      <c r="BJ55" s="307"/>
      <c r="CO55" s="299"/>
      <c r="CP55" s="299"/>
      <c r="CQ55" s="299"/>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row>
    <row r="56" spans="1:231" ht="13.5" customHeight="1" x14ac:dyDescent="0.1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323"/>
      <c r="AH56" s="323"/>
      <c r="AI56" s="323"/>
      <c r="BG56" s="394"/>
      <c r="BH56" s="488"/>
      <c r="BI56" s="260"/>
      <c r="BJ56" s="307"/>
      <c r="CO56" s="299"/>
      <c r="CP56" s="299"/>
      <c r="CQ56" s="299"/>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row>
    <row r="57" spans="1:231" ht="13.5" customHeight="1" x14ac:dyDescent="0.15">
      <c r="A57" s="169"/>
      <c r="B57" s="169"/>
      <c r="C57" s="169"/>
      <c r="D57" s="169"/>
      <c r="E57" s="169"/>
      <c r="F57" s="169"/>
      <c r="G57" s="169"/>
      <c r="H57" s="169"/>
      <c r="I57" s="169"/>
      <c r="J57" s="169"/>
      <c r="K57" s="169"/>
      <c r="L57" s="759"/>
      <c r="M57" s="759"/>
      <c r="N57" s="759"/>
      <c r="O57" s="169"/>
      <c r="P57" s="169"/>
      <c r="Q57" s="169"/>
      <c r="R57" s="169"/>
      <c r="S57" s="169"/>
      <c r="T57" s="169"/>
      <c r="U57" s="169"/>
      <c r="V57" s="169"/>
      <c r="W57" s="169"/>
      <c r="X57" s="169"/>
      <c r="Y57" s="169"/>
      <c r="Z57" s="169"/>
      <c r="AA57" s="169"/>
      <c r="AB57" s="169"/>
      <c r="AC57" s="169"/>
      <c r="AD57" s="169"/>
      <c r="AE57" s="169"/>
      <c r="AF57" s="169"/>
      <c r="AG57" s="169"/>
      <c r="AH57" s="169"/>
      <c r="AI57" s="169"/>
      <c r="BG57" s="394"/>
      <c r="BH57" s="485"/>
      <c r="BI57" s="485"/>
      <c r="BJ57" s="307"/>
      <c r="CO57" s="299"/>
      <c r="CP57" s="299"/>
      <c r="CQ57" s="299"/>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row>
    <row r="58" spans="1:231" ht="13.5" customHeight="1" x14ac:dyDescent="0.15">
      <c r="A58" s="169"/>
      <c r="B58" s="169"/>
      <c r="C58" s="169"/>
      <c r="D58" s="169"/>
      <c r="E58" s="169"/>
      <c r="F58" s="169"/>
      <c r="G58" s="169"/>
      <c r="H58" s="169"/>
      <c r="I58" s="169"/>
      <c r="J58" s="169"/>
      <c r="K58" s="169"/>
      <c r="L58" s="324"/>
      <c r="M58" s="324"/>
      <c r="N58" s="324"/>
      <c r="O58" s="169"/>
      <c r="P58" s="169"/>
      <c r="Q58" s="169"/>
      <c r="R58" s="169"/>
      <c r="S58" s="169"/>
      <c r="T58" s="169"/>
      <c r="U58" s="169"/>
      <c r="V58" s="169"/>
      <c r="W58" s="169"/>
      <c r="X58" s="169"/>
      <c r="Y58" s="169"/>
      <c r="Z58" s="169"/>
      <c r="AA58" s="169"/>
      <c r="AB58" s="169"/>
      <c r="AC58" s="169"/>
      <c r="AD58" s="169"/>
      <c r="AE58" s="169"/>
      <c r="AF58" s="169"/>
      <c r="AG58" s="169"/>
      <c r="AH58" s="169"/>
      <c r="AI58" s="169"/>
      <c r="BG58" s="394"/>
      <c r="BH58" s="485"/>
      <c r="BI58" s="485"/>
      <c r="BJ58" s="308"/>
      <c r="CO58" s="299"/>
      <c r="CP58" s="299"/>
      <c r="CQ58" s="299"/>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row>
    <row r="59" spans="1:231" ht="13.5" customHeight="1" x14ac:dyDescent="0.15">
      <c r="A59" s="169"/>
      <c r="B59" s="169"/>
      <c r="C59" s="169"/>
      <c r="D59" s="169"/>
      <c r="E59" s="169"/>
      <c r="F59" s="169"/>
      <c r="G59" s="169"/>
      <c r="H59" s="169"/>
      <c r="I59" s="169"/>
      <c r="J59" s="169"/>
      <c r="K59" s="169"/>
      <c r="L59" s="324"/>
      <c r="M59" s="324"/>
      <c r="N59" s="324"/>
      <c r="O59" s="169"/>
      <c r="P59" s="169"/>
      <c r="Q59" s="169"/>
      <c r="R59" s="169"/>
      <c r="S59" s="169"/>
      <c r="T59" s="169"/>
      <c r="U59" s="169"/>
      <c r="V59" s="169"/>
      <c r="W59" s="169"/>
      <c r="X59" s="169"/>
      <c r="Y59" s="169"/>
      <c r="Z59" s="169"/>
      <c r="AA59" s="169"/>
      <c r="AB59" s="169"/>
      <c r="AC59" s="169"/>
      <c r="AD59" s="169"/>
      <c r="AE59" s="169"/>
      <c r="AF59" s="169"/>
      <c r="AG59" s="169"/>
      <c r="AH59" s="169"/>
      <c r="AI59" s="169"/>
      <c r="BG59" s="394"/>
      <c r="BH59" s="485"/>
      <c r="BI59" s="485"/>
      <c r="BJ59" s="307"/>
      <c r="CO59" s="299"/>
      <c r="CP59" s="299"/>
      <c r="CQ59" s="299"/>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row>
    <row r="60" spans="1:231" ht="13.5" customHeight="1" x14ac:dyDescent="0.15">
      <c r="A60" s="169"/>
      <c r="B60" s="169"/>
      <c r="C60" s="169"/>
      <c r="D60" s="169"/>
      <c r="E60" s="169"/>
      <c r="F60" s="169"/>
      <c r="G60" s="169"/>
      <c r="H60" s="169"/>
      <c r="I60" s="169"/>
      <c r="J60" s="169"/>
      <c r="K60" s="169"/>
      <c r="L60" s="759"/>
      <c r="M60" s="759"/>
      <c r="N60" s="759"/>
      <c r="O60" s="169"/>
      <c r="P60" s="169"/>
      <c r="Q60" s="169"/>
      <c r="R60" s="169"/>
      <c r="S60" s="169"/>
      <c r="T60" s="169"/>
      <c r="U60" s="169"/>
      <c r="V60" s="169"/>
      <c r="W60" s="169"/>
      <c r="X60" s="169"/>
      <c r="Y60" s="169"/>
      <c r="Z60" s="169"/>
      <c r="AA60" s="169"/>
      <c r="AB60" s="169"/>
      <c r="AC60" s="169"/>
      <c r="AD60" s="169"/>
      <c r="AE60" s="169"/>
      <c r="AF60" s="169"/>
      <c r="AG60" s="169"/>
      <c r="AH60" s="169"/>
      <c r="AI60" s="169"/>
      <c r="BG60" s="394"/>
      <c r="BH60" s="485"/>
      <c r="BI60" s="485"/>
      <c r="BJ60" s="307"/>
      <c r="CO60" s="299"/>
      <c r="CP60" s="299"/>
      <c r="CQ60" s="299"/>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row>
    <row r="61" spans="1:231" ht="13.5" customHeight="1" x14ac:dyDescent="0.15">
      <c r="A61" s="169"/>
      <c r="B61" s="169"/>
      <c r="C61" s="169"/>
      <c r="D61" s="169"/>
      <c r="E61" s="169"/>
      <c r="F61" s="169"/>
      <c r="G61" s="169"/>
      <c r="H61" s="169"/>
      <c r="I61" s="169"/>
      <c r="J61" s="169"/>
      <c r="K61" s="169"/>
      <c r="L61" s="324"/>
      <c r="M61" s="324"/>
      <c r="N61" s="324"/>
      <c r="O61" s="169"/>
      <c r="P61" s="169"/>
      <c r="Q61" s="169"/>
      <c r="R61" s="169"/>
      <c r="S61" s="169"/>
      <c r="T61" s="169"/>
      <c r="U61" s="169"/>
      <c r="V61" s="169"/>
      <c r="W61" s="169"/>
      <c r="X61" s="169"/>
      <c r="Y61" s="169"/>
      <c r="Z61" s="169"/>
      <c r="AA61" s="169"/>
      <c r="AB61" s="169"/>
      <c r="AC61" s="169"/>
      <c r="AD61" s="169"/>
      <c r="AE61" s="169"/>
      <c r="AF61" s="169"/>
      <c r="AG61" s="169"/>
      <c r="AH61" s="169"/>
      <c r="AI61" s="169"/>
      <c r="BG61" s="394"/>
      <c r="BH61" s="485"/>
      <c r="BI61" s="485"/>
      <c r="BJ61" s="307"/>
      <c r="CO61" s="299"/>
      <c r="CP61" s="299"/>
      <c r="CQ61" s="299"/>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row>
    <row r="62" spans="1:231" ht="13.5" customHeight="1" x14ac:dyDescent="0.15">
      <c r="A62" s="169"/>
      <c r="B62" s="169"/>
      <c r="C62" s="169"/>
      <c r="D62" s="169"/>
      <c r="E62" s="169"/>
      <c r="F62" s="169"/>
      <c r="G62" s="169"/>
      <c r="H62" s="169"/>
      <c r="I62" s="169"/>
      <c r="J62" s="169"/>
      <c r="K62" s="169"/>
      <c r="L62" s="324"/>
      <c r="M62" s="324"/>
      <c r="N62" s="324"/>
      <c r="O62" s="169"/>
      <c r="P62" s="169"/>
      <c r="Q62" s="169"/>
      <c r="R62" s="169"/>
      <c r="S62" s="169"/>
      <c r="T62" s="169"/>
      <c r="U62" s="169"/>
      <c r="V62" s="169"/>
      <c r="W62" s="169"/>
      <c r="X62" s="169"/>
      <c r="Y62" s="169"/>
      <c r="Z62" s="169"/>
      <c r="AA62" s="169"/>
      <c r="AB62" s="169"/>
      <c r="AC62" s="169"/>
      <c r="AD62" s="169"/>
      <c r="AE62" s="169"/>
      <c r="AF62" s="169"/>
      <c r="AG62" s="169"/>
      <c r="AH62" s="169"/>
      <c r="AI62" s="169"/>
      <c r="BG62" s="394"/>
      <c r="BH62" s="485"/>
      <c r="BI62" s="485"/>
      <c r="BJ62" s="307"/>
      <c r="CO62" s="299"/>
      <c r="CP62" s="299"/>
      <c r="CQ62" s="299"/>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row>
    <row r="63" spans="1:231" ht="13.5" customHeight="1" x14ac:dyDescent="0.15">
      <c r="A63" s="169"/>
      <c r="B63" s="169"/>
      <c r="C63" s="169"/>
      <c r="D63" s="169"/>
      <c r="E63" s="169"/>
      <c r="F63" s="169"/>
      <c r="G63" s="169"/>
      <c r="H63" s="169"/>
      <c r="I63" s="169"/>
      <c r="J63" s="169"/>
      <c r="K63" s="169"/>
      <c r="L63" s="759"/>
      <c r="M63" s="759"/>
      <c r="N63" s="759"/>
      <c r="O63" s="169"/>
      <c r="P63" s="169"/>
      <c r="Q63" s="169"/>
      <c r="R63" s="169"/>
      <c r="S63" s="169"/>
      <c r="T63" s="169"/>
      <c r="U63" s="169"/>
      <c r="V63" s="169"/>
      <c r="W63" s="169"/>
      <c r="X63" s="169"/>
      <c r="Y63" s="169"/>
      <c r="Z63" s="169"/>
      <c r="AA63" s="169"/>
      <c r="AB63" s="169"/>
      <c r="AC63" s="169"/>
      <c r="AD63" s="169"/>
      <c r="AE63" s="169"/>
      <c r="AF63" s="169"/>
      <c r="AG63" s="169"/>
      <c r="AH63" s="169"/>
      <c r="AI63" s="169"/>
      <c r="BG63" s="394"/>
      <c r="BH63" s="485"/>
      <c r="BI63" s="485"/>
      <c r="BJ63" s="307"/>
      <c r="CO63" s="299"/>
      <c r="CP63" s="299"/>
      <c r="CQ63" s="299"/>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row>
    <row r="64" spans="1:231" ht="13.5" customHeight="1" x14ac:dyDescent="0.15">
      <c r="A64" s="169"/>
      <c r="B64" s="169"/>
      <c r="C64" s="169"/>
      <c r="D64" s="169"/>
      <c r="E64" s="169"/>
      <c r="F64" s="169"/>
      <c r="G64" s="169"/>
      <c r="H64" s="169"/>
      <c r="I64" s="169"/>
      <c r="J64" s="169"/>
      <c r="K64" s="169"/>
      <c r="L64" s="325"/>
      <c r="M64" s="325"/>
      <c r="N64" s="325"/>
      <c r="O64" s="169"/>
      <c r="P64" s="169"/>
      <c r="Q64" s="169"/>
      <c r="R64" s="169"/>
      <c r="S64" s="169"/>
      <c r="T64" s="169"/>
      <c r="U64" s="169"/>
      <c r="V64" s="169"/>
      <c r="W64" s="169"/>
      <c r="X64" s="169"/>
      <c r="Y64" s="169"/>
      <c r="Z64" s="169"/>
      <c r="AA64" s="169"/>
      <c r="AB64" s="169"/>
      <c r="AC64" s="169"/>
      <c r="AD64" s="169"/>
      <c r="AE64" s="169"/>
      <c r="AF64" s="169"/>
      <c r="AG64" s="169"/>
      <c r="AH64" s="169"/>
      <c r="AI64" s="169"/>
      <c r="AK64" s="169"/>
      <c r="AL64" s="169"/>
      <c r="AM64" s="169"/>
      <c r="AN64" s="169"/>
      <c r="AO64" s="169"/>
      <c r="AP64" s="169"/>
      <c r="AQ64" s="169"/>
      <c r="AR64" s="169"/>
      <c r="BG64" s="394"/>
      <c r="BH64" s="485"/>
      <c r="BI64" s="485"/>
      <c r="BJ64" s="307"/>
      <c r="CO64" s="299"/>
      <c r="CP64" s="299"/>
      <c r="CQ64" s="299"/>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row>
    <row r="65" spans="1:231" ht="13.5" customHeight="1" x14ac:dyDescent="0.15">
      <c r="A65" s="169"/>
      <c r="B65" s="169"/>
      <c r="C65" s="169"/>
      <c r="D65" s="169"/>
      <c r="E65" s="169"/>
      <c r="F65" s="169"/>
      <c r="G65" s="169"/>
      <c r="H65" s="169"/>
      <c r="I65" s="169"/>
      <c r="J65" s="169"/>
      <c r="K65" s="169"/>
      <c r="L65" s="325"/>
      <c r="M65" s="325"/>
      <c r="N65" s="325"/>
      <c r="O65" s="169"/>
      <c r="P65" s="169"/>
      <c r="Q65" s="169"/>
      <c r="R65" s="169"/>
      <c r="S65" s="169"/>
      <c r="T65" s="169"/>
      <c r="U65" s="169"/>
      <c r="V65" s="169"/>
      <c r="W65" s="169"/>
      <c r="X65" s="169"/>
      <c r="Y65" s="169"/>
      <c r="Z65" s="169"/>
      <c r="AA65" s="169"/>
      <c r="AB65" s="169"/>
      <c r="AC65" s="169"/>
      <c r="AD65" s="169"/>
      <c r="AE65" s="169"/>
      <c r="AF65" s="169"/>
      <c r="AG65" s="169"/>
      <c r="AH65" s="169"/>
      <c r="AI65" s="169"/>
      <c r="AK65" s="169"/>
      <c r="AL65" s="169"/>
      <c r="AM65" s="169"/>
      <c r="AN65" s="169"/>
      <c r="AO65" s="169"/>
      <c r="AP65" s="169"/>
      <c r="AQ65" s="169"/>
      <c r="AR65" s="169"/>
      <c r="BG65" s="394"/>
      <c r="BH65" s="485"/>
      <c r="BI65" s="485"/>
      <c r="BJ65" s="307"/>
      <c r="CO65" s="299"/>
      <c r="CP65" s="299"/>
      <c r="CQ65" s="299"/>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row>
    <row r="66" spans="1:231" ht="13.5" customHeight="1" x14ac:dyDescent="0.15">
      <c r="A66" s="169"/>
      <c r="B66" s="169"/>
      <c r="C66" s="169"/>
      <c r="D66" s="169"/>
      <c r="E66" s="169"/>
      <c r="F66" s="169"/>
      <c r="G66" s="169"/>
      <c r="H66" s="169"/>
      <c r="I66" s="169"/>
      <c r="J66" s="169"/>
      <c r="K66" s="169"/>
      <c r="L66" s="326"/>
      <c r="M66" s="326"/>
      <c r="N66" s="326"/>
      <c r="O66" s="169"/>
      <c r="P66" s="169"/>
      <c r="Q66" s="169"/>
      <c r="R66" s="169"/>
      <c r="S66" s="169"/>
      <c r="T66" s="169"/>
      <c r="U66" s="169"/>
      <c r="V66" s="169"/>
      <c r="W66" s="176"/>
      <c r="X66" s="169"/>
      <c r="Y66" s="169"/>
      <c r="Z66" s="176"/>
      <c r="AA66" s="169"/>
      <c r="AB66" s="169"/>
      <c r="AC66" s="169"/>
      <c r="AD66" s="169"/>
      <c r="AE66" s="169"/>
      <c r="AF66" s="169"/>
      <c r="AG66" s="169"/>
      <c r="AH66" s="169"/>
      <c r="AI66" s="169"/>
      <c r="AK66" s="169"/>
      <c r="AL66" s="169"/>
      <c r="AM66" s="169"/>
      <c r="AN66" s="169"/>
      <c r="AO66" s="169"/>
      <c r="AP66" s="169"/>
      <c r="AQ66" s="169"/>
      <c r="AR66" s="169"/>
      <c r="BG66" s="394"/>
      <c r="BH66" s="485"/>
      <c r="BI66" s="485"/>
      <c r="BJ66" s="307"/>
      <c r="CO66" s="299"/>
      <c r="CP66" s="299"/>
      <c r="CQ66" s="299"/>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row>
    <row r="67" spans="1:231" ht="13.5" customHeight="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K67" s="169"/>
      <c r="AL67" s="169"/>
      <c r="AM67" s="169"/>
      <c r="AN67" s="169"/>
      <c r="AO67" s="169"/>
      <c r="AP67" s="169"/>
      <c r="AQ67" s="169"/>
      <c r="AR67" s="169"/>
      <c r="BG67" s="394"/>
      <c r="BH67" s="485"/>
      <c r="BI67" s="485"/>
      <c r="BJ67" s="307"/>
      <c r="CO67" s="299"/>
      <c r="CP67" s="299"/>
      <c r="CQ67" s="299"/>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row>
    <row r="68" spans="1:231"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K68" s="169"/>
      <c r="AL68" s="169"/>
      <c r="AM68" s="169"/>
      <c r="AN68" s="169"/>
      <c r="AO68" s="169"/>
      <c r="AP68" s="169"/>
      <c r="AQ68" s="169"/>
      <c r="AR68" s="169"/>
      <c r="BG68" s="394"/>
      <c r="BH68" s="485"/>
      <c r="BI68" s="485"/>
      <c r="BJ68" s="307"/>
      <c r="CO68" s="299"/>
      <c r="CP68" s="299"/>
      <c r="CQ68" s="299"/>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row>
    <row r="69" spans="1:231" ht="13.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K69" s="169"/>
      <c r="AL69" s="175"/>
      <c r="BG69" s="394"/>
      <c r="BH69" s="485"/>
      <c r="BI69" s="485"/>
      <c r="BJ69" s="307"/>
      <c r="CO69" s="299"/>
      <c r="CP69" s="299"/>
      <c r="CQ69" s="299"/>
      <c r="CR69" s="307"/>
      <c r="CS69" s="307"/>
      <c r="CT69" s="307"/>
      <c r="CU69" s="307"/>
      <c r="CV69" s="307"/>
      <c r="CW69" s="307"/>
      <c r="CX69" s="307"/>
      <c r="CY69" s="307"/>
      <c r="CZ69" s="307"/>
      <c r="DA69" s="307"/>
      <c r="DB69" s="307"/>
      <c r="DC69" s="307"/>
      <c r="DD69" s="307"/>
      <c r="DE69" s="307"/>
      <c r="DF69" s="307"/>
      <c r="DG69" s="307"/>
      <c r="DH69" s="307"/>
      <c r="DI69" s="307"/>
      <c r="DJ69" s="307"/>
      <c r="DK69" s="307"/>
      <c r="DL69" s="307"/>
      <c r="DM69" s="307"/>
      <c r="DN69" s="307"/>
      <c r="DO69" s="307"/>
      <c r="DP69" s="307"/>
      <c r="DQ69" s="307"/>
      <c r="DR69" s="307"/>
      <c r="DS69" s="307"/>
      <c r="DT69" s="307"/>
      <c r="DU69" s="307"/>
      <c r="DV69" s="307"/>
      <c r="DW69" s="307"/>
      <c r="DX69" s="307"/>
      <c r="DY69" s="307"/>
      <c r="DZ69" s="307"/>
      <c r="EA69" s="307"/>
      <c r="EB69" s="307"/>
      <c r="EC69" s="307"/>
      <c r="ED69" s="307"/>
      <c r="EE69" s="307"/>
      <c r="EF69" s="307"/>
      <c r="EG69" s="307"/>
      <c r="EH69" s="307"/>
      <c r="EI69" s="307"/>
      <c r="EJ69" s="307"/>
      <c r="EK69" s="307"/>
      <c r="EL69" s="307"/>
      <c r="EM69" s="307"/>
      <c r="EN69" s="307"/>
      <c r="EO69" s="307"/>
      <c r="EP69" s="307"/>
      <c r="EQ69" s="307"/>
      <c r="ER69" s="307"/>
      <c r="ES69" s="307"/>
      <c r="ET69" s="307"/>
      <c r="EU69" s="307"/>
      <c r="EV69" s="307"/>
      <c r="EW69" s="307"/>
      <c r="EX69" s="307"/>
      <c r="EY69" s="307"/>
      <c r="EZ69" s="307"/>
      <c r="FA69" s="307"/>
      <c r="FB69" s="307"/>
      <c r="FC69" s="307"/>
      <c r="FD69" s="307"/>
      <c r="FE69" s="307"/>
      <c r="FF69" s="307"/>
      <c r="FG69" s="307"/>
      <c r="FH69" s="307"/>
      <c r="FI69" s="307"/>
      <c r="FJ69" s="307"/>
      <c r="FK69" s="307"/>
      <c r="FL69" s="307"/>
      <c r="FM69" s="307"/>
      <c r="FN69" s="307"/>
      <c r="FO69" s="307"/>
      <c r="FP69" s="307"/>
      <c r="FQ69" s="307"/>
      <c r="FR69" s="307"/>
      <c r="FS69" s="307"/>
      <c r="FT69" s="307"/>
      <c r="FU69" s="307"/>
      <c r="FV69" s="307"/>
      <c r="FW69" s="307"/>
      <c r="FX69" s="307"/>
      <c r="FY69" s="307"/>
      <c r="FZ69" s="307"/>
      <c r="GA69" s="307"/>
      <c r="GB69" s="307"/>
      <c r="GC69" s="307"/>
      <c r="GD69" s="307"/>
      <c r="GE69" s="307"/>
      <c r="GF69" s="307"/>
      <c r="GG69" s="307"/>
      <c r="GH69" s="307"/>
      <c r="GI69" s="307"/>
      <c r="GJ69" s="307"/>
      <c r="GK69" s="307"/>
      <c r="GL69" s="307"/>
      <c r="GM69" s="307"/>
      <c r="GN69" s="307"/>
      <c r="GO69" s="307"/>
      <c r="GP69" s="307"/>
      <c r="GQ69" s="307"/>
      <c r="GR69" s="307"/>
      <c r="GS69" s="307"/>
      <c r="GT69" s="307"/>
      <c r="GU69" s="307"/>
      <c r="GV69" s="307"/>
      <c r="GW69" s="307"/>
      <c r="GX69" s="307"/>
      <c r="GY69" s="307"/>
      <c r="GZ69" s="307"/>
      <c r="HA69" s="307"/>
      <c r="HB69" s="307"/>
      <c r="HC69" s="307"/>
      <c r="HD69" s="307"/>
      <c r="HE69" s="307"/>
      <c r="HF69" s="307"/>
      <c r="HG69" s="307"/>
      <c r="HH69" s="307"/>
      <c r="HI69" s="307"/>
      <c r="HJ69" s="307"/>
      <c r="HK69" s="307"/>
      <c r="HL69" s="307"/>
      <c r="HM69" s="307"/>
      <c r="HN69" s="307"/>
      <c r="HO69" s="307"/>
      <c r="HP69" s="307"/>
      <c r="HQ69" s="307"/>
      <c r="HR69" s="307"/>
      <c r="HS69" s="307"/>
      <c r="HT69" s="307"/>
      <c r="HU69" s="307"/>
      <c r="HV69" s="307"/>
      <c r="HW69" s="307"/>
    </row>
    <row r="70" spans="1:231" ht="13.5" customHeight="1" thickBot="1" x14ac:dyDescent="0.2">
      <c r="A70" s="169"/>
      <c r="B70" s="169"/>
      <c r="C70" s="169"/>
      <c r="D70" s="169"/>
      <c r="E70" s="169"/>
      <c r="F70" s="323"/>
      <c r="G70" s="169"/>
      <c r="H70" s="169"/>
      <c r="I70" s="169"/>
      <c r="J70" s="169"/>
      <c r="K70" s="169"/>
      <c r="L70" s="323"/>
      <c r="M70" s="169"/>
      <c r="N70" s="169"/>
      <c r="O70" s="169"/>
      <c r="P70" s="169"/>
      <c r="Q70" s="169"/>
      <c r="R70" s="169"/>
      <c r="S70" s="169"/>
      <c r="T70" s="169"/>
      <c r="U70" s="169"/>
      <c r="V70" s="169"/>
      <c r="W70" s="169"/>
      <c r="X70" s="169"/>
      <c r="Y70" s="323"/>
      <c r="Z70" s="169"/>
      <c r="AA70" s="169"/>
      <c r="AB70" s="169"/>
      <c r="AC70" s="169"/>
      <c r="AD70" s="169"/>
      <c r="AE70" s="169"/>
      <c r="AF70" s="169"/>
      <c r="AG70" s="169"/>
      <c r="AH70" s="169"/>
      <c r="AI70" s="169"/>
      <c r="AK70" s="189"/>
      <c r="BG70" s="394"/>
      <c r="BH70" s="485"/>
      <c r="BI70" s="485"/>
      <c r="BJ70" s="307"/>
      <c r="CO70" s="299"/>
      <c r="CP70" s="299"/>
      <c r="CQ70" s="299"/>
      <c r="CR70" s="307"/>
      <c r="CS70" s="307"/>
      <c r="CT70" s="307"/>
      <c r="CU70" s="307"/>
      <c r="CV70" s="307"/>
      <c r="CW70" s="307"/>
      <c r="CX70" s="307"/>
      <c r="CY70" s="307"/>
      <c r="CZ70" s="307"/>
      <c r="DA70" s="307"/>
      <c r="DB70" s="307"/>
      <c r="DC70" s="307"/>
      <c r="DD70" s="307"/>
      <c r="DE70" s="307"/>
      <c r="DF70" s="307"/>
      <c r="DG70" s="307"/>
      <c r="DH70" s="307"/>
      <c r="DI70" s="307"/>
      <c r="DJ70" s="307"/>
      <c r="DK70" s="307"/>
      <c r="DL70" s="307"/>
      <c r="DM70" s="307"/>
      <c r="DN70" s="307"/>
      <c r="DO70" s="307"/>
      <c r="DP70" s="307"/>
      <c r="DQ70" s="307"/>
      <c r="DR70" s="307"/>
      <c r="DS70" s="307"/>
      <c r="DT70" s="307"/>
      <c r="DU70" s="307"/>
      <c r="DV70" s="307"/>
      <c r="DW70" s="307"/>
      <c r="DX70" s="307"/>
      <c r="DY70" s="307"/>
      <c r="DZ70" s="307"/>
      <c r="EA70" s="307"/>
      <c r="EB70" s="307"/>
      <c r="EC70" s="307"/>
      <c r="ED70" s="307"/>
      <c r="EE70" s="307"/>
      <c r="EF70" s="307"/>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307"/>
      <c r="FO70" s="307"/>
      <c r="FP70" s="307"/>
      <c r="FQ70" s="307"/>
      <c r="FR70" s="307"/>
      <c r="FS70" s="307"/>
      <c r="FT70" s="307"/>
      <c r="FU70" s="307"/>
      <c r="FV70" s="307"/>
      <c r="FW70" s="307"/>
      <c r="FX70" s="307"/>
      <c r="FY70" s="307"/>
      <c r="FZ70" s="307"/>
      <c r="GA70" s="307"/>
      <c r="GB70" s="307"/>
      <c r="GC70" s="307"/>
      <c r="GD70" s="307"/>
      <c r="GE70" s="307"/>
      <c r="GF70" s="307"/>
      <c r="GG70" s="307"/>
      <c r="GH70" s="307"/>
      <c r="GI70" s="307"/>
      <c r="GJ70" s="307"/>
      <c r="GK70" s="307"/>
      <c r="GL70" s="307"/>
      <c r="GM70" s="307"/>
      <c r="GN70" s="307"/>
      <c r="GO70" s="307"/>
      <c r="GP70" s="307"/>
      <c r="GQ70" s="307"/>
      <c r="GR70" s="307"/>
      <c r="GS70" s="307"/>
      <c r="GT70" s="307"/>
      <c r="GU70" s="307"/>
      <c r="GV70" s="307"/>
      <c r="GW70" s="307"/>
      <c r="GX70" s="307"/>
      <c r="GY70" s="307"/>
      <c r="GZ70" s="307"/>
      <c r="HA70" s="307"/>
      <c r="HB70" s="307"/>
      <c r="HC70" s="307"/>
      <c r="HD70" s="307"/>
      <c r="HE70" s="307"/>
      <c r="HF70" s="307"/>
      <c r="HG70" s="307"/>
      <c r="HH70" s="307"/>
      <c r="HI70" s="307"/>
      <c r="HJ70" s="307"/>
      <c r="HK70" s="307"/>
      <c r="HL70" s="307"/>
      <c r="HM70" s="307"/>
      <c r="HN70" s="307"/>
      <c r="HO70" s="307"/>
      <c r="HP70" s="307"/>
      <c r="HQ70" s="307"/>
      <c r="HR70" s="307"/>
      <c r="HS70" s="307"/>
      <c r="HT70" s="307"/>
      <c r="HU70" s="307"/>
      <c r="HV70" s="307"/>
      <c r="HW70" s="307"/>
    </row>
    <row r="71" spans="1:231" ht="13.5" customHeight="1" thickTop="1" x14ac:dyDescent="0.15">
      <c r="A71" s="169"/>
      <c r="B71" s="169"/>
      <c r="C71" s="169"/>
      <c r="D71" s="169"/>
      <c r="E71" s="169"/>
      <c r="F71" s="323"/>
      <c r="G71" s="989"/>
      <c r="H71" s="989"/>
      <c r="I71" s="989"/>
      <c r="J71" s="989"/>
      <c r="K71" s="169"/>
      <c r="L71" s="323"/>
      <c r="M71" s="988"/>
      <c r="N71" s="988"/>
      <c r="O71" s="988"/>
      <c r="P71" s="988"/>
      <c r="Q71" s="988"/>
      <c r="R71" s="988"/>
      <c r="S71" s="988"/>
      <c r="T71" s="988"/>
      <c r="U71" s="988"/>
      <c r="V71" s="988"/>
      <c r="W71" s="988"/>
      <c r="X71" s="169"/>
      <c r="Y71" s="323"/>
      <c r="Z71" s="987"/>
      <c r="AA71" s="987"/>
      <c r="AB71" s="987"/>
      <c r="AC71" s="987"/>
      <c r="AD71" s="987"/>
      <c r="AE71" s="169"/>
      <c r="AF71" s="169"/>
      <c r="AG71" s="169"/>
      <c r="AH71" s="169"/>
      <c r="AI71" s="169"/>
      <c r="AJ71" s="538"/>
      <c r="AK71" s="493"/>
      <c r="AL71" s="327"/>
      <c r="AM71" s="327"/>
      <c r="AN71" s="327"/>
      <c r="AO71" s="327"/>
      <c r="AP71" s="327"/>
      <c r="AQ71" s="327"/>
      <c r="AR71" s="327"/>
      <c r="AS71" s="327"/>
      <c r="AT71" s="327"/>
      <c r="AU71" s="327"/>
      <c r="AV71" s="327"/>
      <c r="AW71" s="327"/>
      <c r="AX71" s="327"/>
      <c r="AY71" s="327"/>
      <c r="AZ71" s="327"/>
      <c r="BA71" s="327"/>
      <c r="BG71" s="394"/>
      <c r="BH71" s="485"/>
      <c r="BI71" s="485"/>
      <c r="BJ71" s="307"/>
      <c r="CO71" s="299"/>
      <c r="CP71" s="299"/>
      <c r="CQ71" s="299"/>
      <c r="CR71" s="307"/>
      <c r="CS71" s="307"/>
      <c r="CT71" s="307"/>
      <c r="CU71" s="307"/>
      <c r="CV71" s="307"/>
      <c r="CW71" s="307"/>
      <c r="CX71" s="307"/>
      <c r="CY71" s="307"/>
      <c r="CZ71" s="307"/>
      <c r="DA71" s="307"/>
      <c r="DB71" s="307"/>
      <c r="DC71" s="307"/>
      <c r="DD71" s="307"/>
      <c r="DE71" s="307"/>
      <c r="DF71" s="307"/>
      <c r="DG71" s="307"/>
      <c r="DH71" s="307"/>
      <c r="DI71" s="307"/>
      <c r="DJ71" s="307"/>
      <c r="DK71" s="307"/>
      <c r="DL71" s="307"/>
      <c r="DM71" s="307"/>
      <c r="DN71" s="307"/>
      <c r="DO71" s="307"/>
      <c r="DP71" s="307"/>
      <c r="DQ71" s="307"/>
      <c r="DR71" s="307"/>
      <c r="DS71" s="307"/>
      <c r="DT71" s="307"/>
      <c r="DU71" s="307"/>
      <c r="DV71" s="307"/>
      <c r="DW71" s="307"/>
      <c r="DX71" s="307"/>
      <c r="DY71" s="307"/>
      <c r="DZ71" s="307"/>
      <c r="EA71" s="307"/>
      <c r="EB71" s="307"/>
      <c r="EC71" s="307"/>
      <c r="ED71" s="307"/>
      <c r="EE71" s="307"/>
      <c r="EF71" s="307"/>
      <c r="EG71" s="307"/>
      <c r="EH71" s="307"/>
      <c r="EI71" s="307"/>
      <c r="EJ71" s="307"/>
      <c r="EK71" s="307"/>
      <c r="EL71" s="307"/>
      <c r="EM71" s="307"/>
      <c r="EN71" s="307"/>
      <c r="EO71" s="307"/>
      <c r="EP71" s="307"/>
      <c r="EQ71" s="307"/>
      <c r="ER71" s="307"/>
      <c r="ES71" s="307"/>
      <c r="ET71" s="307"/>
      <c r="EU71" s="307"/>
      <c r="EV71" s="307"/>
      <c r="EW71" s="307"/>
      <c r="EX71" s="307"/>
      <c r="EY71" s="307"/>
      <c r="EZ71" s="307"/>
      <c r="FA71" s="307"/>
      <c r="FB71" s="307"/>
      <c r="FC71" s="307"/>
      <c r="FD71" s="307"/>
      <c r="FE71" s="307"/>
      <c r="FF71" s="307"/>
      <c r="FG71" s="307"/>
      <c r="FH71" s="307"/>
      <c r="FI71" s="307"/>
      <c r="FJ71" s="307"/>
      <c r="FK71" s="307"/>
      <c r="FL71" s="307"/>
      <c r="FM71" s="307"/>
      <c r="FN71" s="307"/>
      <c r="FO71" s="307"/>
      <c r="FP71" s="307"/>
      <c r="FQ71" s="307"/>
      <c r="FR71" s="307"/>
      <c r="FS71" s="307"/>
      <c r="FT71" s="307"/>
      <c r="FU71" s="307"/>
      <c r="FV71" s="307"/>
      <c r="FW71" s="307"/>
      <c r="FX71" s="307"/>
      <c r="FY71" s="307"/>
      <c r="FZ71" s="307"/>
      <c r="GA71" s="307"/>
      <c r="GB71" s="307"/>
      <c r="GC71" s="307"/>
      <c r="GD71" s="307"/>
      <c r="GE71" s="307"/>
      <c r="GF71" s="307"/>
      <c r="GG71" s="307"/>
      <c r="GH71" s="307"/>
      <c r="GI71" s="307"/>
      <c r="GJ71" s="307"/>
      <c r="GK71" s="307"/>
      <c r="GL71" s="307"/>
      <c r="GM71" s="307"/>
      <c r="GN71" s="307"/>
      <c r="GO71" s="307"/>
      <c r="GP71" s="307"/>
      <c r="GQ71" s="307"/>
      <c r="GR71" s="307"/>
      <c r="GS71" s="307"/>
      <c r="GT71" s="307"/>
      <c r="GU71" s="307"/>
      <c r="GV71" s="307"/>
      <c r="GW71" s="307"/>
      <c r="GX71" s="307"/>
      <c r="GY71" s="307"/>
      <c r="GZ71" s="307"/>
      <c r="HA71" s="307"/>
      <c r="HB71" s="307"/>
      <c r="HC71" s="307"/>
      <c r="HD71" s="307"/>
      <c r="HE71" s="307"/>
      <c r="HF71" s="307"/>
      <c r="HG71" s="307"/>
      <c r="HH71" s="307"/>
      <c r="HI71" s="307"/>
      <c r="HJ71" s="307"/>
      <c r="HK71" s="307"/>
      <c r="HL71" s="307"/>
      <c r="HM71" s="307"/>
      <c r="HN71" s="307"/>
      <c r="HO71" s="307"/>
      <c r="HP71" s="307"/>
      <c r="HQ71" s="307"/>
      <c r="HR71" s="307"/>
      <c r="HS71" s="307"/>
      <c r="HT71" s="307"/>
      <c r="HU71" s="307"/>
      <c r="HV71" s="307"/>
      <c r="HW71" s="307"/>
    </row>
    <row r="72" spans="1:231" ht="13.5" customHeight="1" x14ac:dyDescent="0.15">
      <c r="A72" s="169"/>
      <c r="B72" s="169"/>
      <c r="C72" s="169"/>
      <c r="D72" s="169"/>
      <c r="E72" s="169"/>
      <c r="F72" s="323"/>
      <c r="G72" s="989"/>
      <c r="H72" s="989"/>
      <c r="I72" s="989"/>
      <c r="J72" s="989"/>
      <c r="K72" s="169"/>
      <c r="L72" s="323"/>
      <c r="M72" s="988"/>
      <c r="N72" s="988"/>
      <c r="O72" s="988"/>
      <c r="P72" s="988"/>
      <c r="Q72" s="988"/>
      <c r="R72" s="988"/>
      <c r="S72" s="988"/>
      <c r="T72" s="988"/>
      <c r="U72" s="988"/>
      <c r="V72" s="988"/>
      <c r="W72" s="988"/>
      <c r="X72" s="169"/>
      <c r="Y72" s="323"/>
      <c r="Z72" s="987"/>
      <c r="AA72" s="987"/>
      <c r="AB72" s="987"/>
      <c r="AC72" s="987"/>
      <c r="AD72" s="987"/>
      <c r="AE72" s="169"/>
      <c r="AF72" s="169"/>
      <c r="AG72" s="169"/>
      <c r="AH72" s="169"/>
      <c r="AI72" s="169"/>
      <c r="AJ72" s="539"/>
      <c r="AK72" s="169"/>
      <c r="AL72" s="327"/>
      <c r="AM72" s="327"/>
      <c r="AN72" s="327"/>
      <c r="AO72" s="327"/>
      <c r="AP72" s="327"/>
      <c r="AQ72" s="327"/>
      <c r="AR72" s="327"/>
      <c r="AS72" s="327"/>
      <c r="AT72" s="327"/>
      <c r="AU72" s="327"/>
      <c r="AV72" s="327"/>
      <c r="AW72" s="327"/>
      <c r="AX72" s="327"/>
      <c r="AY72" s="327"/>
      <c r="AZ72" s="327"/>
      <c r="BA72" s="327"/>
      <c r="BG72" s="394"/>
      <c r="BH72" s="485"/>
      <c r="BI72" s="485"/>
      <c r="BJ72" s="307"/>
      <c r="CO72" s="299"/>
      <c r="CP72" s="299"/>
      <c r="CQ72" s="299"/>
      <c r="CR72" s="307"/>
      <c r="CS72" s="307"/>
      <c r="CT72" s="307"/>
      <c r="CU72" s="307"/>
      <c r="CV72" s="307"/>
      <c r="CW72" s="307"/>
      <c r="CX72" s="307"/>
      <c r="CY72" s="307"/>
      <c r="CZ72" s="307"/>
      <c r="DA72" s="307"/>
      <c r="DB72" s="307"/>
      <c r="DC72" s="307"/>
      <c r="DD72" s="307"/>
      <c r="DE72" s="307"/>
      <c r="DF72" s="307"/>
      <c r="DG72" s="307"/>
      <c r="DH72" s="307"/>
      <c r="DI72" s="307"/>
      <c r="DJ72" s="307"/>
      <c r="DK72" s="307"/>
      <c r="DL72" s="307"/>
      <c r="DM72" s="307"/>
      <c r="DN72" s="307"/>
      <c r="DO72" s="307"/>
      <c r="DP72" s="307"/>
      <c r="DQ72" s="307"/>
      <c r="DR72" s="307"/>
      <c r="DS72" s="307"/>
      <c r="DT72" s="307"/>
      <c r="DU72" s="307"/>
      <c r="DV72" s="307"/>
      <c r="DW72" s="307"/>
      <c r="DX72" s="307"/>
      <c r="DY72" s="307"/>
      <c r="DZ72" s="307"/>
      <c r="EA72" s="307"/>
      <c r="EB72" s="307"/>
      <c r="EC72" s="307"/>
      <c r="ED72" s="307"/>
      <c r="EE72" s="307"/>
      <c r="EF72" s="307"/>
      <c r="EG72" s="307"/>
      <c r="EH72" s="307"/>
      <c r="EI72" s="307"/>
      <c r="EJ72" s="307"/>
      <c r="EK72" s="307"/>
      <c r="EL72" s="307"/>
      <c r="EM72" s="307"/>
      <c r="EN72" s="307"/>
      <c r="EO72" s="307"/>
      <c r="EP72" s="307"/>
      <c r="EQ72" s="307"/>
      <c r="ER72" s="307"/>
      <c r="ES72" s="307"/>
      <c r="ET72" s="307"/>
      <c r="EU72" s="307"/>
      <c r="EV72" s="307"/>
      <c r="EW72" s="307"/>
      <c r="EX72" s="307"/>
      <c r="EY72" s="307"/>
      <c r="EZ72" s="307"/>
      <c r="FA72" s="307"/>
      <c r="FB72" s="307"/>
      <c r="FC72" s="307"/>
      <c r="FD72" s="307"/>
      <c r="FE72" s="307"/>
      <c r="FF72" s="307"/>
      <c r="FG72" s="307"/>
      <c r="FH72" s="307"/>
      <c r="FI72" s="307"/>
      <c r="FJ72" s="307"/>
      <c r="FK72" s="307"/>
      <c r="FL72" s="307"/>
      <c r="FM72" s="307"/>
      <c r="FN72" s="307"/>
      <c r="FO72" s="307"/>
      <c r="FP72" s="307"/>
      <c r="FQ72" s="307"/>
      <c r="FR72" s="307"/>
      <c r="FS72" s="307"/>
      <c r="FT72" s="307"/>
      <c r="FU72" s="307"/>
      <c r="FV72" s="307"/>
      <c r="FW72" s="307"/>
      <c r="FX72" s="307"/>
      <c r="FY72" s="307"/>
      <c r="FZ72" s="307"/>
      <c r="GA72" s="307"/>
      <c r="GB72" s="307"/>
      <c r="GC72" s="307"/>
      <c r="GD72" s="307"/>
      <c r="GE72" s="307"/>
      <c r="GF72" s="307"/>
      <c r="GG72" s="307"/>
      <c r="GH72" s="307"/>
      <c r="GI72" s="307"/>
      <c r="GJ72" s="307"/>
      <c r="GK72" s="307"/>
      <c r="GL72" s="307"/>
      <c r="GM72" s="307"/>
      <c r="GN72" s="307"/>
      <c r="GO72" s="307"/>
      <c r="GP72" s="307"/>
      <c r="GQ72" s="307"/>
      <c r="GR72" s="307"/>
      <c r="GS72" s="307"/>
      <c r="GT72" s="307"/>
      <c r="GU72" s="307"/>
      <c r="GV72" s="307"/>
      <c r="GW72" s="307"/>
      <c r="GX72" s="307"/>
      <c r="GY72" s="307"/>
      <c r="GZ72" s="307"/>
      <c r="HA72" s="307"/>
      <c r="HB72" s="307"/>
      <c r="HC72" s="307"/>
      <c r="HD72" s="307"/>
      <c r="HE72" s="307"/>
      <c r="HF72" s="307"/>
      <c r="HG72" s="307"/>
      <c r="HH72" s="307"/>
      <c r="HI72" s="307"/>
      <c r="HJ72" s="307"/>
      <c r="HK72" s="307"/>
      <c r="HL72" s="307"/>
      <c r="HM72" s="307"/>
      <c r="HN72" s="307"/>
      <c r="HO72" s="307"/>
      <c r="HP72" s="307"/>
      <c r="HQ72" s="307"/>
      <c r="HR72" s="307"/>
      <c r="HS72" s="307"/>
      <c r="HT72" s="307"/>
      <c r="HU72" s="307"/>
      <c r="HV72" s="307"/>
      <c r="HW72" s="307"/>
    </row>
    <row r="73" spans="1:231" ht="13.5" customHeight="1" x14ac:dyDescent="0.15">
      <c r="A73" s="169"/>
      <c r="B73" s="169"/>
      <c r="C73" s="169"/>
      <c r="D73" s="169"/>
      <c r="E73" s="169"/>
      <c r="F73" s="323"/>
      <c r="G73" s="989"/>
      <c r="H73" s="989"/>
      <c r="I73" s="989"/>
      <c r="J73" s="989"/>
      <c r="K73" s="169"/>
      <c r="L73" s="323"/>
      <c r="M73" s="988"/>
      <c r="N73" s="988"/>
      <c r="O73" s="988"/>
      <c r="P73" s="988"/>
      <c r="Q73" s="988"/>
      <c r="R73" s="988"/>
      <c r="S73" s="988"/>
      <c r="T73" s="988"/>
      <c r="U73" s="988"/>
      <c r="V73" s="988"/>
      <c r="W73" s="988"/>
      <c r="X73" s="169"/>
      <c r="Y73" s="323"/>
      <c r="Z73" s="987"/>
      <c r="AA73" s="987"/>
      <c r="AB73" s="987"/>
      <c r="AC73" s="987"/>
      <c r="AD73" s="987"/>
      <c r="AE73" s="169"/>
      <c r="AF73" s="169"/>
      <c r="AG73" s="169"/>
      <c r="AH73" s="169"/>
      <c r="AI73" s="169"/>
      <c r="AK73" s="169"/>
      <c r="AL73" s="327"/>
      <c r="AM73" s="327"/>
      <c r="AN73" s="327"/>
      <c r="AO73" s="327"/>
      <c r="AP73" s="327"/>
      <c r="AQ73" s="327"/>
      <c r="AR73" s="327"/>
      <c r="AS73" s="327"/>
      <c r="AT73" s="327"/>
      <c r="AU73" s="327"/>
      <c r="AV73" s="327"/>
      <c r="AW73" s="327"/>
      <c r="AX73" s="327"/>
      <c r="AY73" s="327"/>
      <c r="AZ73" s="327"/>
      <c r="BA73" s="327"/>
      <c r="BG73" s="394"/>
      <c r="BH73" s="485"/>
      <c r="BI73" s="485"/>
      <c r="BJ73" s="307"/>
      <c r="CO73" s="299"/>
      <c r="CP73" s="299"/>
      <c r="CQ73" s="299"/>
      <c r="CR73" s="308"/>
      <c r="CS73" s="308"/>
      <c r="CT73" s="308"/>
      <c r="CU73" s="308"/>
      <c r="CV73" s="308"/>
      <c r="CW73" s="308"/>
      <c r="CX73" s="308"/>
      <c r="CY73" s="307"/>
      <c r="CZ73" s="307"/>
      <c r="DA73" s="307"/>
      <c r="DB73" s="307"/>
      <c r="DC73" s="307"/>
      <c r="DD73" s="307"/>
      <c r="DE73" s="307"/>
      <c r="DF73" s="307"/>
      <c r="DG73" s="307"/>
      <c r="DH73" s="307"/>
      <c r="DI73" s="307"/>
      <c r="DJ73" s="307"/>
      <c r="DK73" s="307"/>
      <c r="DL73" s="307"/>
      <c r="DM73" s="307"/>
      <c r="DN73" s="307"/>
      <c r="DO73" s="307"/>
      <c r="DP73" s="307"/>
      <c r="DQ73" s="307"/>
      <c r="DR73" s="307"/>
      <c r="DS73" s="307"/>
      <c r="DT73" s="307"/>
      <c r="DU73" s="307"/>
      <c r="DV73" s="307"/>
      <c r="DW73" s="307"/>
      <c r="DX73" s="307"/>
      <c r="DY73" s="307"/>
      <c r="DZ73" s="307"/>
      <c r="EA73" s="307"/>
      <c r="EB73" s="307"/>
      <c r="EC73" s="307"/>
      <c r="ED73" s="307"/>
      <c r="EE73" s="307"/>
      <c r="EF73" s="307"/>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7"/>
      <c r="FJ73" s="307"/>
      <c r="FK73" s="307"/>
      <c r="FL73" s="307"/>
      <c r="FM73" s="307"/>
      <c r="FN73" s="307"/>
      <c r="FO73" s="307"/>
      <c r="FP73" s="307"/>
      <c r="FQ73" s="307"/>
      <c r="FR73" s="307"/>
      <c r="FS73" s="307"/>
      <c r="FT73" s="307"/>
      <c r="FU73" s="307"/>
      <c r="FV73" s="307"/>
      <c r="FW73" s="307"/>
      <c r="FX73" s="307"/>
      <c r="FY73" s="307"/>
      <c r="FZ73" s="307"/>
      <c r="GA73" s="307"/>
      <c r="GB73" s="307"/>
      <c r="GC73" s="307"/>
      <c r="GD73" s="307"/>
      <c r="GE73" s="307"/>
      <c r="GF73" s="307"/>
      <c r="GG73" s="307"/>
      <c r="GH73" s="307"/>
      <c r="GI73" s="307"/>
      <c r="GJ73" s="307"/>
      <c r="GK73" s="307"/>
      <c r="GL73" s="307"/>
      <c r="GM73" s="307"/>
      <c r="GN73" s="307"/>
      <c r="GO73" s="307"/>
      <c r="GP73" s="307"/>
      <c r="GQ73" s="307"/>
      <c r="GR73" s="307"/>
      <c r="GS73" s="307"/>
      <c r="GT73" s="307"/>
      <c r="GU73" s="307"/>
      <c r="GV73" s="307"/>
      <c r="GW73" s="307"/>
      <c r="GX73" s="307"/>
      <c r="GY73" s="307"/>
      <c r="GZ73" s="307"/>
      <c r="HA73" s="307"/>
      <c r="HB73" s="307"/>
      <c r="HC73" s="307"/>
      <c r="HD73" s="307"/>
      <c r="HE73" s="307"/>
      <c r="HF73" s="307"/>
      <c r="HG73" s="307"/>
      <c r="HH73" s="307"/>
      <c r="HI73" s="307"/>
      <c r="HJ73" s="307"/>
      <c r="HK73" s="307"/>
      <c r="HL73" s="307"/>
      <c r="HM73" s="307"/>
      <c r="HN73" s="307"/>
      <c r="HO73" s="307"/>
      <c r="HP73" s="307"/>
      <c r="HQ73" s="307"/>
      <c r="HR73" s="307"/>
      <c r="HS73" s="307"/>
      <c r="HT73" s="307"/>
      <c r="HU73" s="307"/>
      <c r="HV73" s="307"/>
      <c r="HW73" s="307"/>
    </row>
    <row r="74" spans="1:231" ht="13.5" customHeight="1" x14ac:dyDescent="0.15">
      <c r="A74" s="169"/>
      <c r="B74" s="169"/>
      <c r="C74" s="169"/>
      <c r="D74" s="169"/>
      <c r="E74" s="169"/>
      <c r="F74" s="323"/>
      <c r="G74" s="989"/>
      <c r="H74" s="989"/>
      <c r="I74" s="989"/>
      <c r="J74" s="989"/>
      <c r="K74" s="169"/>
      <c r="L74" s="323"/>
      <c r="M74" s="988"/>
      <c r="N74" s="988"/>
      <c r="O74" s="988"/>
      <c r="P74" s="988"/>
      <c r="Q74" s="988"/>
      <c r="R74" s="988"/>
      <c r="S74" s="988"/>
      <c r="T74" s="988"/>
      <c r="U74" s="988"/>
      <c r="V74" s="988"/>
      <c r="W74" s="988"/>
      <c r="X74" s="169"/>
      <c r="Y74" s="323"/>
      <c r="Z74" s="987"/>
      <c r="AA74" s="987"/>
      <c r="AB74" s="987"/>
      <c r="AC74" s="987"/>
      <c r="AD74" s="987"/>
      <c r="AE74" s="169"/>
      <c r="AF74" s="169"/>
      <c r="AG74" s="169"/>
      <c r="AH74" s="169"/>
      <c r="AI74" s="169"/>
      <c r="AK74" s="169"/>
      <c r="AL74" s="327"/>
      <c r="AM74" s="327"/>
      <c r="AN74" s="327"/>
      <c r="AO74" s="327"/>
      <c r="AP74" s="327"/>
      <c r="AQ74" s="327"/>
      <c r="AR74" s="327"/>
      <c r="AS74" s="327"/>
      <c r="AT74" s="327"/>
      <c r="AU74" s="327"/>
      <c r="AV74" s="327"/>
      <c r="AW74" s="327"/>
      <c r="AX74" s="327"/>
      <c r="AY74" s="327"/>
      <c r="AZ74" s="327"/>
      <c r="BA74" s="327"/>
      <c r="BG74" s="394"/>
      <c r="BH74" s="485"/>
      <c r="BI74" s="485"/>
      <c r="BJ74" s="307"/>
      <c r="CO74" s="299"/>
      <c r="CP74" s="299"/>
      <c r="CQ74" s="299"/>
      <c r="CR74" s="307"/>
      <c r="CS74" s="307"/>
      <c r="CT74" s="307"/>
      <c r="CU74" s="307"/>
      <c r="CV74" s="307"/>
      <c r="CW74" s="307"/>
      <c r="CX74" s="307"/>
      <c r="CY74" s="307"/>
      <c r="CZ74" s="307"/>
      <c r="DA74" s="307"/>
      <c r="DB74" s="307"/>
      <c r="DC74" s="307"/>
      <c r="DD74" s="307"/>
      <c r="DE74" s="307"/>
      <c r="DF74" s="307"/>
      <c r="DG74" s="307"/>
      <c r="DH74" s="307"/>
      <c r="DI74" s="307"/>
      <c r="DJ74" s="307"/>
      <c r="DK74" s="307"/>
      <c r="DL74" s="307"/>
      <c r="DM74" s="307"/>
      <c r="DN74" s="307"/>
      <c r="DO74" s="307"/>
      <c r="DP74" s="307"/>
      <c r="DQ74" s="307"/>
      <c r="DR74" s="307"/>
      <c r="DS74" s="307"/>
      <c r="DT74" s="307"/>
      <c r="DU74" s="307"/>
      <c r="DV74" s="307"/>
      <c r="DW74" s="307"/>
      <c r="DX74" s="307"/>
      <c r="DY74" s="307"/>
      <c r="DZ74" s="307"/>
      <c r="EA74" s="307"/>
      <c r="EB74" s="307"/>
      <c r="EC74" s="307"/>
      <c r="ED74" s="307"/>
      <c r="EE74" s="307"/>
      <c r="EF74" s="307"/>
      <c r="EG74" s="307"/>
      <c r="EH74" s="307"/>
      <c r="EI74" s="307"/>
      <c r="EJ74" s="307"/>
      <c r="EK74" s="307"/>
      <c r="EL74" s="307"/>
      <c r="EM74" s="307"/>
      <c r="EN74" s="307"/>
      <c r="EO74" s="307"/>
      <c r="EP74" s="307"/>
      <c r="EQ74" s="307"/>
      <c r="ER74" s="307"/>
      <c r="ES74" s="307"/>
      <c r="ET74" s="307"/>
      <c r="EU74" s="307"/>
      <c r="EV74" s="307"/>
      <c r="EW74" s="307"/>
      <c r="EX74" s="307"/>
      <c r="EY74" s="307"/>
      <c r="EZ74" s="307"/>
      <c r="FA74" s="307"/>
      <c r="FB74" s="307"/>
      <c r="FC74" s="307"/>
      <c r="FD74" s="307"/>
      <c r="FE74" s="307"/>
      <c r="FF74" s="307"/>
      <c r="FG74" s="307"/>
      <c r="FH74" s="307"/>
      <c r="FI74" s="307"/>
      <c r="FJ74" s="307"/>
      <c r="FK74" s="307"/>
      <c r="FL74" s="307"/>
      <c r="FM74" s="307"/>
      <c r="FN74" s="307"/>
      <c r="FO74" s="307"/>
      <c r="FP74" s="307"/>
      <c r="FQ74" s="307"/>
      <c r="FR74" s="307"/>
      <c r="FS74" s="307"/>
      <c r="FT74" s="307"/>
      <c r="FU74" s="307"/>
      <c r="FV74" s="307"/>
      <c r="FW74" s="307"/>
      <c r="FX74" s="307"/>
      <c r="FY74" s="307"/>
      <c r="FZ74" s="307"/>
      <c r="GA74" s="307"/>
      <c r="GB74" s="307"/>
      <c r="GC74" s="307"/>
      <c r="GD74" s="307"/>
      <c r="GE74" s="307"/>
      <c r="GF74" s="307"/>
      <c r="GG74" s="307"/>
      <c r="GH74" s="307"/>
      <c r="GI74" s="307"/>
      <c r="GJ74" s="307"/>
      <c r="GK74" s="307"/>
      <c r="GL74" s="307"/>
      <c r="GM74" s="307"/>
      <c r="GN74" s="307"/>
      <c r="GO74" s="307"/>
      <c r="GP74" s="307"/>
      <c r="GQ74" s="307"/>
      <c r="GR74" s="307"/>
      <c r="GS74" s="307"/>
      <c r="GT74" s="307"/>
      <c r="GU74" s="307"/>
      <c r="GV74" s="307"/>
      <c r="GW74" s="307"/>
      <c r="GX74" s="307"/>
      <c r="GY74" s="307"/>
      <c r="GZ74" s="307"/>
      <c r="HA74" s="307"/>
      <c r="HB74" s="307"/>
      <c r="HC74" s="307"/>
      <c r="HD74" s="307"/>
      <c r="HE74" s="307"/>
      <c r="HF74" s="307"/>
      <c r="HG74" s="307"/>
      <c r="HH74" s="307"/>
      <c r="HI74" s="307"/>
      <c r="HJ74" s="307"/>
      <c r="HK74" s="307"/>
      <c r="HL74" s="307"/>
      <c r="HM74" s="307"/>
      <c r="HN74" s="307"/>
      <c r="HO74" s="307"/>
      <c r="HP74" s="307"/>
      <c r="HQ74" s="307"/>
      <c r="HR74" s="307"/>
      <c r="HS74" s="307"/>
      <c r="HT74" s="307"/>
      <c r="HU74" s="307"/>
      <c r="HV74" s="307"/>
      <c r="HW74" s="307"/>
    </row>
    <row r="75" spans="1:231" ht="13.5" customHeight="1" x14ac:dyDescent="0.1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BG75" s="394"/>
      <c r="BH75" s="485"/>
      <c r="BI75" s="485"/>
      <c r="BJ75" s="307"/>
      <c r="CO75" s="299"/>
      <c r="CP75" s="299"/>
      <c r="CQ75" s="299"/>
      <c r="CR75" s="307"/>
      <c r="CS75" s="307"/>
      <c r="CT75" s="307"/>
      <c r="CU75" s="307"/>
      <c r="CV75" s="307"/>
      <c r="CW75" s="307"/>
      <c r="CX75" s="307"/>
      <c r="CY75" s="308"/>
      <c r="CZ75" s="308"/>
      <c r="DA75" s="307"/>
      <c r="DB75" s="307"/>
      <c r="DC75" s="307"/>
      <c r="DD75" s="307"/>
      <c r="DE75" s="307"/>
      <c r="DF75" s="307"/>
      <c r="DG75" s="307"/>
      <c r="DH75" s="307"/>
      <c r="DI75" s="307"/>
      <c r="DJ75" s="307"/>
      <c r="DK75" s="307"/>
      <c r="DL75" s="307"/>
      <c r="DM75" s="307"/>
      <c r="DN75" s="307"/>
      <c r="DO75" s="307"/>
      <c r="DP75" s="307"/>
      <c r="DQ75" s="307"/>
      <c r="DR75" s="307"/>
      <c r="DS75" s="307"/>
      <c r="DT75" s="307"/>
      <c r="DU75" s="307"/>
      <c r="DV75" s="307"/>
      <c r="DW75" s="307"/>
      <c r="DX75" s="307"/>
      <c r="DY75" s="307"/>
      <c r="DZ75" s="307"/>
      <c r="EA75" s="307"/>
      <c r="EB75" s="307"/>
      <c r="EC75" s="307"/>
      <c r="ED75" s="307"/>
      <c r="EE75" s="307"/>
      <c r="EF75" s="307"/>
      <c r="EG75" s="307"/>
      <c r="EH75" s="307"/>
      <c r="EI75" s="307"/>
      <c r="EJ75" s="307"/>
      <c r="EK75" s="307"/>
      <c r="EL75" s="307"/>
      <c r="EM75" s="307"/>
      <c r="EN75" s="307"/>
      <c r="EO75" s="307"/>
      <c r="EP75" s="307"/>
      <c r="EQ75" s="307"/>
      <c r="ER75" s="307"/>
      <c r="ES75" s="307"/>
      <c r="ET75" s="307"/>
      <c r="EU75" s="307"/>
      <c r="EV75" s="307"/>
      <c r="EW75" s="307"/>
      <c r="EX75" s="307"/>
      <c r="EY75" s="307"/>
      <c r="EZ75" s="307"/>
      <c r="FA75" s="307"/>
      <c r="FB75" s="307"/>
      <c r="FC75" s="307"/>
      <c r="FD75" s="307"/>
      <c r="FE75" s="307"/>
      <c r="FF75" s="307"/>
      <c r="FG75" s="307"/>
      <c r="FH75" s="307"/>
      <c r="FI75" s="307"/>
      <c r="FJ75" s="307"/>
      <c r="FK75" s="307"/>
      <c r="FL75" s="307"/>
      <c r="FM75" s="307"/>
      <c r="FN75" s="307"/>
      <c r="FO75" s="307"/>
      <c r="FP75" s="307"/>
      <c r="FQ75" s="307"/>
      <c r="FR75" s="307"/>
      <c r="FS75" s="307"/>
      <c r="FT75" s="307"/>
      <c r="FU75" s="307"/>
      <c r="FV75" s="307"/>
      <c r="FW75" s="307"/>
      <c r="FX75" s="307"/>
      <c r="FY75" s="307"/>
      <c r="FZ75" s="307"/>
      <c r="GA75" s="307"/>
      <c r="GB75" s="307"/>
      <c r="GC75" s="307"/>
      <c r="GD75" s="307"/>
      <c r="GE75" s="307"/>
      <c r="GF75" s="307"/>
      <c r="GG75" s="307"/>
      <c r="GH75" s="307"/>
      <c r="GI75" s="307"/>
      <c r="GJ75" s="307"/>
      <c r="GK75" s="307"/>
      <c r="GL75" s="307"/>
      <c r="GM75" s="307"/>
      <c r="GN75" s="307"/>
      <c r="GO75" s="307"/>
      <c r="GP75" s="307"/>
      <c r="GQ75" s="307"/>
      <c r="GR75" s="307"/>
      <c r="GS75" s="307"/>
      <c r="GT75" s="307"/>
      <c r="GU75" s="307"/>
      <c r="GV75" s="307"/>
      <c r="GW75" s="307"/>
      <c r="GX75" s="307"/>
      <c r="GY75" s="307"/>
      <c r="GZ75" s="307"/>
      <c r="HA75" s="307"/>
      <c r="HB75" s="307"/>
      <c r="HC75" s="307"/>
      <c r="HD75" s="307"/>
      <c r="HE75" s="307"/>
      <c r="HF75" s="307"/>
      <c r="HG75" s="307"/>
      <c r="HH75" s="307"/>
      <c r="HI75" s="307"/>
      <c r="HJ75" s="307"/>
      <c r="HK75" s="307"/>
      <c r="HL75" s="307"/>
      <c r="HM75" s="307"/>
      <c r="HN75" s="307"/>
      <c r="HO75" s="307"/>
      <c r="HP75" s="307"/>
      <c r="HQ75" s="307"/>
      <c r="HR75" s="307"/>
      <c r="HS75" s="307"/>
      <c r="HT75" s="307"/>
      <c r="HU75" s="307"/>
      <c r="HV75" s="307"/>
      <c r="HW75" s="307"/>
    </row>
    <row r="76" spans="1:231" ht="13.5" customHeight="1" x14ac:dyDescent="0.1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BG76" s="394"/>
      <c r="BH76" s="485"/>
      <c r="BI76" s="485"/>
      <c r="BJ76" s="307"/>
      <c r="CO76" s="299"/>
      <c r="CP76" s="299"/>
      <c r="CQ76" s="299"/>
      <c r="CR76" s="307"/>
      <c r="CS76" s="307"/>
      <c r="CT76" s="307"/>
      <c r="CU76" s="307"/>
      <c r="CV76" s="307"/>
      <c r="CW76" s="307"/>
      <c r="CX76" s="307"/>
      <c r="CY76" s="307"/>
      <c r="CZ76" s="307"/>
      <c r="DA76" s="307"/>
      <c r="DB76" s="307"/>
      <c r="DC76" s="307"/>
      <c r="DD76" s="307"/>
      <c r="DE76" s="307"/>
      <c r="DF76" s="307"/>
      <c r="DG76" s="307"/>
      <c r="DH76" s="307"/>
      <c r="DI76" s="307"/>
      <c r="DJ76" s="307"/>
      <c r="DK76" s="307"/>
      <c r="DL76" s="307"/>
      <c r="DM76" s="307"/>
      <c r="DN76" s="307"/>
      <c r="DO76" s="307"/>
      <c r="DP76" s="307"/>
      <c r="DQ76" s="307"/>
      <c r="DR76" s="307"/>
      <c r="DS76" s="307"/>
      <c r="DT76" s="307"/>
      <c r="DU76" s="307"/>
      <c r="DV76" s="307"/>
      <c r="DW76" s="307"/>
      <c r="DX76" s="307"/>
      <c r="DY76" s="307"/>
      <c r="DZ76" s="307"/>
      <c r="EA76" s="307"/>
      <c r="EB76" s="307"/>
      <c r="EC76" s="307"/>
      <c r="ED76" s="307"/>
      <c r="EE76" s="307"/>
      <c r="EF76" s="307"/>
      <c r="EG76" s="307"/>
      <c r="EH76" s="307"/>
      <c r="EI76" s="307"/>
      <c r="EJ76" s="307"/>
      <c r="EK76" s="307"/>
      <c r="EL76" s="307"/>
      <c r="EM76" s="307"/>
      <c r="EN76" s="307"/>
      <c r="EO76" s="307"/>
      <c r="EP76" s="307"/>
      <c r="EQ76" s="307"/>
      <c r="ER76" s="307"/>
      <c r="ES76" s="307"/>
      <c r="ET76" s="307"/>
      <c r="EU76" s="307"/>
      <c r="EV76" s="307"/>
      <c r="EW76" s="307"/>
      <c r="EX76" s="307"/>
      <c r="EY76" s="307"/>
      <c r="EZ76" s="307"/>
      <c r="FA76" s="307"/>
      <c r="FB76" s="307"/>
      <c r="FC76" s="307"/>
      <c r="FD76" s="307"/>
      <c r="FE76" s="307"/>
      <c r="FF76" s="307"/>
      <c r="FG76" s="307"/>
      <c r="FH76" s="307"/>
      <c r="FI76" s="307"/>
      <c r="FJ76" s="307"/>
      <c r="FK76" s="307"/>
      <c r="FL76" s="307"/>
      <c r="FM76" s="307"/>
      <c r="FN76" s="307"/>
      <c r="FO76" s="307"/>
      <c r="FP76" s="307"/>
      <c r="FQ76" s="307"/>
      <c r="FR76" s="307"/>
      <c r="FS76" s="307"/>
      <c r="FT76" s="307"/>
      <c r="FU76" s="307"/>
      <c r="FV76" s="307"/>
      <c r="FW76" s="307"/>
      <c r="FX76" s="307"/>
      <c r="FY76" s="307"/>
      <c r="FZ76" s="307"/>
      <c r="GA76" s="307"/>
      <c r="GB76" s="307"/>
      <c r="GC76" s="307"/>
      <c r="GD76" s="307"/>
      <c r="GE76" s="307"/>
      <c r="GF76" s="307"/>
      <c r="GG76" s="307"/>
      <c r="GH76" s="307"/>
      <c r="GI76" s="307"/>
      <c r="GJ76" s="307"/>
      <c r="GK76" s="307"/>
      <c r="GL76" s="307"/>
      <c r="GM76" s="307"/>
      <c r="GN76" s="307"/>
      <c r="GO76" s="307"/>
      <c r="GP76" s="307"/>
      <c r="GQ76" s="307"/>
      <c r="GR76" s="307"/>
      <c r="GS76" s="307"/>
      <c r="GT76" s="307"/>
      <c r="GU76" s="307"/>
      <c r="GV76" s="307"/>
      <c r="GW76" s="307"/>
      <c r="GX76" s="307"/>
      <c r="GY76" s="307"/>
      <c r="GZ76" s="307"/>
      <c r="HA76" s="307"/>
      <c r="HB76" s="307"/>
      <c r="HC76" s="307"/>
      <c r="HD76" s="307"/>
      <c r="HE76" s="307"/>
      <c r="HF76" s="307"/>
      <c r="HG76" s="307"/>
      <c r="HH76" s="307"/>
      <c r="HI76" s="307"/>
      <c r="HJ76" s="307"/>
      <c r="HK76" s="307"/>
      <c r="HL76" s="307"/>
      <c r="HM76" s="307"/>
      <c r="HN76" s="307"/>
      <c r="HO76" s="307"/>
      <c r="HP76" s="307"/>
      <c r="HQ76" s="307"/>
      <c r="HR76" s="307"/>
      <c r="HS76" s="307"/>
      <c r="HT76" s="307"/>
      <c r="HU76" s="307"/>
      <c r="HV76" s="307"/>
      <c r="HW76" s="307"/>
    </row>
    <row r="77" spans="1:231" ht="13.5" customHeight="1" x14ac:dyDescent="0.15">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BG77" s="394"/>
      <c r="BH77" s="485"/>
      <c r="BI77" s="485"/>
      <c r="BJ77" s="307"/>
      <c r="CO77" s="299"/>
      <c r="CP77" s="299"/>
      <c r="CQ77" s="299"/>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c r="GY77" s="307"/>
      <c r="GZ77" s="307"/>
      <c r="HA77" s="307"/>
      <c r="HB77" s="307"/>
      <c r="HC77" s="307"/>
      <c r="HD77" s="307"/>
      <c r="HE77" s="307"/>
      <c r="HF77" s="307"/>
      <c r="HG77" s="307"/>
      <c r="HH77" s="307"/>
      <c r="HI77" s="307"/>
      <c r="HJ77" s="307"/>
      <c r="HK77" s="307"/>
      <c r="HL77" s="307"/>
      <c r="HM77" s="307"/>
      <c r="HN77" s="307"/>
      <c r="HO77" s="307"/>
      <c r="HP77" s="307"/>
      <c r="HQ77" s="307"/>
      <c r="HR77" s="307"/>
      <c r="HS77" s="307"/>
      <c r="HT77" s="307"/>
      <c r="HU77" s="307"/>
      <c r="HV77" s="307"/>
      <c r="HW77" s="307"/>
    </row>
    <row r="78" spans="1:231" ht="13.5" customHeight="1" x14ac:dyDescent="0.15">
      <c r="A78" s="169"/>
      <c r="B78" s="169"/>
      <c r="C78" s="169"/>
      <c r="D78" s="169"/>
      <c r="E78" s="169"/>
      <c r="F78" s="169"/>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BG78" s="394"/>
      <c r="BH78" s="485"/>
      <c r="BI78" s="485"/>
      <c r="BJ78" s="307"/>
      <c r="CO78" s="299"/>
      <c r="CP78" s="299"/>
      <c r="CQ78" s="299"/>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c r="GY78" s="307"/>
      <c r="GZ78" s="307"/>
      <c r="HA78" s="307"/>
      <c r="HB78" s="307"/>
      <c r="HC78" s="307"/>
      <c r="HD78" s="307"/>
      <c r="HE78" s="307"/>
      <c r="HF78" s="307"/>
      <c r="HG78" s="307"/>
      <c r="HH78" s="307"/>
      <c r="HI78" s="307"/>
      <c r="HJ78" s="307"/>
      <c r="HK78" s="307"/>
      <c r="HL78" s="307"/>
      <c r="HM78" s="307"/>
      <c r="HN78" s="307"/>
      <c r="HO78" s="307"/>
      <c r="HP78" s="307"/>
      <c r="HQ78" s="307"/>
      <c r="HR78" s="307"/>
      <c r="HS78" s="307"/>
      <c r="HT78" s="307"/>
      <c r="HU78" s="307"/>
      <c r="HV78" s="307"/>
      <c r="HW78" s="307"/>
    </row>
    <row r="79" spans="1:231" ht="13.5" customHeight="1" x14ac:dyDescent="0.1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BG79" s="394"/>
      <c r="BH79" s="485"/>
      <c r="BI79" s="485"/>
      <c r="BJ79" s="307"/>
      <c r="CO79" s="299"/>
      <c r="CP79" s="299"/>
      <c r="CQ79" s="299"/>
      <c r="CR79" s="307"/>
      <c r="CS79" s="307"/>
      <c r="CT79" s="307"/>
      <c r="CU79" s="307"/>
      <c r="CV79" s="307"/>
      <c r="CW79" s="307"/>
      <c r="CX79" s="307"/>
      <c r="CY79" s="307"/>
      <c r="CZ79" s="307"/>
      <c r="DA79" s="307"/>
      <c r="DB79" s="307"/>
      <c r="DC79" s="307"/>
      <c r="DD79" s="307"/>
      <c r="DE79" s="307"/>
      <c r="DF79" s="307"/>
      <c r="DG79" s="307"/>
      <c r="DH79" s="307"/>
      <c r="DI79" s="307"/>
      <c r="DJ79" s="307"/>
      <c r="DK79" s="307"/>
      <c r="DL79" s="307"/>
      <c r="DM79" s="307"/>
      <c r="DN79" s="307"/>
      <c r="DO79" s="307"/>
      <c r="DP79" s="307"/>
      <c r="DQ79" s="307"/>
      <c r="DR79" s="307"/>
      <c r="DS79" s="307"/>
      <c r="DT79" s="307"/>
      <c r="DU79" s="307"/>
      <c r="DV79" s="307"/>
      <c r="DW79" s="307"/>
      <c r="DX79" s="307"/>
      <c r="DY79" s="307"/>
      <c r="DZ79" s="307"/>
      <c r="EA79" s="307"/>
      <c r="EB79" s="307"/>
      <c r="EC79" s="307"/>
      <c r="ED79" s="307"/>
      <c r="EE79" s="307"/>
      <c r="EF79" s="307"/>
      <c r="EG79" s="307"/>
      <c r="EH79" s="307"/>
      <c r="EI79" s="307"/>
      <c r="EJ79" s="307"/>
      <c r="EK79" s="307"/>
      <c r="EL79" s="307"/>
      <c r="EM79" s="307"/>
      <c r="EN79" s="307"/>
      <c r="EO79" s="307"/>
      <c r="EP79" s="307"/>
      <c r="EQ79" s="307"/>
      <c r="ER79" s="307"/>
      <c r="ES79" s="307"/>
      <c r="ET79" s="307"/>
      <c r="EU79" s="307"/>
      <c r="EV79" s="307"/>
      <c r="EW79" s="307"/>
      <c r="EX79" s="307"/>
      <c r="EY79" s="307"/>
      <c r="EZ79" s="307"/>
      <c r="FA79" s="307"/>
      <c r="FB79" s="307"/>
      <c r="FC79" s="307"/>
      <c r="FD79" s="307"/>
      <c r="FE79" s="307"/>
      <c r="FF79" s="307"/>
      <c r="FG79" s="307"/>
      <c r="FH79" s="307"/>
      <c r="FI79" s="307"/>
      <c r="FJ79" s="307"/>
      <c r="FK79" s="307"/>
      <c r="FL79" s="307"/>
      <c r="FM79" s="307"/>
      <c r="FN79" s="307"/>
      <c r="FO79" s="307"/>
      <c r="FP79" s="307"/>
      <c r="FQ79" s="307"/>
      <c r="FR79" s="307"/>
      <c r="FS79" s="307"/>
      <c r="FT79" s="307"/>
      <c r="FU79" s="307"/>
      <c r="FV79" s="307"/>
      <c r="FW79" s="307"/>
      <c r="FX79" s="307"/>
      <c r="FY79" s="307"/>
      <c r="FZ79" s="307"/>
      <c r="GA79" s="307"/>
      <c r="GB79" s="307"/>
      <c r="GC79" s="307"/>
      <c r="GD79" s="307"/>
      <c r="GE79" s="307"/>
      <c r="GF79" s="307"/>
      <c r="GG79" s="307"/>
      <c r="GH79" s="307"/>
      <c r="GI79" s="307"/>
      <c r="GJ79" s="307"/>
      <c r="GK79" s="307"/>
      <c r="GL79" s="307"/>
      <c r="GM79" s="307"/>
      <c r="GN79" s="307"/>
      <c r="GO79" s="307"/>
      <c r="GP79" s="307"/>
      <c r="GQ79" s="307"/>
      <c r="GR79" s="307"/>
      <c r="GS79" s="307"/>
      <c r="GT79" s="307"/>
      <c r="GU79" s="307"/>
      <c r="GV79" s="307"/>
      <c r="GW79" s="307"/>
      <c r="GX79" s="307"/>
      <c r="GY79" s="307"/>
      <c r="GZ79" s="307"/>
      <c r="HA79" s="307"/>
      <c r="HB79" s="307"/>
      <c r="HC79" s="307"/>
      <c r="HD79" s="307"/>
      <c r="HE79" s="307"/>
      <c r="HF79" s="307"/>
      <c r="HG79" s="307"/>
      <c r="HH79" s="307"/>
      <c r="HI79" s="307"/>
      <c r="HJ79" s="307"/>
      <c r="HK79" s="307"/>
      <c r="HL79" s="307"/>
      <c r="HM79" s="307"/>
      <c r="HN79" s="307"/>
      <c r="HO79" s="307"/>
      <c r="HP79" s="307"/>
      <c r="HQ79" s="307"/>
      <c r="HR79" s="307"/>
      <c r="HS79" s="307"/>
      <c r="HT79" s="307"/>
      <c r="HU79" s="307"/>
      <c r="HV79" s="307"/>
      <c r="HW79" s="307"/>
    </row>
    <row r="80" spans="1:231" ht="13.5" customHeight="1" x14ac:dyDescent="0.15">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BG80" s="394"/>
      <c r="BH80" s="485"/>
      <c r="BI80" s="485"/>
      <c r="BJ80" s="307"/>
      <c r="CO80" s="299"/>
      <c r="CP80" s="299"/>
      <c r="CQ80" s="299"/>
      <c r="CR80" s="307"/>
      <c r="CS80" s="307"/>
      <c r="CT80" s="307"/>
      <c r="CU80" s="307"/>
      <c r="CV80" s="307"/>
      <c r="CW80" s="307"/>
      <c r="CX80" s="307"/>
      <c r="CY80" s="307"/>
      <c r="CZ80" s="307"/>
      <c r="DA80" s="307"/>
      <c r="DB80" s="307"/>
      <c r="DC80" s="307"/>
      <c r="DD80" s="307"/>
      <c r="DE80" s="307"/>
      <c r="DF80" s="307"/>
      <c r="DG80" s="307"/>
      <c r="DH80" s="307"/>
      <c r="DI80" s="307"/>
      <c r="DJ80" s="307"/>
      <c r="DK80" s="307"/>
      <c r="DL80" s="307"/>
      <c r="DM80" s="307"/>
      <c r="DN80" s="307"/>
      <c r="DO80" s="307"/>
      <c r="DP80" s="307"/>
      <c r="DQ80" s="307"/>
      <c r="DR80" s="307"/>
      <c r="DS80" s="307"/>
      <c r="DT80" s="307"/>
      <c r="DU80" s="307"/>
      <c r="DV80" s="307"/>
      <c r="DW80" s="307"/>
      <c r="DX80" s="307"/>
      <c r="DY80" s="307"/>
      <c r="DZ80" s="307"/>
      <c r="EA80" s="307"/>
      <c r="EB80" s="307"/>
      <c r="EC80" s="307"/>
      <c r="ED80" s="307"/>
      <c r="EE80" s="307"/>
      <c r="EF80" s="307"/>
      <c r="EG80" s="307"/>
      <c r="EH80" s="307"/>
      <c r="EI80" s="307"/>
      <c r="EJ80" s="307"/>
      <c r="EK80" s="307"/>
      <c r="EL80" s="307"/>
      <c r="EM80" s="307"/>
      <c r="EN80" s="307"/>
      <c r="EO80" s="307"/>
      <c r="EP80" s="307"/>
      <c r="EQ80" s="307"/>
      <c r="ER80" s="307"/>
      <c r="ES80" s="307"/>
      <c r="ET80" s="307"/>
      <c r="EU80" s="307"/>
      <c r="EV80" s="307"/>
      <c r="EW80" s="307"/>
      <c r="EX80" s="307"/>
      <c r="EY80" s="307"/>
      <c r="EZ80" s="307"/>
      <c r="FA80" s="307"/>
      <c r="FB80" s="307"/>
      <c r="FC80" s="307"/>
      <c r="FD80" s="307"/>
      <c r="FE80" s="307"/>
      <c r="FF80" s="307"/>
      <c r="FG80" s="307"/>
      <c r="FH80" s="307"/>
      <c r="FI80" s="307"/>
      <c r="FJ80" s="307"/>
      <c r="FK80" s="307"/>
      <c r="FL80" s="307"/>
      <c r="FM80" s="307"/>
      <c r="FN80" s="307"/>
      <c r="FO80" s="307"/>
      <c r="FP80" s="307"/>
      <c r="FQ80" s="307"/>
      <c r="FR80" s="307"/>
      <c r="FS80" s="307"/>
      <c r="FT80" s="307"/>
      <c r="FU80" s="307"/>
      <c r="FV80" s="307"/>
      <c r="FW80" s="307"/>
      <c r="FX80" s="307"/>
      <c r="FY80" s="307"/>
      <c r="FZ80" s="307"/>
      <c r="GA80" s="307"/>
      <c r="GB80" s="307"/>
      <c r="GC80" s="307"/>
      <c r="GD80" s="307"/>
      <c r="GE80" s="307"/>
      <c r="GF80" s="307"/>
      <c r="GG80" s="307"/>
      <c r="GH80" s="307"/>
      <c r="GI80" s="307"/>
      <c r="GJ80" s="307"/>
      <c r="GK80" s="307"/>
      <c r="GL80" s="307"/>
      <c r="GM80" s="307"/>
      <c r="GN80" s="307"/>
      <c r="GO80" s="307"/>
      <c r="GP80" s="307"/>
      <c r="GQ80" s="307"/>
      <c r="GR80" s="307"/>
      <c r="GS80" s="307"/>
      <c r="GT80" s="307"/>
      <c r="GU80" s="307"/>
      <c r="GV80" s="307"/>
      <c r="GW80" s="307"/>
      <c r="GX80" s="307"/>
      <c r="GY80" s="307"/>
      <c r="GZ80" s="307"/>
      <c r="HA80" s="307"/>
      <c r="HB80" s="307"/>
      <c r="HC80" s="307"/>
      <c r="HD80" s="307"/>
      <c r="HE80" s="307"/>
      <c r="HF80" s="307"/>
      <c r="HG80" s="307"/>
      <c r="HH80" s="307"/>
      <c r="HI80" s="307"/>
      <c r="HJ80" s="307"/>
      <c r="HK80" s="307"/>
      <c r="HL80" s="307"/>
      <c r="HM80" s="307"/>
      <c r="HN80" s="307"/>
      <c r="HO80" s="307"/>
      <c r="HP80" s="307"/>
      <c r="HQ80" s="307"/>
      <c r="HR80" s="307"/>
      <c r="HS80" s="307"/>
      <c r="HT80" s="307"/>
      <c r="HU80" s="307"/>
      <c r="HV80" s="307"/>
      <c r="HW80" s="307"/>
    </row>
    <row r="81" spans="1:231" ht="13.5" customHeight="1" x14ac:dyDescent="0.15">
      <c r="A81" s="169"/>
      <c r="B81" s="169"/>
      <c r="C81" s="169"/>
      <c r="D81" s="169"/>
      <c r="E81" s="169"/>
      <c r="F81" s="169"/>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BG81" s="394"/>
      <c r="BH81" s="485"/>
      <c r="BI81" s="485"/>
      <c r="BJ81" s="307"/>
      <c r="CO81" s="299"/>
      <c r="CP81" s="299"/>
      <c r="CQ81" s="299"/>
      <c r="CR81" s="307"/>
      <c r="CS81" s="307"/>
      <c r="CT81" s="307"/>
      <c r="CU81" s="307"/>
      <c r="CV81" s="307"/>
      <c r="CW81" s="307"/>
      <c r="CX81" s="307"/>
      <c r="CY81" s="307"/>
      <c r="CZ81" s="307"/>
      <c r="DA81" s="307"/>
      <c r="DB81" s="307"/>
      <c r="DC81" s="307"/>
      <c r="DD81" s="307"/>
      <c r="DE81" s="307"/>
      <c r="DF81" s="307"/>
      <c r="DG81" s="307"/>
      <c r="DH81" s="307"/>
      <c r="DI81" s="307"/>
      <c r="DJ81" s="307"/>
      <c r="DK81" s="307"/>
      <c r="DL81" s="307"/>
      <c r="DM81" s="307"/>
      <c r="DN81" s="307"/>
      <c r="DO81" s="307"/>
      <c r="DP81" s="307"/>
      <c r="DQ81" s="307"/>
      <c r="DR81" s="307"/>
      <c r="DS81" s="307"/>
      <c r="DT81" s="307"/>
      <c r="DU81" s="307"/>
      <c r="DV81" s="307"/>
      <c r="DW81" s="307"/>
      <c r="DX81" s="307"/>
      <c r="DY81" s="307"/>
      <c r="DZ81" s="307"/>
      <c r="EA81" s="307"/>
      <c r="EB81" s="307"/>
      <c r="EC81" s="307"/>
      <c r="ED81" s="307"/>
      <c r="EE81" s="307"/>
      <c r="EF81" s="307"/>
      <c r="EG81" s="307"/>
      <c r="EH81" s="307"/>
      <c r="EI81" s="307"/>
      <c r="EJ81" s="307"/>
      <c r="EK81" s="307"/>
      <c r="EL81" s="307"/>
      <c r="EM81" s="307"/>
      <c r="EN81" s="307"/>
      <c r="EO81" s="307"/>
      <c r="EP81" s="307"/>
      <c r="EQ81" s="307"/>
      <c r="ER81" s="307"/>
      <c r="ES81" s="307"/>
      <c r="ET81" s="307"/>
      <c r="EU81" s="307"/>
      <c r="EV81" s="307"/>
      <c r="EW81" s="307"/>
      <c r="EX81" s="307"/>
      <c r="EY81" s="307"/>
      <c r="EZ81" s="307"/>
      <c r="FA81" s="307"/>
      <c r="FB81" s="307"/>
      <c r="FC81" s="307"/>
      <c r="FD81" s="307"/>
      <c r="FE81" s="307"/>
      <c r="FF81" s="307"/>
      <c r="FG81" s="307"/>
      <c r="FH81" s="307"/>
      <c r="FI81" s="307"/>
      <c r="FJ81" s="307"/>
      <c r="FK81" s="307"/>
      <c r="FL81" s="307"/>
      <c r="FM81" s="307"/>
      <c r="FN81" s="307"/>
      <c r="FO81" s="307"/>
      <c r="FP81" s="307"/>
      <c r="FQ81" s="307"/>
      <c r="FR81" s="307"/>
      <c r="FS81" s="307"/>
      <c r="FT81" s="307"/>
      <c r="FU81" s="307"/>
      <c r="FV81" s="307"/>
      <c r="FW81" s="307"/>
      <c r="FX81" s="307"/>
      <c r="FY81" s="307"/>
      <c r="FZ81" s="307"/>
      <c r="GA81" s="307"/>
      <c r="GB81" s="307"/>
      <c r="GC81" s="307"/>
      <c r="GD81" s="307"/>
      <c r="GE81" s="307"/>
      <c r="GF81" s="307"/>
      <c r="GG81" s="307"/>
      <c r="GH81" s="307"/>
      <c r="GI81" s="307"/>
      <c r="GJ81" s="307"/>
      <c r="GK81" s="307"/>
      <c r="GL81" s="307"/>
      <c r="GM81" s="307"/>
      <c r="GN81" s="307"/>
      <c r="GO81" s="307"/>
      <c r="GP81" s="307"/>
      <c r="GQ81" s="307"/>
      <c r="GR81" s="307"/>
      <c r="GS81" s="307"/>
      <c r="GT81" s="307"/>
      <c r="GU81" s="307"/>
      <c r="GV81" s="307"/>
      <c r="GW81" s="307"/>
      <c r="GX81" s="307"/>
      <c r="GY81" s="307"/>
      <c r="GZ81" s="307"/>
      <c r="HA81" s="307"/>
      <c r="HB81" s="307"/>
      <c r="HC81" s="307"/>
      <c r="HD81" s="307"/>
      <c r="HE81" s="307"/>
      <c r="HF81" s="307"/>
      <c r="HG81" s="307"/>
      <c r="HH81" s="307"/>
      <c r="HI81" s="307"/>
      <c r="HJ81" s="307"/>
      <c r="HK81" s="307"/>
      <c r="HL81" s="307"/>
      <c r="HM81" s="307"/>
      <c r="HN81" s="307"/>
      <c r="HO81" s="307"/>
      <c r="HP81" s="307"/>
      <c r="HQ81" s="307"/>
      <c r="HR81" s="307"/>
      <c r="HS81" s="307"/>
      <c r="HT81" s="307"/>
      <c r="HU81" s="307"/>
      <c r="HV81" s="307"/>
      <c r="HW81" s="307"/>
    </row>
    <row r="82" spans="1:231" ht="13.5" customHeight="1" x14ac:dyDescent="0.15">
      <c r="A82" s="169"/>
      <c r="B82" s="169"/>
      <c r="C82" s="169"/>
      <c r="D82" s="169"/>
      <c r="E82" s="169"/>
      <c r="F82" s="169"/>
      <c r="G82" s="940"/>
      <c r="H82" s="940"/>
      <c r="I82" s="940"/>
      <c r="J82" s="940"/>
      <c r="K82" s="940"/>
      <c r="L82" s="940"/>
      <c r="M82" s="940"/>
      <c r="N82" s="940"/>
      <c r="O82" s="940"/>
      <c r="P82" s="940"/>
      <c r="Q82" s="940"/>
      <c r="R82" s="940"/>
      <c r="S82" s="940"/>
      <c r="T82" s="940"/>
      <c r="U82" s="940"/>
      <c r="V82" s="940"/>
      <c r="W82" s="940"/>
      <c r="X82" s="940"/>
      <c r="Y82" s="940"/>
      <c r="Z82" s="940"/>
      <c r="AA82" s="940"/>
      <c r="AB82" s="940"/>
      <c r="AC82" s="940"/>
      <c r="AD82" s="940"/>
      <c r="AE82" s="940"/>
      <c r="AF82" s="940"/>
      <c r="AG82" s="940"/>
      <c r="AH82" s="940"/>
      <c r="AI82" s="940"/>
      <c r="BG82" s="394"/>
      <c r="BH82" s="485"/>
      <c r="BI82" s="485"/>
      <c r="BJ82" s="307"/>
      <c r="CO82" s="299"/>
      <c r="CP82" s="299"/>
      <c r="CQ82" s="299"/>
      <c r="CR82" s="307"/>
      <c r="CS82" s="307"/>
      <c r="CT82" s="307"/>
      <c r="CU82" s="307"/>
      <c r="CV82" s="307"/>
      <c r="CW82" s="307"/>
      <c r="CX82" s="307"/>
      <c r="CY82" s="307"/>
      <c r="CZ82" s="307"/>
      <c r="DA82" s="307"/>
      <c r="DB82" s="307"/>
      <c r="DC82" s="307"/>
      <c r="DD82" s="307"/>
      <c r="DE82" s="307"/>
      <c r="DF82" s="307"/>
      <c r="DG82" s="307"/>
      <c r="DH82" s="307"/>
      <c r="DI82" s="307"/>
      <c r="DJ82" s="307"/>
      <c r="DK82" s="307"/>
      <c r="DL82" s="307"/>
      <c r="DM82" s="307"/>
      <c r="DN82" s="307"/>
      <c r="DO82" s="307"/>
      <c r="DP82" s="307"/>
      <c r="DQ82" s="307"/>
      <c r="DR82" s="307"/>
      <c r="DS82" s="307"/>
      <c r="DT82" s="307"/>
      <c r="DU82" s="307"/>
      <c r="DV82" s="307"/>
      <c r="DW82" s="307"/>
      <c r="DX82" s="307"/>
      <c r="DY82" s="307"/>
      <c r="DZ82" s="307"/>
      <c r="EA82" s="307"/>
      <c r="EB82" s="307"/>
      <c r="EC82" s="307"/>
      <c r="ED82" s="307"/>
      <c r="EE82" s="307"/>
      <c r="EF82" s="307"/>
      <c r="EG82" s="307"/>
      <c r="EH82" s="307"/>
      <c r="EI82" s="307"/>
      <c r="EJ82" s="307"/>
      <c r="EK82" s="307"/>
      <c r="EL82" s="307"/>
      <c r="EM82" s="307"/>
      <c r="EN82" s="307"/>
      <c r="EO82" s="307"/>
      <c r="EP82" s="307"/>
      <c r="EQ82" s="307"/>
      <c r="ER82" s="307"/>
      <c r="ES82" s="307"/>
      <c r="ET82" s="307"/>
      <c r="EU82" s="307"/>
      <c r="EV82" s="307"/>
      <c r="EW82" s="307"/>
      <c r="EX82" s="307"/>
      <c r="EY82" s="307"/>
      <c r="EZ82" s="307"/>
      <c r="FA82" s="307"/>
      <c r="FB82" s="307"/>
      <c r="FC82" s="307"/>
      <c r="FD82" s="307"/>
      <c r="FE82" s="307"/>
      <c r="FF82" s="307"/>
      <c r="FG82" s="307"/>
      <c r="FH82" s="307"/>
      <c r="FI82" s="307"/>
      <c r="FJ82" s="307"/>
      <c r="FK82" s="307"/>
      <c r="FL82" s="307"/>
      <c r="FM82" s="307"/>
      <c r="FN82" s="307"/>
      <c r="FO82" s="307"/>
      <c r="FP82" s="307"/>
      <c r="FQ82" s="307"/>
      <c r="FR82" s="307"/>
      <c r="FS82" s="307"/>
      <c r="FT82" s="307"/>
      <c r="FU82" s="307"/>
      <c r="FV82" s="307"/>
      <c r="FW82" s="307"/>
      <c r="FX82" s="307"/>
      <c r="FY82" s="307"/>
      <c r="FZ82" s="307"/>
      <c r="GA82" s="307"/>
      <c r="GB82" s="307"/>
      <c r="GC82" s="307"/>
      <c r="GD82" s="307"/>
      <c r="GE82" s="307"/>
      <c r="GF82" s="307"/>
      <c r="GG82" s="307"/>
      <c r="GH82" s="307"/>
      <c r="GI82" s="307"/>
      <c r="GJ82" s="307"/>
      <c r="GK82" s="307"/>
      <c r="GL82" s="307"/>
      <c r="GM82" s="307"/>
      <c r="GN82" s="307"/>
      <c r="GO82" s="307"/>
      <c r="GP82" s="307"/>
      <c r="GQ82" s="307"/>
      <c r="GR82" s="307"/>
      <c r="GS82" s="307"/>
      <c r="GT82" s="307"/>
      <c r="GU82" s="307"/>
      <c r="GV82" s="307"/>
      <c r="GW82" s="307"/>
      <c r="GX82" s="307"/>
      <c r="GY82" s="307"/>
      <c r="GZ82" s="307"/>
      <c r="HA82" s="307"/>
      <c r="HB82" s="307"/>
      <c r="HC82" s="307"/>
      <c r="HD82" s="307"/>
      <c r="HE82" s="307"/>
      <c r="HF82" s="307"/>
      <c r="HG82" s="307"/>
      <c r="HH82" s="307"/>
      <c r="HI82" s="307"/>
      <c r="HJ82" s="307"/>
      <c r="HK82" s="307"/>
      <c r="HL82" s="307"/>
      <c r="HM82" s="307"/>
      <c r="HN82" s="307"/>
      <c r="HO82" s="307"/>
      <c r="HP82" s="307"/>
      <c r="HQ82" s="307"/>
      <c r="HR82" s="307"/>
      <c r="HS82" s="307"/>
      <c r="HT82" s="307"/>
      <c r="HU82" s="307"/>
      <c r="HV82" s="307"/>
      <c r="HW82" s="307"/>
    </row>
    <row r="83" spans="1:231" ht="13.5" customHeight="1" x14ac:dyDescent="0.15">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BG83" s="394"/>
      <c r="BH83" s="485"/>
      <c r="BI83" s="485"/>
      <c r="BJ83" s="307"/>
      <c r="CO83" s="299"/>
      <c r="CP83" s="299"/>
      <c r="CQ83" s="299"/>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7"/>
      <c r="EN83" s="307"/>
      <c r="EO83" s="307"/>
      <c r="EP83" s="307"/>
      <c r="EQ83" s="307"/>
      <c r="ER83" s="307"/>
      <c r="ES83" s="307"/>
      <c r="ET83" s="307"/>
      <c r="EU83" s="307"/>
      <c r="EV83" s="307"/>
      <c r="EW83" s="307"/>
      <c r="EX83" s="307"/>
      <c r="EY83" s="307"/>
      <c r="EZ83" s="307"/>
      <c r="FA83" s="307"/>
      <c r="FB83" s="307"/>
      <c r="FC83" s="307"/>
      <c r="FD83" s="307"/>
      <c r="FE83" s="307"/>
      <c r="FF83" s="307"/>
      <c r="FG83" s="307"/>
      <c r="FH83" s="307"/>
      <c r="FI83" s="307"/>
      <c r="FJ83" s="307"/>
      <c r="FK83" s="307"/>
      <c r="FL83" s="307"/>
      <c r="FM83" s="307"/>
      <c r="FN83" s="307"/>
      <c r="FO83" s="307"/>
      <c r="FP83" s="307"/>
      <c r="FQ83" s="307"/>
      <c r="FR83" s="307"/>
      <c r="FS83" s="307"/>
      <c r="FT83" s="307"/>
      <c r="FU83" s="307"/>
      <c r="FV83" s="307"/>
      <c r="FW83" s="307"/>
      <c r="FX83" s="307"/>
      <c r="FY83" s="307"/>
      <c r="FZ83" s="307"/>
      <c r="GA83" s="307"/>
      <c r="GB83" s="307"/>
      <c r="GC83" s="307"/>
      <c r="GD83" s="307"/>
      <c r="GE83" s="307"/>
      <c r="GF83" s="307"/>
      <c r="GG83" s="307"/>
      <c r="GH83" s="307"/>
      <c r="GI83" s="307"/>
      <c r="GJ83" s="307"/>
      <c r="GK83" s="307"/>
      <c r="GL83" s="307"/>
      <c r="GM83" s="307"/>
      <c r="GN83" s="307"/>
      <c r="GO83" s="307"/>
      <c r="GP83" s="307"/>
      <c r="GQ83" s="307"/>
      <c r="GR83" s="307"/>
      <c r="GS83" s="307"/>
      <c r="GT83" s="307"/>
      <c r="GU83" s="307"/>
      <c r="GV83" s="307"/>
      <c r="GW83" s="307"/>
      <c r="GX83" s="307"/>
      <c r="GY83" s="307"/>
      <c r="GZ83" s="307"/>
      <c r="HA83" s="307"/>
      <c r="HB83" s="307"/>
      <c r="HC83" s="307"/>
      <c r="HD83" s="307"/>
      <c r="HE83" s="307"/>
      <c r="HF83" s="307"/>
      <c r="HG83" s="307"/>
      <c r="HH83" s="307"/>
      <c r="HI83" s="307"/>
      <c r="HJ83" s="307"/>
      <c r="HK83" s="307"/>
      <c r="HL83" s="307"/>
      <c r="HM83" s="307"/>
      <c r="HN83" s="307"/>
      <c r="HO83" s="307"/>
      <c r="HP83" s="307"/>
      <c r="HQ83" s="307"/>
      <c r="HR83" s="307"/>
      <c r="HS83" s="307"/>
      <c r="HT83" s="307"/>
      <c r="HU83" s="307"/>
      <c r="HV83" s="307"/>
      <c r="HW83" s="307"/>
    </row>
    <row r="84" spans="1:231" ht="13.5" customHeight="1" x14ac:dyDescent="0.15">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BG84" s="394"/>
      <c r="BH84" s="485"/>
      <c r="BI84" s="485"/>
      <c r="BJ84" s="307"/>
      <c r="CO84" s="299"/>
      <c r="CP84" s="299"/>
      <c r="CQ84" s="299"/>
      <c r="CR84" s="307"/>
      <c r="CS84" s="307"/>
      <c r="CT84" s="307"/>
      <c r="CU84" s="307"/>
      <c r="CV84" s="307"/>
      <c r="CW84" s="307"/>
      <c r="CX84" s="307"/>
      <c r="CY84" s="307"/>
      <c r="CZ84" s="307"/>
      <c r="DA84" s="307"/>
      <c r="DB84" s="307"/>
      <c r="DC84" s="307"/>
      <c r="DD84" s="307"/>
      <c r="DE84" s="307"/>
      <c r="DF84" s="307"/>
      <c r="DG84" s="307"/>
      <c r="DH84" s="307"/>
      <c r="DI84" s="307"/>
      <c r="DJ84" s="307"/>
      <c r="DK84" s="307"/>
      <c r="DL84" s="307"/>
      <c r="DM84" s="307"/>
      <c r="DN84" s="307"/>
      <c r="DO84" s="307"/>
      <c r="DP84" s="307"/>
      <c r="DQ84" s="307"/>
      <c r="DR84" s="307"/>
      <c r="DS84" s="307"/>
      <c r="DT84" s="307"/>
      <c r="DU84" s="307"/>
      <c r="DV84" s="307"/>
      <c r="DW84" s="307"/>
      <c r="DX84" s="307"/>
      <c r="DY84" s="307"/>
      <c r="DZ84" s="307"/>
      <c r="EA84" s="307"/>
      <c r="EB84" s="307"/>
      <c r="EC84" s="307"/>
      <c r="ED84" s="307"/>
      <c r="EE84" s="307"/>
      <c r="EF84" s="307"/>
      <c r="EG84" s="307"/>
      <c r="EH84" s="307"/>
      <c r="EI84" s="307"/>
      <c r="EJ84" s="307"/>
      <c r="EK84" s="307"/>
      <c r="EL84" s="307"/>
      <c r="EM84" s="307"/>
      <c r="EN84" s="307"/>
      <c r="EO84" s="307"/>
      <c r="EP84" s="307"/>
      <c r="EQ84" s="307"/>
      <c r="ER84" s="307"/>
      <c r="ES84" s="307"/>
      <c r="ET84" s="307"/>
      <c r="EU84" s="307"/>
      <c r="EV84" s="307"/>
      <c r="EW84" s="307"/>
      <c r="EX84" s="307"/>
      <c r="EY84" s="307"/>
      <c r="EZ84" s="307"/>
      <c r="FA84" s="307"/>
      <c r="FB84" s="307"/>
      <c r="FC84" s="307"/>
      <c r="FD84" s="307"/>
      <c r="FE84" s="307"/>
      <c r="FF84" s="307"/>
      <c r="FG84" s="307"/>
      <c r="FH84" s="307"/>
      <c r="FI84" s="307"/>
      <c r="FJ84" s="307"/>
      <c r="FK84" s="307"/>
      <c r="FL84" s="307"/>
      <c r="FM84" s="307"/>
      <c r="FN84" s="307"/>
      <c r="FO84" s="307"/>
      <c r="FP84" s="307"/>
      <c r="FQ84" s="307"/>
      <c r="FR84" s="307"/>
      <c r="FS84" s="307"/>
      <c r="FT84" s="307"/>
      <c r="FU84" s="307"/>
      <c r="FV84" s="307"/>
      <c r="FW84" s="307"/>
      <c r="FX84" s="307"/>
      <c r="FY84" s="307"/>
      <c r="FZ84" s="307"/>
      <c r="GA84" s="307"/>
      <c r="GB84" s="307"/>
      <c r="GC84" s="307"/>
      <c r="GD84" s="307"/>
      <c r="GE84" s="307"/>
      <c r="GF84" s="307"/>
      <c r="GG84" s="307"/>
      <c r="GH84" s="307"/>
      <c r="GI84" s="307"/>
      <c r="GJ84" s="307"/>
      <c r="GK84" s="307"/>
      <c r="GL84" s="307"/>
      <c r="GM84" s="307"/>
      <c r="GN84" s="307"/>
      <c r="GO84" s="307"/>
      <c r="GP84" s="307"/>
      <c r="GQ84" s="307"/>
      <c r="GR84" s="307"/>
      <c r="GS84" s="307"/>
      <c r="GT84" s="307"/>
      <c r="GU84" s="307"/>
      <c r="GV84" s="307"/>
      <c r="GW84" s="307"/>
      <c r="GX84" s="307"/>
      <c r="GY84" s="307"/>
      <c r="GZ84" s="307"/>
      <c r="HA84" s="307"/>
      <c r="HB84" s="307"/>
      <c r="HC84" s="307"/>
      <c r="HD84" s="307"/>
      <c r="HE84" s="307"/>
      <c r="HF84" s="307"/>
      <c r="HG84" s="307"/>
      <c r="HH84" s="307"/>
      <c r="HI84" s="307"/>
      <c r="HJ84" s="307"/>
      <c r="HK84" s="307"/>
      <c r="HL84" s="307"/>
      <c r="HM84" s="307"/>
      <c r="HN84" s="307"/>
      <c r="HO84" s="307"/>
      <c r="HP84" s="307"/>
      <c r="HQ84" s="307"/>
      <c r="HR84" s="307"/>
      <c r="HS84" s="307"/>
      <c r="HT84" s="307"/>
      <c r="HU84" s="307"/>
      <c r="HV84" s="307"/>
      <c r="HW84" s="307"/>
    </row>
    <row r="85" spans="1:231" ht="13.5" customHeight="1" x14ac:dyDescent="0.15">
      <c r="BG85" s="394"/>
      <c r="BH85" s="485"/>
      <c r="BI85" s="485"/>
      <c r="BJ85" s="307"/>
      <c r="CO85" s="299"/>
      <c r="CP85" s="299"/>
      <c r="CQ85" s="299"/>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307"/>
      <c r="EP85" s="307"/>
      <c r="EQ85" s="307"/>
      <c r="ER85" s="307"/>
      <c r="ES85" s="307"/>
      <c r="ET85" s="307"/>
      <c r="EU85" s="307"/>
      <c r="EV85" s="307"/>
      <c r="EW85" s="307"/>
      <c r="EX85" s="307"/>
      <c r="EY85" s="307"/>
      <c r="EZ85" s="307"/>
      <c r="FA85" s="307"/>
      <c r="FB85" s="307"/>
      <c r="FC85" s="307"/>
      <c r="FD85" s="307"/>
      <c r="FE85" s="307"/>
      <c r="FF85" s="307"/>
      <c r="FG85" s="307"/>
      <c r="FH85" s="307"/>
      <c r="FI85" s="307"/>
      <c r="FJ85" s="307"/>
      <c r="FK85" s="307"/>
      <c r="FL85" s="307"/>
      <c r="FM85" s="307"/>
      <c r="FN85" s="307"/>
      <c r="FO85" s="307"/>
      <c r="FP85" s="307"/>
      <c r="FQ85" s="307"/>
      <c r="FR85" s="307"/>
      <c r="FS85" s="307"/>
      <c r="FT85" s="307"/>
      <c r="FU85" s="307"/>
      <c r="FV85" s="307"/>
      <c r="FW85" s="307"/>
      <c r="FX85" s="307"/>
      <c r="FY85" s="307"/>
      <c r="FZ85" s="307"/>
      <c r="GA85" s="307"/>
      <c r="GB85" s="307"/>
      <c r="GC85" s="307"/>
      <c r="GD85" s="307"/>
      <c r="GE85" s="307"/>
      <c r="GF85" s="307"/>
      <c r="GG85" s="307"/>
      <c r="GH85" s="307"/>
      <c r="GI85" s="307"/>
      <c r="GJ85" s="307"/>
      <c r="GK85" s="307"/>
      <c r="GL85" s="307"/>
      <c r="GM85" s="307"/>
      <c r="GN85" s="307"/>
      <c r="GO85" s="307"/>
      <c r="GP85" s="307"/>
      <c r="GQ85" s="307"/>
      <c r="GR85" s="307"/>
      <c r="GS85" s="307"/>
      <c r="GT85" s="307"/>
      <c r="GU85" s="307"/>
      <c r="GV85" s="307"/>
      <c r="GW85" s="307"/>
      <c r="GX85" s="307"/>
      <c r="GY85" s="307"/>
      <c r="GZ85" s="307"/>
      <c r="HA85" s="307"/>
      <c r="HB85" s="307"/>
      <c r="HC85" s="307"/>
      <c r="HD85" s="307"/>
      <c r="HE85" s="307"/>
      <c r="HF85" s="307"/>
      <c r="HG85" s="307"/>
      <c r="HH85" s="307"/>
      <c r="HI85" s="307"/>
      <c r="HJ85" s="307"/>
      <c r="HK85" s="307"/>
      <c r="HL85" s="307"/>
      <c r="HM85" s="307"/>
      <c r="HN85" s="307"/>
      <c r="HO85" s="307"/>
      <c r="HP85" s="307"/>
      <c r="HQ85" s="307"/>
      <c r="HR85" s="307"/>
      <c r="HS85" s="307"/>
      <c r="HT85" s="307"/>
      <c r="HU85" s="307"/>
      <c r="HV85" s="307"/>
      <c r="HW85" s="307"/>
    </row>
    <row r="86" spans="1:231" ht="13.5" customHeight="1" x14ac:dyDescent="0.15">
      <c r="BG86" s="394"/>
      <c r="BH86" s="485"/>
      <c r="BI86" s="485"/>
      <c r="BJ86" s="307"/>
      <c r="CO86" s="299"/>
      <c r="CP86" s="299"/>
      <c r="CQ86" s="299"/>
      <c r="CR86" s="307"/>
      <c r="CS86" s="307"/>
      <c r="CT86" s="307"/>
      <c r="CU86" s="307"/>
      <c r="CV86" s="307"/>
      <c r="CW86" s="307"/>
      <c r="CX86" s="307"/>
      <c r="CY86" s="307"/>
      <c r="CZ86" s="307"/>
      <c r="DA86" s="307"/>
      <c r="DB86" s="307"/>
      <c r="DC86" s="307"/>
      <c r="DD86" s="307"/>
      <c r="DE86" s="307"/>
      <c r="DF86" s="307"/>
      <c r="DG86" s="307"/>
      <c r="DH86" s="307"/>
      <c r="DI86" s="307"/>
      <c r="DJ86" s="307"/>
      <c r="DK86" s="307"/>
      <c r="DL86" s="307"/>
      <c r="DM86" s="307"/>
      <c r="DN86" s="307"/>
      <c r="DO86" s="307"/>
      <c r="DP86" s="307"/>
      <c r="DQ86" s="307"/>
      <c r="DR86" s="307"/>
      <c r="DS86" s="307"/>
      <c r="DT86" s="307"/>
      <c r="DU86" s="307"/>
      <c r="DV86" s="307"/>
      <c r="DW86" s="307"/>
      <c r="DX86" s="307"/>
      <c r="DY86" s="307"/>
      <c r="DZ86" s="307"/>
      <c r="EA86" s="307"/>
      <c r="EB86" s="307"/>
      <c r="EC86" s="307"/>
      <c r="ED86" s="307"/>
      <c r="EE86" s="307"/>
      <c r="EF86" s="307"/>
      <c r="EG86" s="307"/>
      <c r="EH86" s="307"/>
      <c r="EI86" s="307"/>
      <c r="EJ86" s="307"/>
      <c r="EK86" s="307"/>
      <c r="EL86" s="307"/>
      <c r="EM86" s="307"/>
      <c r="EN86" s="307"/>
      <c r="EO86" s="307"/>
      <c r="EP86" s="307"/>
      <c r="EQ86" s="307"/>
      <c r="ER86" s="307"/>
      <c r="ES86" s="307"/>
      <c r="ET86" s="307"/>
      <c r="EU86" s="307"/>
      <c r="EV86" s="307"/>
      <c r="EW86" s="307"/>
      <c r="EX86" s="307"/>
      <c r="EY86" s="307"/>
      <c r="EZ86" s="307"/>
      <c r="FA86" s="307"/>
      <c r="FB86" s="307"/>
      <c r="FC86" s="307"/>
      <c r="FD86" s="307"/>
      <c r="FE86" s="307"/>
      <c r="FF86" s="307"/>
      <c r="FG86" s="307"/>
      <c r="FH86" s="307"/>
      <c r="FI86" s="307"/>
      <c r="FJ86" s="307"/>
      <c r="FK86" s="307"/>
      <c r="FL86" s="307"/>
      <c r="FM86" s="307"/>
      <c r="FN86" s="307"/>
      <c r="FO86" s="307"/>
      <c r="FP86" s="307"/>
      <c r="FQ86" s="307"/>
      <c r="FR86" s="307"/>
      <c r="FS86" s="307"/>
      <c r="FT86" s="307"/>
      <c r="FU86" s="307"/>
      <c r="FV86" s="307"/>
      <c r="FW86" s="307"/>
      <c r="FX86" s="307"/>
      <c r="FY86" s="307"/>
      <c r="FZ86" s="307"/>
      <c r="GA86" s="307"/>
      <c r="GB86" s="307"/>
      <c r="GC86" s="307"/>
      <c r="GD86" s="307"/>
      <c r="GE86" s="307"/>
      <c r="GF86" s="307"/>
      <c r="GG86" s="307"/>
      <c r="GH86" s="307"/>
      <c r="GI86" s="307"/>
      <c r="GJ86" s="307"/>
      <c r="GK86" s="307"/>
      <c r="GL86" s="307"/>
      <c r="GM86" s="307"/>
      <c r="GN86" s="307"/>
      <c r="GO86" s="307"/>
      <c r="GP86" s="307"/>
      <c r="GQ86" s="307"/>
      <c r="GR86" s="307"/>
      <c r="GS86" s="307"/>
      <c r="GT86" s="307"/>
      <c r="GU86" s="307"/>
      <c r="GV86" s="307"/>
      <c r="GW86" s="307"/>
      <c r="GX86" s="307"/>
      <c r="GY86" s="307"/>
      <c r="GZ86" s="307"/>
      <c r="HA86" s="307"/>
      <c r="HB86" s="307"/>
      <c r="HC86" s="307"/>
      <c r="HD86" s="307"/>
      <c r="HE86" s="307"/>
      <c r="HF86" s="307"/>
      <c r="HG86" s="307"/>
      <c r="HH86" s="307"/>
      <c r="HI86" s="307"/>
      <c r="HJ86" s="307"/>
      <c r="HK86" s="307"/>
      <c r="HL86" s="307"/>
      <c r="HM86" s="307"/>
      <c r="HN86" s="307"/>
      <c r="HO86" s="307"/>
      <c r="HP86" s="307"/>
      <c r="HQ86" s="307"/>
      <c r="HR86" s="307"/>
      <c r="HS86" s="307"/>
      <c r="HT86" s="307"/>
      <c r="HU86" s="307"/>
      <c r="HV86" s="307"/>
      <c r="HW86" s="307"/>
    </row>
    <row r="87" spans="1:231" ht="13.5" x14ac:dyDescent="0.15">
      <c r="BG87" s="394"/>
      <c r="BH87" s="485"/>
      <c r="BI87" s="485"/>
      <c r="BJ87" s="307"/>
      <c r="CO87" s="299"/>
      <c r="CP87" s="299"/>
      <c r="CQ87" s="299"/>
      <c r="CR87" s="307"/>
      <c r="CS87" s="307"/>
      <c r="CT87" s="307"/>
      <c r="CU87" s="307"/>
      <c r="CV87" s="307"/>
      <c r="CW87" s="307"/>
      <c r="CX87" s="307"/>
      <c r="CY87" s="307"/>
      <c r="CZ87" s="307"/>
      <c r="DA87" s="307"/>
      <c r="DB87" s="307"/>
      <c r="DC87" s="307"/>
      <c r="DD87" s="307"/>
      <c r="DE87" s="307"/>
      <c r="DF87" s="307"/>
      <c r="DG87" s="307"/>
      <c r="DH87" s="307"/>
      <c r="DI87" s="307"/>
      <c r="DJ87" s="307"/>
      <c r="DK87" s="307"/>
      <c r="DL87" s="307"/>
      <c r="DM87" s="307"/>
      <c r="DN87" s="307"/>
      <c r="DO87" s="307"/>
      <c r="DP87" s="307"/>
      <c r="DQ87" s="307"/>
      <c r="DR87" s="307"/>
      <c r="DS87" s="307"/>
      <c r="DT87" s="307"/>
      <c r="DU87" s="307"/>
      <c r="DV87" s="307"/>
      <c r="DW87" s="307"/>
      <c r="DX87" s="307"/>
      <c r="DY87" s="307"/>
      <c r="DZ87" s="307"/>
      <c r="EA87" s="307"/>
      <c r="EB87" s="307"/>
      <c r="EC87" s="307"/>
      <c r="ED87" s="307"/>
      <c r="EE87" s="307"/>
      <c r="EF87" s="307"/>
      <c r="EG87" s="307"/>
      <c r="EH87" s="307"/>
      <c r="EI87" s="307"/>
      <c r="EJ87" s="307"/>
      <c r="EK87" s="307"/>
      <c r="EL87" s="307"/>
      <c r="EM87" s="307"/>
      <c r="EN87" s="307"/>
      <c r="EO87" s="307"/>
      <c r="EP87" s="307"/>
      <c r="EQ87" s="307"/>
      <c r="ER87" s="307"/>
      <c r="ES87" s="307"/>
      <c r="ET87" s="307"/>
      <c r="EU87" s="307"/>
      <c r="EV87" s="307"/>
      <c r="EW87" s="307"/>
      <c r="EX87" s="307"/>
      <c r="EY87" s="307"/>
      <c r="EZ87" s="307"/>
      <c r="FA87" s="307"/>
      <c r="FB87" s="307"/>
      <c r="FC87" s="307"/>
      <c r="FD87" s="307"/>
      <c r="FE87" s="307"/>
      <c r="FF87" s="307"/>
      <c r="FG87" s="307"/>
      <c r="FH87" s="307"/>
      <c r="FI87" s="307"/>
      <c r="FJ87" s="307"/>
      <c r="FK87" s="307"/>
      <c r="FL87" s="307"/>
      <c r="FM87" s="307"/>
      <c r="FN87" s="307"/>
      <c r="FO87" s="307"/>
      <c r="FP87" s="307"/>
      <c r="FQ87" s="307"/>
      <c r="FR87" s="307"/>
      <c r="FS87" s="307"/>
      <c r="FT87" s="307"/>
      <c r="FU87" s="307"/>
      <c r="FV87" s="307"/>
      <c r="FW87" s="307"/>
      <c r="FX87" s="307"/>
      <c r="FY87" s="307"/>
      <c r="FZ87" s="307"/>
      <c r="GA87" s="307"/>
      <c r="GB87" s="307"/>
      <c r="GC87" s="307"/>
      <c r="GD87" s="307"/>
      <c r="GE87" s="307"/>
      <c r="GF87" s="307"/>
      <c r="GG87" s="307"/>
      <c r="GH87" s="307"/>
      <c r="GI87" s="307"/>
      <c r="GJ87" s="307"/>
      <c r="GK87" s="307"/>
      <c r="GL87" s="307"/>
      <c r="GM87" s="307"/>
      <c r="GN87" s="307"/>
      <c r="GO87" s="307"/>
      <c r="GP87" s="307"/>
      <c r="GQ87" s="307"/>
      <c r="GR87" s="307"/>
      <c r="GS87" s="307"/>
      <c r="GT87" s="307"/>
      <c r="GU87" s="307"/>
      <c r="GV87" s="307"/>
      <c r="GW87" s="307"/>
      <c r="GX87" s="307"/>
      <c r="GY87" s="307"/>
      <c r="GZ87" s="307"/>
      <c r="HA87" s="307"/>
      <c r="HB87" s="307"/>
      <c r="HC87" s="307"/>
      <c r="HD87" s="307"/>
      <c r="HE87" s="307"/>
      <c r="HF87" s="307"/>
      <c r="HG87" s="307"/>
      <c r="HH87" s="307"/>
      <c r="HI87" s="307"/>
      <c r="HJ87" s="307"/>
      <c r="HK87" s="307"/>
      <c r="HL87" s="307"/>
      <c r="HM87" s="307"/>
      <c r="HN87" s="307"/>
      <c r="HO87" s="307"/>
      <c r="HP87" s="307"/>
      <c r="HQ87" s="307"/>
      <c r="HR87" s="307"/>
      <c r="HS87" s="307"/>
      <c r="HT87" s="307"/>
      <c r="HU87" s="307"/>
      <c r="HV87" s="307"/>
      <c r="HW87" s="307"/>
    </row>
    <row r="88" spans="1:231" ht="13.5" x14ac:dyDescent="0.15">
      <c r="BG88" s="394"/>
      <c r="BH88" s="485"/>
      <c r="BI88" s="485"/>
      <c r="BJ88" s="307"/>
      <c r="CO88" s="299"/>
      <c r="CP88" s="299"/>
      <c r="CQ88" s="299"/>
      <c r="CR88" s="307"/>
      <c r="CS88" s="307"/>
      <c r="CT88" s="307"/>
      <c r="CU88" s="307"/>
      <c r="CV88" s="307"/>
      <c r="CW88" s="307"/>
      <c r="CX88" s="307"/>
      <c r="CY88" s="307"/>
      <c r="CZ88" s="307"/>
      <c r="DA88" s="307"/>
      <c r="DB88" s="307"/>
      <c r="DC88" s="307"/>
      <c r="DD88" s="307"/>
      <c r="DE88" s="307"/>
      <c r="DF88" s="307"/>
      <c r="DG88" s="307"/>
      <c r="DH88" s="307"/>
      <c r="DI88" s="307"/>
      <c r="DJ88" s="307"/>
      <c r="DK88" s="307"/>
      <c r="DL88" s="307"/>
      <c r="DM88" s="307"/>
      <c r="DN88" s="307"/>
      <c r="DO88" s="307"/>
      <c r="DP88" s="307"/>
      <c r="DQ88" s="307"/>
      <c r="DR88" s="307"/>
      <c r="DS88" s="307"/>
      <c r="DT88" s="307"/>
      <c r="DU88" s="307"/>
      <c r="DV88" s="307"/>
      <c r="DW88" s="307"/>
      <c r="DX88" s="307"/>
      <c r="DY88" s="307"/>
      <c r="DZ88" s="307"/>
      <c r="EA88" s="307"/>
      <c r="EB88" s="307"/>
      <c r="EC88" s="307"/>
      <c r="ED88" s="307"/>
      <c r="EE88" s="307"/>
      <c r="EF88" s="307"/>
      <c r="EG88" s="307"/>
      <c r="EH88" s="307"/>
      <c r="EI88" s="307"/>
      <c r="EJ88" s="307"/>
      <c r="EK88" s="307"/>
      <c r="EL88" s="307"/>
      <c r="EM88" s="307"/>
      <c r="EN88" s="307"/>
      <c r="EO88" s="307"/>
      <c r="EP88" s="307"/>
      <c r="EQ88" s="307"/>
      <c r="ER88" s="307"/>
      <c r="ES88" s="307"/>
      <c r="ET88" s="307"/>
      <c r="EU88" s="307"/>
      <c r="EV88" s="307"/>
      <c r="EW88" s="307"/>
      <c r="EX88" s="307"/>
      <c r="EY88" s="307"/>
      <c r="EZ88" s="307"/>
      <c r="FA88" s="307"/>
      <c r="FB88" s="307"/>
      <c r="FC88" s="307"/>
      <c r="FD88" s="307"/>
      <c r="FE88" s="307"/>
      <c r="FF88" s="307"/>
      <c r="FG88" s="307"/>
      <c r="FH88" s="307"/>
      <c r="FI88" s="307"/>
      <c r="FJ88" s="307"/>
      <c r="FK88" s="307"/>
      <c r="FL88" s="307"/>
      <c r="FM88" s="307"/>
      <c r="FN88" s="307"/>
      <c r="FO88" s="307"/>
      <c r="FP88" s="307"/>
      <c r="FQ88" s="307"/>
      <c r="FR88" s="307"/>
      <c r="FS88" s="307"/>
      <c r="FT88" s="307"/>
      <c r="FU88" s="307"/>
      <c r="FV88" s="307"/>
      <c r="FW88" s="307"/>
      <c r="FX88" s="307"/>
      <c r="FY88" s="307"/>
      <c r="FZ88" s="307"/>
      <c r="GA88" s="307"/>
      <c r="GB88" s="307"/>
      <c r="GC88" s="307"/>
      <c r="GD88" s="307"/>
      <c r="GE88" s="307"/>
      <c r="GF88" s="307"/>
      <c r="GG88" s="307"/>
      <c r="GH88" s="307"/>
      <c r="GI88" s="307"/>
      <c r="GJ88" s="307"/>
      <c r="GK88" s="307"/>
      <c r="GL88" s="307"/>
      <c r="GM88" s="307"/>
      <c r="GN88" s="307"/>
      <c r="GO88" s="307"/>
      <c r="GP88" s="307"/>
      <c r="GQ88" s="307"/>
      <c r="GR88" s="307"/>
      <c r="GS88" s="307"/>
      <c r="GT88" s="307"/>
      <c r="GU88" s="307"/>
      <c r="GV88" s="307"/>
      <c r="GW88" s="307"/>
      <c r="GX88" s="307"/>
      <c r="GY88" s="307"/>
      <c r="GZ88" s="307"/>
      <c r="HA88" s="307"/>
      <c r="HB88" s="307"/>
      <c r="HC88" s="307"/>
      <c r="HD88" s="307"/>
      <c r="HE88" s="307"/>
      <c r="HF88" s="307"/>
      <c r="HG88" s="307"/>
      <c r="HH88" s="307"/>
      <c r="HI88" s="307"/>
      <c r="HJ88" s="307"/>
      <c r="HK88" s="307"/>
      <c r="HL88" s="307"/>
      <c r="HM88" s="307"/>
      <c r="HN88" s="307"/>
      <c r="HO88" s="307"/>
      <c r="HP88" s="307"/>
      <c r="HQ88" s="307"/>
      <c r="HR88" s="307"/>
      <c r="HS88" s="307"/>
      <c r="HT88" s="307"/>
      <c r="HU88" s="307"/>
      <c r="HV88" s="307"/>
      <c r="HW88" s="307"/>
    </row>
    <row r="89" spans="1:231" ht="13.5" x14ac:dyDescent="0.15">
      <c r="BG89" s="394"/>
      <c r="BH89" s="485"/>
      <c r="BI89" s="485"/>
      <c r="BJ89" s="307"/>
      <c r="CO89" s="299"/>
      <c r="CP89" s="299"/>
      <c r="CQ89" s="299"/>
      <c r="CR89" s="307"/>
      <c r="CS89" s="307"/>
      <c r="CT89" s="307"/>
      <c r="CU89" s="307"/>
      <c r="CV89" s="307"/>
      <c r="CW89" s="307"/>
      <c r="CX89" s="307"/>
      <c r="CY89" s="307"/>
      <c r="CZ89" s="307"/>
      <c r="DA89" s="307"/>
      <c r="DB89" s="307"/>
      <c r="DC89" s="307"/>
      <c r="DD89" s="307"/>
      <c r="DE89" s="307"/>
      <c r="DF89" s="307"/>
      <c r="DG89" s="307"/>
      <c r="DH89" s="307"/>
      <c r="DI89" s="307"/>
      <c r="DJ89" s="307"/>
      <c r="DK89" s="307"/>
      <c r="DL89" s="307"/>
      <c r="DM89" s="307"/>
      <c r="DN89" s="307"/>
      <c r="DO89" s="307"/>
      <c r="DP89" s="307"/>
      <c r="DQ89" s="307"/>
      <c r="DR89" s="307"/>
      <c r="DS89" s="307"/>
      <c r="DT89" s="307"/>
      <c r="DU89" s="307"/>
      <c r="DV89" s="307"/>
      <c r="DW89" s="307"/>
      <c r="DX89" s="307"/>
      <c r="DY89" s="307"/>
      <c r="DZ89" s="307"/>
      <c r="EA89" s="307"/>
      <c r="EB89" s="307"/>
      <c r="EC89" s="307"/>
      <c r="ED89" s="307"/>
      <c r="EE89" s="307"/>
      <c r="EF89" s="307"/>
      <c r="EG89" s="307"/>
      <c r="EH89" s="307"/>
      <c r="EI89" s="307"/>
      <c r="EJ89" s="307"/>
      <c r="EK89" s="307"/>
      <c r="EL89" s="307"/>
      <c r="EM89" s="307"/>
      <c r="EN89" s="307"/>
      <c r="EO89" s="307"/>
      <c r="EP89" s="307"/>
      <c r="EQ89" s="307"/>
      <c r="ER89" s="307"/>
      <c r="ES89" s="307"/>
      <c r="ET89" s="307"/>
      <c r="EU89" s="307"/>
      <c r="EV89" s="307"/>
      <c r="EW89" s="307"/>
      <c r="EX89" s="307"/>
      <c r="EY89" s="307"/>
      <c r="EZ89" s="307"/>
      <c r="FA89" s="307"/>
      <c r="FB89" s="307"/>
      <c r="FC89" s="307"/>
      <c r="FD89" s="307"/>
      <c r="FE89" s="307"/>
      <c r="FF89" s="307"/>
      <c r="FG89" s="307"/>
      <c r="FH89" s="307"/>
      <c r="FI89" s="307"/>
      <c r="FJ89" s="307"/>
      <c r="FK89" s="307"/>
      <c r="FL89" s="307"/>
      <c r="FM89" s="307"/>
      <c r="FN89" s="307"/>
      <c r="FO89" s="307"/>
      <c r="FP89" s="307"/>
      <c r="FQ89" s="307"/>
      <c r="FR89" s="307"/>
      <c r="FS89" s="307"/>
      <c r="FT89" s="307"/>
      <c r="FU89" s="307"/>
      <c r="FV89" s="307"/>
      <c r="FW89" s="307"/>
      <c r="FX89" s="307"/>
      <c r="FY89" s="307"/>
      <c r="FZ89" s="307"/>
      <c r="GA89" s="307"/>
      <c r="GB89" s="307"/>
      <c r="GC89" s="307"/>
      <c r="GD89" s="307"/>
      <c r="GE89" s="307"/>
      <c r="GF89" s="307"/>
      <c r="GG89" s="307"/>
      <c r="GH89" s="307"/>
      <c r="GI89" s="307"/>
      <c r="GJ89" s="307"/>
      <c r="GK89" s="307"/>
      <c r="GL89" s="307"/>
      <c r="GM89" s="307"/>
      <c r="GN89" s="307"/>
      <c r="GO89" s="307"/>
      <c r="GP89" s="307"/>
      <c r="GQ89" s="307"/>
      <c r="GR89" s="307"/>
      <c r="GS89" s="307"/>
      <c r="GT89" s="307"/>
      <c r="GU89" s="307"/>
      <c r="GV89" s="307"/>
      <c r="GW89" s="307"/>
      <c r="GX89" s="307"/>
      <c r="GY89" s="307"/>
      <c r="GZ89" s="307"/>
      <c r="HA89" s="307"/>
      <c r="HB89" s="307"/>
      <c r="HC89" s="307"/>
      <c r="HD89" s="307"/>
      <c r="HE89" s="307"/>
      <c r="HF89" s="307"/>
      <c r="HG89" s="307"/>
      <c r="HH89" s="307"/>
      <c r="HI89" s="307"/>
      <c r="HJ89" s="307"/>
      <c r="HK89" s="307"/>
      <c r="HL89" s="307"/>
      <c r="HM89" s="307"/>
      <c r="HN89" s="307"/>
      <c r="HO89" s="307"/>
      <c r="HP89" s="307"/>
      <c r="HQ89" s="307"/>
      <c r="HR89" s="307"/>
      <c r="HS89" s="307"/>
      <c r="HT89" s="307"/>
      <c r="HU89" s="307"/>
      <c r="HV89" s="307"/>
      <c r="HW89" s="307"/>
    </row>
    <row r="90" spans="1:231" ht="13.5" x14ac:dyDescent="0.15">
      <c r="BG90" s="394"/>
      <c r="BH90" s="485"/>
      <c r="BI90" s="485"/>
      <c r="CO90" s="299"/>
      <c r="CP90" s="299"/>
      <c r="CQ90" s="299"/>
      <c r="CR90" s="307"/>
      <c r="CS90" s="307"/>
      <c r="CT90" s="307"/>
      <c r="CU90" s="307"/>
      <c r="CV90" s="307"/>
      <c r="CW90" s="307"/>
      <c r="CX90" s="307"/>
      <c r="CY90" s="307"/>
      <c r="CZ90" s="307"/>
      <c r="DA90" s="307"/>
      <c r="DB90" s="307"/>
      <c r="DC90" s="307"/>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7"/>
      <c r="EE90" s="307"/>
      <c r="EF90" s="307"/>
      <c r="EG90" s="307"/>
      <c r="EH90" s="307"/>
      <c r="EI90" s="307"/>
      <c r="EJ90" s="307"/>
      <c r="EK90" s="307"/>
      <c r="EL90" s="307"/>
      <c r="EM90" s="307"/>
      <c r="EN90" s="307"/>
      <c r="EO90" s="307"/>
      <c r="EP90" s="307"/>
      <c r="EQ90" s="307"/>
      <c r="ER90" s="307"/>
      <c r="ES90" s="307"/>
      <c r="ET90" s="307"/>
      <c r="EU90" s="307"/>
      <c r="EV90" s="307"/>
      <c r="EW90" s="307"/>
      <c r="EX90" s="307"/>
      <c r="EY90" s="307"/>
      <c r="EZ90" s="307"/>
      <c r="FA90" s="307"/>
      <c r="FB90" s="307"/>
      <c r="FC90" s="307"/>
      <c r="FD90" s="307"/>
      <c r="FE90" s="307"/>
      <c r="FF90" s="307"/>
      <c r="FG90" s="307"/>
      <c r="FH90" s="307"/>
      <c r="FI90" s="307"/>
      <c r="FJ90" s="307"/>
      <c r="FK90" s="307"/>
      <c r="FL90" s="307"/>
      <c r="FM90" s="307"/>
      <c r="FN90" s="307"/>
      <c r="FO90" s="307"/>
      <c r="FP90" s="307"/>
      <c r="FQ90" s="307"/>
      <c r="FR90" s="307"/>
      <c r="FS90" s="307"/>
      <c r="FT90" s="307"/>
      <c r="FU90" s="307"/>
      <c r="FV90" s="307"/>
      <c r="FW90" s="307"/>
      <c r="FX90" s="307"/>
      <c r="FY90" s="307"/>
      <c r="FZ90" s="307"/>
      <c r="GA90" s="307"/>
      <c r="GB90" s="307"/>
      <c r="GC90" s="307"/>
      <c r="GD90" s="307"/>
      <c r="GE90" s="307"/>
      <c r="GF90" s="307"/>
      <c r="GG90" s="307"/>
      <c r="GH90" s="307"/>
      <c r="GI90" s="307"/>
      <c r="GJ90" s="307"/>
      <c r="GK90" s="307"/>
      <c r="GL90" s="307"/>
      <c r="GM90" s="307"/>
      <c r="GN90" s="307"/>
      <c r="GO90" s="307"/>
      <c r="GP90" s="307"/>
      <c r="GQ90" s="307"/>
      <c r="GR90" s="307"/>
      <c r="GS90" s="307"/>
      <c r="GT90" s="307"/>
      <c r="GU90" s="307"/>
      <c r="GV90" s="307"/>
      <c r="GW90" s="307"/>
      <c r="GX90" s="307"/>
      <c r="GY90" s="307"/>
      <c r="GZ90" s="307"/>
      <c r="HA90" s="307"/>
      <c r="HB90" s="307"/>
      <c r="HC90" s="307"/>
      <c r="HD90" s="307"/>
      <c r="HE90" s="307"/>
      <c r="HF90" s="307"/>
      <c r="HG90" s="307"/>
      <c r="HH90" s="307"/>
      <c r="HI90" s="307"/>
      <c r="HJ90" s="307"/>
      <c r="HK90" s="307"/>
      <c r="HL90" s="307"/>
      <c r="HM90" s="307"/>
      <c r="HN90" s="307"/>
      <c r="HO90" s="307"/>
      <c r="HP90" s="307"/>
      <c r="HQ90" s="307"/>
      <c r="HR90" s="307"/>
      <c r="HS90" s="307"/>
      <c r="HT90" s="307"/>
      <c r="HU90" s="307"/>
      <c r="HV90" s="307"/>
      <c r="HW90" s="307"/>
    </row>
    <row r="91" spans="1:231" ht="13.5" x14ac:dyDescent="0.15">
      <c r="BG91" s="394"/>
      <c r="BH91" s="485"/>
      <c r="BI91" s="485"/>
      <c r="CO91" s="299"/>
      <c r="CP91" s="299"/>
      <c r="CQ91" s="299"/>
      <c r="CR91" s="307"/>
      <c r="CS91" s="307"/>
      <c r="CT91" s="307"/>
      <c r="CU91" s="307"/>
      <c r="CV91" s="307"/>
      <c r="CW91" s="307"/>
      <c r="CX91" s="307"/>
      <c r="CY91" s="307"/>
      <c r="CZ91" s="307"/>
      <c r="DA91" s="307"/>
      <c r="DB91" s="307"/>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c r="FZ91" s="307"/>
      <c r="GA91" s="307"/>
      <c r="GB91" s="307"/>
      <c r="GC91" s="307"/>
      <c r="GD91" s="307"/>
      <c r="GE91" s="307"/>
      <c r="GF91" s="307"/>
      <c r="GG91" s="307"/>
      <c r="GH91" s="307"/>
      <c r="GI91" s="307"/>
      <c r="GJ91" s="307"/>
      <c r="GK91" s="307"/>
      <c r="GL91" s="307"/>
      <c r="GM91" s="307"/>
      <c r="GN91" s="307"/>
      <c r="GO91" s="307"/>
      <c r="GP91" s="307"/>
      <c r="GQ91" s="307"/>
      <c r="GR91" s="307"/>
      <c r="GS91" s="307"/>
      <c r="GT91" s="307"/>
      <c r="GU91" s="307"/>
      <c r="GV91" s="307"/>
      <c r="GW91" s="307"/>
      <c r="GX91" s="307"/>
      <c r="GY91" s="307"/>
      <c r="GZ91" s="307"/>
      <c r="HA91" s="307"/>
      <c r="HB91" s="307"/>
      <c r="HC91" s="307"/>
      <c r="HD91" s="307"/>
      <c r="HE91" s="307"/>
      <c r="HF91" s="307"/>
      <c r="HG91" s="307"/>
      <c r="HH91" s="307"/>
      <c r="HI91" s="307"/>
      <c r="HJ91" s="307"/>
      <c r="HK91" s="307"/>
      <c r="HL91" s="307"/>
      <c r="HM91" s="307"/>
      <c r="HN91" s="307"/>
      <c r="HO91" s="307"/>
      <c r="HP91" s="307"/>
      <c r="HQ91" s="307"/>
      <c r="HR91" s="307"/>
      <c r="HS91" s="307"/>
      <c r="HT91" s="307"/>
      <c r="HU91" s="307"/>
      <c r="HV91" s="307"/>
      <c r="HW91" s="307"/>
    </row>
    <row r="92" spans="1:231" ht="13.5" x14ac:dyDescent="0.15">
      <c r="BG92" s="394"/>
      <c r="BH92" s="485"/>
      <c r="BI92" s="485"/>
      <c r="CO92" s="299"/>
      <c r="CP92" s="299"/>
      <c r="CQ92" s="299"/>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c r="GY92" s="307"/>
      <c r="GZ92" s="307"/>
      <c r="HA92" s="307"/>
      <c r="HB92" s="307"/>
      <c r="HC92" s="307"/>
      <c r="HD92" s="307"/>
      <c r="HE92" s="307"/>
      <c r="HF92" s="307"/>
      <c r="HG92" s="307"/>
      <c r="HH92" s="307"/>
      <c r="HI92" s="307"/>
      <c r="HJ92" s="307"/>
      <c r="HK92" s="307"/>
      <c r="HL92" s="307"/>
      <c r="HM92" s="307"/>
      <c r="HN92" s="307"/>
      <c r="HO92" s="307"/>
      <c r="HP92" s="307"/>
      <c r="HQ92" s="307"/>
      <c r="HR92" s="307"/>
      <c r="HS92" s="307"/>
      <c r="HT92" s="307"/>
      <c r="HU92" s="307"/>
      <c r="HV92" s="307"/>
      <c r="HW92" s="307"/>
    </row>
    <row r="93" spans="1:231" ht="13.5" x14ac:dyDescent="0.15">
      <c r="BG93" s="394"/>
      <c r="BH93" s="485"/>
      <c r="BI93" s="485"/>
      <c r="CO93" s="299"/>
      <c r="CP93" s="299"/>
      <c r="CQ93" s="299"/>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row>
    <row r="94" spans="1:231" ht="13.5" x14ac:dyDescent="0.15">
      <c r="BG94" s="394"/>
      <c r="BH94" s="488"/>
      <c r="BI94" s="485"/>
      <c r="CO94" s="299"/>
      <c r="CP94" s="299"/>
      <c r="CQ94" s="299"/>
      <c r="CR94" s="307"/>
      <c r="CS94" s="307"/>
      <c r="CT94" s="307"/>
      <c r="CU94" s="307"/>
      <c r="CV94" s="307"/>
      <c r="CW94" s="307"/>
      <c r="CX94" s="307"/>
      <c r="CY94" s="307"/>
      <c r="CZ94" s="307"/>
      <c r="DA94" s="307"/>
      <c r="DB94" s="307"/>
      <c r="DC94" s="307"/>
      <c r="DD94" s="307"/>
      <c r="DE94" s="307"/>
      <c r="DF94" s="307"/>
      <c r="DG94" s="307"/>
      <c r="DH94" s="307"/>
      <c r="DI94" s="307"/>
      <c r="DJ94" s="307"/>
      <c r="DK94" s="307"/>
      <c r="DL94" s="307"/>
      <c r="DM94" s="307"/>
      <c r="DN94" s="307"/>
      <c r="DO94" s="307"/>
      <c r="DP94" s="307"/>
      <c r="DQ94" s="307"/>
      <c r="DR94" s="307"/>
      <c r="DS94" s="307"/>
      <c r="DT94" s="307"/>
      <c r="DU94" s="307"/>
      <c r="DV94" s="307"/>
      <c r="DW94" s="307"/>
      <c r="DX94" s="307"/>
      <c r="DY94" s="307"/>
      <c r="DZ94" s="307"/>
      <c r="EA94" s="307"/>
      <c r="EB94" s="307"/>
      <c r="EC94" s="307"/>
      <c r="ED94" s="307"/>
      <c r="EE94" s="307"/>
      <c r="EF94" s="307"/>
      <c r="EG94" s="307"/>
      <c r="EH94" s="307"/>
      <c r="EI94" s="307"/>
      <c r="EJ94" s="307"/>
      <c r="EK94" s="307"/>
      <c r="EL94" s="307"/>
      <c r="EM94" s="307"/>
      <c r="EN94" s="307"/>
      <c r="EO94" s="307"/>
      <c r="EP94" s="307"/>
      <c r="EQ94" s="307"/>
      <c r="ER94" s="307"/>
      <c r="ES94" s="307"/>
      <c r="ET94" s="307"/>
      <c r="EU94" s="307"/>
      <c r="EV94" s="307"/>
      <c r="EW94" s="307"/>
      <c r="EX94" s="307"/>
      <c r="EY94" s="307"/>
      <c r="EZ94" s="307"/>
      <c r="FA94" s="307"/>
      <c r="FB94" s="307"/>
      <c r="FC94" s="307"/>
      <c r="FD94" s="307"/>
      <c r="FE94" s="307"/>
      <c r="FF94" s="307"/>
      <c r="FG94" s="307"/>
      <c r="FH94" s="307"/>
      <c r="FI94" s="307"/>
      <c r="FJ94" s="307"/>
      <c r="FK94" s="307"/>
      <c r="FL94" s="307"/>
      <c r="FM94" s="307"/>
      <c r="FN94" s="307"/>
      <c r="FO94" s="307"/>
      <c r="FP94" s="307"/>
      <c r="FQ94" s="307"/>
      <c r="FR94" s="307"/>
      <c r="FS94" s="307"/>
      <c r="FT94" s="307"/>
      <c r="FU94" s="307"/>
      <c r="FV94" s="307"/>
      <c r="FW94" s="307"/>
      <c r="FX94" s="307"/>
      <c r="FY94" s="307"/>
      <c r="FZ94" s="307"/>
      <c r="GA94" s="307"/>
      <c r="GB94" s="307"/>
      <c r="GC94" s="307"/>
      <c r="GD94" s="307"/>
      <c r="GE94" s="307"/>
      <c r="GF94" s="307"/>
      <c r="GG94" s="307"/>
      <c r="GH94" s="307"/>
      <c r="GI94" s="307"/>
      <c r="GJ94" s="307"/>
      <c r="GK94" s="307"/>
      <c r="GL94" s="307"/>
      <c r="GM94" s="307"/>
      <c r="GN94" s="307"/>
      <c r="GO94" s="307"/>
      <c r="GP94" s="307"/>
      <c r="GQ94" s="307"/>
      <c r="GR94" s="307"/>
      <c r="GS94" s="307"/>
      <c r="GT94" s="307"/>
      <c r="GU94" s="307"/>
      <c r="GV94" s="307"/>
      <c r="GW94" s="307"/>
      <c r="GX94" s="307"/>
      <c r="GY94" s="307"/>
      <c r="GZ94" s="307"/>
      <c r="HA94" s="307"/>
      <c r="HB94" s="307"/>
      <c r="HC94" s="307"/>
      <c r="HD94" s="307"/>
      <c r="HE94" s="307"/>
      <c r="HF94" s="307"/>
      <c r="HG94" s="307"/>
      <c r="HH94" s="307"/>
      <c r="HI94" s="307"/>
      <c r="HJ94" s="307"/>
      <c r="HK94" s="307"/>
      <c r="HL94" s="307"/>
      <c r="HM94" s="307"/>
      <c r="HN94" s="307"/>
      <c r="HO94" s="307"/>
      <c r="HP94" s="307"/>
      <c r="HQ94" s="307"/>
      <c r="HR94" s="307"/>
      <c r="HS94" s="307"/>
      <c r="HT94" s="307"/>
      <c r="HU94" s="307"/>
      <c r="HV94" s="307"/>
      <c r="HW94" s="307"/>
    </row>
    <row r="95" spans="1:231" ht="13.5" x14ac:dyDescent="0.15">
      <c r="BG95" s="394"/>
      <c r="BH95" s="488"/>
      <c r="BI95" s="485"/>
      <c r="CO95" s="299"/>
      <c r="CP95" s="299"/>
      <c r="CQ95" s="299"/>
      <c r="CR95" s="307"/>
      <c r="CS95" s="307"/>
      <c r="CT95" s="307"/>
      <c r="CU95" s="307"/>
      <c r="CV95" s="307"/>
      <c r="CW95" s="307"/>
      <c r="CX95" s="307"/>
      <c r="CY95" s="307"/>
      <c r="CZ95" s="307"/>
      <c r="DA95" s="307"/>
      <c r="DB95" s="307"/>
      <c r="DC95" s="307"/>
      <c r="DD95" s="307"/>
      <c r="DE95" s="307"/>
      <c r="DF95" s="307"/>
      <c r="DG95" s="307"/>
      <c r="DH95" s="307"/>
      <c r="DI95" s="307"/>
      <c r="DJ95" s="307"/>
      <c r="DK95" s="307"/>
      <c r="DL95" s="307"/>
      <c r="DM95" s="307"/>
      <c r="DN95" s="307"/>
      <c r="DO95" s="307"/>
      <c r="DP95" s="307"/>
      <c r="DQ95" s="307"/>
      <c r="DR95" s="307"/>
      <c r="DS95" s="307"/>
      <c r="DT95" s="307"/>
      <c r="DU95" s="307"/>
      <c r="DV95" s="307"/>
      <c r="DW95" s="307"/>
      <c r="DX95" s="307"/>
      <c r="DY95" s="307"/>
      <c r="DZ95" s="307"/>
      <c r="EA95" s="307"/>
      <c r="EB95" s="307"/>
      <c r="EC95" s="307"/>
      <c r="ED95" s="307"/>
      <c r="EE95" s="307"/>
      <c r="EF95" s="307"/>
      <c r="EG95" s="307"/>
      <c r="EH95" s="307"/>
      <c r="EI95" s="307"/>
      <c r="EJ95" s="307"/>
      <c r="EK95" s="307"/>
      <c r="EL95" s="307"/>
      <c r="EM95" s="307"/>
      <c r="EN95" s="307"/>
      <c r="EO95" s="307"/>
      <c r="EP95" s="307"/>
      <c r="EQ95" s="307"/>
      <c r="ER95" s="307"/>
      <c r="ES95" s="307"/>
      <c r="ET95" s="307"/>
      <c r="EU95" s="307"/>
      <c r="EV95" s="307"/>
      <c r="EW95" s="307"/>
      <c r="EX95" s="307"/>
      <c r="EY95" s="307"/>
      <c r="EZ95" s="307"/>
      <c r="FA95" s="307"/>
      <c r="FB95" s="307"/>
      <c r="FC95" s="307"/>
      <c r="FD95" s="307"/>
      <c r="FE95" s="307"/>
      <c r="FF95" s="307"/>
      <c r="FG95" s="307"/>
      <c r="FH95" s="307"/>
      <c r="FI95" s="307"/>
      <c r="FJ95" s="307"/>
      <c r="FK95" s="307"/>
      <c r="FL95" s="307"/>
      <c r="FM95" s="307"/>
      <c r="FN95" s="307"/>
      <c r="FO95" s="307"/>
      <c r="FP95" s="307"/>
      <c r="FQ95" s="307"/>
      <c r="FR95" s="307"/>
      <c r="FS95" s="307"/>
      <c r="FT95" s="307"/>
      <c r="FU95" s="307"/>
      <c r="FV95" s="307"/>
      <c r="FW95" s="307"/>
      <c r="FX95" s="307"/>
      <c r="FY95" s="307"/>
      <c r="FZ95" s="307"/>
      <c r="GA95" s="307"/>
      <c r="GB95" s="307"/>
      <c r="GC95" s="307"/>
      <c r="GD95" s="307"/>
      <c r="GE95" s="307"/>
      <c r="GF95" s="307"/>
      <c r="GG95" s="307"/>
      <c r="GH95" s="307"/>
      <c r="GI95" s="307"/>
      <c r="GJ95" s="307"/>
      <c r="GK95" s="307"/>
      <c r="GL95" s="307"/>
      <c r="GM95" s="307"/>
      <c r="GN95" s="307"/>
      <c r="GO95" s="307"/>
      <c r="GP95" s="307"/>
      <c r="GQ95" s="307"/>
      <c r="GR95" s="307"/>
      <c r="GS95" s="307"/>
      <c r="GT95" s="307"/>
      <c r="GU95" s="307"/>
      <c r="GV95" s="307"/>
      <c r="GW95" s="307"/>
      <c r="GX95" s="307"/>
      <c r="GY95" s="307"/>
      <c r="GZ95" s="307"/>
      <c r="HA95" s="307"/>
      <c r="HB95" s="307"/>
      <c r="HC95" s="307"/>
      <c r="HD95" s="307"/>
      <c r="HE95" s="307"/>
      <c r="HF95" s="307"/>
      <c r="HG95" s="307"/>
      <c r="HH95" s="307"/>
      <c r="HI95" s="307"/>
      <c r="HJ95" s="307"/>
      <c r="HK95" s="307"/>
      <c r="HL95" s="307"/>
      <c r="HM95" s="307"/>
      <c r="HN95" s="307"/>
      <c r="HO95" s="307"/>
      <c r="HP95" s="307"/>
      <c r="HQ95" s="307"/>
      <c r="HR95" s="307"/>
      <c r="HS95" s="307"/>
      <c r="HT95" s="307"/>
      <c r="HU95" s="307"/>
      <c r="HV95" s="307"/>
      <c r="HW95" s="307"/>
    </row>
    <row r="96" spans="1:231" ht="13.5" x14ac:dyDescent="0.15">
      <c r="BG96" s="394"/>
      <c r="BH96" s="488"/>
      <c r="BI96" s="485"/>
      <c r="CO96" s="299"/>
      <c r="CP96" s="299"/>
      <c r="CQ96" s="299"/>
      <c r="CR96" s="307"/>
      <c r="CS96" s="307"/>
      <c r="CT96" s="307"/>
      <c r="CU96" s="307"/>
      <c r="CV96" s="307"/>
      <c r="CW96" s="307"/>
      <c r="CX96" s="307"/>
      <c r="CY96" s="307"/>
      <c r="CZ96" s="307"/>
      <c r="DA96" s="307"/>
      <c r="DB96" s="307"/>
      <c r="DC96" s="307"/>
      <c r="DD96" s="307"/>
      <c r="DE96" s="307"/>
      <c r="DF96" s="307"/>
      <c r="DG96" s="307"/>
      <c r="DH96" s="307"/>
      <c r="DI96" s="307"/>
      <c r="DJ96" s="307"/>
      <c r="DK96" s="307"/>
      <c r="DL96" s="307"/>
      <c r="DM96" s="307"/>
      <c r="DN96" s="307"/>
      <c r="DO96" s="307"/>
      <c r="DP96" s="307"/>
      <c r="DQ96" s="307"/>
      <c r="DR96" s="307"/>
      <c r="DS96" s="307"/>
      <c r="DT96" s="307"/>
      <c r="DU96" s="307"/>
      <c r="DV96" s="307"/>
      <c r="DW96" s="307"/>
      <c r="DX96" s="307"/>
      <c r="DY96" s="307"/>
      <c r="DZ96" s="307"/>
      <c r="EA96" s="307"/>
      <c r="EB96" s="307"/>
      <c r="EC96" s="307"/>
      <c r="ED96" s="307"/>
      <c r="EE96" s="307"/>
      <c r="EF96" s="307"/>
      <c r="EG96" s="307"/>
      <c r="EH96" s="307"/>
      <c r="EI96" s="307"/>
      <c r="EJ96" s="307"/>
      <c r="EK96" s="307"/>
      <c r="EL96" s="307"/>
      <c r="EM96" s="307"/>
      <c r="EN96" s="307"/>
      <c r="EO96" s="307"/>
      <c r="EP96" s="307"/>
      <c r="EQ96" s="307"/>
      <c r="ER96" s="307"/>
      <c r="ES96" s="307"/>
      <c r="ET96" s="307"/>
      <c r="EU96" s="307"/>
      <c r="EV96" s="307"/>
      <c r="EW96" s="307"/>
      <c r="EX96" s="307"/>
      <c r="EY96" s="307"/>
      <c r="EZ96" s="307"/>
      <c r="FA96" s="307"/>
      <c r="FB96" s="307"/>
      <c r="FC96" s="307"/>
      <c r="FD96" s="307"/>
      <c r="FE96" s="307"/>
      <c r="FF96" s="307"/>
      <c r="FG96" s="307"/>
      <c r="FH96" s="307"/>
      <c r="FI96" s="307"/>
      <c r="FJ96" s="307"/>
      <c r="FK96" s="307"/>
      <c r="FL96" s="307"/>
      <c r="FM96" s="307"/>
      <c r="FN96" s="307"/>
      <c r="FO96" s="307"/>
      <c r="FP96" s="307"/>
      <c r="FQ96" s="307"/>
      <c r="FR96" s="307"/>
      <c r="FS96" s="307"/>
      <c r="FT96" s="307"/>
      <c r="FU96" s="307"/>
      <c r="FV96" s="307"/>
      <c r="FW96" s="307"/>
      <c r="FX96" s="307"/>
      <c r="FY96" s="307"/>
      <c r="FZ96" s="307"/>
      <c r="GA96" s="307"/>
      <c r="GB96" s="307"/>
      <c r="GC96" s="307"/>
      <c r="GD96" s="307"/>
      <c r="GE96" s="307"/>
      <c r="GF96" s="307"/>
      <c r="GG96" s="307"/>
      <c r="GH96" s="307"/>
      <c r="GI96" s="307"/>
      <c r="GJ96" s="307"/>
      <c r="GK96" s="307"/>
      <c r="GL96" s="307"/>
      <c r="GM96" s="307"/>
      <c r="GN96" s="307"/>
      <c r="GO96" s="307"/>
      <c r="GP96" s="307"/>
      <c r="GQ96" s="307"/>
      <c r="GR96" s="307"/>
      <c r="GS96" s="307"/>
      <c r="GT96" s="307"/>
      <c r="GU96" s="307"/>
      <c r="GV96" s="307"/>
      <c r="GW96" s="307"/>
      <c r="GX96" s="307"/>
      <c r="GY96" s="307"/>
      <c r="GZ96" s="307"/>
      <c r="HA96" s="307"/>
      <c r="HB96" s="307"/>
      <c r="HC96" s="307"/>
      <c r="HD96" s="307"/>
      <c r="HE96" s="307"/>
      <c r="HF96" s="307"/>
      <c r="HG96" s="307"/>
      <c r="HH96" s="307"/>
      <c r="HI96" s="307"/>
      <c r="HJ96" s="307"/>
      <c r="HK96" s="307"/>
      <c r="HL96" s="307"/>
      <c r="HM96" s="307"/>
      <c r="HN96" s="307"/>
      <c r="HO96" s="307"/>
      <c r="HP96" s="307"/>
      <c r="HQ96" s="307"/>
      <c r="HR96" s="307"/>
      <c r="HS96" s="307"/>
      <c r="HT96" s="307"/>
      <c r="HU96" s="307"/>
      <c r="HV96" s="307"/>
      <c r="HW96" s="307"/>
    </row>
    <row r="97" spans="59:231" ht="13.5" x14ac:dyDescent="0.15">
      <c r="BG97" s="394"/>
      <c r="BH97" s="488"/>
      <c r="BI97" s="485"/>
      <c r="CO97" s="299"/>
      <c r="CP97" s="299"/>
      <c r="CQ97" s="299"/>
      <c r="CR97" s="307"/>
      <c r="CS97" s="307"/>
      <c r="CT97" s="307"/>
      <c r="CU97" s="307"/>
      <c r="CV97" s="307"/>
      <c r="CW97" s="307"/>
      <c r="CX97" s="307"/>
      <c r="CY97" s="307"/>
      <c r="CZ97" s="307"/>
      <c r="DA97" s="307"/>
      <c r="DB97" s="307"/>
      <c r="DC97" s="307"/>
      <c r="DD97" s="307"/>
      <c r="DE97" s="307"/>
      <c r="DF97" s="307"/>
      <c r="DG97" s="307"/>
      <c r="DH97" s="307"/>
      <c r="DI97" s="307"/>
      <c r="DJ97" s="307"/>
      <c r="DK97" s="307"/>
      <c r="DL97" s="307"/>
      <c r="DM97" s="307"/>
      <c r="DN97" s="307"/>
      <c r="DO97" s="307"/>
      <c r="DP97" s="307"/>
      <c r="DQ97" s="307"/>
      <c r="DR97" s="307"/>
      <c r="DS97" s="307"/>
      <c r="DT97" s="307"/>
      <c r="DU97" s="307"/>
      <c r="DV97" s="307"/>
      <c r="DW97" s="307"/>
      <c r="DX97" s="307"/>
      <c r="DY97" s="307"/>
      <c r="DZ97" s="307"/>
      <c r="EA97" s="307"/>
      <c r="EB97" s="307"/>
      <c r="EC97" s="307"/>
      <c r="ED97" s="307"/>
      <c r="EE97" s="307"/>
      <c r="EF97" s="307"/>
      <c r="EG97" s="307"/>
      <c r="EH97" s="307"/>
      <c r="EI97" s="307"/>
      <c r="EJ97" s="307"/>
      <c r="EK97" s="307"/>
      <c r="EL97" s="307"/>
      <c r="EM97" s="307"/>
      <c r="EN97" s="307"/>
      <c r="EO97" s="307"/>
      <c r="EP97" s="307"/>
      <c r="EQ97" s="307"/>
      <c r="ER97" s="307"/>
      <c r="ES97" s="307"/>
      <c r="ET97" s="307"/>
      <c r="EU97" s="307"/>
      <c r="EV97" s="307"/>
      <c r="EW97" s="307"/>
      <c r="EX97" s="307"/>
      <c r="EY97" s="307"/>
      <c r="EZ97" s="307"/>
      <c r="FA97" s="307"/>
      <c r="FB97" s="307"/>
      <c r="FC97" s="307"/>
      <c r="FD97" s="307"/>
      <c r="FE97" s="307"/>
      <c r="FF97" s="307"/>
      <c r="FG97" s="307"/>
      <c r="FH97" s="307"/>
      <c r="FI97" s="307"/>
      <c r="FJ97" s="307"/>
      <c r="FK97" s="307"/>
      <c r="FL97" s="307"/>
      <c r="FM97" s="307"/>
      <c r="FN97" s="307"/>
      <c r="FO97" s="307"/>
      <c r="FP97" s="307"/>
      <c r="FQ97" s="307"/>
      <c r="FR97" s="307"/>
      <c r="FS97" s="307"/>
      <c r="FT97" s="307"/>
      <c r="FU97" s="307"/>
      <c r="FV97" s="307"/>
      <c r="FW97" s="307"/>
      <c r="FX97" s="307"/>
      <c r="FY97" s="307"/>
      <c r="FZ97" s="307"/>
      <c r="GA97" s="307"/>
      <c r="GB97" s="307"/>
      <c r="GC97" s="307"/>
      <c r="GD97" s="307"/>
      <c r="GE97" s="307"/>
      <c r="GF97" s="307"/>
      <c r="GG97" s="307"/>
      <c r="GH97" s="307"/>
      <c r="GI97" s="307"/>
      <c r="GJ97" s="307"/>
      <c r="GK97" s="307"/>
      <c r="GL97" s="307"/>
      <c r="GM97" s="307"/>
      <c r="GN97" s="307"/>
      <c r="GO97" s="307"/>
      <c r="GP97" s="307"/>
      <c r="GQ97" s="307"/>
      <c r="GR97" s="307"/>
      <c r="GS97" s="307"/>
      <c r="GT97" s="307"/>
      <c r="GU97" s="307"/>
      <c r="GV97" s="307"/>
      <c r="GW97" s="307"/>
      <c r="GX97" s="307"/>
      <c r="GY97" s="307"/>
      <c r="GZ97" s="307"/>
      <c r="HA97" s="307"/>
      <c r="HB97" s="307"/>
      <c r="HC97" s="307"/>
      <c r="HD97" s="307"/>
      <c r="HE97" s="307"/>
      <c r="HF97" s="307"/>
      <c r="HG97" s="307"/>
      <c r="HH97" s="307"/>
      <c r="HI97" s="307"/>
      <c r="HJ97" s="307"/>
      <c r="HK97" s="307"/>
      <c r="HL97" s="307"/>
      <c r="HM97" s="307"/>
      <c r="HN97" s="307"/>
      <c r="HO97" s="307"/>
      <c r="HP97" s="307"/>
      <c r="HQ97" s="307"/>
      <c r="HR97" s="307"/>
      <c r="HS97" s="307"/>
      <c r="HT97" s="307"/>
      <c r="HU97" s="307"/>
      <c r="HV97" s="307"/>
      <c r="HW97" s="307"/>
    </row>
    <row r="98" spans="59:231" ht="13.5" x14ac:dyDescent="0.15">
      <c r="CO98" s="299"/>
      <c r="CP98" s="299"/>
      <c r="CQ98" s="299"/>
      <c r="CR98" s="307"/>
      <c r="CS98" s="307"/>
      <c r="CT98" s="307"/>
      <c r="CU98" s="307"/>
      <c r="CV98" s="307"/>
      <c r="CW98" s="307"/>
      <c r="CX98" s="307"/>
      <c r="CY98" s="307"/>
      <c r="CZ98" s="307"/>
      <c r="DA98" s="307"/>
      <c r="DB98" s="307"/>
      <c r="DC98" s="307"/>
      <c r="DD98" s="307"/>
      <c r="DE98" s="307"/>
      <c r="DF98" s="307"/>
      <c r="DG98" s="307"/>
      <c r="DH98" s="307"/>
      <c r="DI98" s="307"/>
      <c r="DJ98" s="307"/>
      <c r="DK98" s="307"/>
      <c r="DL98" s="307"/>
      <c r="DM98" s="307"/>
      <c r="DN98" s="307"/>
      <c r="DO98" s="307"/>
      <c r="DP98" s="307"/>
      <c r="DQ98" s="307"/>
      <c r="DR98" s="307"/>
      <c r="DS98" s="307"/>
      <c r="DT98" s="307"/>
      <c r="DU98" s="307"/>
      <c r="DV98" s="307"/>
      <c r="DW98" s="307"/>
      <c r="DX98" s="307"/>
      <c r="DY98" s="307"/>
      <c r="DZ98" s="307"/>
      <c r="EA98" s="307"/>
      <c r="EB98" s="307"/>
      <c r="EC98" s="307"/>
      <c r="ED98" s="307"/>
      <c r="EE98" s="307"/>
      <c r="EF98" s="307"/>
      <c r="EG98" s="307"/>
      <c r="EH98" s="307"/>
      <c r="EI98" s="307"/>
      <c r="EJ98" s="307"/>
      <c r="EK98" s="307"/>
      <c r="EL98" s="307"/>
      <c r="EM98" s="307"/>
      <c r="EN98" s="307"/>
      <c r="EO98" s="307"/>
      <c r="EP98" s="307"/>
      <c r="EQ98" s="307"/>
      <c r="ER98" s="307"/>
      <c r="ES98" s="307"/>
      <c r="ET98" s="307"/>
      <c r="EU98" s="307"/>
      <c r="EV98" s="307"/>
      <c r="EW98" s="307"/>
      <c r="EX98" s="307"/>
      <c r="EY98" s="307"/>
      <c r="EZ98" s="307"/>
      <c r="FA98" s="307"/>
      <c r="FB98" s="307"/>
      <c r="FC98" s="307"/>
      <c r="FD98" s="307"/>
      <c r="FE98" s="307"/>
      <c r="FF98" s="307"/>
      <c r="FG98" s="307"/>
      <c r="FH98" s="307"/>
      <c r="FI98" s="307"/>
      <c r="FJ98" s="307"/>
      <c r="FK98" s="307"/>
      <c r="FL98" s="307"/>
      <c r="FM98" s="307"/>
      <c r="FN98" s="307"/>
      <c r="FO98" s="307"/>
      <c r="FP98" s="307"/>
      <c r="FQ98" s="307"/>
      <c r="FR98" s="307"/>
      <c r="FS98" s="307"/>
      <c r="FT98" s="307"/>
      <c r="FU98" s="307"/>
      <c r="FV98" s="307"/>
      <c r="FW98" s="307"/>
      <c r="FX98" s="307"/>
      <c r="FY98" s="307"/>
      <c r="FZ98" s="307"/>
      <c r="GA98" s="307"/>
      <c r="GB98" s="307"/>
      <c r="GC98" s="307"/>
      <c r="GD98" s="307"/>
      <c r="GE98" s="307"/>
      <c r="GF98" s="307"/>
      <c r="GG98" s="307"/>
      <c r="GH98" s="307"/>
      <c r="GI98" s="307"/>
      <c r="GJ98" s="307"/>
      <c r="GK98" s="307"/>
      <c r="GL98" s="307"/>
      <c r="GM98" s="307"/>
      <c r="GN98" s="307"/>
      <c r="GO98" s="307"/>
      <c r="GP98" s="307"/>
      <c r="GQ98" s="307"/>
      <c r="GR98" s="307"/>
      <c r="GS98" s="307"/>
      <c r="GT98" s="307"/>
      <c r="GU98" s="307"/>
      <c r="GV98" s="307"/>
      <c r="GW98" s="307"/>
      <c r="GX98" s="307"/>
      <c r="GY98" s="307"/>
      <c r="GZ98" s="307"/>
      <c r="HA98" s="307"/>
      <c r="HB98" s="307"/>
      <c r="HC98" s="307"/>
      <c r="HD98" s="307"/>
      <c r="HE98" s="307"/>
      <c r="HF98" s="307"/>
      <c r="HG98" s="307"/>
      <c r="HH98" s="307"/>
      <c r="HI98" s="307"/>
      <c r="HJ98" s="307"/>
      <c r="HK98" s="307"/>
      <c r="HL98" s="307"/>
      <c r="HM98" s="307"/>
      <c r="HN98" s="307"/>
      <c r="HO98" s="307"/>
      <c r="HP98" s="307"/>
      <c r="HQ98" s="307"/>
      <c r="HR98" s="307"/>
      <c r="HS98" s="307"/>
      <c r="HT98" s="307"/>
      <c r="HU98" s="307"/>
      <c r="HV98" s="307"/>
      <c r="HW98" s="307"/>
    </row>
    <row r="99" spans="59:231" ht="13.5" x14ac:dyDescent="0.15">
      <c r="CO99" s="299"/>
      <c r="CP99" s="299"/>
      <c r="CQ99" s="299"/>
      <c r="CR99" s="307"/>
      <c r="CS99" s="307"/>
      <c r="CT99" s="307"/>
      <c r="CU99" s="307"/>
      <c r="CV99" s="307"/>
      <c r="CW99" s="307"/>
      <c r="CX99" s="307"/>
      <c r="CY99" s="307"/>
      <c r="CZ99" s="307"/>
      <c r="DA99" s="307"/>
      <c r="DB99" s="307"/>
      <c r="DC99" s="307"/>
      <c r="DD99" s="307"/>
      <c r="DE99" s="307"/>
      <c r="DF99" s="307"/>
      <c r="DG99" s="307"/>
      <c r="DH99" s="307"/>
      <c r="DI99" s="307"/>
      <c r="DJ99" s="307"/>
      <c r="DK99" s="307"/>
      <c r="DL99" s="307"/>
      <c r="DM99" s="307"/>
      <c r="DN99" s="307"/>
      <c r="DO99" s="307"/>
      <c r="DP99" s="307"/>
      <c r="DQ99" s="307"/>
      <c r="DR99" s="307"/>
      <c r="DS99" s="307"/>
      <c r="DT99" s="307"/>
      <c r="DU99" s="307"/>
      <c r="DV99" s="307"/>
      <c r="DW99" s="307"/>
      <c r="DX99" s="307"/>
      <c r="DY99" s="307"/>
      <c r="DZ99" s="307"/>
      <c r="EA99" s="307"/>
      <c r="EB99" s="307"/>
      <c r="EC99" s="307"/>
      <c r="ED99" s="307"/>
      <c r="EE99" s="307"/>
      <c r="EF99" s="307"/>
      <c r="EG99" s="307"/>
      <c r="EH99" s="307"/>
      <c r="EI99" s="307"/>
      <c r="EJ99" s="307"/>
      <c r="EK99" s="307"/>
      <c r="EL99" s="307"/>
      <c r="EM99" s="307"/>
      <c r="EN99" s="307"/>
      <c r="EO99" s="307"/>
      <c r="EP99" s="307"/>
      <c r="EQ99" s="307"/>
      <c r="ER99" s="307"/>
      <c r="ES99" s="307"/>
      <c r="ET99" s="307"/>
      <c r="EU99" s="307"/>
      <c r="EV99" s="307"/>
      <c r="EW99" s="307"/>
      <c r="EX99" s="307"/>
      <c r="EY99" s="307"/>
      <c r="EZ99" s="307"/>
      <c r="FA99" s="307"/>
      <c r="FB99" s="307"/>
      <c r="FC99" s="307"/>
      <c r="FD99" s="307"/>
      <c r="FE99" s="307"/>
      <c r="FF99" s="307"/>
      <c r="FG99" s="307"/>
      <c r="FH99" s="307"/>
      <c r="FI99" s="307"/>
      <c r="FJ99" s="307"/>
      <c r="FK99" s="307"/>
      <c r="FL99" s="307"/>
      <c r="FM99" s="307"/>
      <c r="FN99" s="307"/>
      <c r="FO99" s="307"/>
      <c r="FP99" s="307"/>
      <c r="FQ99" s="307"/>
      <c r="FR99" s="307"/>
      <c r="FS99" s="307"/>
      <c r="FT99" s="307"/>
      <c r="FU99" s="307"/>
      <c r="FV99" s="307"/>
      <c r="FW99" s="307"/>
      <c r="FX99" s="307"/>
      <c r="FY99" s="307"/>
      <c r="FZ99" s="307"/>
      <c r="GA99" s="307"/>
      <c r="GB99" s="307"/>
      <c r="GC99" s="307"/>
      <c r="GD99" s="307"/>
      <c r="GE99" s="307"/>
      <c r="GF99" s="307"/>
      <c r="GG99" s="307"/>
      <c r="GH99" s="307"/>
      <c r="GI99" s="307"/>
      <c r="GJ99" s="307"/>
      <c r="GK99" s="307"/>
      <c r="GL99" s="307"/>
      <c r="GM99" s="307"/>
      <c r="GN99" s="307"/>
      <c r="GO99" s="307"/>
      <c r="GP99" s="307"/>
      <c r="GQ99" s="307"/>
      <c r="GR99" s="307"/>
      <c r="GS99" s="307"/>
      <c r="GT99" s="307"/>
      <c r="GU99" s="307"/>
      <c r="GV99" s="307"/>
      <c r="GW99" s="307"/>
      <c r="GX99" s="307"/>
      <c r="GY99" s="307"/>
      <c r="GZ99" s="307"/>
      <c r="HA99" s="307"/>
      <c r="HB99" s="307"/>
      <c r="HC99" s="307"/>
      <c r="HD99" s="307"/>
      <c r="HE99" s="307"/>
      <c r="HF99" s="307"/>
      <c r="HG99" s="307"/>
      <c r="HH99" s="307"/>
      <c r="HI99" s="307"/>
      <c r="HJ99" s="307"/>
      <c r="HK99" s="307"/>
      <c r="HL99" s="307"/>
      <c r="HM99" s="307"/>
      <c r="HN99" s="307"/>
      <c r="HO99" s="307"/>
      <c r="HP99" s="307"/>
      <c r="HQ99" s="307"/>
      <c r="HR99" s="307"/>
      <c r="HS99" s="307"/>
      <c r="HT99" s="307"/>
      <c r="HU99" s="307"/>
      <c r="HV99" s="307"/>
      <c r="HW99" s="307"/>
    </row>
    <row r="100" spans="59:231" ht="13.5" x14ac:dyDescent="0.15">
      <c r="CO100" s="299"/>
      <c r="CP100" s="299"/>
      <c r="CQ100" s="299"/>
      <c r="CR100" s="307"/>
      <c r="CS100" s="307"/>
      <c r="CT100" s="307"/>
      <c r="CU100" s="307"/>
      <c r="CV100" s="307"/>
      <c r="CW100" s="307"/>
      <c r="CX100" s="307"/>
      <c r="CY100" s="307"/>
      <c r="CZ100" s="307"/>
      <c r="DA100" s="307"/>
      <c r="DB100" s="307"/>
      <c r="DC100" s="307"/>
      <c r="DD100" s="307"/>
      <c r="DE100" s="307"/>
      <c r="DF100" s="307"/>
      <c r="DG100" s="307"/>
      <c r="DH100" s="307"/>
      <c r="DI100" s="307"/>
      <c r="DJ100" s="307"/>
      <c r="DK100" s="307"/>
      <c r="DL100" s="307"/>
      <c r="DM100" s="307"/>
      <c r="DN100" s="307"/>
      <c r="DO100" s="307"/>
      <c r="DP100" s="307"/>
      <c r="DQ100" s="307"/>
      <c r="DR100" s="307"/>
      <c r="DS100" s="307"/>
      <c r="DT100" s="307"/>
      <c r="DU100" s="307"/>
      <c r="DV100" s="307"/>
      <c r="DW100" s="307"/>
      <c r="DX100" s="307"/>
      <c r="DY100" s="307"/>
      <c r="DZ100" s="307"/>
      <c r="EA100" s="307"/>
      <c r="EB100" s="307"/>
      <c r="EC100" s="307"/>
      <c r="ED100" s="307"/>
      <c r="EE100" s="307"/>
      <c r="EF100" s="307"/>
      <c r="EG100" s="307"/>
      <c r="EH100" s="307"/>
      <c r="EI100" s="307"/>
      <c r="EJ100" s="307"/>
      <c r="EK100" s="307"/>
      <c r="EL100" s="307"/>
      <c r="EM100" s="307"/>
      <c r="EN100" s="307"/>
      <c r="EO100" s="307"/>
      <c r="EP100" s="307"/>
      <c r="EQ100" s="307"/>
      <c r="ER100" s="307"/>
      <c r="ES100" s="307"/>
      <c r="ET100" s="307"/>
      <c r="EU100" s="307"/>
      <c r="EV100" s="307"/>
      <c r="EW100" s="307"/>
      <c r="EX100" s="307"/>
      <c r="EY100" s="307"/>
      <c r="EZ100" s="307"/>
      <c r="FA100" s="307"/>
      <c r="FB100" s="307"/>
      <c r="FC100" s="307"/>
      <c r="FD100" s="307"/>
      <c r="FE100" s="307"/>
      <c r="FF100" s="307"/>
      <c r="FG100" s="307"/>
      <c r="FH100" s="307"/>
      <c r="FI100" s="307"/>
      <c r="FJ100" s="307"/>
      <c r="FK100" s="307"/>
      <c r="FL100" s="307"/>
      <c r="FM100" s="307"/>
      <c r="FN100" s="307"/>
      <c r="FO100" s="307"/>
      <c r="FP100" s="307"/>
      <c r="FQ100" s="307"/>
      <c r="FR100" s="307"/>
      <c r="FS100" s="307"/>
      <c r="FT100" s="307"/>
      <c r="FU100" s="307"/>
      <c r="FV100" s="307"/>
      <c r="FW100" s="307"/>
      <c r="FX100" s="307"/>
      <c r="FY100" s="307"/>
      <c r="FZ100" s="307"/>
      <c r="GA100" s="307"/>
      <c r="GB100" s="307"/>
      <c r="GC100" s="307"/>
      <c r="GD100" s="307"/>
      <c r="GE100" s="307"/>
      <c r="GF100" s="307"/>
      <c r="GG100" s="307"/>
      <c r="GH100" s="307"/>
      <c r="GI100" s="307"/>
      <c r="GJ100" s="307"/>
      <c r="GK100" s="307"/>
      <c r="GL100" s="307"/>
      <c r="GM100" s="307"/>
      <c r="GN100" s="307"/>
      <c r="GO100" s="307"/>
      <c r="GP100" s="307"/>
      <c r="GQ100" s="307"/>
      <c r="GR100" s="307"/>
      <c r="GS100" s="307"/>
      <c r="GT100" s="307"/>
      <c r="GU100" s="307"/>
      <c r="GV100" s="307"/>
      <c r="GW100" s="307"/>
      <c r="GX100" s="307"/>
      <c r="GY100" s="307"/>
      <c r="GZ100" s="307"/>
      <c r="HA100" s="307"/>
      <c r="HB100" s="307"/>
      <c r="HC100" s="307"/>
      <c r="HD100" s="307"/>
      <c r="HE100" s="307"/>
      <c r="HF100" s="307"/>
      <c r="HG100" s="307"/>
      <c r="HH100" s="307"/>
      <c r="HI100" s="307"/>
      <c r="HJ100" s="307"/>
      <c r="HK100" s="307"/>
      <c r="HL100" s="307"/>
      <c r="HM100" s="307"/>
      <c r="HN100" s="307"/>
      <c r="HO100" s="307"/>
      <c r="HP100" s="307"/>
      <c r="HQ100" s="307"/>
      <c r="HR100" s="307"/>
      <c r="HS100" s="307"/>
      <c r="HT100" s="307"/>
      <c r="HU100" s="307"/>
      <c r="HV100" s="307"/>
      <c r="HW100" s="307"/>
    </row>
    <row r="101" spans="59:231" ht="13.5" x14ac:dyDescent="0.15">
      <c r="CO101" s="299"/>
      <c r="CP101" s="299"/>
      <c r="CQ101" s="299"/>
      <c r="CR101" s="307"/>
      <c r="CS101" s="307"/>
      <c r="CT101" s="307"/>
      <c r="CU101" s="307"/>
      <c r="CV101" s="307"/>
      <c r="CW101" s="307"/>
      <c r="CX101" s="307"/>
      <c r="CY101" s="307"/>
      <c r="CZ101" s="307"/>
      <c r="DA101" s="307"/>
      <c r="DB101" s="307"/>
      <c r="DC101" s="307"/>
      <c r="DD101" s="307"/>
      <c r="DE101" s="307"/>
      <c r="DF101" s="307"/>
      <c r="DG101" s="307"/>
      <c r="DH101" s="307"/>
      <c r="DI101" s="307"/>
      <c r="DJ101" s="307"/>
      <c r="DK101" s="307"/>
      <c r="DL101" s="307"/>
      <c r="DM101" s="307"/>
      <c r="DN101" s="307"/>
      <c r="DO101" s="307"/>
      <c r="DP101" s="307"/>
      <c r="DQ101" s="307"/>
      <c r="DR101" s="307"/>
      <c r="DS101" s="307"/>
      <c r="DT101" s="307"/>
      <c r="DU101" s="307"/>
      <c r="DV101" s="307"/>
      <c r="DW101" s="307"/>
      <c r="DX101" s="307"/>
      <c r="DY101" s="307"/>
      <c r="DZ101" s="307"/>
      <c r="EA101" s="307"/>
      <c r="EB101" s="307"/>
      <c r="EC101" s="307"/>
      <c r="ED101" s="307"/>
      <c r="EE101" s="307"/>
      <c r="EF101" s="307"/>
      <c r="EG101" s="307"/>
      <c r="EH101" s="307"/>
      <c r="EI101" s="307"/>
      <c r="EJ101" s="307"/>
      <c r="EK101" s="307"/>
      <c r="EL101" s="307"/>
      <c r="EM101" s="307"/>
      <c r="EN101" s="307"/>
      <c r="EO101" s="307"/>
      <c r="EP101" s="307"/>
      <c r="EQ101" s="307"/>
      <c r="ER101" s="307"/>
      <c r="ES101" s="307"/>
      <c r="ET101" s="307"/>
      <c r="EU101" s="307"/>
      <c r="EV101" s="307"/>
      <c r="EW101" s="307"/>
      <c r="EX101" s="307"/>
      <c r="EY101" s="307"/>
      <c r="EZ101" s="307"/>
      <c r="FA101" s="307"/>
      <c r="FB101" s="307"/>
      <c r="FC101" s="307"/>
      <c r="FD101" s="307"/>
      <c r="FE101" s="307"/>
      <c r="FF101" s="307"/>
      <c r="FG101" s="307"/>
      <c r="FH101" s="307"/>
      <c r="FI101" s="307"/>
      <c r="FJ101" s="307"/>
      <c r="FK101" s="307"/>
      <c r="FL101" s="307"/>
      <c r="FM101" s="307"/>
      <c r="FN101" s="307"/>
      <c r="FO101" s="307"/>
      <c r="FP101" s="307"/>
      <c r="FQ101" s="307"/>
      <c r="FR101" s="307"/>
      <c r="FS101" s="307"/>
      <c r="FT101" s="307"/>
      <c r="FU101" s="307"/>
      <c r="FV101" s="307"/>
      <c r="FW101" s="307"/>
      <c r="FX101" s="307"/>
      <c r="FY101" s="307"/>
      <c r="FZ101" s="307"/>
      <c r="GA101" s="307"/>
      <c r="GB101" s="307"/>
      <c r="GC101" s="307"/>
      <c r="GD101" s="307"/>
      <c r="GE101" s="307"/>
      <c r="GF101" s="307"/>
      <c r="GG101" s="307"/>
      <c r="GH101" s="307"/>
      <c r="GI101" s="307"/>
      <c r="GJ101" s="307"/>
      <c r="GK101" s="307"/>
      <c r="GL101" s="307"/>
      <c r="GM101" s="307"/>
      <c r="GN101" s="307"/>
      <c r="GO101" s="307"/>
      <c r="GP101" s="307"/>
      <c r="GQ101" s="307"/>
      <c r="GR101" s="307"/>
      <c r="GS101" s="307"/>
      <c r="GT101" s="307"/>
      <c r="GU101" s="307"/>
      <c r="GV101" s="307"/>
      <c r="GW101" s="307"/>
      <c r="GX101" s="307"/>
      <c r="GY101" s="307"/>
      <c r="GZ101" s="307"/>
      <c r="HA101" s="307"/>
      <c r="HB101" s="307"/>
      <c r="HC101" s="307"/>
      <c r="HD101" s="307"/>
      <c r="HE101" s="307"/>
      <c r="HF101" s="307"/>
      <c r="HG101" s="307"/>
      <c r="HH101" s="307"/>
      <c r="HI101" s="307"/>
      <c r="HJ101" s="307"/>
      <c r="HK101" s="307"/>
      <c r="HL101" s="307"/>
      <c r="HM101" s="307"/>
      <c r="HN101" s="307"/>
      <c r="HO101" s="307"/>
      <c r="HP101" s="307"/>
      <c r="HQ101" s="307"/>
      <c r="HR101" s="307"/>
      <c r="HS101" s="307"/>
      <c r="HT101" s="307"/>
      <c r="HU101" s="307"/>
      <c r="HV101" s="307"/>
      <c r="HW101" s="307"/>
    </row>
    <row r="102" spans="59:231" ht="13.5" x14ac:dyDescent="0.15">
      <c r="CO102" s="299"/>
      <c r="CP102" s="299"/>
      <c r="CQ102" s="299"/>
      <c r="CR102" s="307"/>
      <c r="CS102" s="307"/>
      <c r="CT102" s="307"/>
      <c r="CU102" s="307"/>
      <c r="CV102" s="307"/>
      <c r="CW102" s="307"/>
      <c r="CX102" s="307"/>
      <c r="CY102" s="307"/>
      <c r="CZ102" s="307"/>
      <c r="DA102" s="307"/>
      <c r="DB102" s="307"/>
      <c r="DC102" s="307"/>
      <c r="DD102" s="307"/>
      <c r="DE102" s="307"/>
      <c r="DF102" s="307"/>
      <c r="DG102" s="307"/>
      <c r="DH102" s="307"/>
      <c r="DI102" s="307"/>
      <c r="DJ102" s="307"/>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7"/>
      <c r="EI102" s="307"/>
      <c r="EJ102" s="307"/>
      <c r="EK102" s="307"/>
      <c r="EL102" s="307"/>
      <c r="EM102" s="307"/>
      <c r="EN102" s="307"/>
      <c r="EO102" s="307"/>
      <c r="EP102" s="307"/>
      <c r="EQ102" s="307"/>
      <c r="ER102" s="307"/>
      <c r="ES102" s="307"/>
      <c r="ET102" s="307"/>
      <c r="EU102" s="307"/>
      <c r="EV102" s="307"/>
      <c r="EW102" s="307"/>
      <c r="EX102" s="307"/>
      <c r="EY102" s="307"/>
      <c r="EZ102" s="307"/>
      <c r="FA102" s="307"/>
      <c r="FB102" s="307"/>
      <c r="FC102" s="307"/>
      <c r="FD102" s="307"/>
      <c r="FE102" s="307"/>
      <c r="FF102" s="307"/>
      <c r="FG102" s="307"/>
      <c r="FH102" s="307"/>
      <c r="FI102" s="307"/>
      <c r="FJ102" s="307"/>
      <c r="FK102" s="307"/>
      <c r="FL102" s="307"/>
      <c r="FM102" s="307"/>
      <c r="FN102" s="307"/>
      <c r="FO102" s="307"/>
      <c r="FP102" s="307"/>
      <c r="FQ102" s="307"/>
      <c r="FR102" s="307"/>
      <c r="FS102" s="307"/>
      <c r="FT102" s="307"/>
      <c r="FU102" s="307"/>
      <c r="FV102" s="307"/>
      <c r="FW102" s="307"/>
      <c r="FX102" s="307"/>
      <c r="FY102" s="307"/>
      <c r="FZ102" s="307"/>
      <c r="GA102" s="307"/>
      <c r="GB102" s="307"/>
      <c r="GC102" s="307"/>
      <c r="GD102" s="307"/>
      <c r="GE102" s="307"/>
      <c r="GF102" s="307"/>
      <c r="GG102" s="307"/>
      <c r="GH102" s="307"/>
      <c r="GI102" s="307"/>
      <c r="GJ102" s="307"/>
      <c r="GK102" s="307"/>
      <c r="GL102" s="307"/>
      <c r="GM102" s="307"/>
      <c r="GN102" s="307"/>
      <c r="GO102" s="307"/>
      <c r="GP102" s="307"/>
      <c r="GQ102" s="307"/>
      <c r="GR102" s="307"/>
      <c r="GS102" s="307"/>
      <c r="GT102" s="307"/>
      <c r="GU102" s="307"/>
      <c r="GV102" s="307"/>
      <c r="GW102" s="307"/>
      <c r="GX102" s="307"/>
      <c r="GY102" s="307"/>
      <c r="GZ102" s="307"/>
      <c r="HA102" s="307"/>
      <c r="HB102" s="307"/>
      <c r="HC102" s="307"/>
      <c r="HD102" s="307"/>
      <c r="HE102" s="307"/>
      <c r="HF102" s="307"/>
      <c r="HG102" s="307"/>
      <c r="HH102" s="307"/>
      <c r="HI102" s="307"/>
      <c r="HJ102" s="307"/>
      <c r="HK102" s="307"/>
      <c r="HL102" s="307"/>
      <c r="HM102" s="307"/>
      <c r="HN102" s="307"/>
      <c r="HO102" s="307"/>
      <c r="HP102" s="307"/>
      <c r="HQ102" s="307"/>
      <c r="HR102" s="307"/>
      <c r="HS102" s="307"/>
      <c r="HT102" s="307"/>
      <c r="HU102" s="307"/>
      <c r="HV102" s="307"/>
      <c r="HW102" s="307"/>
    </row>
    <row r="103" spans="59:231" ht="13.5" x14ac:dyDescent="0.15">
      <c r="CO103" s="299"/>
      <c r="CP103" s="299"/>
      <c r="CQ103" s="299"/>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307"/>
      <c r="EB103" s="307"/>
      <c r="EC103" s="307"/>
      <c r="ED103" s="307"/>
      <c r="EE103" s="307"/>
      <c r="EF103" s="307"/>
      <c r="EG103" s="307"/>
      <c r="EH103" s="307"/>
      <c r="EI103" s="307"/>
      <c r="EJ103" s="307"/>
      <c r="EK103" s="307"/>
      <c r="EL103" s="307"/>
      <c r="EM103" s="307"/>
      <c r="EN103" s="307"/>
      <c r="EO103" s="307"/>
      <c r="EP103" s="307"/>
      <c r="EQ103" s="307"/>
      <c r="ER103" s="307"/>
      <c r="ES103" s="307"/>
      <c r="ET103" s="307"/>
      <c r="EU103" s="307"/>
      <c r="EV103" s="307"/>
      <c r="EW103" s="307"/>
      <c r="EX103" s="307"/>
      <c r="EY103" s="307"/>
      <c r="EZ103" s="307"/>
      <c r="FA103" s="307"/>
      <c r="FB103" s="307"/>
      <c r="FC103" s="307"/>
      <c r="FD103" s="307"/>
      <c r="FE103" s="307"/>
      <c r="FF103" s="307"/>
      <c r="FG103" s="307"/>
      <c r="FH103" s="307"/>
      <c r="FI103" s="307"/>
      <c r="FJ103" s="307"/>
      <c r="FK103" s="307"/>
      <c r="FL103" s="307"/>
      <c r="FM103" s="307"/>
      <c r="FN103" s="307"/>
      <c r="FO103" s="307"/>
      <c r="FP103" s="307"/>
      <c r="FQ103" s="307"/>
      <c r="FR103" s="307"/>
      <c r="FS103" s="307"/>
      <c r="FT103" s="307"/>
      <c r="FU103" s="307"/>
      <c r="FV103" s="307"/>
      <c r="FW103" s="307"/>
      <c r="FX103" s="307"/>
      <c r="FY103" s="307"/>
      <c r="FZ103" s="307"/>
      <c r="GA103" s="307"/>
      <c r="GB103" s="307"/>
      <c r="GC103" s="307"/>
      <c r="GD103" s="307"/>
      <c r="GE103" s="307"/>
      <c r="GF103" s="307"/>
      <c r="GG103" s="307"/>
      <c r="GH103" s="307"/>
      <c r="GI103" s="307"/>
      <c r="GJ103" s="307"/>
      <c r="GK103" s="307"/>
      <c r="GL103" s="307"/>
      <c r="GM103" s="307"/>
      <c r="GN103" s="307"/>
      <c r="GO103" s="307"/>
      <c r="GP103" s="307"/>
      <c r="GQ103" s="307"/>
      <c r="GR103" s="307"/>
      <c r="GS103" s="307"/>
      <c r="GT103" s="307"/>
      <c r="GU103" s="307"/>
      <c r="GV103" s="307"/>
      <c r="GW103" s="307"/>
      <c r="GX103" s="307"/>
      <c r="GY103" s="307"/>
      <c r="GZ103" s="307"/>
      <c r="HA103" s="307"/>
      <c r="HB103" s="307"/>
      <c r="HC103" s="307"/>
      <c r="HD103" s="307"/>
      <c r="HE103" s="307"/>
      <c r="HF103" s="307"/>
      <c r="HG103" s="307"/>
      <c r="HH103" s="307"/>
      <c r="HI103" s="307"/>
      <c r="HJ103" s="307"/>
      <c r="HK103" s="307"/>
      <c r="HL103" s="307"/>
      <c r="HM103" s="307"/>
      <c r="HN103" s="307"/>
      <c r="HO103" s="307"/>
      <c r="HP103" s="307"/>
      <c r="HQ103" s="307"/>
      <c r="HR103" s="307"/>
      <c r="HS103" s="307"/>
      <c r="HT103" s="307"/>
      <c r="HU103" s="307"/>
      <c r="HV103" s="307"/>
      <c r="HW103" s="307"/>
    </row>
    <row r="104" spans="59:231" ht="13.5" x14ac:dyDescent="0.15">
      <c r="CO104" s="299"/>
      <c r="CP104" s="299"/>
      <c r="CQ104" s="299"/>
      <c r="CR104" s="307"/>
      <c r="CS104" s="307"/>
      <c r="CT104" s="307"/>
      <c r="CU104" s="307"/>
      <c r="CV104" s="307"/>
      <c r="CW104" s="307"/>
      <c r="CX104" s="307"/>
      <c r="CY104" s="307"/>
      <c r="CZ104" s="307"/>
      <c r="DA104" s="307"/>
      <c r="DB104" s="307"/>
      <c r="DC104" s="307"/>
      <c r="DD104" s="307"/>
      <c r="DE104" s="307"/>
      <c r="DF104" s="307"/>
      <c r="DG104" s="307"/>
      <c r="DH104" s="307"/>
      <c r="DI104" s="307"/>
      <c r="DJ104" s="307"/>
      <c r="DK104" s="307"/>
      <c r="DL104" s="307"/>
      <c r="DM104" s="307"/>
      <c r="DN104" s="307"/>
      <c r="DO104" s="307"/>
      <c r="DP104" s="307"/>
      <c r="DQ104" s="307"/>
      <c r="DR104" s="307"/>
      <c r="DS104" s="307"/>
      <c r="DT104" s="307"/>
      <c r="DU104" s="307"/>
      <c r="DV104" s="307"/>
      <c r="DW104" s="307"/>
      <c r="DX104" s="307"/>
      <c r="DY104" s="307"/>
      <c r="DZ104" s="307"/>
      <c r="EA104" s="307"/>
      <c r="EB104" s="307"/>
      <c r="EC104" s="307"/>
      <c r="ED104" s="307"/>
      <c r="EE104" s="307"/>
      <c r="EF104" s="307"/>
      <c r="EG104" s="307"/>
      <c r="EH104" s="307"/>
      <c r="EI104" s="307"/>
      <c r="EJ104" s="307"/>
      <c r="EK104" s="307"/>
      <c r="EL104" s="307"/>
      <c r="EM104" s="307"/>
      <c r="EN104" s="307"/>
      <c r="EO104" s="307"/>
      <c r="EP104" s="307"/>
      <c r="EQ104" s="307"/>
      <c r="ER104" s="307"/>
      <c r="ES104" s="307"/>
      <c r="ET104" s="307"/>
      <c r="EU104" s="307"/>
      <c r="EV104" s="307"/>
      <c r="EW104" s="307"/>
      <c r="EX104" s="307"/>
      <c r="EY104" s="307"/>
      <c r="EZ104" s="307"/>
      <c r="FA104" s="307"/>
      <c r="FB104" s="307"/>
      <c r="FC104" s="307"/>
      <c r="FD104" s="307"/>
      <c r="FE104" s="307"/>
      <c r="FF104" s="307"/>
      <c r="FG104" s="307"/>
      <c r="FH104" s="307"/>
      <c r="FI104" s="307"/>
      <c r="FJ104" s="307"/>
      <c r="FK104" s="307"/>
      <c r="FL104" s="307"/>
      <c r="FM104" s="307"/>
      <c r="FN104" s="307"/>
      <c r="FO104" s="307"/>
      <c r="FP104" s="307"/>
      <c r="FQ104" s="307"/>
      <c r="FR104" s="307"/>
      <c r="FS104" s="307"/>
      <c r="FT104" s="307"/>
      <c r="FU104" s="307"/>
      <c r="FV104" s="307"/>
      <c r="FW104" s="307"/>
      <c r="FX104" s="307"/>
      <c r="FY104" s="307"/>
      <c r="FZ104" s="307"/>
      <c r="GA104" s="307"/>
      <c r="GB104" s="307"/>
      <c r="GC104" s="307"/>
      <c r="GD104" s="307"/>
      <c r="GE104" s="307"/>
      <c r="GF104" s="307"/>
      <c r="GG104" s="307"/>
      <c r="GH104" s="307"/>
      <c r="GI104" s="307"/>
      <c r="GJ104" s="307"/>
      <c r="GK104" s="307"/>
      <c r="GL104" s="307"/>
      <c r="GM104" s="307"/>
      <c r="GN104" s="307"/>
      <c r="GO104" s="307"/>
      <c r="GP104" s="307"/>
      <c r="GQ104" s="307"/>
      <c r="GR104" s="307"/>
      <c r="GS104" s="307"/>
      <c r="GT104" s="307"/>
      <c r="GU104" s="307"/>
      <c r="GV104" s="307"/>
      <c r="GW104" s="307"/>
      <c r="GX104" s="307"/>
      <c r="GY104" s="307"/>
      <c r="GZ104" s="307"/>
      <c r="HA104" s="307"/>
      <c r="HB104" s="307"/>
      <c r="HC104" s="307"/>
      <c r="HD104" s="307"/>
      <c r="HE104" s="307"/>
      <c r="HF104" s="307"/>
      <c r="HG104" s="307"/>
      <c r="HH104" s="307"/>
      <c r="HI104" s="307"/>
      <c r="HJ104" s="307"/>
      <c r="HK104" s="307"/>
      <c r="HL104" s="307"/>
      <c r="HM104" s="307"/>
      <c r="HN104" s="307"/>
      <c r="HO104" s="307"/>
      <c r="HP104" s="307"/>
      <c r="HQ104" s="307"/>
      <c r="HR104" s="307"/>
      <c r="HS104" s="307"/>
      <c r="HT104" s="307"/>
      <c r="HU104" s="307"/>
      <c r="HV104" s="307"/>
      <c r="HW104" s="307"/>
    </row>
    <row r="105" spans="59:231" ht="13.5" x14ac:dyDescent="0.15">
      <c r="CO105" s="299"/>
      <c r="CP105" s="299"/>
      <c r="CQ105" s="299"/>
      <c r="CR105" s="307"/>
      <c r="CS105" s="307"/>
      <c r="CT105" s="307"/>
      <c r="CU105" s="307"/>
      <c r="CV105" s="307"/>
      <c r="CW105" s="307"/>
      <c r="CX105" s="307"/>
      <c r="CY105" s="307"/>
      <c r="CZ105" s="307"/>
      <c r="DA105" s="307"/>
      <c r="DB105" s="307"/>
      <c r="DC105" s="307"/>
      <c r="DD105" s="307"/>
      <c r="DE105" s="307"/>
      <c r="DF105" s="307"/>
      <c r="DG105" s="307"/>
      <c r="DH105" s="307"/>
      <c r="DI105" s="307"/>
      <c r="DJ105" s="307"/>
      <c r="DK105" s="307"/>
      <c r="DL105" s="307"/>
      <c r="DM105" s="307"/>
      <c r="DN105" s="307"/>
      <c r="DO105" s="307"/>
      <c r="DP105" s="307"/>
      <c r="DQ105" s="307"/>
      <c r="DR105" s="307"/>
      <c r="DS105" s="307"/>
      <c r="DT105" s="307"/>
      <c r="DU105" s="307"/>
      <c r="DV105" s="307"/>
      <c r="DW105" s="307"/>
      <c r="DX105" s="307"/>
      <c r="DY105" s="307"/>
      <c r="DZ105" s="307"/>
      <c r="EA105" s="307"/>
      <c r="EB105" s="307"/>
      <c r="EC105" s="307"/>
      <c r="ED105" s="307"/>
      <c r="EE105" s="307"/>
      <c r="EF105" s="307"/>
      <c r="EG105" s="307"/>
      <c r="EH105" s="307"/>
      <c r="EI105" s="307"/>
      <c r="EJ105" s="307"/>
      <c r="EK105" s="307"/>
      <c r="EL105" s="307"/>
      <c r="EM105" s="307"/>
      <c r="EN105" s="307"/>
      <c r="EO105" s="307"/>
      <c r="EP105" s="307"/>
      <c r="EQ105" s="307"/>
      <c r="ER105" s="307"/>
      <c r="ES105" s="307"/>
      <c r="ET105" s="307"/>
      <c r="EU105" s="307"/>
      <c r="EV105" s="307"/>
      <c r="EW105" s="307"/>
      <c r="EX105" s="307"/>
      <c r="EY105" s="307"/>
      <c r="EZ105" s="307"/>
      <c r="FA105" s="307"/>
      <c r="FB105" s="307"/>
      <c r="FC105" s="307"/>
      <c r="FD105" s="307"/>
      <c r="FE105" s="307"/>
      <c r="FF105" s="307"/>
      <c r="FG105" s="307"/>
      <c r="FH105" s="307"/>
      <c r="FI105" s="307"/>
      <c r="FJ105" s="307"/>
      <c r="FK105" s="307"/>
      <c r="FL105" s="307"/>
      <c r="FM105" s="307"/>
      <c r="FN105" s="307"/>
      <c r="FO105" s="307"/>
      <c r="FP105" s="307"/>
      <c r="FQ105" s="307"/>
      <c r="FR105" s="307"/>
      <c r="FS105" s="307"/>
      <c r="FT105" s="307"/>
      <c r="FU105" s="307"/>
      <c r="FV105" s="307"/>
      <c r="FW105" s="307"/>
      <c r="FX105" s="307"/>
      <c r="FY105" s="307"/>
      <c r="FZ105" s="307"/>
      <c r="GA105" s="307"/>
      <c r="GB105" s="307"/>
      <c r="GC105" s="307"/>
      <c r="GD105" s="307"/>
      <c r="GE105" s="307"/>
      <c r="GF105" s="307"/>
      <c r="GG105" s="307"/>
      <c r="GH105" s="307"/>
      <c r="GI105" s="307"/>
      <c r="GJ105" s="307"/>
      <c r="GK105" s="307"/>
      <c r="GL105" s="307"/>
      <c r="GM105" s="307"/>
      <c r="GN105" s="307"/>
      <c r="GO105" s="307"/>
      <c r="GP105" s="307"/>
      <c r="GQ105" s="307"/>
      <c r="GR105" s="307"/>
      <c r="GS105" s="307"/>
      <c r="GT105" s="307"/>
      <c r="GU105" s="307"/>
      <c r="GV105" s="307"/>
      <c r="GW105" s="307"/>
      <c r="GX105" s="307"/>
      <c r="GY105" s="307"/>
      <c r="GZ105" s="307"/>
      <c r="HA105" s="307"/>
      <c r="HB105" s="307"/>
      <c r="HC105" s="307"/>
      <c r="HD105" s="307"/>
      <c r="HE105" s="307"/>
      <c r="HF105" s="307"/>
      <c r="HG105" s="307"/>
      <c r="HH105" s="307"/>
      <c r="HI105" s="307"/>
      <c r="HJ105" s="307"/>
      <c r="HK105" s="307"/>
      <c r="HL105" s="307"/>
      <c r="HM105" s="307"/>
      <c r="HN105" s="307"/>
      <c r="HO105" s="307"/>
      <c r="HP105" s="307"/>
      <c r="HQ105" s="307"/>
      <c r="HR105" s="307"/>
      <c r="HS105" s="307"/>
      <c r="HT105" s="307"/>
      <c r="HU105" s="307"/>
      <c r="HV105" s="307"/>
      <c r="HW105" s="307"/>
    </row>
    <row r="106" spans="59:231" ht="13.5" x14ac:dyDescent="0.15">
      <c r="CO106" s="299"/>
      <c r="CP106" s="299"/>
      <c r="CQ106" s="299"/>
      <c r="CR106" s="307"/>
      <c r="CS106" s="307"/>
      <c r="CT106" s="307"/>
      <c r="CU106" s="307"/>
      <c r="CV106" s="307"/>
      <c r="CW106" s="307"/>
      <c r="CX106" s="307"/>
      <c r="CY106" s="307"/>
      <c r="CZ106" s="307"/>
      <c r="DA106" s="307"/>
      <c r="DB106" s="307"/>
      <c r="DC106" s="307"/>
      <c r="DD106" s="307"/>
      <c r="DE106" s="307"/>
      <c r="DF106" s="307"/>
      <c r="DG106" s="307"/>
      <c r="DH106" s="307"/>
      <c r="DI106" s="307"/>
      <c r="DJ106" s="307"/>
      <c r="DK106" s="307"/>
      <c r="DL106" s="307"/>
      <c r="DM106" s="307"/>
      <c r="DN106" s="307"/>
      <c r="DO106" s="307"/>
      <c r="DP106" s="307"/>
      <c r="DQ106" s="307"/>
      <c r="DR106" s="307"/>
      <c r="DS106" s="307"/>
      <c r="DT106" s="307"/>
      <c r="DU106" s="307"/>
      <c r="DV106" s="307"/>
      <c r="DW106" s="307"/>
      <c r="DX106" s="307"/>
      <c r="DY106" s="307"/>
      <c r="DZ106" s="307"/>
      <c r="EA106" s="307"/>
      <c r="EB106" s="307"/>
      <c r="EC106" s="307"/>
      <c r="ED106" s="307"/>
      <c r="EE106" s="307"/>
      <c r="EF106" s="307"/>
      <c r="EG106" s="307"/>
      <c r="EH106" s="307"/>
      <c r="EI106" s="307"/>
      <c r="EJ106" s="307"/>
      <c r="EK106" s="307"/>
      <c r="EL106" s="307"/>
      <c r="EM106" s="307"/>
      <c r="EN106" s="307"/>
      <c r="EO106" s="307"/>
      <c r="EP106" s="307"/>
      <c r="EQ106" s="307"/>
      <c r="ER106" s="307"/>
      <c r="ES106" s="307"/>
      <c r="ET106" s="307"/>
      <c r="EU106" s="307"/>
      <c r="EV106" s="307"/>
      <c r="EW106" s="307"/>
      <c r="EX106" s="307"/>
      <c r="EY106" s="307"/>
      <c r="EZ106" s="307"/>
      <c r="FA106" s="307"/>
      <c r="FB106" s="307"/>
      <c r="FC106" s="307"/>
      <c r="FD106" s="307"/>
      <c r="FE106" s="307"/>
      <c r="FF106" s="307"/>
      <c r="FG106" s="307"/>
      <c r="FH106" s="307"/>
      <c r="FI106" s="307"/>
      <c r="FJ106" s="307"/>
      <c r="FK106" s="307"/>
      <c r="FL106" s="307"/>
      <c r="FM106" s="307"/>
      <c r="FN106" s="307"/>
      <c r="FO106" s="307"/>
      <c r="FP106" s="307"/>
      <c r="FQ106" s="307"/>
      <c r="FR106" s="307"/>
      <c r="FS106" s="307"/>
      <c r="FT106" s="307"/>
      <c r="FU106" s="307"/>
      <c r="FV106" s="307"/>
      <c r="FW106" s="307"/>
      <c r="FX106" s="307"/>
      <c r="FY106" s="307"/>
      <c r="FZ106" s="307"/>
      <c r="GA106" s="307"/>
      <c r="GB106" s="307"/>
      <c r="GC106" s="307"/>
      <c r="GD106" s="307"/>
      <c r="GE106" s="307"/>
      <c r="GF106" s="307"/>
      <c r="GG106" s="307"/>
      <c r="GH106" s="307"/>
      <c r="GI106" s="307"/>
      <c r="GJ106" s="307"/>
      <c r="GK106" s="307"/>
      <c r="GL106" s="307"/>
      <c r="GM106" s="307"/>
      <c r="GN106" s="307"/>
      <c r="GO106" s="307"/>
      <c r="GP106" s="307"/>
      <c r="GQ106" s="307"/>
      <c r="GR106" s="307"/>
      <c r="GS106" s="307"/>
      <c r="GT106" s="307"/>
      <c r="GU106" s="307"/>
      <c r="GV106" s="307"/>
      <c r="GW106" s="307"/>
      <c r="GX106" s="307"/>
      <c r="GY106" s="307"/>
      <c r="GZ106" s="307"/>
      <c r="HA106" s="307"/>
      <c r="HB106" s="307"/>
      <c r="HC106" s="307"/>
      <c r="HD106" s="307"/>
      <c r="HE106" s="307"/>
      <c r="HF106" s="307"/>
      <c r="HG106" s="307"/>
      <c r="HH106" s="307"/>
      <c r="HI106" s="307"/>
      <c r="HJ106" s="307"/>
      <c r="HK106" s="307"/>
      <c r="HL106" s="307"/>
      <c r="HM106" s="307"/>
      <c r="HN106" s="307"/>
      <c r="HO106" s="307"/>
      <c r="HP106" s="307"/>
      <c r="HQ106" s="307"/>
      <c r="HR106" s="307"/>
      <c r="HS106" s="307"/>
      <c r="HT106" s="307"/>
      <c r="HU106" s="307"/>
      <c r="HV106" s="307"/>
      <c r="HW106" s="307"/>
    </row>
    <row r="107" spans="59:231" ht="13.5" x14ac:dyDescent="0.15">
      <c r="CO107" s="299"/>
      <c r="CP107" s="299"/>
      <c r="CQ107" s="299"/>
      <c r="CR107" s="307"/>
      <c r="CS107" s="307"/>
      <c r="CT107" s="307"/>
      <c r="CU107" s="307"/>
      <c r="CV107" s="307"/>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7"/>
      <c r="EQ107" s="307"/>
      <c r="ER107" s="307"/>
      <c r="ES107" s="307"/>
      <c r="ET107" s="307"/>
      <c r="EU107" s="307"/>
      <c r="EV107" s="307"/>
      <c r="EW107" s="307"/>
      <c r="EX107" s="307"/>
      <c r="EY107" s="307"/>
      <c r="EZ107" s="307"/>
      <c r="FA107" s="307"/>
      <c r="FB107" s="307"/>
      <c r="FC107" s="307"/>
      <c r="FD107" s="307"/>
      <c r="FE107" s="307"/>
      <c r="FF107" s="307"/>
      <c r="FG107" s="307"/>
      <c r="FH107" s="307"/>
      <c r="FI107" s="307"/>
      <c r="FJ107" s="307"/>
      <c r="FK107" s="307"/>
      <c r="FL107" s="307"/>
      <c r="FM107" s="307"/>
      <c r="FN107" s="307"/>
      <c r="FO107" s="307"/>
      <c r="FP107" s="307"/>
      <c r="FQ107" s="307"/>
      <c r="FR107" s="307"/>
      <c r="FS107" s="307"/>
      <c r="FT107" s="307"/>
      <c r="FU107" s="307"/>
      <c r="FV107" s="307"/>
      <c r="FW107" s="307"/>
      <c r="FX107" s="307"/>
      <c r="FY107" s="307"/>
      <c r="FZ107" s="307"/>
      <c r="GA107" s="307"/>
      <c r="GB107" s="307"/>
      <c r="GC107" s="307"/>
      <c r="GD107" s="307"/>
      <c r="GE107" s="307"/>
      <c r="GF107" s="307"/>
      <c r="GG107" s="307"/>
      <c r="GH107" s="307"/>
      <c r="GI107" s="307"/>
      <c r="GJ107" s="307"/>
      <c r="GK107" s="307"/>
      <c r="GL107" s="307"/>
      <c r="GM107" s="307"/>
      <c r="GN107" s="307"/>
      <c r="GO107" s="307"/>
      <c r="GP107" s="307"/>
      <c r="GQ107" s="307"/>
      <c r="GR107" s="307"/>
      <c r="GS107" s="307"/>
      <c r="GT107" s="307"/>
      <c r="GU107" s="307"/>
      <c r="GV107" s="307"/>
      <c r="GW107" s="307"/>
      <c r="GX107" s="307"/>
      <c r="GY107" s="307"/>
      <c r="GZ107" s="307"/>
      <c r="HA107" s="307"/>
      <c r="HB107" s="307"/>
      <c r="HC107" s="307"/>
      <c r="HD107" s="307"/>
      <c r="HE107" s="307"/>
      <c r="HF107" s="307"/>
      <c r="HG107" s="307"/>
      <c r="HH107" s="307"/>
      <c r="HI107" s="307"/>
      <c r="HJ107" s="307"/>
      <c r="HK107" s="307"/>
      <c r="HL107" s="307"/>
      <c r="HM107" s="307"/>
      <c r="HN107" s="307"/>
      <c r="HO107" s="307"/>
      <c r="HP107" s="307"/>
      <c r="HQ107" s="307"/>
      <c r="HR107" s="307"/>
      <c r="HS107" s="307"/>
      <c r="HT107" s="307"/>
      <c r="HU107" s="307"/>
      <c r="HV107" s="307"/>
      <c r="HW107" s="307"/>
    </row>
    <row r="108" spans="59:231" ht="13.5" x14ac:dyDescent="0.15">
      <c r="CO108" s="299"/>
      <c r="CP108" s="299"/>
      <c r="CQ108" s="299"/>
      <c r="CR108" s="307"/>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7"/>
      <c r="DP108" s="307"/>
      <c r="DQ108" s="307"/>
      <c r="DR108" s="307"/>
      <c r="DS108" s="307"/>
      <c r="DT108" s="307"/>
      <c r="DU108" s="307"/>
      <c r="DV108" s="307"/>
      <c r="DW108" s="307"/>
      <c r="DX108" s="307"/>
      <c r="DY108" s="307"/>
      <c r="DZ108" s="307"/>
      <c r="EA108" s="307"/>
      <c r="EB108" s="307"/>
      <c r="EC108" s="307"/>
      <c r="ED108" s="307"/>
      <c r="EE108" s="307"/>
      <c r="EF108" s="307"/>
      <c r="EG108" s="307"/>
      <c r="EH108" s="307"/>
      <c r="EI108" s="307"/>
      <c r="EJ108" s="307"/>
      <c r="EK108" s="307"/>
      <c r="EL108" s="307"/>
      <c r="EM108" s="307"/>
      <c r="EN108" s="307"/>
      <c r="EO108" s="307"/>
      <c r="EP108" s="307"/>
      <c r="EQ108" s="307"/>
      <c r="ER108" s="307"/>
      <c r="ES108" s="307"/>
      <c r="ET108" s="307"/>
      <c r="EU108" s="307"/>
      <c r="EV108" s="307"/>
      <c r="EW108" s="307"/>
      <c r="EX108" s="307"/>
      <c r="EY108" s="307"/>
      <c r="EZ108" s="307"/>
      <c r="FA108" s="307"/>
      <c r="FB108" s="307"/>
      <c r="FC108" s="307"/>
      <c r="FD108" s="307"/>
      <c r="FE108" s="307"/>
      <c r="FF108" s="307"/>
      <c r="FG108" s="307"/>
      <c r="FH108" s="307"/>
      <c r="FI108" s="307"/>
      <c r="FJ108" s="307"/>
      <c r="FK108" s="307"/>
      <c r="FL108" s="307"/>
      <c r="FM108" s="307"/>
      <c r="FN108" s="307"/>
      <c r="FO108" s="307"/>
      <c r="FP108" s="307"/>
      <c r="FQ108" s="307"/>
      <c r="FR108" s="307"/>
      <c r="FS108" s="307"/>
      <c r="FT108" s="307"/>
      <c r="FU108" s="307"/>
      <c r="FV108" s="307"/>
      <c r="FW108" s="307"/>
      <c r="FX108" s="307"/>
      <c r="FY108" s="307"/>
      <c r="FZ108" s="307"/>
      <c r="GA108" s="307"/>
      <c r="GB108" s="307"/>
      <c r="GC108" s="307"/>
      <c r="GD108" s="307"/>
      <c r="GE108" s="307"/>
      <c r="GF108" s="307"/>
      <c r="GG108" s="307"/>
      <c r="GH108" s="307"/>
      <c r="GI108" s="307"/>
      <c r="GJ108" s="307"/>
      <c r="GK108" s="307"/>
      <c r="GL108" s="307"/>
      <c r="GM108" s="307"/>
      <c r="GN108" s="307"/>
      <c r="GO108" s="307"/>
      <c r="GP108" s="307"/>
      <c r="GQ108" s="307"/>
      <c r="GR108" s="307"/>
      <c r="GS108" s="307"/>
      <c r="GT108" s="307"/>
      <c r="GU108" s="307"/>
      <c r="GV108" s="307"/>
      <c r="GW108" s="307"/>
      <c r="GX108" s="307"/>
      <c r="GY108" s="307"/>
      <c r="GZ108" s="307"/>
      <c r="HA108" s="307"/>
      <c r="HB108" s="307"/>
      <c r="HC108" s="307"/>
      <c r="HD108" s="307"/>
      <c r="HE108" s="307"/>
      <c r="HF108" s="307"/>
      <c r="HG108" s="307"/>
      <c r="HH108" s="307"/>
      <c r="HI108" s="307"/>
      <c r="HJ108" s="307"/>
      <c r="HK108" s="307"/>
      <c r="HL108" s="307"/>
      <c r="HM108" s="307"/>
      <c r="HN108" s="307"/>
      <c r="HO108" s="307"/>
      <c r="HP108" s="307"/>
      <c r="HQ108" s="307"/>
      <c r="HR108" s="307"/>
      <c r="HS108" s="307"/>
      <c r="HT108" s="307"/>
      <c r="HU108" s="307"/>
      <c r="HV108" s="307"/>
      <c r="HW108" s="307"/>
    </row>
    <row r="109" spans="59:231" x14ac:dyDescent="0.15">
      <c r="CR109" s="307"/>
      <c r="CS109" s="307"/>
      <c r="CT109" s="307"/>
      <c r="CU109" s="307"/>
      <c r="CV109" s="307"/>
      <c r="CW109" s="307"/>
      <c r="CX109" s="307"/>
      <c r="CY109" s="307"/>
      <c r="CZ109" s="307"/>
      <c r="DA109" s="307"/>
      <c r="DB109" s="307"/>
      <c r="DC109" s="307"/>
      <c r="DD109" s="307"/>
      <c r="DE109" s="307"/>
      <c r="DF109" s="307"/>
      <c r="DG109" s="307"/>
      <c r="DH109" s="307"/>
      <c r="DI109" s="307"/>
      <c r="DJ109" s="307"/>
      <c r="DK109" s="307"/>
      <c r="DL109" s="307"/>
      <c r="DM109" s="307"/>
      <c r="DN109" s="307"/>
      <c r="DO109" s="307"/>
      <c r="DP109" s="307"/>
      <c r="DQ109" s="307"/>
      <c r="DR109" s="307"/>
      <c r="DS109" s="307"/>
      <c r="DT109" s="307"/>
      <c r="DU109" s="307"/>
      <c r="DV109" s="307"/>
      <c r="DW109" s="307"/>
      <c r="DX109" s="307"/>
      <c r="DY109" s="307"/>
      <c r="DZ109" s="307"/>
      <c r="EA109" s="307"/>
      <c r="EB109" s="307"/>
      <c r="EC109" s="307"/>
      <c r="ED109" s="307"/>
      <c r="EE109" s="307"/>
      <c r="EF109" s="307"/>
      <c r="EG109" s="307"/>
      <c r="EH109" s="307"/>
      <c r="EI109" s="307"/>
      <c r="EJ109" s="307"/>
      <c r="EK109" s="307"/>
      <c r="EL109" s="307"/>
      <c r="EM109" s="307"/>
      <c r="EN109" s="307"/>
      <c r="EO109" s="307"/>
      <c r="EP109" s="307"/>
      <c r="EQ109" s="307"/>
      <c r="ER109" s="307"/>
      <c r="ES109" s="307"/>
      <c r="ET109" s="307"/>
      <c r="EU109" s="307"/>
      <c r="EV109" s="307"/>
      <c r="EW109" s="307"/>
      <c r="EX109" s="307"/>
      <c r="EY109" s="307"/>
      <c r="EZ109" s="307"/>
      <c r="FA109" s="307"/>
      <c r="FB109" s="307"/>
      <c r="FC109" s="307"/>
      <c r="FD109" s="307"/>
      <c r="FE109" s="307"/>
      <c r="FF109" s="307"/>
      <c r="FG109" s="307"/>
      <c r="FH109" s="307"/>
      <c r="FI109" s="307"/>
      <c r="FJ109" s="307"/>
      <c r="FK109" s="307"/>
      <c r="FL109" s="307"/>
      <c r="FM109" s="307"/>
      <c r="FN109" s="307"/>
      <c r="FO109" s="307"/>
      <c r="FP109" s="307"/>
      <c r="FQ109" s="307"/>
      <c r="FR109" s="307"/>
      <c r="FS109" s="307"/>
      <c r="FT109" s="307"/>
      <c r="FU109" s="307"/>
      <c r="FV109" s="307"/>
      <c r="FW109" s="307"/>
      <c r="FX109" s="307"/>
      <c r="FY109" s="307"/>
      <c r="FZ109" s="307"/>
      <c r="GA109" s="307"/>
      <c r="GB109" s="307"/>
      <c r="GC109" s="307"/>
      <c r="GD109" s="307"/>
      <c r="GE109" s="307"/>
      <c r="GF109" s="307"/>
      <c r="GG109" s="307"/>
      <c r="GH109" s="307"/>
      <c r="GI109" s="307"/>
      <c r="GJ109" s="307"/>
      <c r="GK109" s="307"/>
      <c r="GL109" s="307"/>
      <c r="GM109" s="307"/>
      <c r="GN109" s="307"/>
      <c r="GO109" s="307"/>
      <c r="GP109" s="307"/>
      <c r="GQ109" s="307"/>
      <c r="GR109" s="307"/>
      <c r="GS109" s="307"/>
      <c r="GT109" s="307"/>
      <c r="GU109" s="307"/>
      <c r="GV109" s="307"/>
      <c r="GW109" s="307"/>
      <c r="GX109" s="307"/>
      <c r="GY109" s="307"/>
      <c r="GZ109" s="307"/>
      <c r="HA109" s="307"/>
      <c r="HB109" s="307"/>
      <c r="HC109" s="307"/>
      <c r="HD109" s="307"/>
      <c r="HE109" s="307"/>
      <c r="HF109" s="307"/>
      <c r="HG109" s="307"/>
      <c r="HH109" s="307"/>
      <c r="HI109" s="307"/>
      <c r="HJ109" s="307"/>
      <c r="HK109" s="307"/>
      <c r="HL109" s="307"/>
      <c r="HM109" s="307"/>
      <c r="HN109" s="307"/>
      <c r="HO109" s="307"/>
      <c r="HP109" s="307"/>
      <c r="HQ109" s="307"/>
      <c r="HR109" s="307"/>
      <c r="HS109" s="307"/>
      <c r="HT109" s="307"/>
      <c r="HU109" s="307"/>
      <c r="HV109" s="307"/>
      <c r="HW109" s="307"/>
    </row>
    <row r="110" spans="59:231" x14ac:dyDescent="0.15">
      <c r="CR110" s="307"/>
      <c r="CS110" s="307"/>
      <c r="CT110" s="307"/>
      <c r="CU110" s="307"/>
      <c r="CV110" s="307"/>
      <c r="CW110" s="307"/>
      <c r="CX110" s="307"/>
      <c r="CY110" s="307"/>
      <c r="CZ110" s="307"/>
      <c r="DA110" s="307"/>
      <c r="DB110" s="307"/>
      <c r="DC110" s="307"/>
      <c r="DD110" s="307"/>
      <c r="DE110" s="307"/>
      <c r="DF110" s="307"/>
      <c r="DG110" s="307"/>
      <c r="DH110" s="307"/>
      <c r="DI110" s="307"/>
      <c r="DJ110" s="307"/>
      <c r="DK110" s="307"/>
      <c r="DL110" s="307"/>
      <c r="DM110" s="307"/>
      <c r="DN110" s="307"/>
      <c r="DO110" s="307"/>
      <c r="DP110" s="307"/>
      <c r="DQ110" s="307"/>
      <c r="DR110" s="307"/>
      <c r="DS110" s="307"/>
      <c r="DT110" s="307"/>
      <c r="DU110" s="307"/>
      <c r="DV110" s="307"/>
      <c r="DW110" s="307"/>
      <c r="DX110" s="307"/>
      <c r="DY110" s="307"/>
      <c r="DZ110" s="307"/>
      <c r="EA110" s="307"/>
      <c r="EB110" s="307"/>
      <c r="EC110" s="307"/>
      <c r="ED110" s="307"/>
      <c r="EE110" s="307"/>
      <c r="EF110" s="307"/>
      <c r="EG110" s="307"/>
      <c r="EH110" s="307"/>
      <c r="EI110" s="307"/>
      <c r="EJ110" s="307"/>
      <c r="EK110" s="307"/>
      <c r="EL110" s="307"/>
      <c r="EM110" s="307"/>
      <c r="EN110" s="307"/>
      <c r="EO110" s="307"/>
      <c r="EP110" s="307"/>
      <c r="EQ110" s="307"/>
      <c r="ER110" s="307"/>
      <c r="ES110" s="307"/>
      <c r="ET110" s="307"/>
      <c r="EU110" s="307"/>
      <c r="EV110" s="307"/>
      <c r="EW110" s="307"/>
      <c r="EX110" s="307"/>
      <c r="EY110" s="307"/>
      <c r="EZ110" s="307"/>
      <c r="FA110" s="307"/>
      <c r="FB110" s="307"/>
      <c r="FC110" s="307"/>
      <c r="FD110" s="307"/>
      <c r="FE110" s="307"/>
      <c r="FF110" s="307"/>
      <c r="FG110" s="307"/>
      <c r="FH110" s="307"/>
      <c r="FI110" s="307"/>
      <c r="FJ110" s="307"/>
      <c r="FK110" s="307"/>
      <c r="FL110" s="307"/>
      <c r="FM110" s="307"/>
      <c r="FN110" s="307"/>
      <c r="FO110" s="307"/>
      <c r="FP110" s="307"/>
      <c r="FQ110" s="307"/>
      <c r="FR110" s="307"/>
      <c r="FS110" s="307"/>
      <c r="FT110" s="307"/>
      <c r="FU110" s="307"/>
      <c r="FV110" s="307"/>
      <c r="FW110" s="307"/>
      <c r="FX110" s="307"/>
      <c r="FY110" s="307"/>
      <c r="FZ110" s="307"/>
      <c r="GA110" s="307"/>
      <c r="GB110" s="307"/>
      <c r="GC110" s="307"/>
      <c r="GD110" s="307"/>
      <c r="GE110" s="307"/>
      <c r="GF110" s="307"/>
      <c r="GG110" s="307"/>
      <c r="GH110" s="307"/>
      <c r="GI110" s="307"/>
      <c r="GJ110" s="307"/>
      <c r="GK110" s="307"/>
      <c r="GL110" s="307"/>
      <c r="GM110" s="307"/>
      <c r="GN110" s="307"/>
      <c r="GO110" s="307"/>
      <c r="GP110" s="307"/>
      <c r="GQ110" s="307"/>
      <c r="GR110" s="307"/>
      <c r="GS110" s="307"/>
      <c r="GT110" s="307"/>
      <c r="GU110" s="307"/>
      <c r="GV110" s="307"/>
      <c r="GW110" s="307"/>
      <c r="GX110" s="307"/>
      <c r="GY110" s="307"/>
      <c r="GZ110" s="307"/>
      <c r="HA110" s="307"/>
      <c r="HB110" s="307"/>
      <c r="HC110" s="307"/>
      <c r="HD110" s="307"/>
      <c r="HE110" s="307"/>
      <c r="HF110" s="307"/>
      <c r="HG110" s="307"/>
      <c r="HH110" s="307"/>
      <c r="HI110" s="307"/>
      <c r="HJ110" s="307"/>
      <c r="HK110" s="307"/>
      <c r="HL110" s="307"/>
      <c r="HM110" s="307"/>
      <c r="HN110" s="307"/>
      <c r="HO110" s="307"/>
      <c r="HP110" s="307"/>
      <c r="HQ110" s="307"/>
      <c r="HR110" s="307"/>
      <c r="HS110" s="307"/>
      <c r="HT110" s="307"/>
      <c r="HU110" s="307"/>
      <c r="HV110" s="307"/>
      <c r="HW110" s="307"/>
    </row>
    <row r="111" spans="59:231" x14ac:dyDescent="0.15">
      <c r="CR111" s="307"/>
      <c r="CS111" s="307"/>
      <c r="CT111" s="307"/>
      <c r="CU111" s="307"/>
      <c r="CV111" s="307"/>
      <c r="CW111" s="307"/>
      <c r="CX111" s="307"/>
      <c r="CY111" s="307"/>
      <c r="CZ111" s="307"/>
      <c r="DA111" s="307"/>
      <c r="DB111" s="307"/>
      <c r="DC111" s="307"/>
      <c r="DD111" s="307"/>
      <c r="DE111" s="307"/>
      <c r="DF111" s="307"/>
      <c r="DG111" s="307"/>
      <c r="DH111" s="307"/>
      <c r="DI111" s="307"/>
      <c r="DJ111" s="307"/>
      <c r="DK111" s="307"/>
      <c r="DL111" s="307"/>
      <c r="DM111" s="307"/>
      <c r="DN111" s="307"/>
      <c r="DO111" s="307"/>
      <c r="DP111" s="307"/>
      <c r="DQ111" s="307"/>
      <c r="DR111" s="307"/>
      <c r="DS111" s="307"/>
      <c r="DT111" s="307"/>
      <c r="DU111" s="307"/>
      <c r="DV111" s="307"/>
      <c r="DW111" s="307"/>
      <c r="DX111" s="307"/>
      <c r="DY111" s="307"/>
      <c r="DZ111" s="307"/>
      <c r="EA111" s="307"/>
      <c r="EB111" s="307"/>
      <c r="EC111" s="307"/>
      <c r="ED111" s="307"/>
      <c r="EE111" s="307"/>
      <c r="EF111" s="307"/>
      <c r="EG111" s="307"/>
      <c r="EH111" s="307"/>
      <c r="EI111" s="307"/>
      <c r="EJ111" s="307"/>
      <c r="EK111" s="307"/>
      <c r="EL111" s="307"/>
      <c r="EM111" s="307"/>
      <c r="EN111" s="307"/>
      <c r="EO111" s="307"/>
      <c r="EP111" s="307"/>
      <c r="EQ111" s="307"/>
      <c r="ER111" s="307"/>
      <c r="ES111" s="307"/>
      <c r="ET111" s="307"/>
      <c r="EU111" s="307"/>
      <c r="EV111" s="307"/>
      <c r="EW111" s="307"/>
      <c r="EX111" s="307"/>
      <c r="EY111" s="307"/>
      <c r="EZ111" s="307"/>
      <c r="FA111" s="307"/>
      <c r="FB111" s="307"/>
      <c r="FC111" s="307"/>
      <c r="FD111" s="307"/>
      <c r="FE111" s="307"/>
      <c r="FF111" s="307"/>
      <c r="FG111" s="307"/>
      <c r="FH111" s="307"/>
      <c r="FI111" s="307"/>
      <c r="FJ111" s="307"/>
      <c r="FK111" s="307"/>
      <c r="FL111" s="307"/>
      <c r="FM111" s="307"/>
      <c r="FN111" s="307"/>
      <c r="FO111" s="307"/>
      <c r="FP111" s="307"/>
      <c r="FQ111" s="307"/>
      <c r="FR111" s="307"/>
      <c r="FS111" s="307"/>
      <c r="FT111" s="307"/>
      <c r="FU111" s="307"/>
      <c r="FV111" s="307"/>
      <c r="FW111" s="307"/>
      <c r="FX111" s="307"/>
      <c r="FY111" s="307"/>
      <c r="FZ111" s="307"/>
      <c r="GA111" s="307"/>
      <c r="GB111" s="307"/>
      <c r="GC111" s="307"/>
      <c r="GD111" s="307"/>
      <c r="GE111" s="307"/>
      <c r="GF111" s="307"/>
      <c r="GG111" s="307"/>
      <c r="GH111" s="307"/>
      <c r="GI111" s="307"/>
      <c r="GJ111" s="307"/>
      <c r="GK111" s="307"/>
      <c r="GL111" s="307"/>
      <c r="GM111" s="307"/>
      <c r="GN111" s="307"/>
      <c r="GO111" s="307"/>
      <c r="GP111" s="307"/>
      <c r="GQ111" s="307"/>
      <c r="GR111" s="307"/>
      <c r="GS111" s="307"/>
      <c r="GT111" s="307"/>
      <c r="GU111" s="307"/>
      <c r="GV111" s="307"/>
      <c r="GW111" s="307"/>
      <c r="GX111" s="307"/>
      <c r="GY111" s="307"/>
      <c r="GZ111" s="307"/>
      <c r="HA111" s="307"/>
      <c r="HB111" s="307"/>
      <c r="HC111" s="307"/>
      <c r="HD111" s="307"/>
      <c r="HE111" s="307"/>
      <c r="HF111" s="307"/>
      <c r="HG111" s="307"/>
      <c r="HH111" s="307"/>
      <c r="HI111" s="307"/>
      <c r="HJ111" s="307"/>
      <c r="HK111" s="307"/>
      <c r="HL111" s="307"/>
      <c r="HM111" s="307"/>
      <c r="HN111" s="307"/>
      <c r="HO111" s="307"/>
      <c r="HP111" s="307"/>
      <c r="HQ111" s="307"/>
      <c r="HR111" s="307"/>
      <c r="HS111" s="307"/>
      <c r="HT111" s="307"/>
      <c r="HU111" s="307"/>
      <c r="HV111" s="307"/>
      <c r="HW111" s="307"/>
    </row>
    <row r="112" spans="59:231" x14ac:dyDescent="0.15">
      <c r="CY112" s="307"/>
      <c r="CZ112" s="307"/>
      <c r="DA112" s="307"/>
      <c r="DB112" s="307"/>
      <c r="DC112" s="307"/>
      <c r="DD112" s="307"/>
      <c r="DE112" s="307"/>
      <c r="DF112" s="307"/>
      <c r="DG112" s="307"/>
      <c r="DH112" s="307"/>
      <c r="DI112" s="307"/>
      <c r="DJ112" s="307"/>
      <c r="DK112" s="307"/>
      <c r="DL112" s="307"/>
      <c r="DM112" s="307"/>
      <c r="DN112" s="307"/>
      <c r="DO112" s="307"/>
      <c r="DP112" s="307"/>
      <c r="DQ112" s="307"/>
      <c r="DR112" s="307"/>
      <c r="DS112" s="307"/>
      <c r="DT112" s="307"/>
      <c r="DU112" s="307"/>
      <c r="DV112" s="307"/>
      <c r="DW112" s="307"/>
      <c r="DX112" s="307"/>
      <c r="DY112" s="307"/>
      <c r="DZ112" s="307"/>
      <c r="EA112" s="307"/>
      <c r="EB112" s="307"/>
      <c r="EC112" s="307"/>
      <c r="ED112" s="307"/>
      <c r="EE112" s="307"/>
      <c r="EF112" s="307"/>
      <c r="EG112" s="307"/>
      <c r="EH112" s="307"/>
      <c r="EI112" s="307"/>
      <c r="EJ112" s="307"/>
      <c r="EK112" s="307"/>
      <c r="EL112" s="307"/>
      <c r="EM112" s="307"/>
      <c r="EN112" s="307"/>
      <c r="EO112" s="307"/>
      <c r="EP112" s="307"/>
      <c r="EQ112" s="307"/>
      <c r="ER112" s="307"/>
      <c r="ES112" s="307"/>
      <c r="ET112" s="307"/>
      <c r="EU112" s="307"/>
      <c r="EV112" s="307"/>
      <c r="EW112" s="307"/>
      <c r="EX112" s="307"/>
      <c r="EY112" s="307"/>
      <c r="EZ112" s="307"/>
      <c r="FA112" s="307"/>
      <c r="FB112" s="307"/>
      <c r="FC112" s="307"/>
      <c r="FD112" s="307"/>
      <c r="FE112" s="307"/>
      <c r="FF112" s="307"/>
      <c r="FG112" s="307"/>
      <c r="FH112" s="307"/>
      <c r="FI112" s="307"/>
      <c r="FJ112" s="307"/>
      <c r="FK112" s="307"/>
      <c r="FL112" s="307"/>
      <c r="FM112" s="307"/>
      <c r="FN112" s="307"/>
      <c r="FO112" s="307"/>
      <c r="FP112" s="307"/>
      <c r="FQ112" s="307"/>
      <c r="FR112" s="307"/>
      <c r="FS112" s="307"/>
      <c r="FT112" s="307"/>
      <c r="FU112" s="307"/>
      <c r="FV112" s="307"/>
      <c r="FW112" s="307"/>
      <c r="FX112" s="307"/>
      <c r="FY112" s="307"/>
      <c r="FZ112" s="307"/>
      <c r="GA112" s="307"/>
      <c r="GB112" s="307"/>
      <c r="GC112" s="307"/>
      <c r="GD112" s="307"/>
      <c r="GE112" s="307"/>
      <c r="GF112" s="307"/>
      <c r="GG112" s="307"/>
      <c r="GH112" s="307"/>
      <c r="GI112" s="307"/>
      <c r="GJ112" s="307"/>
      <c r="GK112" s="307"/>
      <c r="GL112" s="307"/>
      <c r="GM112" s="307"/>
      <c r="GN112" s="307"/>
      <c r="GO112" s="307"/>
      <c r="GP112" s="307"/>
      <c r="GQ112" s="307"/>
      <c r="GR112" s="307"/>
      <c r="GS112" s="307"/>
      <c r="GT112" s="307"/>
      <c r="GU112" s="307"/>
      <c r="GV112" s="307"/>
      <c r="GW112" s="307"/>
      <c r="GX112" s="307"/>
      <c r="GY112" s="307"/>
      <c r="GZ112" s="307"/>
      <c r="HA112" s="307"/>
      <c r="HB112" s="307"/>
      <c r="HC112" s="307"/>
      <c r="HD112" s="307"/>
      <c r="HE112" s="307"/>
      <c r="HF112" s="307"/>
      <c r="HG112" s="307"/>
      <c r="HH112" s="307"/>
      <c r="HI112" s="307"/>
      <c r="HJ112" s="307"/>
      <c r="HK112" s="307"/>
      <c r="HL112" s="307"/>
      <c r="HM112" s="307"/>
      <c r="HN112" s="307"/>
      <c r="HO112" s="307"/>
      <c r="HP112" s="307"/>
      <c r="HQ112" s="307"/>
      <c r="HR112" s="307"/>
      <c r="HS112" s="307"/>
      <c r="HT112" s="307"/>
      <c r="HU112" s="307"/>
      <c r="HV112" s="307"/>
      <c r="HW112" s="307"/>
    </row>
    <row r="113" spans="103:231" x14ac:dyDescent="0.15">
      <c r="CY113" s="307"/>
      <c r="CZ113" s="307"/>
      <c r="DA113" s="307"/>
      <c r="DB113" s="307"/>
      <c r="DC113" s="307"/>
      <c r="DD113" s="307"/>
      <c r="DE113" s="307"/>
      <c r="DF113" s="307"/>
      <c r="DG113" s="307"/>
      <c r="DH113" s="307"/>
      <c r="DI113" s="307"/>
      <c r="DJ113" s="307"/>
      <c r="DK113" s="307"/>
      <c r="DL113" s="307"/>
      <c r="DM113" s="307"/>
      <c r="DN113" s="307"/>
      <c r="DO113" s="307"/>
      <c r="DP113" s="307"/>
      <c r="DQ113" s="307"/>
      <c r="DR113" s="307"/>
      <c r="DS113" s="307"/>
      <c r="DT113" s="307"/>
      <c r="DU113" s="307"/>
      <c r="DV113" s="307"/>
      <c r="DW113" s="307"/>
      <c r="DX113" s="307"/>
      <c r="DY113" s="307"/>
      <c r="DZ113" s="307"/>
      <c r="EA113" s="307"/>
      <c r="EB113" s="307"/>
      <c r="EC113" s="307"/>
      <c r="ED113" s="307"/>
      <c r="EE113" s="307"/>
      <c r="EF113" s="307"/>
      <c r="EG113" s="307"/>
      <c r="EH113" s="307"/>
      <c r="EI113" s="307"/>
      <c r="EJ113" s="307"/>
      <c r="EK113" s="307"/>
      <c r="EL113" s="307"/>
      <c r="EM113" s="307"/>
      <c r="EN113" s="307"/>
      <c r="EO113" s="307"/>
      <c r="EP113" s="307"/>
      <c r="EQ113" s="307"/>
      <c r="ER113" s="307"/>
      <c r="ES113" s="307"/>
      <c r="ET113" s="307"/>
      <c r="EU113" s="307"/>
      <c r="EV113" s="307"/>
      <c r="EW113" s="307"/>
      <c r="EX113" s="307"/>
      <c r="EY113" s="307"/>
      <c r="EZ113" s="307"/>
      <c r="FA113" s="307"/>
      <c r="FB113" s="307"/>
      <c r="FC113" s="307"/>
      <c r="FD113" s="307"/>
      <c r="FE113" s="307"/>
      <c r="FF113" s="307"/>
      <c r="FG113" s="307"/>
      <c r="FH113" s="307"/>
      <c r="FI113" s="307"/>
      <c r="FJ113" s="307"/>
      <c r="FK113" s="307"/>
      <c r="FL113" s="307"/>
      <c r="FM113" s="307"/>
      <c r="FN113" s="307"/>
      <c r="FO113" s="307"/>
      <c r="FP113" s="307"/>
      <c r="FQ113" s="307"/>
      <c r="FR113" s="307"/>
      <c r="FS113" s="307"/>
      <c r="FT113" s="307"/>
      <c r="FU113" s="307"/>
      <c r="FV113" s="307"/>
      <c r="FW113" s="307"/>
      <c r="FX113" s="307"/>
      <c r="FY113" s="307"/>
      <c r="FZ113" s="307"/>
      <c r="GA113" s="307"/>
      <c r="GB113" s="307"/>
      <c r="GC113" s="307"/>
      <c r="GD113" s="307"/>
      <c r="GE113" s="307"/>
      <c r="GF113" s="307"/>
      <c r="GG113" s="307"/>
      <c r="GH113" s="307"/>
      <c r="GI113" s="307"/>
      <c r="GJ113" s="307"/>
      <c r="GK113" s="307"/>
      <c r="GL113" s="307"/>
      <c r="GM113" s="307"/>
      <c r="GN113" s="307"/>
      <c r="GO113" s="307"/>
      <c r="GP113" s="307"/>
      <c r="GQ113" s="307"/>
      <c r="GR113" s="307"/>
      <c r="GS113" s="307"/>
      <c r="GT113" s="307"/>
      <c r="GU113" s="307"/>
      <c r="GV113" s="307"/>
      <c r="GW113" s="307"/>
      <c r="GX113" s="307"/>
      <c r="GY113" s="307"/>
      <c r="GZ113" s="307"/>
      <c r="HA113" s="307"/>
      <c r="HB113" s="307"/>
      <c r="HC113" s="307"/>
      <c r="HD113" s="307"/>
      <c r="HE113" s="307"/>
      <c r="HF113" s="307"/>
      <c r="HG113" s="307"/>
      <c r="HH113" s="307"/>
      <c r="HI113" s="307"/>
      <c r="HJ113" s="307"/>
      <c r="HK113" s="307"/>
      <c r="HL113" s="307"/>
      <c r="HM113" s="307"/>
      <c r="HN113" s="307"/>
      <c r="HO113" s="307"/>
      <c r="HP113" s="307"/>
      <c r="HQ113" s="307"/>
      <c r="HR113" s="307"/>
      <c r="HS113" s="307"/>
      <c r="HT113" s="307"/>
      <c r="HU113" s="307"/>
      <c r="HV113" s="307"/>
      <c r="HW113" s="307"/>
    </row>
  </sheetData>
  <sheetProtection algorithmName="SHA-512" hashValue="AQsHzGJYrlLSWneBQ2IP1/Vo5ObcWztKjhpC5nfrfz095gfHWEe6BRLcWAmZkmEBHkgmZlzop6v4nev92kL0yg==" saltValue="uUN0nj5COPj3huR3SoQB/g==" spinCount="100000" sheet="1"/>
  <protectedRanges>
    <protectedRange sqref="L51 L54 L57 L60 L63 L65 W66 Z66 M71:W74 Z71:AD74 AL71:BA74 G78 G82" name="範囲2"/>
    <protectedRange sqref="L6 L9 L12 L15 L18 L22 M28:W33 Z28:AD33 G37:G39 G43:G45" name="範囲1"/>
    <protectedRange sqref="AL28:BA33" name="範囲1_1"/>
    <protectedRange sqref="W23" name="範囲1_2"/>
    <protectedRange sqref="Z23" name="範囲1_3"/>
  </protectedRanges>
  <mergeCells count="51">
    <mergeCell ref="G71:J71"/>
    <mergeCell ref="M71:W71"/>
    <mergeCell ref="Z71:AD71"/>
    <mergeCell ref="G33:J33"/>
    <mergeCell ref="G38:AI38"/>
    <mergeCell ref="G43:AI43"/>
    <mergeCell ref="G44:AI44"/>
    <mergeCell ref="Z33:AD33"/>
    <mergeCell ref="G45:AI45"/>
    <mergeCell ref="G82:AI82"/>
    <mergeCell ref="Z72:AD72"/>
    <mergeCell ref="M73:W73"/>
    <mergeCell ref="Z73:AD73"/>
    <mergeCell ref="M74:W74"/>
    <mergeCell ref="M72:W72"/>
    <mergeCell ref="G73:J73"/>
    <mergeCell ref="G78:AI78"/>
    <mergeCell ref="Z74:AD74"/>
    <mergeCell ref="G72:J72"/>
    <mergeCell ref="G74:J74"/>
    <mergeCell ref="A1:AI2"/>
    <mergeCell ref="L6:N6"/>
    <mergeCell ref="L9:N9"/>
    <mergeCell ref="G39:AI39"/>
    <mergeCell ref="G31:J31"/>
    <mergeCell ref="L12:N12"/>
    <mergeCell ref="M28:W28"/>
    <mergeCell ref="Z31:AD31"/>
    <mergeCell ref="M31:W31"/>
    <mergeCell ref="G37:AI37"/>
    <mergeCell ref="G28:J28"/>
    <mergeCell ref="M30:W30"/>
    <mergeCell ref="AL28:AV28"/>
    <mergeCell ref="AL29:AV29"/>
    <mergeCell ref="AL30:AV30"/>
    <mergeCell ref="AL31:AV31"/>
    <mergeCell ref="L15:N15"/>
    <mergeCell ref="L18:N18"/>
    <mergeCell ref="Z29:AD29"/>
    <mergeCell ref="Z30:AD30"/>
    <mergeCell ref="L22:N22"/>
    <mergeCell ref="Z28:AD28"/>
    <mergeCell ref="AL32:AV32"/>
    <mergeCell ref="AL33:AV33"/>
    <mergeCell ref="M33:W33"/>
    <mergeCell ref="G29:J29"/>
    <mergeCell ref="G30:J30"/>
    <mergeCell ref="G32:J32"/>
    <mergeCell ref="Z32:AD32"/>
    <mergeCell ref="M32:W32"/>
    <mergeCell ref="M29:W29"/>
  </mergeCells>
  <phoneticPr fontId="2"/>
  <conditionalFormatting sqref="L6:N6">
    <cfRule type="containsBlanks" dxfId="23" priority="4" stopIfTrue="1">
      <formula>LEN(TRIM(L6))=0</formula>
    </cfRule>
  </conditionalFormatting>
  <conditionalFormatting sqref="L9:N9">
    <cfRule type="containsBlanks" dxfId="22" priority="3" stopIfTrue="1">
      <formula>LEN(TRIM(L9))=0</formula>
    </cfRule>
  </conditionalFormatting>
  <dataValidations count="4">
    <dataValidation imeMode="off" allowBlank="1" showInputMessage="1" showErrorMessage="1" sqref="F51:H51 AK39:AM39 F6:H6 F54:H54 F9:H9" xr:uid="{00000000-0002-0000-0700-000000000000}"/>
    <dataValidation imeMode="hiragana" allowBlank="1" showInputMessage="1" showErrorMessage="1" sqref="G81:I81 M28:M33 G42:I45 M71:M74" xr:uid="{00000000-0002-0000-0700-000001000000}"/>
    <dataValidation imeMode="halfAlpha" allowBlank="1" showInputMessage="1" showErrorMessage="1" sqref="Z28:AD33 L12:N23 Z71:AD74 L57:N66" xr:uid="{00000000-0002-0000-0700-000002000000}"/>
    <dataValidation type="list" allowBlank="1" showInputMessage="1" showErrorMessage="1" sqref="W23 Z23" xr:uid="{7F24585A-54AF-4980-AE64-8DF150F36F64}">
      <formula1>"■,□"</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利用方法!$BA$2:$BA$71</xm:f>
          </x14:formula1>
          <xm:sqref>AL28:AV33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W113"/>
  <sheetViews>
    <sheetView view="pageBreakPreview" zoomScaleNormal="100" zoomScaleSheetLayoutView="100" workbookViewId="0">
      <selection sqref="A1:AI2"/>
    </sheetView>
  </sheetViews>
  <sheetFormatPr defaultColWidth="2.625" defaultRowHeight="12.75" x14ac:dyDescent="0.15"/>
  <cols>
    <col min="1" max="33" width="2.625" style="39" customWidth="1"/>
    <col min="34" max="36" width="2.625" style="39"/>
    <col min="37" max="37" width="2.625" style="39" customWidth="1"/>
    <col min="38" max="64" width="5.75" style="39" customWidth="1"/>
    <col min="65" max="213" width="5.625" style="39" customWidth="1"/>
    <col min="214" max="16384" width="2.625" style="39"/>
  </cols>
  <sheetData>
    <row r="1" spans="1:38" ht="13.5" customHeight="1" x14ac:dyDescent="0.15">
      <c r="A1" s="931" t="s">
        <v>327</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row>
    <row r="2" spans="1:38" ht="13.5" customHeight="1" x14ac:dyDescent="0.15">
      <c r="A2" s="931"/>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L2" s="39" t="s">
        <v>1435</v>
      </c>
    </row>
    <row r="3" spans="1:38" x14ac:dyDescent="0.15">
      <c r="B3" s="39" t="s">
        <v>328</v>
      </c>
    </row>
    <row r="4" spans="1:38" ht="6.7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row>
    <row r="5" spans="1:38" ht="6.75" customHeight="1" x14ac:dyDescent="0.1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row>
    <row r="6" spans="1:38" ht="13.5" x14ac:dyDescent="0.15">
      <c r="A6" s="39" t="s">
        <v>312</v>
      </c>
      <c r="F6" s="187"/>
      <c r="G6" s="187"/>
      <c r="H6" s="187"/>
      <c r="L6" s="985"/>
      <c r="M6" s="985"/>
      <c r="N6" s="985"/>
    </row>
    <row r="7" spans="1:38" ht="6.75" customHeight="1" x14ac:dyDescent="0.15">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8" ht="6.75"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row>
    <row r="9" spans="1:38" ht="13.5" x14ac:dyDescent="0.15">
      <c r="A9" s="39" t="s">
        <v>329</v>
      </c>
      <c r="F9" s="187"/>
      <c r="G9" s="187"/>
      <c r="H9" s="187"/>
      <c r="L9" s="985"/>
      <c r="M9" s="985"/>
      <c r="N9" s="985"/>
    </row>
    <row r="10" spans="1:38" ht="6.75" customHeight="1" x14ac:dyDescent="0.15">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row>
    <row r="11" spans="1:38" ht="6.75" customHeight="1" x14ac:dyDescent="0.1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573"/>
      <c r="AH11" s="573"/>
      <c r="AI11" s="573"/>
    </row>
    <row r="12" spans="1:38" ht="13.5" x14ac:dyDescent="0.15">
      <c r="A12" s="39" t="s">
        <v>330</v>
      </c>
      <c r="L12" s="984"/>
      <c r="M12" s="984"/>
      <c r="N12" s="984"/>
      <c r="O12" s="39" t="s">
        <v>162</v>
      </c>
    </row>
    <row r="13" spans="1:38" ht="6.75" customHeight="1" x14ac:dyDescent="0.15">
      <c r="A13" s="142"/>
      <c r="B13" s="142"/>
      <c r="C13" s="142"/>
      <c r="D13" s="142"/>
      <c r="E13" s="142"/>
      <c r="F13" s="142"/>
      <c r="G13" s="142"/>
      <c r="H13" s="142"/>
      <c r="I13" s="142"/>
      <c r="J13" s="142"/>
      <c r="K13" s="142"/>
      <c r="L13" s="574"/>
      <c r="M13" s="574"/>
      <c r="N13" s="574"/>
      <c r="O13" s="142"/>
      <c r="P13" s="142"/>
      <c r="Q13" s="142"/>
      <c r="R13" s="142"/>
      <c r="S13" s="142"/>
      <c r="T13" s="142"/>
      <c r="U13" s="142"/>
      <c r="V13" s="142"/>
      <c r="W13" s="142"/>
      <c r="X13" s="142"/>
      <c r="Y13" s="142"/>
      <c r="Z13" s="142"/>
      <c r="AA13" s="142"/>
      <c r="AB13" s="142"/>
      <c r="AC13" s="142"/>
      <c r="AD13" s="142"/>
      <c r="AE13" s="142"/>
      <c r="AF13" s="142"/>
      <c r="AG13" s="142"/>
      <c r="AH13" s="142"/>
      <c r="AI13" s="142"/>
    </row>
    <row r="14" spans="1:38" ht="6.75" customHeight="1" x14ac:dyDescent="0.15">
      <c r="A14" s="162"/>
      <c r="B14" s="162"/>
      <c r="C14" s="162"/>
      <c r="D14" s="162"/>
      <c r="E14" s="162"/>
      <c r="F14" s="162"/>
      <c r="G14" s="162"/>
      <c r="H14" s="162"/>
      <c r="I14" s="162"/>
      <c r="J14" s="162"/>
      <c r="K14" s="162"/>
      <c r="L14" s="575"/>
      <c r="M14" s="575"/>
      <c r="N14" s="575"/>
      <c r="O14" s="162"/>
      <c r="P14" s="162"/>
      <c r="Q14" s="162"/>
      <c r="R14" s="162"/>
      <c r="S14" s="162"/>
      <c r="T14" s="162"/>
      <c r="U14" s="162"/>
      <c r="V14" s="162"/>
      <c r="W14" s="162"/>
      <c r="X14" s="162"/>
      <c r="Y14" s="162"/>
      <c r="Z14" s="162"/>
      <c r="AA14" s="162"/>
      <c r="AB14" s="162"/>
      <c r="AC14" s="162"/>
      <c r="AD14" s="162"/>
      <c r="AE14" s="162"/>
      <c r="AF14" s="162"/>
      <c r="AG14" s="162"/>
      <c r="AH14" s="162"/>
      <c r="AI14" s="162"/>
    </row>
    <row r="15" spans="1:38" ht="13.5" x14ac:dyDescent="0.15">
      <c r="A15" s="39" t="s">
        <v>331</v>
      </c>
      <c r="L15" s="984"/>
      <c r="M15" s="984"/>
      <c r="N15" s="984"/>
      <c r="O15" s="39" t="s">
        <v>162</v>
      </c>
    </row>
    <row r="16" spans="1:38" ht="6.75" customHeight="1" x14ac:dyDescent="0.15">
      <c r="A16" s="142"/>
      <c r="B16" s="142"/>
      <c r="C16" s="142"/>
      <c r="D16" s="142"/>
      <c r="E16" s="142"/>
      <c r="F16" s="142"/>
      <c r="G16" s="142"/>
      <c r="H16" s="142"/>
      <c r="I16" s="142"/>
      <c r="J16" s="142"/>
      <c r="K16" s="142"/>
      <c r="L16" s="574"/>
      <c r="M16" s="574"/>
      <c r="N16" s="574"/>
      <c r="O16" s="142"/>
      <c r="P16" s="142"/>
      <c r="Q16" s="142"/>
      <c r="R16" s="142"/>
      <c r="S16" s="142"/>
      <c r="T16" s="142"/>
      <c r="U16" s="142"/>
      <c r="V16" s="142"/>
      <c r="W16" s="142"/>
      <c r="X16" s="142"/>
      <c r="Y16" s="142"/>
      <c r="Z16" s="142"/>
      <c r="AA16" s="142"/>
      <c r="AB16" s="142"/>
      <c r="AC16" s="142"/>
      <c r="AD16" s="142"/>
      <c r="AE16" s="142"/>
      <c r="AF16" s="142"/>
      <c r="AG16" s="142"/>
      <c r="AH16" s="142"/>
      <c r="AI16" s="142"/>
    </row>
    <row r="17" spans="1:62" ht="6.75" customHeight="1" x14ac:dyDescent="0.15">
      <c r="A17" s="162"/>
      <c r="B17" s="162"/>
      <c r="C17" s="162"/>
      <c r="D17" s="162"/>
      <c r="E17" s="162"/>
      <c r="F17" s="162"/>
      <c r="G17" s="162"/>
      <c r="H17" s="162"/>
      <c r="I17" s="162"/>
      <c r="J17" s="162"/>
      <c r="K17" s="162"/>
      <c r="L17" s="575"/>
      <c r="M17" s="575"/>
      <c r="N17" s="575"/>
      <c r="O17" s="162"/>
      <c r="P17" s="162"/>
      <c r="Q17" s="162"/>
      <c r="R17" s="162"/>
      <c r="S17" s="162"/>
      <c r="T17" s="162"/>
      <c r="U17" s="162"/>
      <c r="V17" s="162"/>
      <c r="W17" s="162"/>
      <c r="X17" s="162"/>
      <c r="Y17" s="162"/>
      <c r="Z17" s="162"/>
      <c r="AA17" s="162"/>
      <c r="AB17" s="162"/>
      <c r="AC17" s="162"/>
      <c r="AD17" s="162"/>
      <c r="AE17" s="162"/>
      <c r="AF17" s="162"/>
      <c r="AG17" s="162"/>
      <c r="AH17" s="162"/>
      <c r="AI17" s="162"/>
    </row>
    <row r="18" spans="1:62" ht="13.5" x14ac:dyDescent="0.15">
      <c r="A18" s="39" t="s">
        <v>332</v>
      </c>
      <c r="L18" s="984"/>
      <c r="M18" s="984"/>
      <c r="N18" s="984"/>
      <c r="O18" s="39" t="s">
        <v>162</v>
      </c>
    </row>
    <row r="19" spans="1:62" ht="6.75" customHeight="1" x14ac:dyDescent="0.15">
      <c r="A19" s="142"/>
      <c r="B19" s="142"/>
      <c r="C19" s="142"/>
      <c r="D19" s="142"/>
      <c r="E19" s="142"/>
      <c r="F19" s="142"/>
      <c r="G19" s="142"/>
      <c r="H19" s="142"/>
      <c r="I19" s="142"/>
      <c r="J19" s="142"/>
      <c r="K19" s="142"/>
      <c r="L19" s="574"/>
      <c r="M19" s="574"/>
      <c r="N19" s="574"/>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62" ht="6.75" customHeight="1" x14ac:dyDescent="0.15">
      <c r="A20" s="162"/>
      <c r="B20" s="162"/>
      <c r="C20" s="162"/>
      <c r="D20" s="162"/>
      <c r="E20" s="162"/>
      <c r="F20" s="162"/>
      <c r="G20" s="162"/>
      <c r="H20" s="162"/>
      <c r="I20" s="162"/>
      <c r="J20" s="162"/>
      <c r="K20" s="162"/>
      <c r="L20" s="575"/>
      <c r="M20" s="575"/>
      <c r="N20" s="575"/>
      <c r="O20" s="162"/>
      <c r="P20" s="162"/>
      <c r="Q20" s="162"/>
      <c r="R20" s="162"/>
      <c r="S20" s="162"/>
      <c r="T20" s="162"/>
      <c r="U20" s="162"/>
      <c r="V20" s="162"/>
      <c r="W20" s="162"/>
      <c r="X20" s="162"/>
      <c r="Y20" s="162"/>
      <c r="Z20" s="162"/>
      <c r="AA20" s="162"/>
      <c r="AB20" s="162"/>
      <c r="AC20" s="162"/>
      <c r="AD20" s="162"/>
      <c r="AE20" s="162"/>
      <c r="AF20" s="162"/>
      <c r="AG20" s="162"/>
      <c r="AH20" s="162"/>
      <c r="AI20" s="162"/>
    </row>
    <row r="21" spans="1:62" ht="13.5" x14ac:dyDescent="0.15">
      <c r="A21" s="39" t="s">
        <v>929</v>
      </c>
      <c r="L21" s="306"/>
      <c r="M21" s="306"/>
      <c r="N21" s="306"/>
      <c r="AK21" s="169"/>
      <c r="AL21" s="169"/>
      <c r="AM21" s="169"/>
      <c r="AN21" s="169"/>
      <c r="AO21" s="169"/>
      <c r="AP21" s="169"/>
      <c r="AQ21" s="169"/>
      <c r="AR21" s="169"/>
    </row>
    <row r="22" spans="1:62" ht="13.5" x14ac:dyDescent="0.15">
      <c r="C22" s="39" t="s">
        <v>930</v>
      </c>
      <c r="L22" s="984"/>
      <c r="M22" s="984"/>
      <c r="N22" s="984"/>
      <c r="O22" s="39" t="s">
        <v>162</v>
      </c>
      <c r="AK22" s="169"/>
      <c r="AL22" s="169"/>
      <c r="AM22" s="169"/>
      <c r="AN22" s="169"/>
      <c r="AO22" s="169"/>
      <c r="AP22" s="169"/>
      <c r="AQ22" s="169"/>
      <c r="AR22" s="169"/>
    </row>
    <row r="23" spans="1:62" ht="13.5" x14ac:dyDescent="0.15">
      <c r="C23" s="39" t="s">
        <v>931</v>
      </c>
      <c r="L23" s="305"/>
      <c r="M23" s="305"/>
      <c r="N23" s="305"/>
      <c r="W23" s="171" t="s">
        <v>17</v>
      </c>
      <c r="X23" s="39" t="s">
        <v>323</v>
      </c>
      <c r="Z23" s="171" t="s">
        <v>17</v>
      </c>
      <c r="AA23" s="39" t="s">
        <v>324</v>
      </c>
      <c r="AK23" s="169"/>
      <c r="AL23" s="169"/>
      <c r="AM23" s="169"/>
      <c r="AN23" s="169"/>
      <c r="AO23" s="169"/>
      <c r="AP23" s="169"/>
      <c r="AQ23" s="169"/>
      <c r="AR23" s="169"/>
    </row>
    <row r="24" spans="1:62" ht="6.75" customHeight="1" x14ac:dyDescent="0.15">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K24" s="169"/>
      <c r="AL24" s="169"/>
      <c r="AM24" s="169"/>
      <c r="AN24" s="169"/>
      <c r="AO24" s="169"/>
      <c r="AP24" s="169"/>
      <c r="AQ24" s="169"/>
      <c r="AR24" s="169"/>
    </row>
    <row r="25" spans="1:62" ht="6.75" customHeight="1" x14ac:dyDescent="0.1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K25" s="169"/>
      <c r="AL25" s="169"/>
      <c r="AM25" s="169"/>
      <c r="AN25" s="169"/>
      <c r="AO25" s="169"/>
      <c r="AP25" s="169"/>
      <c r="AQ25" s="169"/>
      <c r="AR25" s="169"/>
    </row>
    <row r="26" spans="1:62" x14ac:dyDescent="0.15">
      <c r="A26" s="39" t="s">
        <v>333</v>
      </c>
      <c r="AK26" s="169"/>
      <c r="AL26" s="175" t="s">
        <v>860</v>
      </c>
    </row>
    <row r="27" spans="1:62" x14ac:dyDescent="0.15">
      <c r="F27" s="165" t="s">
        <v>13</v>
      </c>
      <c r="G27" s="39" t="s">
        <v>334</v>
      </c>
      <c r="K27" s="39" t="s">
        <v>16</v>
      </c>
      <c r="L27" s="165" t="s">
        <v>13</v>
      </c>
      <c r="M27" s="39" t="s">
        <v>335</v>
      </c>
      <c r="X27" s="39" t="s">
        <v>16</v>
      </c>
      <c r="Y27" s="165" t="s">
        <v>13</v>
      </c>
      <c r="Z27" s="39" t="s">
        <v>336</v>
      </c>
      <c r="AE27" s="39" t="s">
        <v>16</v>
      </c>
      <c r="AK27" s="189"/>
    </row>
    <row r="28" spans="1:62" ht="13.5" x14ac:dyDescent="0.15">
      <c r="C28" s="39" t="s">
        <v>186</v>
      </c>
      <c r="F28" s="165" t="s">
        <v>13</v>
      </c>
      <c r="G28" s="982" t="str">
        <f>IF(AL28="","",VLOOKUP($AL28,利用方法!$BA$2:$BC$71,2))</f>
        <v/>
      </c>
      <c r="H28" s="982"/>
      <c r="I28" s="982"/>
      <c r="J28" s="982"/>
      <c r="K28" s="39" t="s">
        <v>16</v>
      </c>
      <c r="L28" s="165" t="s">
        <v>13</v>
      </c>
      <c r="M28" s="981"/>
      <c r="N28" s="981"/>
      <c r="O28" s="981"/>
      <c r="P28" s="981"/>
      <c r="Q28" s="981"/>
      <c r="R28" s="981"/>
      <c r="S28" s="981"/>
      <c r="T28" s="981"/>
      <c r="U28" s="981"/>
      <c r="V28" s="981"/>
      <c r="W28" s="981"/>
      <c r="X28" s="39" t="s">
        <v>16</v>
      </c>
      <c r="Y28" s="165" t="s">
        <v>13</v>
      </c>
      <c r="Z28" s="983"/>
      <c r="AA28" s="983"/>
      <c r="AB28" s="983"/>
      <c r="AC28" s="983"/>
      <c r="AD28" s="983"/>
      <c r="AE28" s="39" t="s">
        <v>16</v>
      </c>
      <c r="AF28" s="39" t="s">
        <v>119</v>
      </c>
      <c r="AK28" s="169"/>
      <c r="AL28" s="980"/>
      <c r="AM28" s="980"/>
      <c r="AN28" s="980"/>
      <c r="AO28" s="980"/>
      <c r="AP28" s="980"/>
      <c r="AQ28" s="980"/>
      <c r="AR28" s="980"/>
      <c r="AS28" s="980"/>
      <c r="AT28" s="980"/>
      <c r="AU28" s="980"/>
      <c r="AV28" s="980"/>
      <c r="AW28" s="790"/>
      <c r="AX28" s="790"/>
      <c r="AY28" s="790"/>
      <c r="AZ28" s="790"/>
      <c r="BA28" s="790"/>
      <c r="BG28" s="394"/>
      <c r="BH28" s="486"/>
      <c r="BI28" s="485"/>
    </row>
    <row r="29" spans="1:62" ht="13.5" x14ac:dyDescent="0.15">
      <c r="C29" s="39" t="s">
        <v>187</v>
      </c>
      <c r="F29" s="165" t="s">
        <v>13</v>
      </c>
      <c r="G29" s="982" t="str">
        <f>IF(AL29="","",VLOOKUP($AL29,利用方法!$BA$2:$BC$71,2))</f>
        <v/>
      </c>
      <c r="H29" s="982"/>
      <c r="I29" s="982"/>
      <c r="J29" s="982"/>
      <c r="K29" s="39" t="s">
        <v>16</v>
      </c>
      <c r="L29" s="165" t="s">
        <v>13</v>
      </c>
      <c r="M29" s="981"/>
      <c r="N29" s="981"/>
      <c r="O29" s="981"/>
      <c r="P29" s="981"/>
      <c r="Q29" s="981"/>
      <c r="R29" s="981"/>
      <c r="S29" s="981"/>
      <c r="T29" s="981"/>
      <c r="U29" s="981"/>
      <c r="V29" s="981"/>
      <c r="W29" s="981"/>
      <c r="X29" s="39" t="s">
        <v>16</v>
      </c>
      <c r="Y29" s="165" t="s">
        <v>13</v>
      </c>
      <c r="Z29" s="983"/>
      <c r="AA29" s="983"/>
      <c r="AB29" s="983"/>
      <c r="AC29" s="983"/>
      <c r="AD29" s="983"/>
      <c r="AE29" s="39" t="s">
        <v>16</v>
      </c>
      <c r="AF29" s="39" t="s">
        <v>119</v>
      </c>
      <c r="AK29" s="169"/>
      <c r="AL29" s="980"/>
      <c r="AM29" s="980"/>
      <c r="AN29" s="980"/>
      <c r="AO29" s="980"/>
      <c r="AP29" s="980"/>
      <c r="AQ29" s="980"/>
      <c r="AR29" s="980"/>
      <c r="AS29" s="980"/>
      <c r="AT29" s="980"/>
      <c r="AU29" s="980"/>
      <c r="AV29" s="980"/>
      <c r="AW29" s="790"/>
      <c r="AX29" s="790"/>
      <c r="AY29" s="790"/>
      <c r="AZ29" s="790"/>
      <c r="BA29" s="790"/>
      <c r="BG29" s="394"/>
      <c r="BH29" s="485"/>
      <c r="BI29" s="485"/>
    </row>
    <row r="30" spans="1:62" ht="13.5" x14ac:dyDescent="0.15">
      <c r="C30" s="39" t="s">
        <v>188</v>
      </c>
      <c r="F30" s="165" t="s">
        <v>13</v>
      </c>
      <c r="G30" s="982" t="str">
        <f>IF(AL30="","",VLOOKUP($AL30,利用方法!$BA$2:$BC$71,2))</f>
        <v/>
      </c>
      <c r="H30" s="982"/>
      <c r="I30" s="982"/>
      <c r="J30" s="982"/>
      <c r="K30" s="39" t="s">
        <v>16</v>
      </c>
      <c r="L30" s="165" t="s">
        <v>13</v>
      </c>
      <c r="M30" s="981"/>
      <c r="N30" s="981"/>
      <c r="O30" s="981"/>
      <c r="P30" s="981"/>
      <c r="Q30" s="981"/>
      <c r="R30" s="981"/>
      <c r="S30" s="981"/>
      <c r="T30" s="981"/>
      <c r="U30" s="981"/>
      <c r="V30" s="981"/>
      <c r="W30" s="981"/>
      <c r="X30" s="39" t="s">
        <v>16</v>
      </c>
      <c r="Y30" s="165" t="s">
        <v>13</v>
      </c>
      <c r="Z30" s="983"/>
      <c r="AA30" s="983"/>
      <c r="AB30" s="983"/>
      <c r="AC30" s="983"/>
      <c r="AD30" s="983"/>
      <c r="AE30" s="39" t="s">
        <v>16</v>
      </c>
      <c r="AF30" s="39" t="s">
        <v>119</v>
      </c>
      <c r="AK30" s="169"/>
      <c r="AL30" s="980"/>
      <c r="AM30" s="980"/>
      <c r="AN30" s="980"/>
      <c r="AO30" s="980"/>
      <c r="AP30" s="980"/>
      <c r="AQ30" s="980"/>
      <c r="AR30" s="980"/>
      <c r="AS30" s="980"/>
      <c r="AT30" s="980"/>
      <c r="AU30" s="980"/>
      <c r="AV30" s="980"/>
      <c r="AW30" s="790"/>
      <c r="AX30" s="790"/>
      <c r="AY30" s="790"/>
      <c r="AZ30" s="790"/>
      <c r="BA30" s="790"/>
      <c r="BG30" s="394"/>
      <c r="BH30" s="485"/>
      <c r="BI30" s="485"/>
    </row>
    <row r="31" spans="1:62" ht="13.5" x14ac:dyDescent="0.15">
      <c r="C31" s="39" t="s">
        <v>189</v>
      </c>
      <c r="F31" s="165" t="s">
        <v>13</v>
      </c>
      <c r="G31" s="982" t="str">
        <f>IF(AL31="","",VLOOKUP($AL31,利用方法!$BA$2:$BC$71,2))</f>
        <v/>
      </c>
      <c r="H31" s="982"/>
      <c r="I31" s="982"/>
      <c r="J31" s="982"/>
      <c r="K31" s="39" t="s">
        <v>16</v>
      </c>
      <c r="L31" s="165" t="s">
        <v>13</v>
      </c>
      <c r="M31" s="981"/>
      <c r="N31" s="981"/>
      <c r="O31" s="981"/>
      <c r="P31" s="981"/>
      <c r="Q31" s="981"/>
      <c r="R31" s="981"/>
      <c r="S31" s="981"/>
      <c r="T31" s="981"/>
      <c r="U31" s="981"/>
      <c r="V31" s="981"/>
      <c r="W31" s="981"/>
      <c r="X31" s="39" t="s">
        <v>16</v>
      </c>
      <c r="Y31" s="165" t="s">
        <v>13</v>
      </c>
      <c r="Z31" s="983"/>
      <c r="AA31" s="983"/>
      <c r="AB31" s="983"/>
      <c r="AC31" s="983"/>
      <c r="AD31" s="983"/>
      <c r="AE31" s="39" t="s">
        <v>16</v>
      </c>
      <c r="AF31" s="39" t="s">
        <v>119</v>
      </c>
      <c r="AK31" s="169"/>
      <c r="AL31" s="980"/>
      <c r="AM31" s="980"/>
      <c r="AN31" s="980"/>
      <c r="AO31" s="980"/>
      <c r="AP31" s="980"/>
      <c r="AQ31" s="980"/>
      <c r="AR31" s="980"/>
      <c r="AS31" s="980"/>
      <c r="AT31" s="980"/>
      <c r="AU31" s="980"/>
      <c r="AV31" s="980"/>
      <c r="AW31" s="790"/>
      <c r="AX31" s="790"/>
      <c r="AY31" s="790"/>
      <c r="AZ31" s="790"/>
      <c r="BA31" s="790"/>
      <c r="BG31" s="394"/>
      <c r="BH31" s="485"/>
      <c r="BI31" s="485"/>
      <c r="BJ31" s="307"/>
    </row>
    <row r="32" spans="1:62" ht="13.5" x14ac:dyDescent="0.15">
      <c r="C32" s="39" t="s">
        <v>190</v>
      </c>
      <c r="F32" s="165" t="s">
        <v>13</v>
      </c>
      <c r="G32" s="982" t="str">
        <f>IF(AL32="","",VLOOKUP($AL32,利用方法!$BA$2:$BC$71,2))</f>
        <v/>
      </c>
      <c r="H32" s="982"/>
      <c r="I32" s="982"/>
      <c r="J32" s="982"/>
      <c r="K32" s="39" t="s">
        <v>16</v>
      </c>
      <c r="L32" s="165" t="s">
        <v>13</v>
      </c>
      <c r="M32" s="981"/>
      <c r="N32" s="981"/>
      <c r="O32" s="981"/>
      <c r="P32" s="981"/>
      <c r="Q32" s="981"/>
      <c r="R32" s="981"/>
      <c r="S32" s="981"/>
      <c r="T32" s="981"/>
      <c r="U32" s="981"/>
      <c r="V32" s="981"/>
      <c r="W32" s="981"/>
      <c r="X32" s="39" t="s">
        <v>16</v>
      </c>
      <c r="Y32" s="165" t="s">
        <v>13</v>
      </c>
      <c r="Z32" s="983"/>
      <c r="AA32" s="983"/>
      <c r="AB32" s="983"/>
      <c r="AC32" s="983"/>
      <c r="AD32" s="983"/>
      <c r="AE32" s="39" t="s">
        <v>16</v>
      </c>
      <c r="AF32" s="39" t="s">
        <v>119</v>
      </c>
      <c r="AK32" s="169"/>
      <c r="AL32" s="980"/>
      <c r="AM32" s="980"/>
      <c r="AN32" s="980"/>
      <c r="AO32" s="980"/>
      <c r="AP32" s="980"/>
      <c r="AQ32" s="980"/>
      <c r="AR32" s="980"/>
      <c r="AS32" s="980"/>
      <c r="AT32" s="980"/>
      <c r="AU32" s="980"/>
      <c r="AV32" s="980"/>
      <c r="AW32" s="790"/>
      <c r="AX32" s="790"/>
      <c r="AY32" s="790"/>
      <c r="AZ32" s="790"/>
      <c r="BA32" s="790"/>
      <c r="BG32" s="394"/>
      <c r="BH32" s="485"/>
      <c r="BI32" s="485"/>
      <c r="BJ32" s="307"/>
    </row>
    <row r="33" spans="1:95" ht="13.5" x14ac:dyDescent="0.15">
      <c r="C33" s="39" t="s">
        <v>191</v>
      </c>
      <c r="F33" s="165" t="s">
        <v>13</v>
      </c>
      <c r="G33" s="982" t="str">
        <f>IF(AL33="","",VLOOKUP($AL33,利用方法!$BA$2:$BC$71,2))</f>
        <v/>
      </c>
      <c r="H33" s="982"/>
      <c r="I33" s="982"/>
      <c r="J33" s="982"/>
      <c r="K33" s="39" t="s">
        <v>16</v>
      </c>
      <c r="L33" s="165" t="s">
        <v>13</v>
      </c>
      <c r="M33" s="981"/>
      <c r="N33" s="981"/>
      <c r="O33" s="981"/>
      <c r="P33" s="981"/>
      <c r="Q33" s="981"/>
      <c r="R33" s="981"/>
      <c r="S33" s="981"/>
      <c r="T33" s="981"/>
      <c r="U33" s="981"/>
      <c r="V33" s="981"/>
      <c r="W33" s="981"/>
      <c r="X33" s="39" t="s">
        <v>16</v>
      </c>
      <c r="Y33" s="165" t="s">
        <v>13</v>
      </c>
      <c r="Z33" s="983"/>
      <c r="AA33" s="983"/>
      <c r="AB33" s="983"/>
      <c r="AC33" s="983"/>
      <c r="AD33" s="983"/>
      <c r="AE33" s="39" t="s">
        <v>16</v>
      </c>
      <c r="AF33" s="39" t="s">
        <v>119</v>
      </c>
      <c r="AK33" s="169"/>
      <c r="AL33" s="980"/>
      <c r="AM33" s="980"/>
      <c r="AN33" s="980"/>
      <c r="AO33" s="980"/>
      <c r="AP33" s="980"/>
      <c r="AQ33" s="980"/>
      <c r="AR33" s="980"/>
      <c r="AS33" s="980"/>
      <c r="AT33" s="980"/>
      <c r="AU33" s="980"/>
      <c r="AV33" s="980"/>
      <c r="AW33" s="790"/>
      <c r="AX33" s="790"/>
      <c r="AY33" s="790"/>
      <c r="AZ33" s="790"/>
      <c r="BA33" s="790"/>
      <c r="BG33" s="394"/>
      <c r="BH33" s="485"/>
      <c r="BI33" s="485"/>
      <c r="BJ33" s="307"/>
    </row>
    <row r="34" spans="1:95" ht="6.75" customHeight="1" x14ac:dyDescent="0.1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BG34" s="394"/>
      <c r="BH34" s="485"/>
      <c r="BI34" s="485"/>
      <c r="BJ34" s="307"/>
    </row>
    <row r="35" spans="1:95" ht="6.75" customHeight="1" x14ac:dyDescent="0.1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BG35" s="394"/>
      <c r="BH35" s="485"/>
      <c r="BI35" s="485"/>
      <c r="BJ35" s="307"/>
    </row>
    <row r="36" spans="1:95" ht="13.5" customHeight="1" x14ac:dyDescent="0.15">
      <c r="A36" s="39" t="s">
        <v>337</v>
      </c>
      <c r="AL36" s="39" t="s">
        <v>943</v>
      </c>
      <c r="AO36" s="328" t="str">
        <f>SUM(Z28:AD33)&amp;"㎡"</f>
        <v>0㎡</v>
      </c>
      <c r="BG36" s="394"/>
      <c r="BH36" s="485"/>
      <c r="BI36" s="485"/>
      <c r="BJ36" s="307"/>
    </row>
    <row r="37" spans="1:95" ht="13.5" customHeight="1" x14ac:dyDescent="0.15">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L37" s="39" t="s">
        <v>944</v>
      </c>
      <c r="BG37" s="394"/>
      <c r="BH37" s="485"/>
      <c r="BI37" s="485"/>
      <c r="BJ37" s="307"/>
    </row>
    <row r="38" spans="1:95" ht="13.5" customHeight="1" x14ac:dyDescent="0.15">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BG38" s="394"/>
      <c r="BH38" s="485"/>
      <c r="BI38" s="485"/>
      <c r="BJ38" s="307"/>
    </row>
    <row r="39" spans="1:95" ht="13.5" x14ac:dyDescent="0.15">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K39" s="185"/>
      <c r="AL39" s="185"/>
      <c r="AM39" s="185"/>
      <c r="BG39" s="394"/>
      <c r="BH39" s="485"/>
      <c r="BI39" s="485"/>
      <c r="BJ39" s="307"/>
    </row>
    <row r="40" spans="1:95" ht="6.75" customHeight="1" x14ac:dyDescent="0.1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BG40" s="394"/>
      <c r="BH40" s="485"/>
      <c r="BI40" s="485"/>
      <c r="BJ40" s="307"/>
    </row>
    <row r="41" spans="1:95" ht="6.7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BG41" s="394"/>
      <c r="BH41" s="488"/>
      <c r="BI41" s="485"/>
      <c r="BJ41" s="307"/>
    </row>
    <row r="42" spans="1:95" ht="13.5" x14ac:dyDescent="0.15">
      <c r="A42" s="39" t="s">
        <v>338</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BG42" s="394"/>
      <c r="BH42" s="485"/>
      <c r="BI42" s="485"/>
      <c r="BJ42" s="307"/>
    </row>
    <row r="43" spans="1:95" ht="13.5" x14ac:dyDescent="0.15">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BG43" s="394"/>
      <c r="BH43" s="485"/>
      <c r="BI43" s="485"/>
      <c r="BJ43" s="307"/>
    </row>
    <row r="44" spans="1:95" ht="13.5" x14ac:dyDescent="0.15">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BG44" s="394"/>
      <c r="BH44" s="485"/>
      <c r="BI44" s="485"/>
      <c r="BJ44" s="307"/>
    </row>
    <row r="45" spans="1:95" ht="13.5" x14ac:dyDescent="0.15">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BG45" s="394"/>
      <c r="BH45" s="485"/>
      <c r="BI45" s="485"/>
      <c r="BJ45" s="307"/>
    </row>
    <row r="46" spans="1:95" ht="6.75" customHeight="1" x14ac:dyDescent="0.1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BG46" s="394"/>
      <c r="BH46" s="485"/>
      <c r="BI46" s="485"/>
      <c r="BJ46" s="307"/>
    </row>
    <row r="47" spans="1:95" ht="6.75" customHeight="1" x14ac:dyDescent="0.15">
      <c r="BG47" s="394"/>
      <c r="BH47" s="485"/>
      <c r="BI47" s="485"/>
      <c r="BJ47" s="307"/>
      <c r="CO47" s="299"/>
      <c r="CP47" s="253"/>
      <c r="CQ47" s="299"/>
    </row>
    <row r="48" spans="1:95" ht="13.5" customHeight="1" x14ac:dyDescent="0.15">
      <c r="BG48" s="394"/>
      <c r="BH48" s="485"/>
      <c r="BI48" s="485"/>
      <c r="BJ48" s="307"/>
      <c r="CO48" s="299"/>
      <c r="CP48" s="299"/>
      <c r="CQ48" s="299"/>
    </row>
    <row r="49" spans="1:231" ht="13.5" customHeight="1" x14ac:dyDescent="0.15">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BG49" s="394"/>
      <c r="BH49" s="485"/>
      <c r="BI49" s="485"/>
      <c r="BJ49" s="307"/>
      <c r="CO49" s="299"/>
      <c r="CP49" s="299"/>
      <c r="CQ49" s="299"/>
    </row>
    <row r="50" spans="1:231" ht="13.5" customHeight="1" x14ac:dyDescent="0.15">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BG50" s="394"/>
      <c r="BH50" s="485"/>
      <c r="BI50" s="485"/>
      <c r="BJ50" s="307"/>
      <c r="CO50" s="299"/>
      <c r="CP50" s="299"/>
      <c r="CQ50" s="299"/>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row>
    <row r="51" spans="1:231" ht="13.5" customHeight="1" x14ac:dyDescent="0.15">
      <c r="A51" s="169"/>
      <c r="B51" s="169"/>
      <c r="C51" s="169"/>
      <c r="D51" s="169"/>
      <c r="E51" s="169"/>
      <c r="F51" s="322"/>
      <c r="G51" s="322"/>
      <c r="H51" s="322"/>
      <c r="I51" s="169"/>
      <c r="J51" s="169"/>
      <c r="K51" s="169"/>
      <c r="L51" s="34"/>
      <c r="M51" s="34"/>
      <c r="N51" s="34"/>
      <c r="O51" s="169"/>
      <c r="P51" s="169"/>
      <c r="Q51" s="169"/>
      <c r="R51" s="169"/>
      <c r="S51" s="169"/>
      <c r="T51" s="169"/>
      <c r="U51" s="169"/>
      <c r="V51" s="169"/>
      <c r="W51" s="169"/>
      <c r="X51" s="169"/>
      <c r="Y51" s="169"/>
      <c r="Z51" s="169"/>
      <c r="AA51" s="169"/>
      <c r="AB51" s="169"/>
      <c r="AC51" s="169"/>
      <c r="AD51" s="169"/>
      <c r="AE51" s="169"/>
      <c r="AF51" s="169"/>
      <c r="AG51" s="169"/>
      <c r="AH51" s="169"/>
      <c r="AI51" s="169"/>
      <c r="BG51" s="394"/>
      <c r="BH51" s="485"/>
      <c r="BI51" s="485"/>
      <c r="BJ51" s="307"/>
      <c r="CO51" s="299"/>
      <c r="CP51" s="299"/>
      <c r="CQ51" s="299"/>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row>
    <row r="52" spans="1:231" ht="13.5" customHeight="1" x14ac:dyDescent="0.15">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BG52" s="394"/>
      <c r="BH52" s="485"/>
      <c r="BI52" s="485"/>
      <c r="BJ52" s="307"/>
      <c r="CO52" s="299"/>
      <c r="CP52" s="299"/>
      <c r="CQ52" s="299"/>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row>
    <row r="53" spans="1:231" ht="13.5" customHeight="1" x14ac:dyDescent="0.15">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BG53" s="394"/>
      <c r="BH53" s="485"/>
      <c r="BI53" s="485"/>
      <c r="BJ53" s="307"/>
      <c r="CO53" s="299"/>
      <c r="CP53" s="299"/>
      <c r="CQ53" s="299"/>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row>
    <row r="54" spans="1:231" ht="13.5" customHeight="1" x14ac:dyDescent="0.15">
      <c r="A54" s="169"/>
      <c r="B54" s="169"/>
      <c r="C54" s="169"/>
      <c r="D54" s="169"/>
      <c r="E54" s="169"/>
      <c r="F54" s="322"/>
      <c r="G54" s="322"/>
      <c r="H54" s="322"/>
      <c r="I54" s="169"/>
      <c r="J54" s="169"/>
      <c r="K54" s="169"/>
      <c r="L54" s="34"/>
      <c r="M54" s="34"/>
      <c r="N54" s="34"/>
      <c r="O54" s="169"/>
      <c r="P54" s="169"/>
      <c r="Q54" s="169"/>
      <c r="R54" s="169"/>
      <c r="S54" s="169"/>
      <c r="T54" s="169"/>
      <c r="U54" s="169"/>
      <c r="V54" s="169"/>
      <c r="W54" s="169"/>
      <c r="X54" s="169"/>
      <c r="Y54" s="169"/>
      <c r="Z54" s="169"/>
      <c r="AA54" s="169"/>
      <c r="AB54" s="169"/>
      <c r="AC54" s="169"/>
      <c r="AD54" s="169"/>
      <c r="AE54" s="169"/>
      <c r="AF54" s="169"/>
      <c r="AG54" s="169"/>
      <c r="AH54" s="169"/>
      <c r="AI54" s="169"/>
      <c r="BG54" s="394"/>
      <c r="BH54" s="485"/>
      <c r="BI54" s="485"/>
      <c r="BJ54" s="307"/>
      <c r="CO54" s="299"/>
      <c r="CP54" s="299"/>
      <c r="CQ54" s="299"/>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row>
    <row r="55" spans="1:231" ht="13.5" customHeight="1" x14ac:dyDescent="0.15">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BG55" s="394"/>
      <c r="BH55" s="488"/>
      <c r="BI55" s="260"/>
      <c r="BJ55" s="307"/>
      <c r="CO55" s="299"/>
      <c r="CP55" s="299"/>
      <c r="CQ55" s="299"/>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row>
    <row r="56" spans="1:231" ht="13.5" customHeight="1" x14ac:dyDescent="0.1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323"/>
      <c r="AH56" s="323"/>
      <c r="AI56" s="323"/>
      <c r="BG56" s="394"/>
      <c r="BH56" s="488"/>
      <c r="BI56" s="260"/>
      <c r="BJ56" s="307"/>
      <c r="CO56" s="299"/>
      <c r="CP56" s="299"/>
      <c r="CQ56" s="299"/>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row>
    <row r="57" spans="1:231" ht="13.5" customHeight="1" x14ac:dyDescent="0.15">
      <c r="A57" s="169"/>
      <c r="B57" s="169"/>
      <c r="C57" s="169"/>
      <c r="D57" s="169"/>
      <c r="E57" s="169"/>
      <c r="F57" s="169"/>
      <c r="G57" s="169"/>
      <c r="H57" s="169"/>
      <c r="I57" s="169"/>
      <c r="J57" s="169"/>
      <c r="K57" s="169"/>
      <c r="L57" s="759"/>
      <c r="M57" s="759"/>
      <c r="N57" s="759"/>
      <c r="O57" s="169"/>
      <c r="P57" s="169"/>
      <c r="Q57" s="169"/>
      <c r="R57" s="169"/>
      <c r="S57" s="169"/>
      <c r="T57" s="169"/>
      <c r="U57" s="169"/>
      <c r="V57" s="169"/>
      <c r="W57" s="169"/>
      <c r="X57" s="169"/>
      <c r="Y57" s="169"/>
      <c r="Z57" s="169"/>
      <c r="AA57" s="169"/>
      <c r="AB57" s="169"/>
      <c r="AC57" s="169"/>
      <c r="AD57" s="169"/>
      <c r="AE57" s="169"/>
      <c r="AF57" s="169"/>
      <c r="AG57" s="169"/>
      <c r="AH57" s="169"/>
      <c r="AI57" s="169"/>
      <c r="BG57" s="394"/>
      <c r="BH57" s="485"/>
      <c r="BI57" s="485"/>
      <c r="BJ57" s="307"/>
      <c r="CO57" s="299"/>
      <c r="CP57" s="299"/>
      <c r="CQ57" s="299"/>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row>
    <row r="58" spans="1:231" ht="13.5" customHeight="1" x14ac:dyDescent="0.15">
      <c r="A58" s="169"/>
      <c r="B58" s="169"/>
      <c r="C58" s="169"/>
      <c r="D58" s="169"/>
      <c r="E58" s="169"/>
      <c r="F58" s="169"/>
      <c r="G58" s="169"/>
      <c r="H58" s="169"/>
      <c r="I58" s="169"/>
      <c r="J58" s="169"/>
      <c r="K58" s="169"/>
      <c r="L58" s="324"/>
      <c r="M58" s="324"/>
      <c r="N58" s="324"/>
      <c r="O58" s="169"/>
      <c r="P58" s="169"/>
      <c r="Q58" s="169"/>
      <c r="R58" s="169"/>
      <c r="S58" s="169"/>
      <c r="T58" s="169"/>
      <c r="U58" s="169"/>
      <c r="V58" s="169"/>
      <c r="W58" s="169"/>
      <c r="X58" s="169"/>
      <c r="Y58" s="169"/>
      <c r="Z58" s="169"/>
      <c r="AA58" s="169"/>
      <c r="AB58" s="169"/>
      <c r="AC58" s="169"/>
      <c r="AD58" s="169"/>
      <c r="AE58" s="169"/>
      <c r="AF58" s="169"/>
      <c r="AG58" s="169"/>
      <c r="AH58" s="169"/>
      <c r="AI58" s="169"/>
      <c r="BG58" s="394"/>
      <c r="BH58" s="485"/>
      <c r="BI58" s="485"/>
      <c r="BJ58" s="308"/>
      <c r="CO58" s="299"/>
      <c r="CP58" s="299"/>
      <c r="CQ58" s="299"/>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row>
    <row r="59" spans="1:231" ht="13.5" customHeight="1" x14ac:dyDescent="0.15">
      <c r="A59" s="169"/>
      <c r="B59" s="169"/>
      <c r="C59" s="169"/>
      <c r="D59" s="169"/>
      <c r="E59" s="169"/>
      <c r="F59" s="169"/>
      <c r="G59" s="169"/>
      <c r="H59" s="169"/>
      <c r="I59" s="169"/>
      <c r="J59" s="169"/>
      <c r="K59" s="169"/>
      <c r="L59" s="324"/>
      <c r="M59" s="324"/>
      <c r="N59" s="324"/>
      <c r="O59" s="169"/>
      <c r="P59" s="169"/>
      <c r="Q59" s="169"/>
      <c r="R59" s="169"/>
      <c r="S59" s="169"/>
      <c r="T59" s="169"/>
      <c r="U59" s="169"/>
      <c r="V59" s="169"/>
      <c r="W59" s="169"/>
      <c r="X59" s="169"/>
      <c r="Y59" s="169"/>
      <c r="Z59" s="169"/>
      <c r="AA59" s="169"/>
      <c r="AB59" s="169"/>
      <c r="AC59" s="169"/>
      <c r="AD59" s="169"/>
      <c r="AE59" s="169"/>
      <c r="AF59" s="169"/>
      <c r="AG59" s="169"/>
      <c r="AH59" s="169"/>
      <c r="AI59" s="169"/>
      <c r="BG59" s="394"/>
      <c r="BH59" s="485"/>
      <c r="BI59" s="485"/>
      <c r="BJ59" s="307"/>
      <c r="CO59" s="299"/>
      <c r="CP59" s="299"/>
      <c r="CQ59" s="299"/>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row>
    <row r="60" spans="1:231" ht="13.5" customHeight="1" x14ac:dyDescent="0.15">
      <c r="A60" s="169"/>
      <c r="B60" s="169"/>
      <c r="C60" s="169"/>
      <c r="D60" s="169"/>
      <c r="E60" s="169"/>
      <c r="F60" s="169"/>
      <c r="G60" s="169"/>
      <c r="H60" s="169"/>
      <c r="I60" s="169"/>
      <c r="J60" s="169"/>
      <c r="K60" s="169"/>
      <c r="L60" s="759"/>
      <c r="M60" s="759"/>
      <c r="N60" s="759"/>
      <c r="O60" s="169"/>
      <c r="P60" s="169"/>
      <c r="Q60" s="169"/>
      <c r="R60" s="169"/>
      <c r="S60" s="169"/>
      <c r="T60" s="169"/>
      <c r="U60" s="169"/>
      <c r="V60" s="169"/>
      <c r="W60" s="169"/>
      <c r="X60" s="169"/>
      <c r="Y60" s="169"/>
      <c r="Z60" s="169"/>
      <c r="AA60" s="169"/>
      <c r="AB60" s="169"/>
      <c r="AC60" s="169"/>
      <c r="AD60" s="169"/>
      <c r="AE60" s="169"/>
      <c r="AF60" s="169"/>
      <c r="AG60" s="169"/>
      <c r="AH60" s="169"/>
      <c r="AI60" s="169"/>
      <c r="BG60" s="394"/>
      <c r="BH60" s="485"/>
      <c r="BI60" s="485"/>
      <c r="BJ60" s="307"/>
      <c r="CO60" s="299"/>
      <c r="CP60" s="299"/>
      <c r="CQ60" s="299"/>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row>
    <row r="61" spans="1:231" ht="13.5" customHeight="1" x14ac:dyDescent="0.15">
      <c r="A61" s="169"/>
      <c r="B61" s="169"/>
      <c r="C61" s="169"/>
      <c r="D61" s="169"/>
      <c r="E61" s="169"/>
      <c r="F61" s="169"/>
      <c r="G61" s="169"/>
      <c r="H61" s="169"/>
      <c r="I61" s="169"/>
      <c r="J61" s="169"/>
      <c r="K61" s="169"/>
      <c r="L61" s="324"/>
      <c r="M61" s="324"/>
      <c r="N61" s="324"/>
      <c r="O61" s="169"/>
      <c r="P61" s="169"/>
      <c r="Q61" s="169"/>
      <c r="R61" s="169"/>
      <c r="S61" s="169"/>
      <c r="T61" s="169"/>
      <c r="U61" s="169"/>
      <c r="V61" s="169"/>
      <c r="W61" s="169"/>
      <c r="X61" s="169"/>
      <c r="Y61" s="169"/>
      <c r="Z61" s="169"/>
      <c r="AA61" s="169"/>
      <c r="AB61" s="169"/>
      <c r="AC61" s="169"/>
      <c r="AD61" s="169"/>
      <c r="AE61" s="169"/>
      <c r="AF61" s="169"/>
      <c r="AG61" s="169"/>
      <c r="AH61" s="169"/>
      <c r="AI61" s="169"/>
      <c r="BG61" s="394"/>
      <c r="BH61" s="485"/>
      <c r="BI61" s="485"/>
      <c r="BJ61" s="307"/>
      <c r="CO61" s="299"/>
      <c r="CP61" s="299"/>
      <c r="CQ61" s="299"/>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row>
    <row r="62" spans="1:231" ht="13.5" customHeight="1" x14ac:dyDescent="0.15">
      <c r="A62" s="169"/>
      <c r="B62" s="169"/>
      <c r="C62" s="169"/>
      <c r="D62" s="169"/>
      <c r="E62" s="169"/>
      <c r="F62" s="169"/>
      <c r="G62" s="169"/>
      <c r="H62" s="169"/>
      <c r="I62" s="169"/>
      <c r="J62" s="169"/>
      <c r="K62" s="169"/>
      <c r="L62" s="324"/>
      <c r="M62" s="324"/>
      <c r="N62" s="324"/>
      <c r="O62" s="169"/>
      <c r="P62" s="169"/>
      <c r="Q62" s="169"/>
      <c r="R62" s="169"/>
      <c r="S62" s="169"/>
      <c r="T62" s="169"/>
      <c r="U62" s="169"/>
      <c r="V62" s="169"/>
      <c r="W62" s="169"/>
      <c r="X62" s="169"/>
      <c r="Y62" s="169"/>
      <c r="Z62" s="169"/>
      <c r="AA62" s="169"/>
      <c r="AB62" s="169"/>
      <c r="AC62" s="169"/>
      <c r="AD62" s="169"/>
      <c r="AE62" s="169"/>
      <c r="AF62" s="169"/>
      <c r="AG62" s="169"/>
      <c r="AH62" s="169"/>
      <c r="AI62" s="169"/>
      <c r="BG62" s="394"/>
      <c r="BH62" s="485"/>
      <c r="BI62" s="485"/>
      <c r="BJ62" s="307"/>
      <c r="CO62" s="299"/>
      <c r="CP62" s="299"/>
      <c r="CQ62" s="299"/>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row>
    <row r="63" spans="1:231" ht="13.5" customHeight="1" x14ac:dyDescent="0.15">
      <c r="A63" s="169"/>
      <c r="B63" s="169"/>
      <c r="C63" s="169"/>
      <c r="D63" s="169"/>
      <c r="E63" s="169"/>
      <c r="F63" s="169"/>
      <c r="G63" s="169"/>
      <c r="H63" s="169"/>
      <c r="I63" s="169"/>
      <c r="J63" s="169"/>
      <c r="K63" s="169"/>
      <c r="L63" s="759"/>
      <c r="M63" s="759"/>
      <c r="N63" s="759"/>
      <c r="O63" s="169"/>
      <c r="P63" s="169"/>
      <c r="Q63" s="169"/>
      <c r="R63" s="169"/>
      <c r="S63" s="169"/>
      <c r="T63" s="169"/>
      <c r="U63" s="169"/>
      <c r="V63" s="169"/>
      <c r="W63" s="169"/>
      <c r="X63" s="169"/>
      <c r="Y63" s="169"/>
      <c r="Z63" s="169"/>
      <c r="AA63" s="169"/>
      <c r="AB63" s="169"/>
      <c r="AC63" s="169"/>
      <c r="AD63" s="169"/>
      <c r="AE63" s="169"/>
      <c r="AF63" s="169"/>
      <c r="AG63" s="169"/>
      <c r="AH63" s="169"/>
      <c r="AI63" s="169"/>
      <c r="BG63" s="394"/>
      <c r="BH63" s="485"/>
      <c r="BI63" s="485"/>
      <c r="BJ63" s="307"/>
      <c r="CO63" s="299"/>
      <c r="CP63" s="299"/>
      <c r="CQ63" s="299"/>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row>
    <row r="64" spans="1:231" ht="13.5" customHeight="1" x14ac:dyDescent="0.15">
      <c r="A64" s="169"/>
      <c r="B64" s="169"/>
      <c r="C64" s="169"/>
      <c r="D64" s="169"/>
      <c r="E64" s="169"/>
      <c r="F64" s="169"/>
      <c r="G64" s="169"/>
      <c r="H64" s="169"/>
      <c r="I64" s="169"/>
      <c r="J64" s="169"/>
      <c r="K64" s="169"/>
      <c r="L64" s="325"/>
      <c r="M64" s="325"/>
      <c r="N64" s="325"/>
      <c r="O64" s="169"/>
      <c r="P64" s="169"/>
      <c r="Q64" s="169"/>
      <c r="R64" s="169"/>
      <c r="S64" s="169"/>
      <c r="T64" s="169"/>
      <c r="U64" s="169"/>
      <c r="V64" s="169"/>
      <c r="W64" s="169"/>
      <c r="X64" s="169"/>
      <c r="Y64" s="169"/>
      <c r="Z64" s="169"/>
      <c r="AA64" s="169"/>
      <c r="AB64" s="169"/>
      <c r="AC64" s="169"/>
      <c r="AD64" s="169"/>
      <c r="AE64" s="169"/>
      <c r="AF64" s="169"/>
      <c r="AG64" s="169"/>
      <c r="AH64" s="169"/>
      <c r="AI64" s="169"/>
      <c r="AK64" s="169"/>
      <c r="AL64" s="169"/>
      <c r="AM64" s="169"/>
      <c r="AN64" s="169"/>
      <c r="AO64" s="169"/>
      <c r="AP64" s="169"/>
      <c r="AQ64" s="169"/>
      <c r="AR64" s="169"/>
      <c r="BG64" s="394"/>
      <c r="BH64" s="485"/>
      <c r="BI64" s="485"/>
      <c r="BJ64" s="307"/>
      <c r="CO64" s="299"/>
      <c r="CP64" s="299"/>
      <c r="CQ64" s="299"/>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row>
    <row r="65" spans="1:231" ht="13.5" customHeight="1" x14ac:dyDescent="0.15">
      <c r="A65" s="169"/>
      <c r="B65" s="169"/>
      <c r="C65" s="169"/>
      <c r="D65" s="169"/>
      <c r="E65" s="169"/>
      <c r="F65" s="169"/>
      <c r="G65" s="169"/>
      <c r="H65" s="169"/>
      <c r="I65" s="169"/>
      <c r="J65" s="169"/>
      <c r="K65" s="169"/>
      <c r="L65" s="325"/>
      <c r="M65" s="325"/>
      <c r="N65" s="325"/>
      <c r="O65" s="169"/>
      <c r="P65" s="169"/>
      <c r="Q65" s="169"/>
      <c r="R65" s="169"/>
      <c r="S65" s="169"/>
      <c r="T65" s="169"/>
      <c r="U65" s="169"/>
      <c r="V65" s="169"/>
      <c r="W65" s="169"/>
      <c r="X65" s="169"/>
      <c r="Y65" s="169"/>
      <c r="Z65" s="169"/>
      <c r="AA65" s="169"/>
      <c r="AB65" s="169"/>
      <c r="AC65" s="169"/>
      <c r="AD65" s="169"/>
      <c r="AE65" s="169"/>
      <c r="AF65" s="169"/>
      <c r="AG65" s="169"/>
      <c r="AH65" s="169"/>
      <c r="AI65" s="169"/>
      <c r="AK65" s="169"/>
      <c r="AL65" s="169"/>
      <c r="AM65" s="169"/>
      <c r="AN65" s="169"/>
      <c r="AO65" s="169"/>
      <c r="AP65" s="169"/>
      <c r="AQ65" s="169"/>
      <c r="AR65" s="169"/>
      <c r="BG65" s="394"/>
      <c r="BH65" s="485"/>
      <c r="BI65" s="485"/>
      <c r="BJ65" s="307"/>
      <c r="CO65" s="299"/>
      <c r="CP65" s="299"/>
      <c r="CQ65" s="299"/>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N65" s="307"/>
      <c r="DO65" s="307"/>
      <c r="DP65" s="307"/>
      <c r="DQ65" s="307"/>
      <c r="DR65" s="307"/>
      <c r="DS65" s="307"/>
      <c r="DT65" s="307"/>
      <c r="DU65" s="307"/>
      <c r="DV65" s="307"/>
      <c r="DW65" s="307"/>
      <c r="DX65" s="307"/>
      <c r="DY65" s="307"/>
      <c r="DZ65" s="307"/>
      <c r="EA65" s="307"/>
      <c r="EB65" s="307"/>
      <c r="EC65" s="307"/>
      <c r="ED65" s="307"/>
      <c r="EE65" s="307"/>
      <c r="EF65" s="307"/>
      <c r="EG65" s="307"/>
      <c r="EH65" s="307"/>
      <c r="EI65" s="307"/>
      <c r="EJ65" s="307"/>
      <c r="EK65" s="307"/>
      <c r="EL65" s="307"/>
      <c r="EM65" s="307"/>
      <c r="EN65" s="307"/>
      <c r="EO65" s="307"/>
      <c r="EP65" s="307"/>
      <c r="EQ65" s="307"/>
      <c r="ER65" s="307"/>
      <c r="ES65" s="307"/>
      <c r="ET65" s="307"/>
      <c r="EU65" s="307"/>
      <c r="EV65" s="307"/>
      <c r="EW65" s="307"/>
      <c r="EX65" s="307"/>
      <c r="EY65" s="307"/>
      <c r="EZ65" s="307"/>
      <c r="FA65" s="307"/>
      <c r="FB65" s="307"/>
      <c r="FC65" s="307"/>
      <c r="FD65" s="307"/>
      <c r="FE65" s="307"/>
      <c r="FF65" s="307"/>
      <c r="FG65" s="307"/>
      <c r="FH65" s="307"/>
      <c r="FI65" s="307"/>
      <c r="FJ65" s="307"/>
      <c r="FK65" s="307"/>
      <c r="FL65" s="307"/>
      <c r="FM65" s="307"/>
      <c r="FN65" s="307"/>
      <c r="FO65" s="307"/>
      <c r="FP65" s="307"/>
      <c r="FQ65" s="307"/>
      <c r="FR65" s="307"/>
      <c r="FS65" s="307"/>
      <c r="FT65" s="307"/>
      <c r="FU65" s="307"/>
      <c r="FV65" s="307"/>
      <c r="FW65" s="307"/>
      <c r="FX65" s="307"/>
      <c r="FY65" s="307"/>
      <c r="FZ65" s="307"/>
      <c r="GA65" s="307"/>
      <c r="GB65" s="307"/>
      <c r="GC65" s="307"/>
      <c r="GD65" s="307"/>
      <c r="GE65" s="307"/>
      <c r="GF65" s="307"/>
      <c r="GG65" s="307"/>
      <c r="GH65" s="307"/>
      <c r="GI65" s="307"/>
      <c r="GJ65" s="307"/>
      <c r="GK65" s="307"/>
      <c r="GL65" s="307"/>
      <c r="GM65" s="307"/>
      <c r="GN65" s="307"/>
      <c r="GO65" s="307"/>
      <c r="GP65" s="307"/>
      <c r="GQ65" s="307"/>
      <c r="GR65" s="307"/>
      <c r="GS65" s="307"/>
      <c r="GT65" s="307"/>
      <c r="GU65" s="307"/>
      <c r="GV65" s="307"/>
      <c r="GW65" s="307"/>
      <c r="GX65" s="307"/>
      <c r="GY65" s="307"/>
      <c r="GZ65" s="307"/>
      <c r="HA65" s="307"/>
      <c r="HB65" s="307"/>
      <c r="HC65" s="307"/>
      <c r="HD65" s="307"/>
      <c r="HE65" s="307"/>
      <c r="HF65" s="307"/>
      <c r="HG65" s="307"/>
      <c r="HH65" s="307"/>
      <c r="HI65" s="307"/>
      <c r="HJ65" s="307"/>
      <c r="HK65" s="307"/>
      <c r="HL65" s="307"/>
      <c r="HM65" s="307"/>
      <c r="HN65" s="307"/>
      <c r="HO65" s="307"/>
      <c r="HP65" s="307"/>
      <c r="HQ65" s="307"/>
      <c r="HR65" s="307"/>
      <c r="HS65" s="307"/>
      <c r="HT65" s="307"/>
      <c r="HU65" s="307"/>
      <c r="HV65" s="307"/>
      <c r="HW65" s="307"/>
    </row>
    <row r="66" spans="1:231" ht="13.5" customHeight="1" x14ac:dyDescent="0.15">
      <c r="A66" s="169"/>
      <c r="B66" s="169"/>
      <c r="C66" s="169"/>
      <c r="D66" s="169"/>
      <c r="E66" s="169"/>
      <c r="F66" s="169"/>
      <c r="G66" s="169"/>
      <c r="H66" s="169"/>
      <c r="I66" s="169"/>
      <c r="J66" s="169"/>
      <c r="K66" s="169"/>
      <c r="L66" s="326"/>
      <c r="M66" s="326"/>
      <c r="N66" s="326"/>
      <c r="O66" s="169"/>
      <c r="P66" s="169"/>
      <c r="Q66" s="169"/>
      <c r="R66" s="169"/>
      <c r="S66" s="169"/>
      <c r="T66" s="169"/>
      <c r="U66" s="169"/>
      <c r="V66" s="169"/>
      <c r="W66" s="176"/>
      <c r="X66" s="169"/>
      <c r="Y66" s="169"/>
      <c r="Z66" s="176"/>
      <c r="AA66" s="169"/>
      <c r="AB66" s="169"/>
      <c r="AC66" s="169"/>
      <c r="AD66" s="169"/>
      <c r="AE66" s="169"/>
      <c r="AF66" s="169"/>
      <c r="AG66" s="169"/>
      <c r="AH66" s="169"/>
      <c r="AI66" s="169"/>
      <c r="AK66" s="169"/>
      <c r="AL66" s="169"/>
      <c r="AM66" s="169"/>
      <c r="AN66" s="169"/>
      <c r="AO66" s="169"/>
      <c r="AP66" s="169"/>
      <c r="AQ66" s="169"/>
      <c r="AR66" s="169"/>
      <c r="BG66" s="394"/>
      <c r="BH66" s="485"/>
      <c r="BI66" s="485"/>
      <c r="BJ66" s="307"/>
      <c r="CO66" s="299"/>
      <c r="CP66" s="299"/>
      <c r="CQ66" s="299"/>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N66" s="307"/>
      <c r="DO66" s="307"/>
      <c r="DP66" s="307"/>
      <c r="DQ66" s="307"/>
      <c r="DR66" s="307"/>
      <c r="DS66" s="307"/>
      <c r="DT66" s="307"/>
      <c r="DU66" s="307"/>
      <c r="DV66" s="307"/>
      <c r="DW66" s="307"/>
      <c r="DX66" s="307"/>
      <c r="DY66" s="307"/>
      <c r="DZ66" s="307"/>
      <c r="EA66" s="307"/>
      <c r="EB66" s="307"/>
      <c r="EC66" s="307"/>
      <c r="ED66" s="307"/>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307"/>
      <c r="FO66" s="307"/>
      <c r="FP66" s="307"/>
      <c r="FQ66" s="307"/>
      <c r="FR66" s="307"/>
      <c r="FS66" s="307"/>
      <c r="FT66" s="307"/>
      <c r="FU66" s="307"/>
      <c r="FV66" s="307"/>
      <c r="FW66" s="307"/>
      <c r="FX66" s="307"/>
      <c r="FY66" s="307"/>
      <c r="FZ66" s="307"/>
      <c r="GA66" s="307"/>
      <c r="GB66" s="307"/>
      <c r="GC66" s="307"/>
      <c r="GD66" s="307"/>
      <c r="GE66" s="307"/>
      <c r="GF66" s="307"/>
      <c r="GG66" s="307"/>
      <c r="GH66" s="307"/>
      <c r="GI66" s="307"/>
      <c r="GJ66" s="307"/>
      <c r="GK66" s="307"/>
      <c r="GL66" s="307"/>
      <c r="GM66" s="307"/>
      <c r="GN66" s="307"/>
      <c r="GO66" s="307"/>
      <c r="GP66" s="307"/>
      <c r="GQ66" s="307"/>
      <c r="GR66" s="307"/>
      <c r="GS66" s="307"/>
      <c r="GT66" s="307"/>
      <c r="GU66" s="307"/>
      <c r="GV66" s="307"/>
      <c r="GW66" s="307"/>
      <c r="GX66" s="307"/>
      <c r="GY66" s="307"/>
      <c r="GZ66" s="307"/>
      <c r="HA66" s="307"/>
      <c r="HB66" s="307"/>
      <c r="HC66" s="307"/>
      <c r="HD66" s="307"/>
      <c r="HE66" s="307"/>
      <c r="HF66" s="307"/>
      <c r="HG66" s="307"/>
      <c r="HH66" s="307"/>
      <c r="HI66" s="307"/>
      <c r="HJ66" s="307"/>
      <c r="HK66" s="307"/>
      <c r="HL66" s="307"/>
      <c r="HM66" s="307"/>
      <c r="HN66" s="307"/>
      <c r="HO66" s="307"/>
      <c r="HP66" s="307"/>
      <c r="HQ66" s="307"/>
      <c r="HR66" s="307"/>
      <c r="HS66" s="307"/>
      <c r="HT66" s="307"/>
      <c r="HU66" s="307"/>
      <c r="HV66" s="307"/>
      <c r="HW66" s="307"/>
    </row>
    <row r="67" spans="1:231" ht="13.5" customHeight="1" x14ac:dyDescent="0.1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K67" s="169"/>
      <c r="AL67" s="169"/>
      <c r="AM67" s="169"/>
      <c r="AN67" s="169"/>
      <c r="AO67" s="169"/>
      <c r="AP67" s="169"/>
      <c r="AQ67" s="169"/>
      <c r="AR67" s="169"/>
      <c r="BG67" s="394"/>
      <c r="BH67" s="485"/>
      <c r="BI67" s="485"/>
      <c r="BJ67" s="307"/>
      <c r="CO67" s="299"/>
      <c r="CP67" s="299"/>
      <c r="CQ67" s="299"/>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7"/>
      <c r="GE67" s="307"/>
      <c r="GF67" s="307"/>
      <c r="GG67" s="307"/>
      <c r="GH67" s="307"/>
      <c r="GI67" s="307"/>
      <c r="GJ67" s="307"/>
      <c r="GK67" s="307"/>
      <c r="GL67" s="307"/>
      <c r="GM67" s="307"/>
      <c r="GN67" s="307"/>
      <c r="GO67" s="307"/>
      <c r="GP67" s="307"/>
      <c r="GQ67" s="307"/>
      <c r="GR67" s="307"/>
      <c r="GS67" s="307"/>
      <c r="GT67" s="307"/>
      <c r="GU67" s="307"/>
      <c r="GV67" s="307"/>
      <c r="GW67" s="307"/>
      <c r="GX67" s="307"/>
      <c r="GY67" s="307"/>
      <c r="GZ67" s="307"/>
      <c r="HA67" s="307"/>
      <c r="HB67" s="307"/>
      <c r="HC67" s="307"/>
      <c r="HD67" s="307"/>
      <c r="HE67" s="307"/>
      <c r="HF67" s="307"/>
      <c r="HG67" s="307"/>
      <c r="HH67" s="307"/>
      <c r="HI67" s="307"/>
      <c r="HJ67" s="307"/>
      <c r="HK67" s="307"/>
      <c r="HL67" s="307"/>
      <c r="HM67" s="307"/>
      <c r="HN67" s="307"/>
      <c r="HO67" s="307"/>
      <c r="HP67" s="307"/>
      <c r="HQ67" s="307"/>
      <c r="HR67" s="307"/>
      <c r="HS67" s="307"/>
      <c r="HT67" s="307"/>
      <c r="HU67" s="307"/>
      <c r="HV67" s="307"/>
      <c r="HW67" s="307"/>
    </row>
    <row r="68" spans="1:231" ht="13.5" customHeight="1"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K68" s="169"/>
      <c r="AL68" s="169"/>
      <c r="AM68" s="169"/>
      <c r="AN68" s="169"/>
      <c r="AO68" s="169"/>
      <c r="AP68" s="169"/>
      <c r="AQ68" s="169"/>
      <c r="AR68" s="169"/>
      <c r="BG68" s="394"/>
      <c r="BH68" s="485"/>
      <c r="BI68" s="485"/>
      <c r="BJ68" s="307"/>
      <c r="CO68" s="299"/>
      <c r="CP68" s="299"/>
      <c r="CQ68" s="299"/>
      <c r="CR68" s="307"/>
      <c r="CS68" s="307"/>
      <c r="CT68" s="307"/>
      <c r="CU68" s="307"/>
      <c r="CV68" s="307"/>
      <c r="CW68" s="307"/>
      <c r="CX68" s="307"/>
      <c r="CY68" s="307"/>
      <c r="CZ68" s="307"/>
      <c r="DA68" s="307"/>
      <c r="DB68" s="307"/>
      <c r="DC68" s="307"/>
      <c r="DD68" s="307"/>
      <c r="DE68" s="307"/>
      <c r="DF68" s="307"/>
      <c r="DG68" s="307"/>
      <c r="DH68" s="307"/>
      <c r="DI68" s="307"/>
      <c r="DJ68" s="307"/>
      <c r="DK68" s="307"/>
      <c r="DL68" s="307"/>
      <c r="DM68" s="307"/>
      <c r="DN68" s="307"/>
      <c r="DO68" s="307"/>
      <c r="DP68" s="307"/>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307"/>
      <c r="FO68" s="307"/>
      <c r="FP68" s="307"/>
      <c r="FQ68" s="307"/>
      <c r="FR68" s="307"/>
      <c r="FS68" s="307"/>
      <c r="FT68" s="307"/>
      <c r="FU68" s="307"/>
      <c r="FV68" s="307"/>
      <c r="FW68" s="307"/>
      <c r="FX68" s="307"/>
      <c r="FY68" s="307"/>
      <c r="FZ68" s="307"/>
      <c r="GA68" s="307"/>
      <c r="GB68" s="307"/>
      <c r="GC68" s="307"/>
      <c r="GD68" s="307"/>
      <c r="GE68" s="307"/>
      <c r="GF68" s="307"/>
      <c r="GG68" s="307"/>
      <c r="GH68" s="307"/>
      <c r="GI68" s="307"/>
      <c r="GJ68" s="307"/>
      <c r="GK68" s="307"/>
      <c r="GL68" s="307"/>
      <c r="GM68" s="307"/>
      <c r="GN68" s="307"/>
      <c r="GO68" s="307"/>
      <c r="GP68" s="307"/>
      <c r="GQ68" s="307"/>
      <c r="GR68" s="307"/>
      <c r="GS68" s="307"/>
      <c r="GT68" s="307"/>
      <c r="GU68" s="307"/>
      <c r="GV68" s="307"/>
      <c r="GW68" s="307"/>
      <c r="GX68" s="307"/>
      <c r="GY68" s="307"/>
      <c r="GZ68" s="307"/>
      <c r="HA68" s="307"/>
      <c r="HB68" s="307"/>
      <c r="HC68" s="307"/>
      <c r="HD68" s="307"/>
      <c r="HE68" s="307"/>
      <c r="HF68" s="307"/>
      <c r="HG68" s="307"/>
      <c r="HH68" s="307"/>
      <c r="HI68" s="307"/>
      <c r="HJ68" s="307"/>
      <c r="HK68" s="307"/>
      <c r="HL68" s="307"/>
      <c r="HM68" s="307"/>
      <c r="HN68" s="307"/>
      <c r="HO68" s="307"/>
      <c r="HP68" s="307"/>
      <c r="HQ68" s="307"/>
      <c r="HR68" s="307"/>
      <c r="HS68" s="307"/>
      <c r="HT68" s="307"/>
      <c r="HU68" s="307"/>
      <c r="HV68" s="307"/>
      <c r="HW68" s="307"/>
    </row>
    <row r="69" spans="1:231" ht="13.5" customHeight="1" x14ac:dyDescent="0.1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K69" s="169"/>
      <c r="AL69" s="175"/>
      <c r="BG69" s="394"/>
      <c r="BH69" s="485"/>
      <c r="BI69" s="485"/>
      <c r="BJ69" s="307"/>
      <c r="CO69" s="299"/>
      <c r="CP69" s="299"/>
      <c r="CQ69" s="299"/>
      <c r="CR69" s="307"/>
      <c r="CS69" s="307"/>
      <c r="CT69" s="307"/>
      <c r="CU69" s="307"/>
      <c r="CV69" s="307"/>
      <c r="CW69" s="307"/>
      <c r="CX69" s="307"/>
      <c r="CY69" s="307"/>
      <c r="CZ69" s="307"/>
      <c r="DA69" s="307"/>
      <c r="DB69" s="307"/>
      <c r="DC69" s="307"/>
      <c r="DD69" s="307"/>
      <c r="DE69" s="307"/>
      <c r="DF69" s="307"/>
      <c r="DG69" s="307"/>
      <c r="DH69" s="307"/>
      <c r="DI69" s="307"/>
      <c r="DJ69" s="307"/>
      <c r="DK69" s="307"/>
      <c r="DL69" s="307"/>
      <c r="DM69" s="307"/>
      <c r="DN69" s="307"/>
      <c r="DO69" s="307"/>
      <c r="DP69" s="307"/>
      <c r="DQ69" s="307"/>
      <c r="DR69" s="307"/>
      <c r="DS69" s="307"/>
      <c r="DT69" s="307"/>
      <c r="DU69" s="307"/>
      <c r="DV69" s="307"/>
      <c r="DW69" s="307"/>
      <c r="DX69" s="307"/>
      <c r="DY69" s="307"/>
      <c r="DZ69" s="307"/>
      <c r="EA69" s="307"/>
      <c r="EB69" s="307"/>
      <c r="EC69" s="307"/>
      <c r="ED69" s="307"/>
      <c r="EE69" s="307"/>
      <c r="EF69" s="307"/>
      <c r="EG69" s="307"/>
      <c r="EH69" s="307"/>
      <c r="EI69" s="307"/>
      <c r="EJ69" s="307"/>
      <c r="EK69" s="307"/>
      <c r="EL69" s="307"/>
      <c r="EM69" s="307"/>
      <c r="EN69" s="307"/>
      <c r="EO69" s="307"/>
      <c r="EP69" s="307"/>
      <c r="EQ69" s="307"/>
      <c r="ER69" s="307"/>
      <c r="ES69" s="307"/>
      <c r="ET69" s="307"/>
      <c r="EU69" s="307"/>
      <c r="EV69" s="307"/>
      <c r="EW69" s="307"/>
      <c r="EX69" s="307"/>
      <c r="EY69" s="307"/>
      <c r="EZ69" s="307"/>
      <c r="FA69" s="307"/>
      <c r="FB69" s="307"/>
      <c r="FC69" s="307"/>
      <c r="FD69" s="307"/>
      <c r="FE69" s="307"/>
      <c r="FF69" s="307"/>
      <c r="FG69" s="307"/>
      <c r="FH69" s="307"/>
      <c r="FI69" s="307"/>
      <c r="FJ69" s="307"/>
      <c r="FK69" s="307"/>
      <c r="FL69" s="307"/>
      <c r="FM69" s="307"/>
      <c r="FN69" s="307"/>
      <c r="FO69" s="307"/>
      <c r="FP69" s="307"/>
      <c r="FQ69" s="307"/>
      <c r="FR69" s="307"/>
      <c r="FS69" s="307"/>
      <c r="FT69" s="307"/>
      <c r="FU69" s="307"/>
      <c r="FV69" s="307"/>
      <c r="FW69" s="307"/>
      <c r="FX69" s="307"/>
      <c r="FY69" s="307"/>
      <c r="FZ69" s="307"/>
      <c r="GA69" s="307"/>
      <c r="GB69" s="307"/>
      <c r="GC69" s="307"/>
      <c r="GD69" s="307"/>
      <c r="GE69" s="307"/>
      <c r="GF69" s="307"/>
      <c r="GG69" s="307"/>
      <c r="GH69" s="307"/>
      <c r="GI69" s="307"/>
      <c r="GJ69" s="307"/>
      <c r="GK69" s="307"/>
      <c r="GL69" s="307"/>
      <c r="GM69" s="307"/>
      <c r="GN69" s="307"/>
      <c r="GO69" s="307"/>
      <c r="GP69" s="307"/>
      <c r="GQ69" s="307"/>
      <c r="GR69" s="307"/>
      <c r="GS69" s="307"/>
      <c r="GT69" s="307"/>
      <c r="GU69" s="307"/>
      <c r="GV69" s="307"/>
      <c r="GW69" s="307"/>
      <c r="GX69" s="307"/>
      <c r="GY69" s="307"/>
      <c r="GZ69" s="307"/>
      <c r="HA69" s="307"/>
      <c r="HB69" s="307"/>
      <c r="HC69" s="307"/>
      <c r="HD69" s="307"/>
      <c r="HE69" s="307"/>
      <c r="HF69" s="307"/>
      <c r="HG69" s="307"/>
      <c r="HH69" s="307"/>
      <c r="HI69" s="307"/>
      <c r="HJ69" s="307"/>
      <c r="HK69" s="307"/>
      <c r="HL69" s="307"/>
      <c r="HM69" s="307"/>
      <c r="HN69" s="307"/>
      <c r="HO69" s="307"/>
      <c r="HP69" s="307"/>
      <c r="HQ69" s="307"/>
      <c r="HR69" s="307"/>
      <c r="HS69" s="307"/>
      <c r="HT69" s="307"/>
      <c r="HU69" s="307"/>
      <c r="HV69" s="307"/>
      <c r="HW69" s="307"/>
    </row>
    <row r="70" spans="1:231" ht="13.5" customHeight="1" thickBot="1" x14ac:dyDescent="0.2">
      <c r="A70" s="169"/>
      <c r="B70" s="169"/>
      <c r="C70" s="169"/>
      <c r="D70" s="169"/>
      <c r="E70" s="169"/>
      <c r="F70" s="323"/>
      <c r="G70" s="169"/>
      <c r="H70" s="169"/>
      <c r="I70" s="169"/>
      <c r="J70" s="169"/>
      <c r="K70" s="169"/>
      <c r="L70" s="323"/>
      <c r="M70" s="169"/>
      <c r="N70" s="169"/>
      <c r="O70" s="169"/>
      <c r="P70" s="169"/>
      <c r="Q70" s="169"/>
      <c r="R70" s="169"/>
      <c r="S70" s="169"/>
      <c r="T70" s="169"/>
      <c r="U70" s="169"/>
      <c r="V70" s="169"/>
      <c r="W70" s="169"/>
      <c r="X70" s="169"/>
      <c r="Y70" s="323"/>
      <c r="Z70" s="169"/>
      <c r="AA70" s="169"/>
      <c r="AB70" s="169"/>
      <c r="AC70" s="169"/>
      <c r="AD70" s="169"/>
      <c r="AE70" s="169"/>
      <c r="AF70" s="169"/>
      <c r="AG70" s="169"/>
      <c r="AH70" s="169"/>
      <c r="AI70" s="169"/>
      <c r="AK70" s="189"/>
      <c r="BG70" s="394"/>
      <c r="BH70" s="485"/>
      <c r="BI70" s="485"/>
      <c r="BJ70" s="307"/>
      <c r="CO70" s="299"/>
      <c r="CP70" s="299"/>
      <c r="CQ70" s="299"/>
      <c r="CR70" s="307"/>
      <c r="CS70" s="307"/>
      <c r="CT70" s="307"/>
      <c r="CU70" s="307"/>
      <c r="CV70" s="307"/>
      <c r="CW70" s="307"/>
      <c r="CX70" s="307"/>
      <c r="CY70" s="307"/>
      <c r="CZ70" s="307"/>
      <c r="DA70" s="307"/>
      <c r="DB70" s="307"/>
      <c r="DC70" s="307"/>
      <c r="DD70" s="307"/>
      <c r="DE70" s="307"/>
      <c r="DF70" s="307"/>
      <c r="DG70" s="307"/>
      <c r="DH70" s="307"/>
      <c r="DI70" s="307"/>
      <c r="DJ70" s="307"/>
      <c r="DK70" s="307"/>
      <c r="DL70" s="307"/>
      <c r="DM70" s="307"/>
      <c r="DN70" s="307"/>
      <c r="DO70" s="307"/>
      <c r="DP70" s="307"/>
      <c r="DQ70" s="307"/>
      <c r="DR70" s="307"/>
      <c r="DS70" s="307"/>
      <c r="DT70" s="307"/>
      <c r="DU70" s="307"/>
      <c r="DV70" s="307"/>
      <c r="DW70" s="307"/>
      <c r="DX70" s="307"/>
      <c r="DY70" s="307"/>
      <c r="DZ70" s="307"/>
      <c r="EA70" s="307"/>
      <c r="EB70" s="307"/>
      <c r="EC70" s="307"/>
      <c r="ED70" s="307"/>
      <c r="EE70" s="307"/>
      <c r="EF70" s="307"/>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307"/>
      <c r="FO70" s="307"/>
      <c r="FP70" s="307"/>
      <c r="FQ70" s="307"/>
      <c r="FR70" s="307"/>
      <c r="FS70" s="307"/>
      <c r="FT70" s="307"/>
      <c r="FU70" s="307"/>
      <c r="FV70" s="307"/>
      <c r="FW70" s="307"/>
      <c r="FX70" s="307"/>
      <c r="FY70" s="307"/>
      <c r="FZ70" s="307"/>
      <c r="GA70" s="307"/>
      <c r="GB70" s="307"/>
      <c r="GC70" s="307"/>
      <c r="GD70" s="307"/>
      <c r="GE70" s="307"/>
      <c r="GF70" s="307"/>
      <c r="GG70" s="307"/>
      <c r="GH70" s="307"/>
      <c r="GI70" s="307"/>
      <c r="GJ70" s="307"/>
      <c r="GK70" s="307"/>
      <c r="GL70" s="307"/>
      <c r="GM70" s="307"/>
      <c r="GN70" s="307"/>
      <c r="GO70" s="307"/>
      <c r="GP70" s="307"/>
      <c r="GQ70" s="307"/>
      <c r="GR70" s="307"/>
      <c r="GS70" s="307"/>
      <c r="GT70" s="307"/>
      <c r="GU70" s="307"/>
      <c r="GV70" s="307"/>
      <c r="GW70" s="307"/>
      <c r="GX70" s="307"/>
      <c r="GY70" s="307"/>
      <c r="GZ70" s="307"/>
      <c r="HA70" s="307"/>
      <c r="HB70" s="307"/>
      <c r="HC70" s="307"/>
      <c r="HD70" s="307"/>
      <c r="HE70" s="307"/>
      <c r="HF70" s="307"/>
      <c r="HG70" s="307"/>
      <c r="HH70" s="307"/>
      <c r="HI70" s="307"/>
      <c r="HJ70" s="307"/>
      <c r="HK70" s="307"/>
      <c r="HL70" s="307"/>
      <c r="HM70" s="307"/>
      <c r="HN70" s="307"/>
      <c r="HO70" s="307"/>
      <c r="HP70" s="307"/>
      <c r="HQ70" s="307"/>
      <c r="HR70" s="307"/>
      <c r="HS70" s="307"/>
      <c r="HT70" s="307"/>
      <c r="HU70" s="307"/>
      <c r="HV70" s="307"/>
      <c r="HW70" s="307"/>
    </row>
    <row r="71" spans="1:231" ht="13.5" customHeight="1" thickTop="1" x14ac:dyDescent="0.15">
      <c r="A71" s="169"/>
      <c r="B71" s="169"/>
      <c r="C71" s="169"/>
      <c r="D71" s="169"/>
      <c r="E71" s="169"/>
      <c r="F71" s="323"/>
      <c r="G71" s="989"/>
      <c r="H71" s="989"/>
      <c r="I71" s="989"/>
      <c r="J71" s="989"/>
      <c r="K71" s="169"/>
      <c r="L71" s="323"/>
      <c r="M71" s="988"/>
      <c r="N71" s="988"/>
      <c r="O71" s="988"/>
      <c r="P71" s="988"/>
      <c r="Q71" s="988"/>
      <c r="R71" s="988"/>
      <c r="S71" s="988"/>
      <c r="T71" s="988"/>
      <c r="U71" s="988"/>
      <c r="V71" s="988"/>
      <c r="W71" s="988"/>
      <c r="X71" s="169"/>
      <c r="Y71" s="323"/>
      <c r="Z71" s="987"/>
      <c r="AA71" s="987"/>
      <c r="AB71" s="987"/>
      <c r="AC71" s="987"/>
      <c r="AD71" s="987"/>
      <c r="AE71" s="169"/>
      <c r="AF71" s="169"/>
      <c r="AG71" s="169"/>
      <c r="AH71" s="169"/>
      <c r="AI71" s="169"/>
      <c r="AJ71" s="538"/>
      <c r="AK71" s="493"/>
      <c r="AL71" s="327"/>
      <c r="AM71" s="327"/>
      <c r="AN71" s="327"/>
      <c r="AO71" s="327"/>
      <c r="AP71" s="327"/>
      <c r="AQ71" s="327"/>
      <c r="AR71" s="327"/>
      <c r="AS71" s="327"/>
      <c r="AT71" s="327"/>
      <c r="AU71" s="327"/>
      <c r="AV71" s="327"/>
      <c r="AW71" s="327"/>
      <c r="AX71" s="327"/>
      <c r="AY71" s="327"/>
      <c r="AZ71" s="327"/>
      <c r="BA71" s="327"/>
      <c r="BG71" s="394"/>
      <c r="BH71" s="485"/>
      <c r="BI71" s="485"/>
      <c r="BJ71" s="307"/>
      <c r="CO71" s="299"/>
      <c r="CP71" s="299"/>
      <c r="CQ71" s="299"/>
      <c r="CR71" s="307"/>
      <c r="CS71" s="307"/>
      <c r="CT71" s="307"/>
      <c r="CU71" s="307"/>
      <c r="CV71" s="307"/>
      <c r="CW71" s="307"/>
      <c r="CX71" s="307"/>
      <c r="CY71" s="307"/>
      <c r="CZ71" s="307"/>
      <c r="DA71" s="307"/>
      <c r="DB71" s="307"/>
      <c r="DC71" s="307"/>
      <c r="DD71" s="307"/>
      <c r="DE71" s="307"/>
      <c r="DF71" s="307"/>
      <c r="DG71" s="307"/>
      <c r="DH71" s="307"/>
      <c r="DI71" s="307"/>
      <c r="DJ71" s="307"/>
      <c r="DK71" s="307"/>
      <c r="DL71" s="307"/>
      <c r="DM71" s="307"/>
      <c r="DN71" s="307"/>
      <c r="DO71" s="307"/>
      <c r="DP71" s="307"/>
      <c r="DQ71" s="307"/>
      <c r="DR71" s="307"/>
      <c r="DS71" s="307"/>
      <c r="DT71" s="307"/>
      <c r="DU71" s="307"/>
      <c r="DV71" s="307"/>
      <c r="DW71" s="307"/>
      <c r="DX71" s="307"/>
      <c r="DY71" s="307"/>
      <c r="DZ71" s="307"/>
      <c r="EA71" s="307"/>
      <c r="EB71" s="307"/>
      <c r="EC71" s="307"/>
      <c r="ED71" s="307"/>
      <c r="EE71" s="307"/>
      <c r="EF71" s="307"/>
      <c r="EG71" s="307"/>
      <c r="EH71" s="307"/>
      <c r="EI71" s="307"/>
      <c r="EJ71" s="307"/>
      <c r="EK71" s="307"/>
      <c r="EL71" s="307"/>
      <c r="EM71" s="307"/>
      <c r="EN71" s="307"/>
      <c r="EO71" s="307"/>
      <c r="EP71" s="307"/>
      <c r="EQ71" s="307"/>
      <c r="ER71" s="307"/>
      <c r="ES71" s="307"/>
      <c r="ET71" s="307"/>
      <c r="EU71" s="307"/>
      <c r="EV71" s="307"/>
      <c r="EW71" s="307"/>
      <c r="EX71" s="307"/>
      <c r="EY71" s="307"/>
      <c r="EZ71" s="307"/>
      <c r="FA71" s="307"/>
      <c r="FB71" s="307"/>
      <c r="FC71" s="307"/>
      <c r="FD71" s="307"/>
      <c r="FE71" s="307"/>
      <c r="FF71" s="307"/>
      <c r="FG71" s="307"/>
      <c r="FH71" s="307"/>
      <c r="FI71" s="307"/>
      <c r="FJ71" s="307"/>
      <c r="FK71" s="307"/>
      <c r="FL71" s="307"/>
      <c r="FM71" s="307"/>
      <c r="FN71" s="307"/>
      <c r="FO71" s="307"/>
      <c r="FP71" s="307"/>
      <c r="FQ71" s="307"/>
      <c r="FR71" s="307"/>
      <c r="FS71" s="307"/>
      <c r="FT71" s="307"/>
      <c r="FU71" s="307"/>
      <c r="FV71" s="307"/>
      <c r="FW71" s="307"/>
      <c r="FX71" s="307"/>
      <c r="FY71" s="307"/>
      <c r="FZ71" s="307"/>
      <c r="GA71" s="307"/>
      <c r="GB71" s="307"/>
      <c r="GC71" s="307"/>
      <c r="GD71" s="307"/>
      <c r="GE71" s="307"/>
      <c r="GF71" s="307"/>
      <c r="GG71" s="307"/>
      <c r="GH71" s="307"/>
      <c r="GI71" s="307"/>
      <c r="GJ71" s="307"/>
      <c r="GK71" s="307"/>
      <c r="GL71" s="307"/>
      <c r="GM71" s="307"/>
      <c r="GN71" s="307"/>
      <c r="GO71" s="307"/>
      <c r="GP71" s="307"/>
      <c r="GQ71" s="307"/>
      <c r="GR71" s="307"/>
      <c r="GS71" s="307"/>
      <c r="GT71" s="307"/>
      <c r="GU71" s="307"/>
      <c r="GV71" s="307"/>
      <c r="GW71" s="307"/>
      <c r="GX71" s="307"/>
      <c r="GY71" s="307"/>
      <c r="GZ71" s="307"/>
      <c r="HA71" s="307"/>
      <c r="HB71" s="307"/>
      <c r="HC71" s="307"/>
      <c r="HD71" s="307"/>
      <c r="HE71" s="307"/>
      <c r="HF71" s="307"/>
      <c r="HG71" s="307"/>
      <c r="HH71" s="307"/>
      <c r="HI71" s="307"/>
      <c r="HJ71" s="307"/>
      <c r="HK71" s="307"/>
      <c r="HL71" s="307"/>
      <c r="HM71" s="307"/>
      <c r="HN71" s="307"/>
      <c r="HO71" s="307"/>
      <c r="HP71" s="307"/>
      <c r="HQ71" s="307"/>
      <c r="HR71" s="307"/>
      <c r="HS71" s="307"/>
      <c r="HT71" s="307"/>
      <c r="HU71" s="307"/>
      <c r="HV71" s="307"/>
      <c r="HW71" s="307"/>
    </row>
    <row r="72" spans="1:231" ht="13.5" customHeight="1" x14ac:dyDescent="0.15">
      <c r="A72" s="169"/>
      <c r="B72" s="169"/>
      <c r="C72" s="169"/>
      <c r="D72" s="169"/>
      <c r="E72" s="169"/>
      <c r="F72" s="323"/>
      <c r="G72" s="989"/>
      <c r="H72" s="989"/>
      <c r="I72" s="989"/>
      <c r="J72" s="989"/>
      <c r="K72" s="169"/>
      <c r="L72" s="323"/>
      <c r="M72" s="988"/>
      <c r="N72" s="988"/>
      <c r="O72" s="988"/>
      <c r="P72" s="988"/>
      <c r="Q72" s="988"/>
      <c r="R72" s="988"/>
      <c r="S72" s="988"/>
      <c r="T72" s="988"/>
      <c r="U72" s="988"/>
      <c r="V72" s="988"/>
      <c r="W72" s="988"/>
      <c r="X72" s="169"/>
      <c r="Y72" s="323"/>
      <c r="Z72" s="987"/>
      <c r="AA72" s="987"/>
      <c r="AB72" s="987"/>
      <c r="AC72" s="987"/>
      <c r="AD72" s="987"/>
      <c r="AE72" s="169"/>
      <c r="AF72" s="169"/>
      <c r="AG72" s="169"/>
      <c r="AH72" s="169"/>
      <c r="AI72" s="169"/>
      <c r="AJ72" s="539"/>
      <c r="AK72" s="169"/>
      <c r="AL72" s="327"/>
      <c r="AM72" s="327"/>
      <c r="AN72" s="327"/>
      <c r="AO72" s="327"/>
      <c r="AP72" s="327"/>
      <c r="AQ72" s="327"/>
      <c r="AR72" s="327"/>
      <c r="AS72" s="327"/>
      <c r="AT72" s="327"/>
      <c r="AU72" s="327"/>
      <c r="AV72" s="327"/>
      <c r="AW72" s="327"/>
      <c r="AX72" s="327"/>
      <c r="AY72" s="327"/>
      <c r="AZ72" s="327"/>
      <c r="BA72" s="327"/>
      <c r="BG72" s="394"/>
      <c r="BH72" s="485"/>
      <c r="BI72" s="485"/>
      <c r="BJ72" s="307"/>
      <c r="CO72" s="299"/>
      <c r="CP72" s="299"/>
      <c r="CQ72" s="299"/>
      <c r="CR72" s="307"/>
      <c r="CS72" s="307"/>
      <c r="CT72" s="307"/>
      <c r="CU72" s="307"/>
      <c r="CV72" s="307"/>
      <c r="CW72" s="307"/>
      <c r="CX72" s="307"/>
      <c r="CY72" s="307"/>
      <c r="CZ72" s="307"/>
      <c r="DA72" s="307"/>
      <c r="DB72" s="307"/>
      <c r="DC72" s="307"/>
      <c r="DD72" s="307"/>
      <c r="DE72" s="307"/>
      <c r="DF72" s="307"/>
      <c r="DG72" s="307"/>
      <c r="DH72" s="307"/>
      <c r="DI72" s="307"/>
      <c r="DJ72" s="307"/>
      <c r="DK72" s="307"/>
      <c r="DL72" s="307"/>
      <c r="DM72" s="307"/>
      <c r="DN72" s="307"/>
      <c r="DO72" s="307"/>
      <c r="DP72" s="307"/>
      <c r="DQ72" s="307"/>
      <c r="DR72" s="307"/>
      <c r="DS72" s="307"/>
      <c r="DT72" s="307"/>
      <c r="DU72" s="307"/>
      <c r="DV72" s="307"/>
      <c r="DW72" s="307"/>
      <c r="DX72" s="307"/>
      <c r="DY72" s="307"/>
      <c r="DZ72" s="307"/>
      <c r="EA72" s="307"/>
      <c r="EB72" s="307"/>
      <c r="EC72" s="307"/>
      <c r="ED72" s="307"/>
      <c r="EE72" s="307"/>
      <c r="EF72" s="307"/>
      <c r="EG72" s="307"/>
      <c r="EH72" s="307"/>
      <c r="EI72" s="307"/>
      <c r="EJ72" s="307"/>
      <c r="EK72" s="307"/>
      <c r="EL72" s="307"/>
      <c r="EM72" s="307"/>
      <c r="EN72" s="307"/>
      <c r="EO72" s="307"/>
      <c r="EP72" s="307"/>
      <c r="EQ72" s="307"/>
      <c r="ER72" s="307"/>
      <c r="ES72" s="307"/>
      <c r="ET72" s="307"/>
      <c r="EU72" s="307"/>
      <c r="EV72" s="307"/>
      <c r="EW72" s="307"/>
      <c r="EX72" s="307"/>
      <c r="EY72" s="307"/>
      <c r="EZ72" s="307"/>
      <c r="FA72" s="307"/>
      <c r="FB72" s="307"/>
      <c r="FC72" s="307"/>
      <c r="FD72" s="307"/>
      <c r="FE72" s="307"/>
      <c r="FF72" s="307"/>
      <c r="FG72" s="307"/>
      <c r="FH72" s="307"/>
      <c r="FI72" s="307"/>
      <c r="FJ72" s="307"/>
      <c r="FK72" s="307"/>
      <c r="FL72" s="307"/>
      <c r="FM72" s="307"/>
      <c r="FN72" s="307"/>
      <c r="FO72" s="307"/>
      <c r="FP72" s="307"/>
      <c r="FQ72" s="307"/>
      <c r="FR72" s="307"/>
      <c r="FS72" s="307"/>
      <c r="FT72" s="307"/>
      <c r="FU72" s="307"/>
      <c r="FV72" s="307"/>
      <c r="FW72" s="307"/>
      <c r="FX72" s="307"/>
      <c r="FY72" s="307"/>
      <c r="FZ72" s="307"/>
      <c r="GA72" s="307"/>
      <c r="GB72" s="307"/>
      <c r="GC72" s="307"/>
      <c r="GD72" s="307"/>
      <c r="GE72" s="307"/>
      <c r="GF72" s="307"/>
      <c r="GG72" s="307"/>
      <c r="GH72" s="307"/>
      <c r="GI72" s="307"/>
      <c r="GJ72" s="307"/>
      <c r="GK72" s="307"/>
      <c r="GL72" s="307"/>
      <c r="GM72" s="307"/>
      <c r="GN72" s="307"/>
      <c r="GO72" s="307"/>
      <c r="GP72" s="307"/>
      <c r="GQ72" s="307"/>
      <c r="GR72" s="307"/>
      <c r="GS72" s="307"/>
      <c r="GT72" s="307"/>
      <c r="GU72" s="307"/>
      <c r="GV72" s="307"/>
      <c r="GW72" s="307"/>
      <c r="GX72" s="307"/>
      <c r="GY72" s="307"/>
      <c r="GZ72" s="307"/>
      <c r="HA72" s="307"/>
      <c r="HB72" s="307"/>
      <c r="HC72" s="307"/>
      <c r="HD72" s="307"/>
      <c r="HE72" s="307"/>
      <c r="HF72" s="307"/>
      <c r="HG72" s="307"/>
      <c r="HH72" s="307"/>
      <c r="HI72" s="307"/>
      <c r="HJ72" s="307"/>
      <c r="HK72" s="307"/>
      <c r="HL72" s="307"/>
      <c r="HM72" s="307"/>
      <c r="HN72" s="307"/>
      <c r="HO72" s="307"/>
      <c r="HP72" s="307"/>
      <c r="HQ72" s="307"/>
      <c r="HR72" s="307"/>
      <c r="HS72" s="307"/>
      <c r="HT72" s="307"/>
      <c r="HU72" s="307"/>
      <c r="HV72" s="307"/>
      <c r="HW72" s="307"/>
    </row>
    <row r="73" spans="1:231" ht="13.5" customHeight="1" x14ac:dyDescent="0.15">
      <c r="A73" s="169"/>
      <c r="B73" s="169"/>
      <c r="C73" s="169"/>
      <c r="D73" s="169"/>
      <c r="E73" s="169"/>
      <c r="F73" s="323"/>
      <c r="G73" s="989"/>
      <c r="H73" s="989"/>
      <c r="I73" s="989"/>
      <c r="J73" s="989"/>
      <c r="K73" s="169"/>
      <c r="L73" s="323"/>
      <c r="M73" s="988"/>
      <c r="N73" s="988"/>
      <c r="O73" s="988"/>
      <c r="P73" s="988"/>
      <c r="Q73" s="988"/>
      <c r="R73" s="988"/>
      <c r="S73" s="988"/>
      <c r="T73" s="988"/>
      <c r="U73" s="988"/>
      <c r="V73" s="988"/>
      <c r="W73" s="988"/>
      <c r="X73" s="169"/>
      <c r="Y73" s="323"/>
      <c r="Z73" s="987"/>
      <c r="AA73" s="987"/>
      <c r="AB73" s="987"/>
      <c r="AC73" s="987"/>
      <c r="AD73" s="987"/>
      <c r="AE73" s="169"/>
      <c r="AF73" s="169"/>
      <c r="AG73" s="169"/>
      <c r="AH73" s="169"/>
      <c r="AI73" s="169"/>
      <c r="AK73" s="169"/>
      <c r="AL73" s="327"/>
      <c r="AM73" s="327"/>
      <c r="AN73" s="327"/>
      <c r="AO73" s="327"/>
      <c r="AP73" s="327"/>
      <c r="AQ73" s="327"/>
      <c r="AR73" s="327"/>
      <c r="AS73" s="327"/>
      <c r="AT73" s="327"/>
      <c r="AU73" s="327"/>
      <c r="AV73" s="327"/>
      <c r="AW73" s="327"/>
      <c r="AX73" s="327"/>
      <c r="AY73" s="327"/>
      <c r="AZ73" s="327"/>
      <c r="BA73" s="327"/>
      <c r="BG73" s="394"/>
      <c r="BH73" s="485"/>
      <c r="BI73" s="485"/>
      <c r="BJ73" s="307"/>
      <c r="CO73" s="299"/>
      <c r="CP73" s="299"/>
      <c r="CQ73" s="299"/>
      <c r="CR73" s="308"/>
      <c r="CS73" s="308"/>
      <c r="CT73" s="308"/>
      <c r="CU73" s="308"/>
      <c r="CV73" s="308"/>
      <c r="CW73" s="308"/>
      <c r="CX73" s="308"/>
      <c r="CY73" s="307"/>
      <c r="CZ73" s="307"/>
      <c r="DA73" s="307"/>
      <c r="DB73" s="307"/>
      <c r="DC73" s="307"/>
      <c r="DD73" s="307"/>
      <c r="DE73" s="307"/>
      <c r="DF73" s="307"/>
      <c r="DG73" s="307"/>
      <c r="DH73" s="307"/>
      <c r="DI73" s="307"/>
      <c r="DJ73" s="307"/>
      <c r="DK73" s="307"/>
      <c r="DL73" s="307"/>
      <c r="DM73" s="307"/>
      <c r="DN73" s="307"/>
      <c r="DO73" s="307"/>
      <c r="DP73" s="307"/>
      <c r="DQ73" s="307"/>
      <c r="DR73" s="307"/>
      <c r="DS73" s="307"/>
      <c r="DT73" s="307"/>
      <c r="DU73" s="307"/>
      <c r="DV73" s="307"/>
      <c r="DW73" s="307"/>
      <c r="DX73" s="307"/>
      <c r="DY73" s="307"/>
      <c r="DZ73" s="307"/>
      <c r="EA73" s="307"/>
      <c r="EB73" s="307"/>
      <c r="EC73" s="307"/>
      <c r="ED73" s="307"/>
      <c r="EE73" s="307"/>
      <c r="EF73" s="307"/>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7"/>
      <c r="FJ73" s="307"/>
      <c r="FK73" s="307"/>
      <c r="FL73" s="307"/>
      <c r="FM73" s="307"/>
      <c r="FN73" s="307"/>
      <c r="FO73" s="307"/>
      <c r="FP73" s="307"/>
      <c r="FQ73" s="307"/>
      <c r="FR73" s="307"/>
      <c r="FS73" s="307"/>
      <c r="FT73" s="307"/>
      <c r="FU73" s="307"/>
      <c r="FV73" s="307"/>
      <c r="FW73" s="307"/>
      <c r="FX73" s="307"/>
      <c r="FY73" s="307"/>
      <c r="FZ73" s="307"/>
      <c r="GA73" s="307"/>
      <c r="GB73" s="307"/>
      <c r="GC73" s="307"/>
      <c r="GD73" s="307"/>
      <c r="GE73" s="307"/>
      <c r="GF73" s="307"/>
      <c r="GG73" s="307"/>
      <c r="GH73" s="307"/>
      <c r="GI73" s="307"/>
      <c r="GJ73" s="307"/>
      <c r="GK73" s="307"/>
      <c r="GL73" s="307"/>
      <c r="GM73" s="307"/>
      <c r="GN73" s="307"/>
      <c r="GO73" s="307"/>
      <c r="GP73" s="307"/>
      <c r="GQ73" s="307"/>
      <c r="GR73" s="307"/>
      <c r="GS73" s="307"/>
      <c r="GT73" s="307"/>
      <c r="GU73" s="307"/>
      <c r="GV73" s="307"/>
      <c r="GW73" s="307"/>
      <c r="GX73" s="307"/>
      <c r="GY73" s="307"/>
      <c r="GZ73" s="307"/>
      <c r="HA73" s="307"/>
      <c r="HB73" s="307"/>
      <c r="HC73" s="307"/>
      <c r="HD73" s="307"/>
      <c r="HE73" s="307"/>
      <c r="HF73" s="307"/>
      <c r="HG73" s="307"/>
      <c r="HH73" s="307"/>
      <c r="HI73" s="307"/>
      <c r="HJ73" s="307"/>
      <c r="HK73" s="307"/>
      <c r="HL73" s="307"/>
      <c r="HM73" s="307"/>
      <c r="HN73" s="307"/>
      <c r="HO73" s="307"/>
      <c r="HP73" s="307"/>
      <c r="HQ73" s="307"/>
      <c r="HR73" s="307"/>
      <c r="HS73" s="307"/>
      <c r="HT73" s="307"/>
      <c r="HU73" s="307"/>
      <c r="HV73" s="307"/>
      <c r="HW73" s="307"/>
    </row>
    <row r="74" spans="1:231" ht="13.5" customHeight="1" x14ac:dyDescent="0.15">
      <c r="A74" s="169"/>
      <c r="B74" s="169"/>
      <c r="C74" s="169"/>
      <c r="D74" s="169"/>
      <c r="E74" s="169"/>
      <c r="F74" s="323"/>
      <c r="G74" s="989"/>
      <c r="H74" s="989"/>
      <c r="I74" s="989"/>
      <c r="J74" s="989"/>
      <c r="K74" s="169"/>
      <c r="L74" s="323"/>
      <c r="M74" s="988"/>
      <c r="N74" s="988"/>
      <c r="O74" s="988"/>
      <c r="P74" s="988"/>
      <c r="Q74" s="988"/>
      <c r="R74" s="988"/>
      <c r="S74" s="988"/>
      <c r="T74" s="988"/>
      <c r="U74" s="988"/>
      <c r="V74" s="988"/>
      <c r="W74" s="988"/>
      <c r="X74" s="169"/>
      <c r="Y74" s="323"/>
      <c r="Z74" s="987"/>
      <c r="AA74" s="987"/>
      <c r="AB74" s="987"/>
      <c r="AC74" s="987"/>
      <c r="AD74" s="987"/>
      <c r="AE74" s="169"/>
      <c r="AF74" s="169"/>
      <c r="AG74" s="169"/>
      <c r="AH74" s="169"/>
      <c r="AI74" s="169"/>
      <c r="AK74" s="169"/>
      <c r="AL74" s="327"/>
      <c r="AM74" s="327"/>
      <c r="AN74" s="327"/>
      <c r="AO74" s="327"/>
      <c r="AP74" s="327"/>
      <c r="AQ74" s="327"/>
      <c r="AR74" s="327"/>
      <c r="AS74" s="327"/>
      <c r="AT74" s="327"/>
      <c r="AU74" s="327"/>
      <c r="AV74" s="327"/>
      <c r="AW74" s="327"/>
      <c r="AX74" s="327"/>
      <c r="AY74" s="327"/>
      <c r="AZ74" s="327"/>
      <c r="BA74" s="327"/>
      <c r="BG74" s="394"/>
      <c r="BH74" s="485"/>
      <c r="BI74" s="485"/>
      <c r="BJ74" s="307"/>
      <c r="CO74" s="299"/>
      <c r="CP74" s="299"/>
      <c r="CQ74" s="299"/>
      <c r="CR74" s="307"/>
      <c r="CS74" s="307"/>
      <c r="CT74" s="307"/>
      <c r="CU74" s="307"/>
      <c r="CV74" s="307"/>
      <c r="CW74" s="307"/>
      <c r="CX74" s="307"/>
      <c r="CY74" s="307"/>
      <c r="CZ74" s="307"/>
      <c r="DA74" s="307"/>
      <c r="DB74" s="307"/>
      <c r="DC74" s="307"/>
      <c r="DD74" s="307"/>
      <c r="DE74" s="307"/>
      <c r="DF74" s="307"/>
      <c r="DG74" s="307"/>
      <c r="DH74" s="307"/>
      <c r="DI74" s="307"/>
      <c r="DJ74" s="307"/>
      <c r="DK74" s="307"/>
      <c r="DL74" s="307"/>
      <c r="DM74" s="307"/>
      <c r="DN74" s="307"/>
      <c r="DO74" s="307"/>
      <c r="DP74" s="307"/>
      <c r="DQ74" s="307"/>
      <c r="DR74" s="307"/>
      <c r="DS74" s="307"/>
      <c r="DT74" s="307"/>
      <c r="DU74" s="307"/>
      <c r="DV74" s="307"/>
      <c r="DW74" s="307"/>
      <c r="DX74" s="307"/>
      <c r="DY74" s="307"/>
      <c r="DZ74" s="307"/>
      <c r="EA74" s="307"/>
      <c r="EB74" s="307"/>
      <c r="EC74" s="307"/>
      <c r="ED74" s="307"/>
      <c r="EE74" s="307"/>
      <c r="EF74" s="307"/>
      <c r="EG74" s="307"/>
      <c r="EH74" s="307"/>
      <c r="EI74" s="307"/>
      <c r="EJ74" s="307"/>
      <c r="EK74" s="307"/>
      <c r="EL74" s="307"/>
      <c r="EM74" s="307"/>
      <c r="EN74" s="307"/>
      <c r="EO74" s="307"/>
      <c r="EP74" s="307"/>
      <c r="EQ74" s="307"/>
      <c r="ER74" s="307"/>
      <c r="ES74" s="307"/>
      <c r="ET74" s="307"/>
      <c r="EU74" s="307"/>
      <c r="EV74" s="307"/>
      <c r="EW74" s="307"/>
      <c r="EX74" s="307"/>
      <c r="EY74" s="307"/>
      <c r="EZ74" s="307"/>
      <c r="FA74" s="307"/>
      <c r="FB74" s="307"/>
      <c r="FC74" s="307"/>
      <c r="FD74" s="307"/>
      <c r="FE74" s="307"/>
      <c r="FF74" s="307"/>
      <c r="FG74" s="307"/>
      <c r="FH74" s="307"/>
      <c r="FI74" s="307"/>
      <c r="FJ74" s="307"/>
      <c r="FK74" s="307"/>
      <c r="FL74" s="307"/>
      <c r="FM74" s="307"/>
      <c r="FN74" s="307"/>
      <c r="FO74" s="307"/>
      <c r="FP74" s="307"/>
      <c r="FQ74" s="307"/>
      <c r="FR74" s="307"/>
      <c r="FS74" s="307"/>
      <c r="FT74" s="307"/>
      <c r="FU74" s="307"/>
      <c r="FV74" s="307"/>
      <c r="FW74" s="307"/>
      <c r="FX74" s="307"/>
      <c r="FY74" s="307"/>
      <c r="FZ74" s="307"/>
      <c r="GA74" s="307"/>
      <c r="GB74" s="307"/>
      <c r="GC74" s="307"/>
      <c r="GD74" s="307"/>
      <c r="GE74" s="307"/>
      <c r="GF74" s="307"/>
      <c r="GG74" s="307"/>
      <c r="GH74" s="307"/>
      <c r="GI74" s="307"/>
      <c r="GJ74" s="307"/>
      <c r="GK74" s="307"/>
      <c r="GL74" s="307"/>
      <c r="GM74" s="307"/>
      <c r="GN74" s="307"/>
      <c r="GO74" s="307"/>
      <c r="GP74" s="307"/>
      <c r="GQ74" s="307"/>
      <c r="GR74" s="307"/>
      <c r="GS74" s="307"/>
      <c r="GT74" s="307"/>
      <c r="GU74" s="307"/>
      <c r="GV74" s="307"/>
      <c r="GW74" s="307"/>
      <c r="GX74" s="307"/>
      <c r="GY74" s="307"/>
      <c r="GZ74" s="307"/>
      <c r="HA74" s="307"/>
      <c r="HB74" s="307"/>
      <c r="HC74" s="307"/>
      <c r="HD74" s="307"/>
      <c r="HE74" s="307"/>
      <c r="HF74" s="307"/>
      <c r="HG74" s="307"/>
      <c r="HH74" s="307"/>
      <c r="HI74" s="307"/>
      <c r="HJ74" s="307"/>
      <c r="HK74" s="307"/>
      <c r="HL74" s="307"/>
      <c r="HM74" s="307"/>
      <c r="HN74" s="307"/>
      <c r="HO74" s="307"/>
      <c r="HP74" s="307"/>
      <c r="HQ74" s="307"/>
      <c r="HR74" s="307"/>
      <c r="HS74" s="307"/>
      <c r="HT74" s="307"/>
      <c r="HU74" s="307"/>
      <c r="HV74" s="307"/>
      <c r="HW74" s="307"/>
    </row>
    <row r="75" spans="1:231" ht="13.5" customHeight="1" x14ac:dyDescent="0.1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BG75" s="394"/>
      <c r="BH75" s="485"/>
      <c r="BI75" s="485"/>
      <c r="BJ75" s="307"/>
      <c r="CO75" s="299"/>
      <c r="CP75" s="299"/>
      <c r="CQ75" s="299"/>
      <c r="CR75" s="307"/>
      <c r="CS75" s="307"/>
      <c r="CT75" s="307"/>
      <c r="CU75" s="307"/>
      <c r="CV75" s="307"/>
      <c r="CW75" s="307"/>
      <c r="CX75" s="307"/>
      <c r="CY75" s="308"/>
      <c r="CZ75" s="308"/>
      <c r="DA75" s="307"/>
      <c r="DB75" s="307"/>
      <c r="DC75" s="307"/>
      <c r="DD75" s="307"/>
      <c r="DE75" s="307"/>
      <c r="DF75" s="307"/>
      <c r="DG75" s="307"/>
      <c r="DH75" s="307"/>
      <c r="DI75" s="307"/>
      <c r="DJ75" s="307"/>
      <c r="DK75" s="307"/>
      <c r="DL75" s="307"/>
      <c r="DM75" s="307"/>
      <c r="DN75" s="307"/>
      <c r="DO75" s="307"/>
      <c r="DP75" s="307"/>
      <c r="DQ75" s="307"/>
      <c r="DR75" s="307"/>
      <c r="DS75" s="307"/>
      <c r="DT75" s="307"/>
      <c r="DU75" s="307"/>
      <c r="DV75" s="307"/>
      <c r="DW75" s="307"/>
      <c r="DX75" s="307"/>
      <c r="DY75" s="307"/>
      <c r="DZ75" s="307"/>
      <c r="EA75" s="307"/>
      <c r="EB75" s="307"/>
      <c r="EC75" s="307"/>
      <c r="ED75" s="307"/>
      <c r="EE75" s="307"/>
      <c r="EF75" s="307"/>
      <c r="EG75" s="307"/>
      <c r="EH75" s="307"/>
      <c r="EI75" s="307"/>
      <c r="EJ75" s="307"/>
      <c r="EK75" s="307"/>
      <c r="EL75" s="307"/>
      <c r="EM75" s="307"/>
      <c r="EN75" s="307"/>
      <c r="EO75" s="307"/>
      <c r="EP75" s="307"/>
      <c r="EQ75" s="307"/>
      <c r="ER75" s="307"/>
      <c r="ES75" s="307"/>
      <c r="ET75" s="307"/>
      <c r="EU75" s="307"/>
      <c r="EV75" s="307"/>
      <c r="EW75" s="307"/>
      <c r="EX75" s="307"/>
      <c r="EY75" s="307"/>
      <c r="EZ75" s="307"/>
      <c r="FA75" s="307"/>
      <c r="FB75" s="307"/>
      <c r="FC75" s="307"/>
      <c r="FD75" s="307"/>
      <c r="FE75" s="307"/>
      <c r="FF75" s="307"/>
      <c r="FG75" s="307"/>
      <c r="FH75" s="307"/>
      <c r="FI75" s="307"/>
      <c r="FJ75" s="307"/>
      <c r="FK75" s="307"/>
      <c r="FL75" s="307"/>
      <c r="FM75" s="307"/>
      <c r="FN75" s="307"/>
      <c r="FO75" s="307"/>
      <c r="FP75" s="307"/>
      <c r="FQ75" s="307"/>
      <c r="FR75" s="307"/>
      <c r="FS75" s="307"/>
      <c r="FT75" s="307"/>
      <c r="FU75" s="307"/>
      <c r="FV75" s="307"/>
      <c r="FW75" s="307"/>
      <c r="FX75" s="307"/>
      <c r="FY75" s="307"/>
      <c r="FZ75" s="307"/>
      <c r="GA75" s="307"/>
      <c r="GB75" s="307"/>
      <c r="GC75" s="307"/>
      <c r="GD75" s="307"/>
      <c r="GE75" s="307"/>
      <c r="GF75" s="307"/>
      <c r="GG75" s="307"/>
      <c r="GH75" s="307"/>
      <c r="GI75" s="307"/>
      <c r="GJ75" s="307"/>
      <c r="GK75" s="307"/>
      <c r="GL75" s="307"/>
      <c r="GM75" s="307"/>
      <c r="GN75" s="307"/>
      <c r="GO75" s="307"/>
      <c r="GP75" s="307"/>
      <c r="GQ75" s="307"/>
      <c r="GR75" s="307"/>
      <c r="GS75" s="307"/>
      <c r="GT75" s="307"/>
      <c r="GU75" s="307"/>
      <c r="GV75" s="307"/>
      <c r="GW75" s="307"/>
      <c r="GX75" s="307"/>
      <c r="GY75" s="307"/>
      <c r="GZ75" s="307"/>
      <c r="HA75" s="307"/>
      <c r="HB75" s="307"/>
      <c r="HC75" s="307"/>
      <c r="HD75" s="307"/>
      <c r="HE75" s="307"/>
      <c r="HF75" s="307"/>
      <c r="HG75" s="307"/>
      <c r="HH75" s="307"/>
      <c r="HI75" s="307"/>
      <c r="HJ75" s="307"/>
      <c r="HK75" s="307"/>
      <c r="HL75" s="307"/>
      <c r="HM75" s="307"/>
      <c r="HN75" s="307"/>
      <c r="HO75" s="307"/>
      <c r="HP75" s="307"/>
      <c r="HQ75" s="307"/>
      <c r="HR75" s="307"/>
      <c r="HS75" s="307"/>
      <c r="HT75" s="307"/>
      <c r="HU75" s="307"/>
      <c r="HV75" s="307"/>
      <c r="HW75" s="307"/>
    </row>
    <row r="76" spans="1:231" ht="13.5" customHeight="1" x14ac:dyDescent="0.15">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BG76" s="394"/>
      <c r="BH76" s="485"/>
      <c r="BI76" s="485"/>
      <c r="BJ76" s="307"/>
      <c r="CO76" s="299"/>
      <c r="CP76" s="299"/>
      <c r="CQ76" s="299"/>
      <c r="CR76" s="307"/>
      <c r="CS76" s="307"/>
      <c r="CT76" s="307"/>
      <c r="CU76" s="307"/>
      <c r="CV76" s="307"/>
      <c r="CW76" s="307"/>
      <c r="CX76" s="307"/>
      <c r="CY76" s="307"/>
      <c r="CZ76" s="307"/>
      <c r="DA76" s="307"/>
      <c r="DB76" s="307"/>
      <c r="DC76" s="307"/>
      <c r="DD76" s="307"/>
      <c r="DE76" s="307"/>
      <c r="DF76" s="307"/>
      <c r="DG76" s="307"/>
      <c r="DH76" s="307"/>
      <c r="DI76" s="307"/>
      <c r="DJ76" s="307"/>
      <c r="DK76" s="307"/>
      <c r="DL76" s="307"/>
      <c r="DM76" s="307"/>
      <c r="DN76" s="307"/>
      <c r="DO76" s="307"/>
      <c r="DP76" s="307"/>
      <c r="DQ76" s="307"/>
      <c r="DR76" s="307"/>
      <c r="DS76" s="307"/>
      <c r="DT76" s="307"/>
      <c r="DU76" s="307"/>
      <c r="DV76" s="307"/>
      <c r="DW76" s="307"/>
      <c r="DX76" s="307"/>
      <c r="DY76" s="307"/>
      <c r="DZ76" s="307"/>
      <c r="EA76" s="307"/>
      <c r="EB76" s="307"/>
      <c r="EC76" s="307"/>
      <c r="ED76" s="307"/>
      <c r="EE76" s="307"/>
      <c r="EF76" s="307"/>
      <c r="EG76" s="307"/>
      <c r="EH76" s="307"/>
      <c r="EI76" s="307"/>
      <c r="EJ76" s="307"/>
      <c r="EK76" s="307"/>
      <c r="EL76" s="307"/>
      <c r="EM76" s="307"/>
      <c r="EN76" s="307"/>
      <c r="EO76" s="307"/>
      <c r="EP76" s="307"/>
      <c r="EQ76" s="307"/>
      <c r="ER76" s="307"/>
      <c r="ES76" s="307"/>
      <c r="ET76" s="307"/>
      <c r="EU76" s="307"/>
      <c r="EV76" s="307"/>
      <c r="EW76" s="307"/>
      <c r="EX76" s="307"/>
      <c r="EY76" s="307"/>
      <c r="EZ76" s="307"/>
      <c r="FA76" s="307"/>
      <c r="FB76" s="307"/>
      <c r="FC76" s="307"/>
      <c r="FD76" s="307"/>
      <c r="FE76" s="307"/>
      <c r="FF76" s="307"/>
      <c r="FG76" s="307"/>
      <c r="FH76" s="307"/>
      <c r="FI76" s="307"/>
      <c r="FJ76" s="307"/>
      <c r="FK76" s="307"/>
      <c r="FL76" s="307"/>
      <c r="FM76" s="307"/>
      <c r="FN76" s="307"/>
      <c r="FO76" s="307"/>
      <c r="FP76" s="307"/>
      <c r="FQ76" s="307"/>
      <c r="FR76" s="307"/>
      <c r="FS76" s="307"/>
      <c r="FT76" s="307"/>
      <c r="FU76" s="307"/>
      <c r="FV76" s="307"/>
      <c r="FW76" s="307"/>
      <c r="FX76" s="307"/>
      <c r="FY76" s="307"/>
      <c r="FZ76" s="307"/>
      <c r="GA76" s="307"/>
      <c r="GB76" s="307"/>
      <c r="GC76" s="307"/>
      <c r="GD76" s="307"/>
      <c r="GE76" s="307"/>
      <c r="GF76" s="307"/>
      <c r="GG76" s="307"/>
      <c r="GH76" s="307"/>
      <c r="GI76" s="307"/>
      <c r="GJ76" s="307"/>
      <c r="GK76" s="307"/>
      <c r="GL76" s="307"/>
      <c r="GM76" s="307"/>
      <c r="GN76" s="307"/>
      <c r="GO76" s="307"/>
      <c r="GP76" s="307"/>
      <c r="GQ76" s="307"/>
      <c r="GR76" s="307"/>
      <c r="GS76" s="307"/>
      <c r="GT76" s="307"/>
      <c r="GU76" s="307"/>
      <c r="GV76" s="307"/>
      <c r="GW76" s="307"/>
      <c r="GX76" s="307"/>
      <c r="GY76" s="307"/>
      <c r="GZ76" s="307"/>
      <c r="HA76" s="307"/>
      <c r="HB76" s="307"/>
      <c r="HC76" s="307"/>
      <c r="HD76" s="307"/>
      <c r="HE76" s="307"/>
      <c r="HF76" s="307"/>
      <c r="HG76" s="307"/>
      <c r="HH76" s="307"/>
      <c r="HI76" s="307"/>
      <c r="HJ76" s="307"/>
      <c r="HK76" s="307"/>
      <c r="HL76" s="307"/>
      <c r="HM76" s="307"/>
      <c r="HN76" s="307"/>
      <c r="HO76" s="307"/>
      <c r="HP76" s="307"/>
      <c r="HQ76" s="307"/>
      <c r="HR76" s="307"/>
      <c r="HS76" s="307"/>
      <c r="HT76" s="307"/>
      <c r="HU76" s="307"/>
      <c r="HV76" s="307"/>
      <c r="HW76" s="307"/>
    </row>
    <row r="77" spans="1:231" ht="13.5" customHeight="1" x14ac:dyDescent="0.15">
      <c r="A77" s="169"/>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BG77" s="394"/>
      <c r="BH77" s="485"/>
      <c r="BI77" s="485"/>
      <c r="BJ77" s="307"/>
      <c r="CO77" s="299"/>
      <c r="CP77" s="299"/>
      <c r="CQ77" s="299"/>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c r="GY77" s="307"/>
      <c r="GZ77" s="307"/>
      <c r="HA77" s="307"/>
      <c r="HB77" s="307"/>
      <c r="HC77" s="307"/>
      <c r="HD77" s="307"/>
      <c r="HE77" s="307"/>
      <c r="HF77" s="307"/>
      <c r="HG77" s="307"/>
      <c r="HH77" s="307"/>
      <c r="HI77" s="307"/>
      <c r="HJ77" s="307"/>
      <c r="HK77" s="307"/>
      <c r="HL77" s="307"/>
      <c r="HM77" s="307"/>
      <c r="HN77" s="307"/>
      <c r="HO77" s="307"/>
      <c r="HP77" s="307"/>
      <c r="HQ77" s="307"/>
      <c r="HR77" s="307"/>
      <c r="HS77" s="307"/>
      <c r="HT77" s="307"/>
      <c r="HU77" s="307"/>
      <c r="HV77" s="307"/>
      <c r="HW77" s="307"/>
    </row>
    <row r="78" spans="1:231" ht="13.5" customHeight="1" x14ac:dyDescent="0.15">
      <c r="A78" s="169"/>
      <c r="B78" s="169"/>
      <c r="C78" s="169"/>
      <c r="D78" s="169"/>
      <c r="E78" s="169"/>
      <c r="F78" s="169"/>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BG78" s="394"/>
      <c r="BH78" s="485"/>
      <c r="BI78" s="485"/>
      <c r="BJ78" s="307"/>
      <c r="CO78" s="299"/>
      <c r="CP78" s="299"/>
      <c r="CQ78" s="299"/>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c r="GY78" s="307"/>
      <c r="GZ78" s="307"/>
      <c r="HA78" s="307"/>
      <c r="HB78" s="307"/>
      <c r="HC78" s="307"/>
      <c r="HD78" s="307"/>
      <c r="HE78" s="307"/>
      <c r="HF78" s="307"/>
      <c r="HG78" s="307"/>
      <c r="HH78" s="307"/>
      <c r="HI78" s="307"/>
      <c r="HJ78" s="307"/>
      <c r="HK78" s="307"/>
      <c r="HL78" s="307"/>
      <c r="HM78" s="307"/>
      <c r="HN78" s="307"/>
      <c r="HO78" s="307"/>
      <c r="HP78" s="307"/>
      <c r="HQ78" s="307"/>
      <c r="HR78" s="307"/>
      <c r="HS78" s="307"/>
      <c r="HT78" s="307"/>
      <c r="HU78" s="307"/>
      <c r="HV78" s="307"/>
      <c r="HW78" s="307"/>
    </row>
    <row r="79" spans="1:231" ht="13.5" customHeight="1" x14ac:dyDescent="0.1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BG79" s="394"/>
      <c r="BH79" s="485"/>
      <c r="BI79" s="485"/>
      <c r="BJ79" s="307"/>
      <c r="CO79" s="299"/>
      <c r="CP79" s="299"/>
      <c r="CQ79" s="299"/>
      <c r="CR79" s="307"/>
      <c r="CS79" s="307"/>
      <c r="CT79" s="307"/>
      <c r="CU79" s="307"/>
      <c r="CV79" s="307"/>
      <c r="CW79" s="307"/>
      <c r="CX79" s="307"/>
      <c r="CY79" s="307"/>
      <c r="CZ79" s="307"/>
      <c r="DA79" s="307"/>
      <c r="DB79" s="307"/>
      <c r="DC79" s="307"/>
      <c r="DD79" s="307"/>
      <c r="DE79" s="307"/>
      <c r="DF79" s="307"/>
      <c r="DG79" s="307"/>
      <c r="DH79" s="307"/>
      <c r="DI79" s="307"/>
      <c r="DJ79" s="307"/>
      <c r="DK79" s="307"/>
      <c r="DL79" s="307"/>
      <c r="DM79" s="307"/>
      <c r="DN79" s="307"/>
      <c r="DO79" s="307"/>
      <c r="DP79" s="307"/>
      <c r="DQ79" s="307"/>
      <c r="DR79" s="307"/>
      <c r="DS79" s="307"/>
      <c r="DT79" s="307"/>
      <c r="DU79" s="307"/>
      <c r="DV79" s="307"/>
      <c r="DW79" s="307"/>
      <c r="DX79" s="307"/>
      <c r="DY79" s="307"/>
      <c r="DZ79" s="307"/>
      <c r="EA79" s="307"/>
      <c r="EB79" s="307"/>
      <c r="EC79" s="307"/>
      <c r="ED79" s="307"/>
      <c r="EE79" s="307"/>
      <c r="EF79" s="307"/>
      <c r="EG79" s="307"/>
      <c r="EH79" s="307"/>
      <c r="EI79" s="307"/>
      <c r="EJ79" s="307"/>
      <c r="EK79" s="307"/>
      <c r="EL79" s="307"/>
      <c r="EM79" s="307"/>
      <c r="EN79" s="307"/>
      <c r="EO79" s="307"/>
      <c r="EP79" s="307"/>
      <c r="EQ79" s="307"/>
      <c r="ER79" s="307"/>
      <c r="ES79" s="307"/>
      <c r="ET79" s="307"/>
      <c r="EU79" s="307"/>
      <c r="EV79" s="307"/>
      <c r="EW79" s="307"/>
      <c r="EX79" s="307"/>
      <c r="EY79" s="307"/>
      <c r="EZ79" s="307"/>
      <c r="FA79" s="307"/>
      <c r="FB79" s="307"/>
      <c r="FC79" s="307"/>
      <c r="FD79" s="307"/>
      <c r="FE79" s="307"/>
      <c r="FF79" s="307"/>
      <c r="FG79" s="307"/>
      <c r="FH79" s="307"/>
      <c r="FI79" s="307"/>
      <c r="FJ79" s="307"/>
      <c r="FK79" s="307"/>
      <c r="FL79" s="307"/>
      <c r="FM79" s="307"/>
      <c r="FN79" s="307"/>
      <c r="FO79" s="307"/>
      <c r="FP79" s="307"/>
      <c r="FQ79" s="307"/>
      <c r="FR79" s="307"/>
      <c r="FS79" s="307"/>
      <c r="FT79" s="307"/>
      <c r="FU79" s="307"/>
      <c r="FV79" s="307"/>
      <c r="FW79" s="307"/>
      <c r="FX79" s="307"/>
      <c r="FY79" s="307"/>
      <c r="FZ79" s="307"/>
      <c r="GA79" s="307"/>
      <c r="GB79" s="307"/>
      <c r="GC79" s="307"/>
      <c r="GD79" s="307"/>
      <c r="GE79" s="307"/>
      <c r="GF79" s="307"/>
      <c r="GG79" s="307"/>
      <c r="GH79" s="307"/>
      <c r="GI79" s="307"/>
      <c r="GJ79" s="307"/>
      <c r="GK79" s="307"/>
      <c r="GL79" s="307"/>
      <c r="GM79" s="307"/>
      <c r="GN79" s="307"/>
      <c r="GO79" s="307"/>
      <c r="GP79" s="307"/>
      <c r="GQ79" s="307"/>
      <c r="GR79" s="307"/>
      <c r="GS79" s="307"/>
      <c r="GT79" s="307"/>
      <c r="GU79" s="307"/>
      <c r="GV79" s="307"/>
      <c r="GW79" s="307"/>
      <c r="GX79" s="307"/>
      <c r="GY79" s="307"/>
      <c r="GZ79" s="307"/>
      <c r="HA79" s="307"/>
      <c r="HB79" s="307"/>
      <c r="HC79" s="307"/>
      <c r="HD79" s="307"/>
      <c r="HE79" s="307"/>
      <c r="HF79" s="307"/>
      <c r="HG79" s="307"/>
      <c r="HH79" s="307"/>
      <c r="HI79" s="307"/>
      <c r="HJ79" s="307"/>
      <c r="HK79" s="307"/>
      <c r="HL79" s="307"/>
      <c r="HM79" s="307"/>
      <c r="HN79" s="307"/>
      <c r="HO79" s="307"/>
      <c r="HP79" s="307"/>
      <c r="HQ79" s="307"/>
      <c r="HR79" s="307"/>
      <c r="HS79" s="307"/>
      <c r="HT79" s="307"/>
      <c r="HU79" s="307"/>
      <c r="HV79" s="307"/>
      <c r="HW79" s="307"/>
    </row>
    <row r="80" spans="1:231" ht="13.5" customHeight="1" x14ac:dyDescent="0.15">
      <c r="A80" s="169"/>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BG80" s="394"/>
      <c r="BH80" s="485"/>
      <c r="BI80" s="485"/>
      <c r="BJ80" s="307"/>
      <c r="CO80" s="299"/>
      <c r="CP80" s="299"/>
      <c r="CQ80" s="299"/>
      <c r="CR80" s="307"/>
      <c r="CS80" s="307"/>
      <c r="CT80" s="307"/>
      <c r="CU80" s="307"/>
      <c r="CV80" s="307"/>
      <c r="CW80" s="307"/>
      <c r="CX80" s="307"/>
      <c r="CY80" s="307"/>
      <c r="CZ80" s="307"/>
      <c r="DA80" s="307"/>
      <c r="DB80" s="307"/>
      <c r="DC80" s="307"/>
      <c r="DD80" s="307"/>
      <c r="DE80" s="307"/>
      <c r="DF80" s="307"/>
      <c r="DG80" s="307"/>
      <c r="DH80" s="307"/>
      <c r="DI80" s="307"/>
      <c r="DJ80" s="307"/>
      <c r="DK80" s="307"/>
      <c r="DL80" s="307"/>
      <c r="DM80" s="307"/>
      <c r="DN80" s="307"/>
      <c r="DO80" s="307"/>
      <c r="DP80" s="307"/>
      <c r="DQ80" s="307"/>
      <c r="DR80" s="307"/>
      <c r="DS80" s="307"/>
      <c r="DT80" s="307"/>
      <c r="DU80" s="307"/>
      <c r="DV80" s="307"/>
      <c r="DW80" s="307"/>
      <c r="DX80" s="307"/>
      <c r="DY80" s="307"/>
      <c r="DZ80" s="307"/>
      <c r="EA80" s="307"/>
      <c r="EB80" s="307"/>
      <c r="EC80" s="307"/>
      <c r="ED80" s="307"/>
      <c r="EE80" s="307"/>
      <c r="EF80" s="307"/>
      <c r="EG80" s="307"/>
      <c r="EH80" s="307"/>
      <c r="EI80" s="307"/>
      <c r="EJ80" s="307"/>
      <c r="EK80" s="307"/>
      <c r="EL80" s="307"/>
      <c r="EM80" s="307"/>
      <c r="EN80" s="307"/>
      <c r="EO80" s="307"/>
      <c r="EP80" s="307"/>
      <c r="EQ80" s="307"/>
      <c r="ER80" s="307"/>
      <c r="ES80" s="307"/>
      <c r="ET80" s="307"/>
      <c r="EU80" s="307"/>
      <c r="EV80" s="307"/>
      <c r="EW80" s="307"/>
      <c r="EX80" s="307"/>
      <c r="EY80" s="307"/>
      <c r="EZ80" s="307"/>
      <c r="FA80" s="307"/>
      <c r="FB80" s="307"/>
      <c r="FC80" s="307"/>
      <c r="FD80" s="307"/>
      <c r="FE80" s="307"/>
      <c r="FF80" s="307"/>
      <c r="FG80" s="307"/>
      <c r="FH80" s="307"/>
      <c r="FI80" s="307"/>
      <c r="FJ80" s="307"/>
      <c r="FK80" s="307"/>
      <c r="FL80" s="307"/>
      <c r="FM80" s="307"/>
      <c r="FN80" s="307"/>
      <c r="FO80" s="307"/>
      <c r="FP80" s="307"/>
      <c r="FQ80" s="307"/>
      <c r="FR80" s="307"/>
      <c r="FS80" s="307"/>
      <c r="FT80" s="307"/>
      <c r="FU80" s="307"/>
      <c r="FV80" s="307"/>
      <c r="FW80" s="307"/>
      <c r="FX80" s="307"/>
      <c r="FY80" s="307"/>
      <c r="FZ80" s="307"/>
      <c r="GA80" s="307"/>
      <c r="GB80" s="307"/>
      <c r="GC80" s="307"/>
      <c r="GD80" s="307"/>
      <c r="GE80" s="307"/>
      <c r="GF80" s="307"/>
      <c r="GG80" s="307"/>
      <c r="GH80" s="307"/>
      <c r="GI80" s="307"/>
      <c r="GJ80" s="307"/>
      <c r="GK80" s="307"/>
      <c r="GL80" s="307"/>
      <c r="GM80" s="307"/>
      <c r="GN80" s="307"/>
      <c r="GO80" s="307"/>
      <c r="GP80" s="307"/>
      <c r="GQ80" s="307"/>
      <c r="GR80" s="307"/>
      <c r="GS80" s="307"/>
      <c r="GT80" s="307"/>
      <c r="GU80" s="307"/>
      <c r="GV80" s="307"/>
      <c r="GW80" s="307"/>
      <c r="GX80" s="307"/>
      <c r="GY80" s="307"/>
      <c r="GZ80" s="307"/>
      <c r="HA80" s="307"/>
      <c r="HB80" s="307"/>
      <c r="HC80" s="307"/>
      <c r="HD80" s="307"/>
      <c r="HE80" s="307"/>
      <c r="HF80" s="307"/>
      <c r="HG80" s="307"/>
      <c r="HH80" s="307"/>
      <c r="HI80" s="307"/>
      <c r="HJ80" s="307"/>
      <c r="HK80" s="307"/>
      <c r="HL80" s="307"/>
      <c r="HM80" s="307"/>
      <c r="HN80" s="307"/>
      <c r="HO80" s="307"/>
      <c r="HP80" s="307"/>
      <c r="HQ80" s="307"/>
      <c r="HR80" s="307"/>
      <c r="HS80" s="307"/>
      <c r="HT80" s="307"/>
      <c r="HU80" s="307"/>
      <c r="HV80" s="307"/>
      <c r="HW80" s="307"/>
    </row>
    <row r="81" spans="1:231" ht="13.5" customHeight="1" x14ac:dyDescent="0.15">
      <c r="A81" s="169"/>
      <c r="B81" s="169"/>
      <c r="C81" s="169"/>
      <c r="D81" s="169"/>
      <c r="E81" s="169"/>
      <c r="F81" s="169"/>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BG81" s="394"/>
      <c r="BH81" s="485"/>
      <c r="BI81" s="485"/>
      <c r="BJ81" s="307"/>
      <c r="CO81" s="299"/>
      <c r="CP81" s="299"/>
      <c r="CQ81" s="299"/>
      <c r="CR81" s="307"/>
      <c r="CS81" s="307"/>
      <c r="CT81" s="307"/>
      <c r="CU81" s="307"/>
      <c r="CV81" s="307"/>
      <c r="CW81" s="307"/>
      <c r="CX81" s="307"/>
      <c r="CY81" s="307"/>
      <c r="CZ81" s="307"/>
      <c r="DA81" s="307"/>
      <c r="DB81" s="307"/>
      <c r="DC81" s="307"/>
      <c r="DD81" s="307"/>
      <c r="DE81" s="307"/>
      <c r="DF81" s="307"/>
      <c r="DG81" s="307"/>
      <c r="DH81" s="307"/>
      <c r="DI81" s="307"/>
      <c r="DJ81" s="307"/>
      <c r="DK81" s="307"/>
      <c r="DL81" s="307"/>
      <c r="DM81" s="307"/>
      <c r="DN81" s="307"/>
      <c r="DO81" s="307"/>
      <c r="DP81" s="307"/>
      <c r="DQ81" s="307"/>
      <c r="DR81" s="307"/>
      <c r="DS81" s="307"/>
      <c r="DT81" s="307"/>
      <c r="DU81" s="307"/>
      <c r="DV81" s="307"/>
      <c r="DW81" s="307"/>
      <c r="DX81" s="307"/>
      <c r="DY81" s="307"/>
      <c r="DZ81" s="307"/>
      <c r="EA81" s="307"/>
      <c r="EB81" s="307"/>
      <c r="EC81" s="307"/>
      <c r="ED81" s="307"/>
      <c r="EE81" s="307"/>
      <c r="EF81" s="307"/>
      <c r="EG81" s="307"/>
      <c r="EH81" s="307"/>
      <c r="EI81" s="307"/>
      <c r="EJ81" s="307"/>
      <c r="EK81" s="307"/>
      <c r="EL81" s="307"/>
      <c r="EM81" s="307"/>
      <c r="EN81" s="307"/>
      <c r="EO81" s="307"/>
      <c r="EP81" s="307"/>
      <c r="EQ81" s="307"/>
      <c r="ER81" s="307"/>
      <c r="ES81" s="307"/>
      <c r="ET81" s="307"/>
      <c r="EU81" s="307"/>
      <c r="EV81" s="307"/>
      <c r="EW81" s="307"/>
      <c r="EX81" s="307"/>
      <c r="EY81" s="307"/>
      <c r="EZ81" s="307"/>
      <c r="FA81" s="307"/>
      <c r="FB81" s="307"/>
      <c r="FC81" s="307"/>
      <c r="FD81" s="307"/>
      <c r="FE81" s="307"/>
      <c r="FF81" s="307"/>
      <c r="FG81" s="307"/>
      <c r="FH81" s="307"/>
      <c r="FI81" s="307"/>
      <c r="FJ81" s="307"/>
      <c r="FK81" s="307"/>
      <c r="FL81" s="307"/>
      <c r="FM81" s="307"/>
      <c r="FN81" s="307"/>
      <c r="FO81" s="307"/>
      <c r="FP81" s="307"/>
      <c r="FQ81" s="307"/>
      <c r="FR81" s="307"/>
      <c r="FS81" s="307"/>
      <c r="FT81" s="307"/>
      <c r="FU81" s="307"/>
      <c r="FV81" s="307"/>
      <c r="FW81" s="307"/>
      <c r="FX81" s="307"/>
      <c r="FY81" s="307"/>
      <c r="FZ81" s="307"/>
      <c r="GA81" s="307"/>
      <c r="GB81" s="307"/>
      <c r="GC81" s="307"/>
      <c r="GD81" s="307"/>
      <c r="GE81" s="307"/>
      <c r="GF81" s="307"/>
      <c r="GG81" s="307"/>
      <c r="GH81" s="307"/>
      <c r="GI81" s="307"/>
      <c r="GJ81" s="307"/>
      <c r="GK81" s="307"/>
      <c r="GL81" s="307"/>
      <c r="GM81" s="307"/>
      <c r="GN81" s="307"/>
      <c r="GO81" s="307"/>
      <c r="GP81" s="307"/>
      <c r="GQ81" s="307"/>
      <c r="GR81" s="307"/>
      <c r="GS81" s="307"/>
      <c r="GT81" s="307"/>
      <c r="GU81" s="307"/>
      <c r="GV81" s="307"/>
      <c r="GW81" s="307"/>
      <c r="GX81" s="307"/>
      <c r="GY81" s="307"/>
      <c r="GZ81" s="307"/>
      <c r="HA81" s="307"/>
      <c r="HB81" s="307"/>
      <c r="HC81" s="307"/>
      <c r="HD81" s="307"/>
      <c r="HE81" s="307"/>
      <c r="HF81" s="307"/>
      <c r="HG81" s="307"/>
      <c r="HH81" s="307"/>
      <c r="HI81" s="307"/>
      <c r="HJ81" s="307"/>
      <c r="HK81" s="307"/>
      <c r="HL81" s="307"/>
      <c r="HM81" s="307"/>
      <c r="HN81" s="307"/>
      <c r="HO81" s="307"/>
      <c r="HP81" s="307"/>
      <c r="HQ81" s="307"/>
      <c r="HR81" s="307"/>
      <c r="HS81" s="307"/>
      <c r="HT81" s="307"/>
      <c r="HU81" s="307"/>
      <c r="HV81" s="307"/>
      <c r="HW81" s="307"/>
    </row>
    <row r="82" spans="1:231" ht="13.5" customHeight="1" x14ac:dyDescent="0.15">
      <c r="A82" s="169"/>
      <c r="B82" s="169"/>
      <c r="C82" s="169"/>
      <c r="D82" s="169"/>
      <c r="E82" s="169"/>
      <c r="F82" s="169"/>
      <c r="G82" s="940"/>
      <c r="H82" s="940"/>
      <c r="I82" s="940"/>
      <c r="J82" s="940"/>
      <c r="K82" s="940"/>
      <c r="L82" s="940"/>
      <c r="M82" s="940"/>
      <c r="N82" s="940"/>
      <c r="O82" s="940"/>
      <c r="P82" s="940"/>
      <c r="Q82" s="940"/>
      <c r="R82" s="940"/>
      <c r="S82" s="940"/>
      <c r="T82" s="940"/>
      <c r="U82" s="940"/>
      <c r="V82" s="940"/>
      <c r="W82" s="940"/>
      <c r="X82" s="940"/>
      <c r="Y82" s="940"/>
      <c r="Z82" s="940"/>
      <c r="AA82" s="940"/>
      <c r="AB82" s="940"/>
      <c r="AC82" s="940"/>
      <c r="AD82" s="940"/>
      <c r="AE82" s="940"/>
      <c r="AF82" s="940"/>
      <c r="AG82" s="940"/>
      <c r="AH82" s="940"/>
      <c r="AI82" s="940"/>
      <c r="BG82" s="394"/>
      <c r="BH82" s="485"/>
      <c r="BI82" s="485"/>
      <c r="BJ82" s="307"/>
      <c r="CO82" s="299"/>
      <c r="CP82" s="299"/>
      <c r="CQ82" s="299"/>
      <c r="CR82" s="307"/>
      <c r="CS82" s="307"/>
      <c r="CT82" s="307"/>
      <c r="CU82" s="307"/>
      <c r="CV82" s="307"/>
      <c r="CW82" s="307"/>
      <c r="CX82" s="307"/>
      <c r="CY82" s="307"/>
      <c r="CZ82" s="307"/>
      <c r="DA82" s="307"/>
      <c r="DB82" s="307"/>
      <c r="DC82" s="307"/>
      <c r="DD82" s="307"/>
      <c r="DE82" s="307"/>
      <c r="DF82" s="307"/>
      <c r="DG82" s="307"/>
      <c r="DH82" s="307"/>
      <c r="DI82" s="307"/>
      <c r="DJ82" s="307"/>
      <c r="DK82" s="307"/>
      <c r="DL82" s="307"/>
      <c r="DM82" s="307"/>
      <c r="DN82" s="307"/>
      <c r="DO82" s="307"/>
      <c r="DP82" s="307"/>
      <c r="DQ82" s="307"/>
      <c r="DR82" s="307"/>
      <c r="DS82" s="307"/>
      <c r="DT82" s="307"/>
      <c r="DU82" s="307"/>
      <c r="DV82" s="307"/>
      <c r="DW82" s="307"/>
      <c r="DX82" s="307"/>
      <c r="DY82" s="307"/>
      <c r="DZ82" s="307"/>
      <c r="EA82" s="307"/>
      <c r="EB82" s="307"/>
      <c r="EC82" s="307"/>
      <c r="ED82" s="307"/>
      <c r="EE82" s="307"/>
      <c r="EF82" s="307"/>
      <c r="EG82" s="307"/>
      <c r="EH82" s="307"/>
      <c r="EI82" s="307"/>
      <c r="EJ82" s="307"/>
      <c r="EK82" s="307"/>
      <c r="EL82" s="307"/>
      <c r="EM82" s="307"/>
      <c r="EN82" s="307"/>
      <c r="EO82" s="307"/>
      <c r="EP82" s="307"/>
      <c r="EQ82" s="307"/>
      <c r="ER82" s="307"/>
      <c r="ES82" s="307"/>
      <c r="ET82" s="307"/>
      <c r="EU82" s="307"/>
      <c r="EV82" s="307"/>
      <c r="EW82" s="307"/>
      <c r="EX82" s="307"/>
      <c r="EY82" s="307"/>
      <c r="EZ82" s="307"/>
      <c r="FA82" s="307"/>
      <c r="FB82" s="307"/>
      <c r="FC82" s="307"/>
      <c r="FD82" s="307"/>
      <c r="FE82" s="307"/>
      <c r="FF82" s="307"/>
      <c r="FG82" s="307"/>
      <c r="FH82" s="307"/>
      <c r="FI82" s="307"/>
      <c r="FJ82" s="307"/>
      <c r="FK82" s="307"/>
      <c r="FL82" s="307"/>
      <c r="FM82" s="307"/>
      <c r="FN82" s="307"/>
      <c r="FO82" s="307"/>
      <c r="FP82" s="307"/>
      <c r="FQ82" s="307"/>
      <c r="FR82" s="307"/>
      <c r="FS82" s="307"/>
      <c r="FT82" s="307"/>
      <c r="FU82" s="307"/>
      <c r="FV82" s="307"/>
      <c r="FW82" s="307"/>
      <c r="FX82" s="307"/>
      <c r="FY82" s="307"/>
      <c r="FZ82" s="307"/>
      <c r="GA82" s="307"/>
      <c r="GB82" s="307"/>
      <c r="GC82" s="307"/>
      <c r="GD82" s="307"/>
      <c r="GE82" s="307"/>
      <c r="GF82" s="307"/>
      <c r="GG82" s="307"/>
      <c r="GH82" s="307"/>
      <c r="GI82" s="307"/>
      <c r="GJ82" s="307"/>
      <c r="GK82" s="307"/>
      <c r="GL82" s="307"/>
      <c r="GM82" s="307"/>
      <c r="GN82" s="307"/>
      <c r="GO82" s="307"/>
      <c r="GP82" s="307"/>
      <c r="GQ82" s="307"/>
      <c r="GR82" s="307"/>
      <c r="GS82" s="307"/>
      <c r="GT82" s="307"/>
      <c r="GU82" s="307"/>
      <c r="GV82" s="307"/>
      <c r="GW82" s="307"/>
      <c r="GX82" s="307"/>
      <c r="GY82" s="307"/>
      <c r="GZ82" s="307"/>
      <c r="HA82" s="307"/>
      <c r="HB82" s="307"/>
      <c r="HC82" s="307"/>
      <c r="HD82" s="307"/>
      <c r="HE82" s="307"/>
      <c r="HF82" s="307"/>
      <c r="HG82" s="307"/>
      <c r="HH82" s="307"/>
      <c r="HI82" s="307"/>
      <c r="HJ82" s="307"/>
      <c r="HK82" s="307"/>
      <c r="HL82" s="307"/>
      <c r="HM82" s="307"/>
      <c r="HN82" s="307"/>
      <c r="HO82" s="307"/>
      <c r="HP82" s="307"/>
      <c r="HQ82" s="307"/>
      <c r="HR82" s="307"/>
      <c r="HS82" s="307"/>
      <c r="HT82" s="307"/>
      <c r="HU82" s="307"/>
      <c r="HV82" s="307"/>
      <c r="HW82" s="307"/>
    </row>
    <row r="83" spans="1:231" ht="13.5" customHeight="1" x14ac:dyDescent="0.15">
      <c r="A83" s="169"/>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BG83" s="394"/>
      <c r="BH83" s="485"/>
      <c r="BI83" s="485"/>
      <c r="BJ83" s="307"/>
      <c r="CO83" s="299"/>
      <c r="CP83" s="299"/>
      <c r="CQ83" s="299"/>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7"/>
      <c r="EN83" s="307"/>
      <c r="EO83" s="307"/>
      <c r="EP83" s="307"/>
      <c r="EQ83" s="307"/>
      <c r="ER83" s="307"/>
      <c r="ES83" s="307"/>
      <c r="ET83" s="307"/>
      <c r="EU83" s="307"/>
      <c r="EV83" s="307"/>
      <c r="EW83" s="307"/>
      <c r="EX83" s="307"/>
      <c r="EY83" s="307"/>
      <c r="EZ83" s="307"/>
      <c r="FA83" s="307"/>
      <c r="FB83" s="307"/>
      <c r="FC83" s="307"/>
      <c r="FD83" s="307"/>
      <c r="FE83" s="307"/>
      <c r="FF83" s="307"/>
      <c r="FG83" s="307"/>
      <c r="FH83" s="307"/>
      <c r="FI83" s="307"/>
      <c r="FJ83" s="307"/>
      <c r="FK83" s="307"/>
      <c r="FL83" s="307"/>
      <c r="FM83" s="307"/>
      <c r="FN83" s="307"/>
      <c r="FO83" s="307"/>
      <c r="FP83" s="307"/>
      <c r="FQ83" s="307"/>
      <c r="FR83" s="307"/>
      <c r="FS83" s="307"/>
      <c r="FT83" s="307"/>
      <c r="FU83" s="307"/>
      <c r="FV83" s="307"/>
      <c r="FW83" s="307"/>
      <c r="FX83" s="307"/>
      <c r="FY83" s="307"/>
      <c r="FZ83" s="307"/>
      <c r="GA83" s="307"/>
      <c r="GB83" s="307"/>
      <c r="GC83" s="307"/>
      <c r="GD83" s="307"/>
      <c r="GE83" s="307"/>
      <c r="GF83" s="307"/>
      <c r="GG83" s="307"/>
      <c r="GH83" s="307"/>
      <c r="GI83" s="307"/>
      <c r="GJ83" s="307"/>
      <c r="GK83" s="307"/>
      <c r="GL83" s="307"/>
      <c r="GM83" s="307"/>
      <c r="GN83" s="307"/>
      <c r="GO83" s="307"/>
      <c r="GP83" s="307"/>
      <c r="GQ83" s="307"/>
      <c r="GR83" s="307"/>
      <c r="GS83" s="307"/>
      <c r="GT83" s="307"/>
      <c r="GU83" s="307"/>
      <c r="GV83" s="307"/>
      <c r="GW83" s="307"/>
      <c r="GX83" s="307"/>
      <c r="GY83" s="307"/>
      <c r="GZ83" s="307"/>
      <c r="HA83" s="307"/>
      <c r="HB83" s="307"/>
      <c r="HC83" s="307"/>
      <c r="HD83" s="307"/>
      <c r="HE83" s="307"/>
      <c r="HF83" s="307"/>
      <c r="HG83" s="307"/>
      <c r="HH83" s="307"/>
      <c r="HI83" s="307"/>
      <c r="HJ83" s="307"/>
      <c r="HK83" s="307"/>
      <c r="HL83" s="307"/>
      <c r="HM83" s="307"/>
      <c r="HN83" s="307"/>
      <c r="HO83" s="307"/>
      <c r="HP83" s="307"/>
      <c r="HQ83" s="307"/>
      <c r="HR83" s="307"/>
      <c r="HS83" s="307"/>
      <c r="HT83" s="307"/>
      <c r="HU83" s="307"/>
      <c r="HV83" s="307"/>
      <c r="HW83" s="307"/>
    </row>
    <row r="84" spans="1:231" ht="13.5" customHeight="1" x14ac:dyDescent="0.15">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BG84" s="394"/>
      <c r="BH84" s="485"/>
      <c r="BI84" s="485"/>
      <c r="BJ84" s="307"/>
      <c r="CO84" s="299"/>
      <c r="CP84" s="299"/>
      <c r="CQ84" s="299"/>
      <c r="CR84" s="307"/>
      <c r="CS84" s="307"/>
      <c r="CT84" s="307"/>
      <c r="CU84" s="307"/>
      <c r="CV84" s="307"/>
      <c r="CW84" s="307"/>
      <c r="CX84" s="307"/>
      <c r="CY84" s="307"/>
      <c r="CZ84" s="307"/>
      <c r="DA84" s="307"/>
      <c r="DB84" s="307"/>
      <c r="DC84" s="307"/>
      <c r="DD84" s="307"/>
      <c r="DE84" s="307"/>
      <c r="DF84" s="307"/>
      <c r="DG84" s="307"/>
      <c r="DH84" s="307"/>
      <c r="DI84" s="307"/>
      <c r="DJ84" s="307"/>
      <c r="DK84" s="307"/>
      <c r="DL84" s="307"/>
      <c r="DM84" s="307"/>
      <c r="DN84" s="307"/>
      <c r="DO84" s="307"/>
      <c r="DP84" s="307"/>
      <c r="DQ84" s="307"/>
      <c r="DR84" s="307"/>
      <c r="DS84" s="307"/>
      <c r="DT84" s="307"/>
      <c r="DU84" s="307"/>
      <c r="DV84" s="307"/>
      <c r="DW84" s="307"/>
      <c r="DX84" s="307"/>
      <c r="DY84" s="307"/>
      <c r="DZ84" s="307"/>
      <c r="EA84" s="307"/>
      <c r="EB84" s="307"/>
      <c r="EC84" s="307"/>
      <c r="ED84" s="307"/>
      <c r="EE84" s="307"/>
      <c r="EF84" s="307"/>
      <c r="EG84" s="307"/>
      <c r="EH84" s="307"/>
      <c r="EI84" s="307"/>
      <c r="EJ84" s="307"/>
      <c r="EK84" s="307"/>
      <c r="EL84" s="307"/>
      <c r="EM84" s="307"/>
      <c r="EN84" s="307"/>
      <c r="EO84" s="307"/>
      <c r="EP84" s="307"/>
      <c r="EQ84" s="307"/>
      <c r="ER84" s="307"/>
      <c r="ES84" s="307"/>
      <c r="ET84" s="307"/>
      <c r="EU84" s="307"/>
      <c r="EV84" s="307"/>
      <c r="EW84" s="307"/>
      <c r="EX84" s="307"/>
      <c r="EY84" s="307"/>
      <c r="EZ84" s="307"/>
      <c r="FA84" s="307"/>
      <c r="FB84" s="307"/>
      <c r="FC84" s="307"/>
      <c r="FD84" s="307"/>
      <c r="FE84" s="307"/>
      <c r="FF84" s="307"/>
      <c r="FG84" s="307"/>
      <c r="FH84" s="307"/>
      <c r="FI84" s="307"/>
      <c r="FJ84" s="307"/>
      <c r="FK84" s="307"/>
      <c r="FL84" s="307"/>
      <c r="FM84" s="307"/>
      <c r="FN84" s="307"/>
      <c r="FO84" s="307"/>
      <c r="FP84" s="307"/>
      <c r="FQ84" s="307"/>
      <c r="FR84" s="307"/>
      <c r="FS84" s="307"/>
      <c r="FT84" s="307"/>
      <c r="FU84" s="307"/>
      <c r="FV84" s="307"/>
      <c r="FW84" s="307"/>
      <c r="FX84" s="307"/>
      <c r="FY84" s="307"/>
      <c r="FZ84" s="307"/>
      <c r="GA84" s="307"/>
      <c r="GB84" s="307"/>
      <c r="GC84" s="307"/>
      <c r="GD84" s="307"/>
      <c r="GE84" s="307"/>
      <c r="GF84" s="307"/>
      <c r="GG84" s="307"/>
      <c r="GH84" s="307"/>
      <c r="GI84" s="307"/>
      <c r="GJ84" s="307"/>
      <c r="GK84" s="307"/>
      <c r="GL84" s="307"/>
      <c r="GM84" s="307"/>
      <c r="GN84" s="307"/>
      <c r="GO84" s="307"/>
      <c r="GP84" s="307"/>
      <c r="GQ84" s="307"/>
      <c r="GR84" s="307"/>
      <c r="GS84" s="307"/>
      <c r="GT84" s="307"/>
      <c r="GU84" s="307"/>
      <c r="GV84" s="307"/>
      <c r="GW84" s="307"/>
      <c r="GX84" s="307"/>
      <c r="GY84" s="307"/>
      <c r="GZ84" s="307"/>
      <c r="HA84" s="307"/>
      <c r="HB84" s="307"/>
      <c r="HC84" s="307"/>
      <c r="HD84" s="307"/>
      <c r="HE84" s="307"/>
      <c r="HF84" s="307"/>
      <c r="HG84" s="307"/>
      <c r="HH84" s="307"/>
      <c r="HI84" s="307"/>
      <c r="HJ84" s="307"/>
      <c r="HK84" s="307"/>
      <c r="HL84" s="307"/>
      <c r="HM84" s="307"/>
      <c r="HN84" s="307"/>
      <c r="HO84" s="307"/>
      <c r="HP84" s="307"/>
      <c r="HQ84" s="307"/>
      <c r="HR84" s="307"/>
      <c r="HS84" s="307"/>
      <c r="HT84" s="307"/>
      <c r="HU84" s="307"/>
      <c r="HV84" s="307"/>
      <c r="HW84" s="307"/>
    </row>
    <row r="85" spans="1:231" ht="13.5" customHeight="1" x14ac:dyDescent="0.15">
      <c r="BG85" s="394"/>
      <c r="BH85" s="485"/>
      <c r="BI85" s="485"/>
      <c r="BJ85" s="307"/>
      <c r="CO85" s="299"/>
      <c r="CP85" s="299"/>
      <c r="CQ85" s="299"/>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307"/>
      <c r="EP85" s="307"/>
      <c r="EQ85" s="307"/>
      <c r="ER85" s="307"/>
      <c r="ES85" s="307"/>
      <c r="ET85" s="307"/>
      <c r="EU85" s="307"/>
      <c r="EV85" s="307"/>
      <c r="EW85" s="307"/>
      <c r="EX85" s="307"/>
      <c r="EY85" s="307"/>
      <c r="EZ85" s="307"/>
      <c r="FA85" s="307"/>
      <c r="FB85" s="307"/>
      <c r="FC85" s="307"/>
      <c r="FD85" s="307"/>
      <c r="FE85" s="307"/>
      <c r="FF85" s="307"/>
      <c r="FG85" s="307"/>
      <c r="FH85" s="307"/>
      <c r="FI85" s="307"/>
      <c r="FJ85" s="307"/>
      <c r="FK85" s="307"/>
      <c r="FL85" s="307"/>
      <c r="FM85" s="307"/>
      <c r="FN85" s="307"/>
      <c r="FO85" s="307"/>
      <c r="FP85" s="307"/>
      <c r="FQ85" s="307"/>
      <c r="FR85" s="307"/>
      <c r="FS85" s="307"/>
      <c r="FT85" s="307"/>
      <c r="FU85" s="307"/>
      <c r="FV85" s="307"/>
      <c r="FW85" s="307"/>
      <c r="FX85" s="307"/>
      <c r="FY85" s="307"/>
      <c r="FZ85" s="307"/>
      <c r="GA85" s="307"/>
      <c r="GB85" s="307"/>
      <c r="GC85" s="307"/>
      <c r="GD85" s="307"/>
      <c r="GE85" s="307"/>
      <c r="GF85" s="307"/>
      <c r="GG85" s="307"/>
      <c r="GH85" s="307"/>
      <c r="GI85" s="307"/>
      <c r="GJ85" s="307"/>
      <c r="GK85" s="307"/>
      <c r="GL85" s="307"/>
      <c r="GM85" s="307"/>
      <c r="GN85" s="307"/>
      <c r="GO85" s="307"/>
      <c r="GP85" s="307"/>
      <c r="GQ85" s="307"/>
      <c r="GR85" s="307"/>
      <c r="GS85" s="307"/>
      <c r="GT85" s="307"/>
      <c r="GU85" s="307"/>
      <c r="GV85" s="307"/>
      <c r="GW85" s="307"/>
      <c r="GX85" s="307"/>
      <c r="GY85" s="307"/>
      <c r="GZ85" s="307"/>
      <c r="HA85" s="307"/>
      <c r="HB85" s="307"/>
      <c r="HC85" s="307"/>
      <c r="HD85" s="307"/>
      <c r="HE85" s="307"/>
      <c r="HF85" s="307"/>
      <c r="HG85" s="307"/>
      <c r="HH85" s="307"/>
      <c r="HI85" s="307"/>
      <c r="HJ85" s="307"/>
      <c r="HK85" s="307"/>
      <c r="HL85" s="307"/>
      <c r="HM85" s="307"/>
      <c r="HN85" s="307"/>
      <c r="HO85" s="307"/>
      <c r="HP85" s="307"/>
      <c r="HQ85" s="307"/>
      <c r="HR85" s="307"/>
      <c r="HS85" s="307"/>
      <c r="HT85" s="307"/>
      <c r="HU85" s="307"/>
      <c r="HV85" s="307"/>
      <c r="HW85" s="307"/>
    </row>
    <row r="86" spans="1:231" ht="13.5" customHeight="1" x14ac:dyDescent="0.15">
      <c r="BG86" s="394"/>
      <c r="BH86" s="485"/>
      <c r="BI86" s="485"/>
      <c r="BJ86" s="307"/>
      <c r="CO86" s="299"/>
      <c r="CP86" s="299"/>
      <c r="CQ86" s="299"/>
      <c r="CR86" s="307"/>
      <c r="CS86" s="307"/>
      <c r="CT86" s="307"/>
      <c r="CU86" s="307"/>
      <c r="CV86" s="307"/>
      <c r="CW86" s="307"/>
      <c r="CX86" s="307"/>
      <c r="CY86" s="307"/>
      <c r="CZ86" s="307"/>
      <c r="DA86" s="307"/>
      <c r="DB86" s="307"/>
      <c r="DC86" s="307"/>
      <c r="DD86" s="307"/>
      <c r="DE86" s="307"/>
      <c r="DF86" s="307"/>
      <c r="DG86" s="307"/>
      <c r="DH86" s="307"/>
      <c r="DI86" s="307"/>
      <c r="DJ86" s="307"/>
      <c r="DK86" s="307"/>
      <c r="DL86" s="307"/>
      <c r="DM86" s="307"/>
      <c r="DN86" s="307"/>
      <c r="DO86" s="307"/>
      <c r="DP86" s="307"/>
      <c r="DQ86" s="307"/>
      <c r="DR86" s="307"/>
      <c r="DS86" s="307"/>
      <c r="DT86" s="307"/>
      <c r="DU86" s="307"/>
      <c r="DV86" s="307"/>
      <c r="DW86" s="307"/>
      <c r="DX86" s="307"/>
      <c r="DY86" s="307"/>
      <c r="DZ86" s="307"/>
      <c r="EA86" s="307"/>
      <c r="EB86" s="307"/>
      <c r="EC86" s="307"/>
      <c r="ED86" s="307"/>
      <c r="EE86" s="307"/>
      <c r="EF86" s="307"/>
      <c r="EG86" s="307"/>
      <c r="EH86" s="307"/>
      <c r="EI86" s="307"/>
      <c r="EJ86" s="307"/>
      <c r="EK86" s="307"/>
      <c r="EL86" s="307"/>
      <c r="EM86" s="307"/>
      <c r="EN86" s="307"/>
      <c r="EO86" s="307"/>
      <c r="EP86" s="307"/>
      <c r="EQ86" s="307"/>
      <c r="ER86" s="307"/>
      <c r="ES86" s="307"/>
      <c r="ET86" s="307"/>
      <c r="EU86" s="307"/>
      <c r="EV86" s="307"/>
      <c r="EW86" s="307"/>
      <c r="EX86" s="307"/>
      <c r="EY86" s="307"/>
      <c r="EZ86" s="307"/>
      <c r="FA86" s="307"/>
      <c r="FB86" s="307"/>
      <c r="FC86" s="307"/>
      <c r="FD86" s="307"/>
      <c r="FE86" s="307"/>
      <c r="FF86" s="307"/>
      <c r="FG86" s="307"/>
      <c r="FH86" s="307"/>
      <c r="FI86" s="307"/>
      <c r="FJ86" s="307"/>
      <c r="FK86" s="307"/>
      <c r="FL86" s="307"/>
      <c r="FM86" s="307"/>
      <c r="FN86" s="307"/>
      <c r="FO86" s="307"/>
      <c r="FP86" s="307"/>
      <c r="FQ86" s="307"/>
      <c r="FR86" s="307"/>
      <c r="FS86" s="307"/>
      <c r="FT86" s="307"/>
      <c r="FU86" s="307"/>
      <c r="FV86" s="307"/>
      <c r="FW86" s="307"/>
      <c r="FX86" s="307"/>
      <c r="FY86" s="307"/>
      <c r="FZ86" s="307"/>
      <c r="GA86" s="307"/>
      <c r="GB86" s="307"/>
      <c r="GC86" s="307"/>
      <c r="GD86" s="307"/>
      <c r="GE86" s="307"/>
      <c r="GF86" s="307"/>
      <c r="GG86" s="307"/>
      <c r="GH86" s="307"/>
      <c r="GI86" s="307"/>
      <c r="GJ86" s="307"/>
      <c r="GK86" s="307"/>
      <c r="GL86" s="307"/>
      <c r="GM86" s="307"/>
      <c r="GN86" s="307"/>
      <c r="GO86" s="307"/>
      <c r="GP86" s="307"/>
      <c r="GQ86" s="307"/>
      <c r="GR86" s="307"/>
      <c r="GS86" s="307"/>
      <c r="GT86" s="307"/>
      <c r="GU86" s="307"/>
      <c r="GV86" s="307"/>
      <c r="GW86" s="307"/>
      <c r="GX86" s="307"/>
      <c r="GY86" s="307"/>
      <c r="GZ86" s="307"/>
      <c r="HA86" s="307"/>
      <c r="HB86" s="307"/>
      <c r="HC86" s="307"/>
      <c r="HD86" s="307"/>
      <c r="HE86" s="307"/>
      <c r="HF86" s="307"/>
      <c r="HG86" s="307"/>
      <c r="HH86" s="307"/>
      <c r="HI86" s="307"/>
      <c r="HJ86" s="307"/>
      <c r="HK86" s="307"/>
      <c r="HL86" s="307"/>
      <c r="HM86" s="307"/>
      <c r="HN86" s="307"/>
      <c r="HO86" s="307"/>
      <c r="HP86" s="307"/>
      <c r="HQ86" s="307"/>
      <c r="HR86" s="307"/>
      <c r="HS86" s="307"/>
      <c r="HT86" s="307"/>
      <c r="HU86" s="307"/>
      <c r="HV86" s="307"/>
      <c r="HW86" s="307"/>
    </row>
    <row r="87" spans="1:231" ht="13.5" x14ac:dyDescent="0.15">
      <c r="BG87" s="394"/>
      <c r="BH87" s="485"/>
      <c r="BI87" s="485"/>
      <c r="BJ87" s="307"/>
      <c r="CO87" s="299"/>
      <c r="CP87" s="299"/>
      <c r="CQ87" s="299"/>
      <c r="CR87" s="307"/>
      <c r="CS87" s="307"/>
      <c r="CT87" s="307"/>
      <c r="CU87" s="307"/>
      <c r="CV87" s="307"/>
      <c r="CW87" s="307"/>
      <c r="CX87" s="307"/>
      <c r="CY87" s="307"/>
      <c r="CZ87" s="307"/>
      <c r="DA87" s="307"/>
      <c r="DB87" s="307"/>
      <c r="DC87" s="307"/>
      <c r="DD87" s="307"/>
      <c r="DE87" s="307"/>
      <c r="DF87" s="307"/>
      <c r="DG87" s="307"/>
      <c r="DH87" s="307"/>
      <c r="DI87" s="307"/>
      <c r="DJ87" s="307"/>
      <c r="DK87" s="307"/>
      <c r="DL87" s="307"/>
      <c r="DM87" s="307"/>
      <c r="DN87" s="307"/>
      <c r="DO87" s="307"/>
      <c r="DP87" s="307"/>
      <c r="DQ87" s="307"/>
      <c r="DR87" s="307"/>
      <c r="DS87" s="307"/>
      <c r="DT87" s="307"/>
      <c r="DU87" s="307"/>
      <c r="DV87" s="307"/>
      <c r="DW87" s="307"/>
      <c r="DX87" s="307"/>
      <c r="DY87" s="307"/>
      <c r="DZ87" s="307"/>
      <c r="EA87" s="307"/>
      <c r="EB87" s="307"/>
      <c r="EC87" s="307"/>
      <c r="ED87" s="307"/>
      <c r="EE87" s="307"/>
      <c r="EF87" s="307"/>
      <c r="EG87" s="307"/>
      <c r="EH87" s="307"/>
      <c r="EI87" s="307"/>
      <c r="EJ87" s="307"/>
      <c r="EK87" s="307"/>
      <c r="EL87" s="307"/>
      <c r="EM87" s="307"/>
      <c r="EN87" s="307"/>
      <c r="EO87" s="307"/>
      <c r="EP87" s="307"/>
      <c r="EQ87" s="307"/>
      <c r="ER87" s="307"/>
      <c r="ES87" s="307"/>
      <c r="ET87" s="307"/>
      <c r="EU87" s="307"/>
      <c r="EV87" s="307"/>
      <c r="EW87" s="307"/>
      <c r="EX87" s="307"/>
      <c r="EY87" s="307"/>
      <c r="EZ87" s="307"/>
      <c r="FA87" s="307"/>
      <c r="FB87" s="307"/>
      <c r="FC87" s="307"/>
      <c r="FD87" s="307"/>
      <c r="FE87" s="307"/>
      <c r="FF87" s="307"/>
      <c r="FG87" s="307"/>
      <c r="FH87" s="307"/>
      <c r="FI87" s="307"/>
      <c r="FJ87" s="307"/>
      <c r="FK87" s="307"/>
      <c r="FL87" s="307"/>
      <c r="FM87" s="307"/>
      <c r="FN87" s="307"/>
      <c r="FO87" s="307"/>
      <c r="FP87" s="307"/>
      <c r="FQ87" s="307"/>
      <c r="FR87" s="307"/>
      <c r="FS87" s="307"/>
      <c r="FT87" s="307"/>
      <c r="FU87" s="307"/>
      <c r="FV87" s="307"/>
      <c r="FW87" s="307"/>
      <c r="FX87" s="307"/>
      <c r="FY87" s="307"/>
      <c r="FZ87" s="307"/>
      <c r="GA87" s="307"/>
      <c r="GB87" s="307"/>
      <c r="GC87" s="307"/>
      <c r="GD87" s="307"/>
      <c r="GE87" s="307"/>
      <c r="GF87" s="307"/>
      <c r="GG87" s="307"/>
      <c r="GH87" s="307"/>
      <c r="GI87" s="307"/>
      <c r="GJ87" s="307"/>
      <c r="GK87" s="307"/>
      <c r="GL87" s="307"/>
      <c r="GM87" s="307"/>
      <c r="GN87" s="307"/>
      <c r="GO87" s="307"/>
      <c r="GP87" s="307"/>
      <c r="GQ87" s="307"/>
      <c r="GR87" s="307"/>
      <c r="GS87" s="307"/>
      <c r="GT87" s="307"/>
      <c r="GU87" s="307"/>
      <c r="GV87" s="307"/>
      <c r="GW87" s="307"/>
      <c r="GX87" s="307"/>
      <c r="GY87" s="307"/>
      <c r="GZ87" s="307"/>
      <c r="HA87" s="307"/>
      <c r="HB87" s="307"/>
      <c r="HC87" s="307"/>
      <c r="HD87" s="307"/>
      <c r="HE87" s="307"/>
      <c r="HF87" s="307"/>
      <c r="HG87" s="307"/>
      <c r="HH87" s="307"/>
      <c r="HI87" s="307"/>
      <c r="HJ87" s="307"/>
      <c r="HK87" s="307"/>
      <c r="HL87" s="307"/>
      <c r="HM87" s="307"/>
      <c r="HN87" s="307"/>
      <c r="HO87" s="307"/>
      <c r="HP87" s="307"/>
      <c r="HQ87" s="307"/>
      <c r="HR87" s="307"/>
      <c r="HS87" s="307"/>
      <c r="HT87" s="307"/>
      <c r="HU87" s="307"/>
      <c r="HV87" s="307"/>
      <c r="HW87" s="307"/>
    </row>
    <row r="88" spans="1:231" ht="13.5" x14ac:dyDescent="0.15">
      <c r="BG88" s="394"/>
      <c r="BH88" s="485"/>
      <c r="BI88" s="485"/>
      <c r="BJ88" s="307"/>
      <c r="CO88" s="299"/>
      <c r="CP88" s="299"/>
      <c r="CQ88" s="299"/>
      <c r="CR88" s="307"/>
      <c r="CS88" s="307"/>
      <c r="CT88" s="307"/>
      <c r="CU88" s="307"/>
      <c r="CV88" s="307"/>
      <c r="CW88" s="307"/>
      <c r="CX88" s="307"/>
      <c r="CY88" s="307"/>
      <c r="CZ88" s="307"/>
      <c r="DA88" s="307"/>
      <c r="DB88" s="307"/>
      <c r="DC88" s="307"/>
      <c r="DD88" s="307"/>
      <c r="DE88" s="307"/>
      <c r="DF88" s="307"/>
      <c r="DG88" s="307"/>
      <c r="DH88" s="307"/>
      <c r="DI88" s="307"/>
      <c r="DJ88" s="307"/>
      <c r="DK88" s="307"/>
      <c r="DL88" s="307"/>
      <c r="DM88" s="307"/>
      <c r="DN88" s="307"/>
      <c r="DO88" s="307"/>
      <c r="DP88" s="307"/>
      <c r="DQ88" s="307"/>
      <c r="DR88" s="307"/>
      <c r="DS88" s="307"/>
      <c r="DT88" s="307"/>
      <c r="DU88" s="307"/>
      <c r="DV88" s="307"/>
      <c r="DW88" s="307"/>
      <c r="DX88" s="307"/>
      <c r="DY88" s="307"/>
      <c r="DZ88" s="307"/>
      <c r="EA88" s="307"/>
      <c r="EB88" s="307"/>
      <c r="EC88" s="307"/>
      <c r="ED88" s="307"/>
      <c r="EE88" s="307"/>
      <c r="EF88" s="307"/>
      <c r="EG88" s="307"/>
      <c r="EH88" s="307"/>
      <c r="EI88" s="307"/>
      <c r="EJ88" s="307"/>
      <c r="EK88" s="307"/>
      <c r="EL88" s="307"/>
      <c r="EM88" s="307"/>
      <c r="EN88" s="307"/>
      <c r="EO88" s="307"/>
      <c r="EP88" s="307"/>
      <c r="EQ88" s="307"/>
      <c r="ER88" s="307"/>
      <c r="ES88" s="307"/>
      <c r="ET88" s="307"/>
      <c r="EU88" s="307"/>
      <c r="EV88" s="307"/>
      <c r="EW88" s="307"/>
      <c r="EX88" s="307"/>
      <c r="EY88" s="307"/>
      <c r="EZ88" s="307"/>
      <c r="FA88" s="307"/>
      <c r="FB88" s="307"/>
      <c r="FC88" s="307"/>
      <c r="FD88" s="307"/>
      <c r="FE88" s="307"/>
      <c r="FF88" s="307"/>
      <c r="FG88" s="307"/>
      <c r="FH88" s="307"/>
      <c r="FI88" s="307"/>
      <c r="FJ88" s="307"/>
      <c r="FK88" s="307"/>
      <c r="FL88" s="307"/>
      <c r="FM88" s="307"/>
      <c r="FN88" s="307"/>
      <c r="FO88" s="307"/>
      <c r="FP88" s="307"/>
      <c r="FQ88" s="307"/>
      <c r="FR88" s="307"/>
      <c r="FS88" s="307"/>
      <c r="FT88" s="307"/>
      <c r="FU88" s="307"/>
      <c r="FV88" s="307"/>
      <c r="FW88" s="307"/>
      <c r="FX88" s="307"/>
      <c r="FY88" s="307"/>
      <c r="FZ88" s="307"/>
      <c r="GA88" s="307"/>
      <c r="GB88" s="307"/>
      <c r="GC88" s="307"/>
      <c r="GD88" s="307"/>
      <c r="GE88" s="307"/>
      <c r="GF88" s="307"/>
      <c r="GG88" s="307"/>
      <c r="GH88" s="307"/>
      <c r="GI88" s="307"/>
      <c r="GJ88" s="307"/>
      <c r="GK88" s="307"/>
      <c r="GL88" s="307"/>
      <c r="GM88" s="307"/>
      <c r="GN88" s="307"/>
      <c r="GO88" s="307"/>
      <c r="GP88" s="307"/>
      <c r="GQ88" s="307"/>
      <c r="GR88" s="307"/>
      <c r="GS88" s="307"/>
      <c r="GT88" s="307"/>
      <c r="GU88" s="307"/>
      <c r="GV88" s="307"/>
      <c r="GW88" s="307"/>
      <c r="GX88" s="307"/>
      <c r="GY88" s="307"/>
      <c r="GZ88" s="307"/>
      <c r="HA88" s="307"/>
      <c r="HB88" s="307"/>
      <c r="HC88" s="307"/>
      <c r="HD88" s="307"/>
      <c r="HE88" s="307"/>
      <c r="HF88" s="307"/>
      <c r="HG88" s="307"/>
      <c r="HH88" s="307"/>
      <c r="HI88" s="307"/>
      <c r="HJ88" s="307"/>
      <c r="HK88" s="307"/>
      <c r="HL88" s="307"/>
      <c r="HM88" s="307"/>
      <c r="HN88" s="307"/>
      <c r="HO88" s="307"/>
      <c r="HP88" s="307"/>
      <c r="HQ88" s="307"/>
      <c r="HR88" s="307"/>
      <c r="HS88" s="307"/>
      <c r="HT88" s="307"/>
      <c r="HU88" s="307"/>
      <c r="HV88" s="307"/>
      <c r="HW88" s="307"/>
    </row>
    <row r="89" spans="1:231" ht="13.5" x14ac:dyDescent="0.15">
      <c r="BG89" s="394"/>
      <c r="BH89" s="485"/>
      <c r="BI89" s="485"/>
      <c r="BJ89" s="307"/>
      <c r="CO89" s="299"/>
      <c r="CP89" s="299"/>
      <c r="CQ89" s="299"/>
      <c r="CR89" s="307"/>
      <c r="CS89" s="307"/>
      <c r="CT89" s="307"/>
      <c r="CU89" s="307"/>
      <c r="CV89" s="307"/>
      <c r="CW89" s="307"/>
      <c r="CX89" s="307"/>
      <c r="CY89" s="307"/>
      <c r="CZ89" s="307"/>
      <c r="DA89" s="307"/>
      <c r="DB89" s="307"/>
      <c r="DC89" s="307"/>
      <c r="DD89" s="307"/>
      <c r="DE89" s="307"/>
      <c r="DF89" s="307"/>
      <c r="DG89" s="307"/>
      <c r="DH89" s="307"/>
      <c r="DI89" s="307"/>
      <c r="DJ89" s="307"/>
      <c r="DK89" s="307"/>
      <c r="DL89" s="307"/>
      <c r="DM89" s="307"/>
      <c r="DN89" s="307"/>
      <c r="DO89" s="307"/>
      <c r="DP89" s="307"/>
      <c r="DQ89" s="307"/>
      <c r="DR89" s="307"/>
      <c r="DS89" s="307"/>
      <c r="DT89" s="307"/>
      <c r="DU89" s="307"/>
      <c r="DV89" s="307"/>
      <c r="DW89" s="307"/>
      <c r="DX89" s="307"/>
      <c r="DY89" s="307"/>
      <c r="DZ89" s="307"/>
      <c r="EA89" s="307"/>
      <c r="EB89" s="307"/>
      <c r="EC89" s="307"/>
      <c r="ED89" s="307"/>
      <c r="EE89" s="307"/>
      <c r="EF89" s="307"/>
      <c r="EG89" s="307"/>
      <c r="EH89" s="307"/>
      <c r="EI89" s="307"/>
      <c r="EJ89" s="307"/>
      <c r="EK89" s="307"/>
      <c r="EL89" s="307"/>
      <c r="EM89" s="307"/>
      <c r="EN89" s="307"/>
      <c r="EO89" s="307"/>
      <c r="EP89" s="307"/>
      <c r="EQ89" s="307"/>
      <c r="ER89" s="307"/>
      <c r="ES89" s="307"/>
      <c r="ET89" s="307"/>
      <c r="EU89" s="307"/>
      <c r="EV89" s="307"/>
      <c r="EW89" s="307"/>
      <c r="EX89" s="307"/>
      <c r="EY89" s="307"/>
      <c r="EZ89" s="307"/>
      <c r="FA89" s="307"/>
      <c r="FB89" s="307"/>
      <c r="FC89" s="307"/>
      <c r="FD89" s="307"/>
      <c r="FE89" s="307"/>
      <c r="FF89" s="307"/>
      <c r="FG89" s="307"/>
      <c r="FH89" s="307"/>
      <c r="FI89" s="307"/>
      <c r="FJ89" s="307"/>
      <c r="FK89" s="307"/>
      <c r="FL89" s="307"/>
      <c r="FM89" s="307"/>
      <c r="FN89" s="307"/>
      <c r="FO89" s="307"/>
      <c r="FP89" s="307"/>
      <c r="FQ89" s="307"/>
      <c r="FR89" s="307"/>
      <c r="FS89" s="307"/>
      <c r="FT89" s="307"/>
      <c r="FU89" s="307"/>
      <c r="FV89" s="307"/>
      <c r="FW89" s="307"/>
      <c r="FX89" s="307"/>
      <c r="FY89" s="307"/>
      <c r="FZ89" s="307"/>
      <c r="GA89" s="307"/>
      <c r="GB89" s="307"/>
      <c r="GC89" s="307"/>
      <c r="GD89" s="307"/>
      <c r="GE89" s="307"/>
      <c r="GF89" s="307"/>
      <c r="GG89" s="307"/>
      <c r="GH89" s="307"/>
      <c r="GI89" s="307"/>
      <c r="GJ89" s="307"/>
      <c r="GK89" s="307"/>
      <c r="GL89" s="307"/>
      <c r="GM89" s="307"/>
      <c r="GN89" s="307"/>
      <c r="GO89" s="307"/>
      <c r="GP89" s="307"/>
      <c r="GQ89" s="307"/>
      <c r="GR89" s="307"/>
      <c r="GS89" s="307"/>
      <c r="GT89" s="307"/>
      <c r="GU89" s="307"/>
      <c r="GV89" s="307"/>
      <c r="GW89" s="307"/>
      <c r="GX89" s="307"/>
      <c r="GY89" s="307"/>
      <c r="GZ89" s="307"/>
      <c r="HA89" s="307"/>
      <c r="HB89" s="307"/>
      <c r="HC89" s="307"/>
      <c r="HD89" s="307"/>
      <c r="HE89" s="307"/>
      <c r="HF89" s="307"/>
      <c r="HG89" s="307"/>
      <c r="HH89" s="307"/>
      <c r="HI89" s="307"/>
      <c r="HJ89" s="307"/>
      <c r="HK89" s="307"/>
      <c r="HL89" s="307"/>
      <c r="HM89" s="307"/>
      <c r="HN89" s="307"/>
      <c r="HO89" s="307"/>
      <c r="HP89" s="307"/>
      <c r="HQ89" s="307"/>
      <c r="HR89" s="307"/>
      <c r="HS89" s="307"/>
      <c r="HT89" s="307"/>
      <c r="HU89" s="307"/>
      <c r="HV89" s="307"/>
      <c r="HW89" s="307"/>
    </row>
    <row r="90" spans="1:231" ht="13.5" x14ac:dyDescent="0.15">
      <c r="BG90" s="394"/>
      <c r="BH90" s="485"/>
      <c r="BI90" s="485"/>
      <c r="CO90" s="299"/>
      <c r="CP90" s="299"/>
      <c r="CQ90" s="299"/>
      <c r="CR90" s="307"/>
      <c r="CS90" s="307"/>
      <c r="CT90" s="307"/>
      <c r="CU90" s="307"/>
      <c r="CV90" s="307"/>
      <c r="CW90" s="307"/>
      <c r="CX90" s="307"/>
      <c r="CY90" s="307"/>
      <c r="CZ90" s="307"/>
      <c r="DA90" s="307"/>
      <c r="DB90" s="307"/>
      <c r="DC90" s="307"/>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7"/>
      <c r="EE90" s="307"/>
      <c r="EF90" s="307"/>
      <c r="EG90" s="307"/>
      <c r="EH90" s="307"/>
      <c r="EI90" s="307"/>
      <c r="EJ90" s="307"/>
      <c r="EK90" s="307"/>
      <c r="EL90" s="307"/>
      <c r="EM90" s="307"/>
      <c r="EN90" s="307"/>
      <c r="EO90" s="307"/>
      <c r="EP90" s="307"/>
      <c r="EQ90" s="307"/>
      <c r="ER90" s="307"/>
      <c r="ES90" s="307"/>
      <c r="ET90" s="307"/>
      <c r="EU90" s="307"/>
      <c r="EV90" s="307"/>
      <c r="EW90" s="307"/>
      <c r="EX90" s="307"/>
      <c r="EY90" s="307"/>
      <c r="EZ90" s="307"/>
      <c r="FA90" s="307"/>
      <c r="FB90" s="307"/>
      <c r="FC90" s="307"/>
      <c r="FD90" s="307"/>
      <c r="FE90" s="307"/>
      <c r="FF90" s="307"/>
      <c r="FG90" s="307"/>
      <c r="FH90" s="307"/>
      <c r="FI90" s="307"/>
      <c r="FJ90" s="307"/>
      <c r="FK90" s="307"/>
      <c r="FL90" s="307"/>
      <c r="FM90" s="307"/>
      <c r="FN90" s="307"/>
      <c r="FO90" s="307"/>
      <c r="FP90" s="307"/>
      <c r="FQ90" s="307"/>
      <c r="FR90" s="307"/>
      <c r="FS90" s="307"/>
      <c r="FT90" s="307"/>
      <c r="FU90" s="307"/>
      <c r="FV90" s="307"/>
      <c r="FW90" s="307"/>
      <c r="FX90" s="307"/>
      <c r="FY90" s="307"/>
      <c r="FZ90" s="307"/>
      <c r="GA90" s="307"/>
      <c r="GB90" s="307"/>
      <c r="GC90" s="307"/>
      <c r="GD90" s="307"/>
      <c r="GE90" s="307"/>
      <c r="GF90" s="307"/>
      <c r="GG90" s="307"/>
      <c r="GH90" s="307"/>
      <c r="GI90" s="307"/>
      <c r="GJ90" s="307"/>
      <c r="GK90" s="307"/>
      <c r="GL90" s="307"/>
      <c r="GM90" s="307"/>
      <c r="GN90" s="307"/>
      <c r="GO90" s="307"/>
      <c r="GP90" s="307"/>
      <c r="GQ90" s="307"/>
      <c r="GR90" s="307"/>
      <c r="GS90" s="307"/>
      <c r="GT90" s="307"/>
      <c r="GU90" s="307"/>
      <c r="GV90" s="307"/>
      <c r="GW90" s="307"/>
      <c r="GX90" s="307"/>
      <c r="GY90" s="307"/>
      <c r="GZ90" s="307"/>
      <c r="HA90" s="307"/>
      <c r="HB90" s="307"/>
      <c r="HC90" s="307"/>
      <c r="HD90" s="307"/>
      <c r="HE90" s="307"/>
      <c r="HF90" s="307"/>
      <c r="HG90" s="307"/>
      <c r="HH90" s="307"/>
      <c r="HI90" s="307"/>
      <c r="HJ90" s="307"/>
      <c r="HK90" s="307"/>
      <c r="HL90" s="307"/>
      <c r="HM90" s="307"/>
      <c r="HN90" s="307"/>
      <c r="HO90" s="307"/>
      <c r="HP90" s="307"/>
      <c r="HQ90" s="307"/>
      <c r="HR90" s="307"/>
      <c r="HS90" s="307"/>
      <c r="HT90" s="307"/>
      <c r="HU90" s="307"/>
      <c r="HV90" s="307"/>
      <c r="HW90" s="307"/>
    </row>
    <row r="91" spans="1:231" ht="13.5" x14ac:dyDescent="0.15">
      <c r="BG91" s="394"/>
      <c r="BH91" s="485"/>
      <c r="BI91" s="485"/>
      <c r="CO91" s="299"/>
      <c r="CP91" s="299"/>
      <c r="CQ91" s="299"/>
      <c r="CR91" s="307"/>
      <c r="CS91" s="307"/>
      <c r="CT91" s="307"/>
      <c r="CU91" s="307"/>
      <c r="CV91" s="307"/>
      <c r="CW91" s="307"/>
      <c r="CX91" s="307"/>
      <c r="CY91" s="307"/>
      <c r="CZ91" s="307"/>
      <c r="DA91" s="307"/>
      <c r="DB91" s="307"/>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c r="FZ91" s="307"/>
      <c r="GA91" s="307"/>
      <c r="GB91" s="307"/>
      <c r="GC91" s="307"/>
      <c r="GD91" s="307"/>
      <c r="GE91" s="307"/>
      <c r="GF91" s="307"/>
      <c r="GG91" s="307"/>
      <c r="GH91" s="307"/>
      <c r="GI91" s="307"/>
      <c r="GJ91" s="307"/>
      <c r="GK91" s="307"/>
      <c r="GL91" s="307"/>
      <c r="GM91" s="307"/>
      <c r="GN91" s="307"/>
      <c r="GO91" s="307"/>
      <c r="GP91" s="307"/>
      <c r="GQ91" s="307"/>
      <c r="GR91" s="307"/>
      <c r="GS91" s="307"/>
      <c r="GT91" s="307"/>
      <c r="GU91" s="307"/>
      <c r="GV91" s="307"/>
      <c r="GW91" s="307"/>
      <c r="GX91" s="307"/>
      <c r="GY91" s="307"/>
      <c r="GZ91" s="307"/>
      <c r="HA91" s="307"/>
      <c r="HB91" s="307"/>
      <c r="HC91" s="307"/>
      <c r="HD91" s="307"/>
      <c r="HE91" s="307"/>
      <c r="HF91" s="307"/>
      <c r="HG91" s="307"/>
      <c r="HH91" s="307"/>
      <c r="HI91" s="307"/>
      <c r="HJ91" s="307"/>
      <c r="HK91" s="307"/>
      <c r="HL91" s="307"/>
      <c r="HM91" s="307"/>
      <c r="HN91" s="307"/>
      <c r="HO91" s="307"/>
      <c r="HP91" s="307"/>
      <c r="HQ91" s="307"/>
      <c r="HR91" s="307"/>
      <c r="HS91" s="307"/>
      <c r="HT91" s="307"/>
      <c r="HU91" s="307"/>
      <c r="HV91" s="307"/>
      <c r="HW91" s="307"/>
    </row>
    <row r="92" spans="1:231" ht="13.5" x14ac:dyDescent="0.15">
      <c r="BG92" s="394"/>
      <c r="BH92" s="485"/>
      <c r="BI92" s="485"/>
      <c r="CO92" s="299"/>
      <c r="CP92" s="299"/>
      <c r="CQ92" s="299"/>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c r="GY92" s="307"/>
      <c r="GZ92" s="307"/>
      <c r="HA92" s="307"/>
      <c r="HB92" s="307"/>
      <c r="HC92" s="307"/>
      <c r="HD92" s="307"/>
      <c r="HE92" s="307"/>
      <c r="HF92" s="307"/>
      <c r="HG92" s="307"/>
      <c r="HH92" s="307"/>
      <c r="HI92" s="307"/>
      <c r="HJ92" s="307"/>
      <c r="HK92" s="307"/>
      <c r="HL92" s="307"/>
      <c r="HM92" s="307"/>
      <c r="HN92" s="307"/>
      <c r="HO92" s="307"/>
      <c r="HP92" s="307"/>
      <c r="HQ92" s="307"/>
      <c r="HR92" s="307"/>
      <c r="HS92" s="307"/>
      <c r="HT92" s="307"/>
      <c r="HU92" s="307"/>
      <c r="HV92" s="307"/>
      <c r="HW92" s="307"/>
    </row>
    <row r="93" spans="1:231" ht="13.5" x14ac:dyDescent="0.15">
      <c r="BG93" s="394"/>
      <c r="BH93" s="485"/>
      <c r="BI93" s="485"/>
      <c r="CO93" s="299"/>
      <c r="CP93" s="299"/>
      <c r="CQ93" s="299"/>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row>
    <row r="94" spans="1:231" ht="13.5" x14ac:dyDescent="0.15">
      <c r="BG94" s="394"/>
      <c r="BH94" s="488"/>
      <c r="BI94" s="485"/>
      <c r="CO94" s="299"/>
      <c r="CP94" s="299"/>
      <c r="CQ94" s="299"/>
      <c r="CR94" s="307"/>
      <c r="CS94" s="307"/>
      <c r="CT94" s="307"/>
      <c r="CU94" s="307"/>
      <c r="CV94" s="307"/>
      <c r="CW94" s="307"/>
      <c r="CX94" s="307"/>
      <c r="CY94" s="307"/>
      <c r="CZ94" s="307"/>
      <c r="DA94" s="307"/>
      <c r="DB94" s="307"/>
      <c r="DC94" s="307"/>
      <c r="DD94" s="307"/>
      <c r="DE94" s="307"/>
      <c r="DF94" s="307"/>
      <c r="DG94" s="307"/>
      <c r="DH94" s="307"/>
      <c r="DI94" s="307"/>
      <c r="DJ94" s="307"/>
      <c r="DK94" s="307"/>
      <c r="DL94" s="307"/>
      <c r="DM94" s="307"/>
      <c r="DN94" s="307"/>
      <c r="DO94" s="307"/>
      <c r="DP94" s="307"/>
      <c r="DQ94" s="307"/>
      <c r="DR94" s="307"/>
      <c r="DS94" s="307"/>
      <c r="DT94" s="307"/>
      <c r="DU94" s="307"/>
      <c r="DV94" s="307"/>
      <c r="DW94" s="307"/>
      <c r="DX94" s="307"/>
      <c r="DY94" s="307"/>
      <c r="DZ94" s="307"/>
      <c r="EA94" s="307"/>
      <c r="EB94" s="307"/>
      <c r="EC94" s="307"/>
      <c r="ED94" s="307"/>
      <c r="EE94" s="307"/>
      <c r="EF94" s="307"/>
      <c r="EG94" s="307"/>
      <c r="EH94" s="307"/>
      <c r="EI94" s="307"/>
      <c r="EJ94" s="307"/>
      <c r="EK94" s="307"/>
      <c r="EL94" s="307"/>
      <c r="EM94" s="307"/>
      <c r="EN94" s="307"/>
      <c r="EO94" s="307"/>
      <c r="EP94" s="307"/>
      <c r="EQ94" s="307"/>
      <c r="ER94" s="307"/>
      <c r="ES94" s="307"/>
      <c r="ET94" s="307"/>
      <c r="EU94" s="307"/>
      <c r="EV94" s="307"/>
      <c r="EW94" s="307"/>
      <c r="EX94" s="307"/>
      <c r="EY94" s="307"/>
      <c r="EZ94" s="307"/>
      <c r="FA94" s="307"/>
      <c r="FB94" s="307"/>
      <c r="FC94" s="307"/>
      <c r="FD94" s="307"/>
      <c r="FE94" s="307"/>
      <c r="FF94" s="307"/>
      <c r="FG94" s="307"/>
      <c r="FH94" s="307"/>
      <c r="FI94" s="307"/>
      <c r="FJ94" s="307"/>
      <c r="FK94" s="307"/>
      <c r="FL94" s="307"/>
      <c r="FM94" s="307"/>
      <c r="FN94" s="307"/>
      <c r="FO94" s="307"/>
      <c r="FP94" s="307"/>
      <c r="FQ94" s="307"/>
      <c r="FR94" s="307"/>
      <c r="FS94" s="307"/>
      <c r="FT94" s="307"/>
      <c r="FU94" s="307"/>
      <c r="FV94" s="307"/>
      <c r="FW94" s="307"/>
      <c r="FX94" s="307"/>
      <c r="FY94" s="307"/>
      <c r="FZ94" s="307"/>
      <c r="GA94" s="307"/>
      <c r="GB94" s="307"/>
      <c r="GC94" s="307"/>
      <c r="GD94" s="307"/>
      <c r="GE94" s="307"/>
      <c r="GF94" s="307"/>
      <c r="GG94" s="307"/>
      <c r="GH94" s="307"/>
      <c r="GI94" s="307"/>
      <c r="GJ94" s="307"/>
      <c r="GK94" s="307"/>
      <c r="GL94" s="307"/>
      <c r="GM94" s="307"/>
      <c r="GN94" s="307"/>
      <c r="GO94" s="307"/>
      <c r="GP94" s="307"/>
      <c r="GQ94" s="307"/>
      <c r="GR94" s="307"/>
      <c r="GS94" s="307"/>
      <c r="GT94" s="307"/>
      <c r="GU94" s="307"/>
      <c r="GV94" s="307"/>
      <c r="GW94" s="307"/>
      <c r="GX94" s="307"/>
      <c r="GY94" s="307"/>
      <c r="GZ94" s="307"/>
      <c r="HA94" s="307"/>
      <c r="HB94" s="307"/>
      <c r="HC94" s="307"/>
      <c r="HD94" s="307"/>
      <c r="HE94" s="307"/>
      <c r="HF94" s="307"/>
      <c r="HG94" s="307"/>
      <c r="HH94" s="307"/>
      <c r="HI94" s="307"/>
      <c r="HJ94" s="307"/>
      <c r="HK94" s="307"/>
      <c r="HL94" s="307"/>
      <c r="HM94" s="307"/>
      <c r="HN94" s="307"/>
      <c r="HO94" s="307"/>
      <c r="HP94" s="307"/>
      <c r="HQ94" s="307"/>
      <c r="HR94" s="307"/>
      <c r="HS94" s="307"/>
      <c r="HT94" s="307"/>
      <c r="HU94" s="307"/>
      <c r="HV94" s="307"/>
      <c r="HW94" s="307"/>
    </row>
    <row r="95" spans="1:231" ht="13.5" x14ac:dyDescent="0.15">
      <c r="BG95" s="394"/>
      <c r="BH95" s="488"/>
      <c r="BI95" s="485"/>
      <c r="CO95" s="299"/>
      <c r="CP95" s="299"/>
      <c r="CQ95" s="299"/>
      <c r="CR95" s="307"/>
      <c r="CS95" s="307"/>
      <c r="CT95" s="307"/>
      <c r="CU95" s="307"/>
      <c r="CV95" s="307"/>
      <c r="CW95" s="307"/>
      <c r="CX95" s="307"/>
      <c r="CY95" s="307"/>
      <c r="CZ95" s="307"/>
      <c r="DA95" s="307"/>
      <c r="DB95" s="307"/>
      <c r="DC95" s="307"/>
      <c r="DD95" s="307"/>
      <c r="DE95" s="307"/>
      <c r="DF95" s="307"/>
      <c r="DG95" s="307"/>
      <c r="DH95" s="307"/>
      <c r="DI95" s="307"/>
      <c r="DJ95" s="307"/>
      <c r="DK95" s="307"/>
      <c r="DL95" s="307"/>
      <c r="DM95" s="307"/>
      <c r="DN95" s="307"/>
      <c r="DO95" s="307"/>
      <c r="DP95" s="307"/>
      <c r="DQ95" s="307"/>
      <c r="DR95" s="307"/>
      <c r="DS95" s="307"/>
      <c r="DT95" s="307"/>
      <c r="DU95" s="307"/>
      <c r="DV95" s="307"/>
      <c r="DW95" s="307"/>
      <c r="DX95" s="307"/>
      <c r="DY95" s="307"/>
      <c r="DZ95" s="307"/>
      <c r="EA95" s="307"/>
      <c r="EB95" s="307"/>
      <c r="EC95" s="307"/>
      <c r="ED95" s="307"/>
      <c r="EE95" s="307"/>
      <c r="EF95" s="307"/>
      <c r="EG95" s="307"/>
      <c r="EH95" s="307"/>
      <c r="EI95" s="307"/>
      <c r="EJ95" s="307"/>
      <c r="EK95" s="307"/>
      <c r="EL95" s="307"/>
      <c r="EM95" s="307"/>
      <c r="EN95" s="307"/>
      <c r="EO95" s="307"/>
      <c r="EP95" s="307"/>
      <c r="EQ95" s="307"/>
      <c r="ER95" s="307"/>
      <c r="ES95" s="307"/>
      <c r="ET95" s="307"/>
      <c r="EU95" s="307"/>
      <c r="EV95" s="307"/>
      <c r="EW95" s="307"/>
      <c r="EX95" s="307"/>
      <c r="EY95" s="307"/>
      <c r="EZ95" s="307"/>
      <c r="FA95" s="307"/>
      <c r="FB95" s="307"/>
      <c r="FC95" s="307"/>
      <c r="FD95" s="307"/>
      <c r="FE95" s="307"/>
      <c r="FF95" s="307"/>
      <c r="FG95" s="307"/>
      <c r="FH95" s="307"/>
      <c r="FI95" s="307"/>
      <c r="FJ95" s="307"/>
      <c r="FK95" s="307"/>
      <c r="FL95" s="307"/>
      <c r="FM95" s="307"/>
      <c r="FN95" s="307"/>
      <c r="FO95" s="307"/>
      <c r="FP95" s="307"/>
      <c r="FQ95" s="307"/>
      <c r="FR95" s="307"/>
      <c r="FS95" s="307"/>
      <c r="FT95" s="307"/>
      <c r="FU95" s="307"/>
      <c r="FV95" s="307"/>
      <c r="FW95" s="307"/>
      <c r="FX95" s="307"/>
      <c r="FY95" s="307"/>
      <c r="FZ95" s="307"/>
      <c r="GA95" s="307"/>
      <c r="GB95" s="307"/>
      <c r="GC95" s="307"/>
      <c r="GD95" s="307"/>
      <c r="GE95" s="307"/>
      <c r="GF95" s="307"/>
      <c r="GG95" s="307"/>
      <c r="GH95" s="307"/>
      <c r="GI95" s="307"/>
      <c r="GJ95" s="307"/>
      <c r="GK95" s="307"/>
      <c r="GL95" s="307"/>
      <c r="GM95" s="307"/>
      <c r="GN95" s="307"/>
      <c r="GO95" s="307"/>
      <c r="GP95" s="307"/>
      <c r="GQ95" s="307"/>
      <c r="GR95" s="307"/>
      <c r="GS95" s="307"/>
      <c r="GT95" s="307"/>
      <c r="GU95" s="307"/>
      <c r="GV95" s="307"/>
      <c r="GW95" s="307"/>
      <c r="GX95" s="307"/>
      <c r="GY95" s="307"/>
      <c r="GZ95" s="307"/>
      <c r="HA95" s="307"/>
      <c r="HB95" s="307"/>
      <c r="HC95" s="307"/>
      <c r="HD95" s="307"/>
      <c r="HE95" s="307"/>
      <c r="HF95" s="307"/>
      <c r="HG95" s="307"/>
      <c r="HH95" s="307"/>
      <c r="HI95" s="307"/>
      <c r="HJ95" s="307"/>
      <c r="HK95" s="307"/>
      <c r="HL95" s="307"/>
      <c r="HM95" s="307"/>
      <c r="HN95" s="307"/>
      <c r="HO95" s="307"/>
      <c r="HP95" s="307"/>
      <c r="HQ95" s="307"/>
      <c r="HR95" s="307"/>
      <c r="HS95" s="307"/>
      <c r="HT95" s="307"/>
      <c r="HU95" s="307"/>
      <c r="HV95" s="307"/>
      <c r="HW95" s="307"/>
    </row>
    <row r="96" spans="1:231" ht="13.5" x14ac:dyDescent="0.15">
      <c r="BG96" s="394"/>
      <c r="BH96" s="488"/>
      <c r="BI96" s="485"/>
      <c r="CO96" s="299"/>
      <c r="CP96" s="299"/>
      <c r="CQ96" s="299"/>
      <c r="CR96" s="307"/>
      <c r="CS96" s="307"/>
      <c r="CT96" s="307"/>
      <c r="CU96" s="307"/>
      <c r="CV96" s="307"/>
      <c r="CW96" s="307"/>
      <c r="CX96" s="307"/>
      <c r="CY96" s="307"/>
      <c r="CZ96" s="307"/>
      <c r="DA96" s="307"/>
      <c r="DB96" s="307"/>
      <c r="DC96" s="307"/>
      <c r="DD96" s="307"/>
      <c r="DE96" s="307"/>
      <c r="DF96" s="307"/>
      <c r="DG96" s="307"/>
      <c r="DH96" s="307"/>
      <c r="DI96" s="307"/>
      <c r="DJ96" s="307"/>
      <c r="DK96" s="307"/>
      <c r="DL96" s="307"/>
      <c r="DM96" s="307"/>
      <c r="DN96" s="307"/>
      <c r="DO96" s="307"/>
      <c r="DP96" s="307"/>
      <c r="DQ96" s="307"/>
      <c r="DR96" s="307"/>
      <c r="DS96" s="307"/>
      <c r="DT96" s="307"/>
      <c r="DU96" s="307"/>
      <c r="DV96" s="307"/>
      <c r="DW96" s="307"/>
      <c r="DX96" s="307"/>
      <c r="DY96" s="307"/>
      <c r="DZ96" s="307"/>
      <c r="EA96" s="307"/>
      <c r="EB96" s="307"/>
      <c r="EC96" s="307"/>
      <c r="ED96" s="307"/>
      <c r="EE96" s="307"/>
      <c r="EF96" s="307"/>
      <c r="EG96" s="307"/>
      <c r="EH96" s="307"/>
      <c r="EI96" s="307"/>
      <c r="EJ96" s="307"/>
      <c r="EK96" s="307"/>
      <c r="EL96" s="307"/>
      <c r="EM96" s="307"/>
      <c r="EN96" s="307"/>
      <c r="EO96" s="307"/>
      <c r="EP96" s="307"/>
      <c r="EQ96" s="307"/>
      <c r="ER96" s="307"/>
      <c r="ES96" s="307"/>
      <c r="ET96" s="307"/>
      <c r="EU96" s="307"/>
      <c r="EV96" s="307"/>
      <c r="EW96" s="307"/>
      <c r="EX96" s="307"/>
      <c r="EY96" s="307"/>
      <c r="EZ96" s="307"/>
      <c r="FA96" s="307"/>
      <c r="FB96" s="307"/>
      <c r="FC96" s="307"/>
      <c r="FD96" s="307"/>
      <c r="FE96" s="307"/>
      <c r="FF96" s="307"/>
      <c r="FG96" s="307"/>
      <c r="FH96" s="307"/>
      <c r="FI96" s="307"/>
      <c r="FJ96" s="307"/>
      <c r="FK96" s="307"/>
      <c r="FL96" s="307"/>
      <c r="FM96" s="307"/>
      <c r="FN96" s="307"/>
      <c r="FO96" s="307"/>
      <c r="FP96" s="307"/>
      <c r="FQ96" s="307"/>
      <c r="FR96" s="307"/>
      <c r="FS96" s="307"/>
      <c r="FT96" s="307"/>
      <c r="FU96" s="307"/>
      <c r="FV96" s="307"/>
      <c r="FW96" s="307"/>
      <c r="FX96" s="307"/>
      <c r="FY96" s="307"/>
      <c r="FZ96" s="307"/>
      <c r="GA96" s="307"/>
      <c r="GB96" s="307"/>
      <c r="GC96" s="307"/>
      <c r="GD96" s="307"/>
      <c r="GE96" s="307"/>
      <c r="GF96" s="307"/>
      <c r="GG96" s="307"/>
      <c r="GH96" s="307"/>
      <c r="GI96" s="307"/>
      <c r="GJ96" s="307"/>
      <c r="GK96" s="307"/>
      <c r="GL96" s="307"/>
      <c r="GM96" s="307"/>
      <c r="GN96" s="307"/>
      <c r="GO96" s="307"/>
      <c r="GP96" s="307"/>
      <c r="GQ96" s="307"/>
      <c r="GR96" s="307"/>
      <c r="GS96" s="307"/>
      <c r="GT96" s="307"/>
      <c r="GU96" s="307"/>
      <c r="GV96" s="307"/>
      <c r="GW96" s="307"/>
      <c r="GX96" s="307"/>
      <c r="GY96" s="307"/>
      <c r="GZ96" s="307"/>
      <c r="HA96" s="307"/>
      <c r="HB96" s="307"/>
      <c r="HC96" s="307"/>
      <c r="HD96" s="307"/>
      <c r="HE96" s="307"/>
      <c r="HF96" s="307"/>
      <c r="HG96" s="307"/>
      <c r="HH96" s="307"/>
      <c r="HI96" s="307"/>
      <c r="HJ96" s="307"/>
      <c r="HK96" s="307"/>
      <c r="HL96" s="307"/>
      <c r="HM96" s="307"/>
      <c r="HN96" s="307"/>
      <c r="HO96" s="307"/>
      <c r="HP96" s="307"/>
      <c r="HQ96" s="307"/>
      <c r="HR96" s="307"/>
      <c r="HS96" s="307"/>
      <c r="HT96" s="307"/>
      <c r="HU96" s="307"/>
      <c r="HV96" s="307"/>
      <c r="HW96" s="307"/>
    </row>
    <row r="97" spans="59:231" ht="13.5" x14ac:dyDescent="0.15">
      <c r="BG97" s="394"/>
      <c r="BH97" s="488"/>
      <c r="BI97" s="485"/>
      <c r="CO97" s="299"/>
      <c r="CP97" s="299"/>
      <c r="CQ97" s="299"/>
      <c r="CR97" s="307"/>
      <c r="CS97" s="307"/>
      <c r="CT97" s="307"/>
      <c r="CU97" s="307"/>
      <c r="CV97" s="307"/>
      <c r="CW97" s="307"/>
      <c r="CX97" s="307"/>
      <c r="CY97" s="307"/>
      <c r="CZ97" s="307"/>
      <c r="DA97" s="307"/>
      <c r="DB97" s="307"/>
      <c r="DC97" s="307"/>
      <c r="DD97" s="307"/>
      <c r="DE97" s="307"/>
      <c r="DF97" s="307"/>
      <c r="DG97" s="307"/>
      <c r="DH97" s="307"/>
      <c r="DI97" s="307"/>
      <c r="DJ97" s="307"/>
      <c r="DK97" s="307"/>
      <c r="DL97" s="307"/>
      <c r="DM97" s="307"/>
      <c r="DN97" s="307"/>
      <c r="DO97" s="307"/>
      <c r="DP97" s="307"/>
      <c r="DQ97" s="307"/>
      <c r="DR97" s="307"/>
      <c r="DS97" s="307"/>
      <c r="DT97" s="307"/>
      <c r="DU97" s="307"/>
      <c r="DV97" s="307"/>
      <c r="DW97" s="307"/>
      <c r="DX97" s="307"/>
      <c r="DY97" s="307"/>
      <c r="DZ97" s="307"/>
      <c r="EA97" s="307"/>
      <c r="EB97" s="307"/>
      <c r="EC97" s="307"/>
      <c r="ED97" s="307"/>
      <c r="EE97" s="307"/>
      <c r="EF97" s="307"/>
      <c r="EG97" s="307"/>
      <c r="EH97" s="307"/>
      <c r="EI97" s="307"/>
      <c r="EJ97" s="307"/>
      <c r="EK97" s="307"/>
      <c r="EL97" s="307"/>
      <c r="EM97" s="307"/>
      <c r="EN97" s="307"/>
      <c r="EO97" s="307"/>
      <c r="EP97" s="307"/>
      <c r="EQ97" s="307"/>
      <c r="ER97" s="307"/>
      <c r="ES97" s="307"/>
      <c r="ET97" s="307"/>
      <c r="EU97" s="307"/>
      <c r="EV97" s="307"/>
      <c r="EW97" s="307"/>
      <c r="EX97" s="307"/>
      <c r="EY97" s="307"/>
      <c r="EZ97" s="307"/>
      <c r="FA97" s="307"/>
      <c r="FB97" s="307"/>
      <c r="FC97" s="307"/>
      <c r="FD97" s="307"/>
      <c r="FE97" s="307"/>
      <c r="FF97" s="307"/>
      <c r="FG97" s="307"/>
      <c r="FH97" s="307"/>
      <c r="FI97" s="307"/>
      <c r="FJ97" s="307"/>
      <c r="FK97" s="307"/>
      <c r="FL97" s="307"/>
      <c r="FM97" s="307"/>
      <c r="FN97" s="307"/>
      <c r="FO97" s="307"/>
      <c r="FP97" s="307"/>
      <c r="FQ97" s="307"/>
      <c r="FR97" s="307"/>
      <c r="FS97" s="307"/>
      <c r="FT97" s="307"/>
      <c r="FU97" s="307"/>
      <c r="FV97" s="307"/>
      <c r="FW97" s="307"/>
      <c r="FX97" s="307"/>
      <c r="FY97" s="307"/>
      <c r="FZ97" s="307"/>
      <c r="GA97" s="307"/>
      <c r="GB97" s="307"/>
      <c r="GC97" s="307"/>
      <c r="GD97" s="307"/>
      <c r="GE97" s="307"/>
      <c r="GF97" s="307"/>
      <c r="GG97" s="307"/>
      <c r="GH97" s="307"/>
      <c r="GI97" s="307"/>
      <c r="GJ97" s="307"/>
      <c r="GK97" s="307"/>
      <c r="GL97" s="307"/>
      <c r="GM97" s="307"/>
      <c r="GN97" s="307"/>
      <c r="GO97" s="307"/>
      <c r="GP97" s="307"/>
      <c r="GQ97" s="307"/>
      <c r="GR97" s="307"/>
      <c r="GS97" s="307"/>
      <c r="GT97" s="307"/>
      <c r="GU97" s="307"/>
      <c r="GV97" s="307"/>
      <c r="GW97" s="307"/>
      <c r="GX97" s="307"/>
      <c r="GY97" s="307"/>
      <c r="GZ97" s="307"/>
      <c r="HA97" s="307"/>
      <c r="HB97" s="307"/>
      <c r="HC97" s="307"/>
      <c r="HD97" s="307"/>
      <c r="HE97" s="307"/>
      <c r="HF97" s="307"/>
      <c r="HG97" s="307"/>
      <c r="HH97" s="307"/>
      <c r="HI97" s="307"/>
      <c r="HJ97" s="307"/>
      <c r="HK97" s="307"/>
      <c r="HL97" s="307"/>
      <c r="HM97" s="307"/>
      <c r="HN97" s="307"/>
      <c r="HO97" s="307"/>
      <c r="HP97" s="307"/>
      <c r="HQ97" s="307"/>
      <c r="HR97" s="307"/>
      <c r="HS97" s="307"/>
      <c r="HT97" s="307"/>
      <c r="HU97" s="307"/>
      <c r="HV97" s="307"/>
      <c r="HW97" s="307"/>
    </row>
    <row r="98" spans="59:231" ht="13.5" x14ac:dyDescent="0.15">
      <c r="CO98" s="299"/>
      <c r="CP98" s="299"/>
      <c r="CQ98" s="299"/>
      <c r="CR98" s="307"/>
      <c r="CS98" s="307"/>
      <c r="CT98" s="307"/>
      <c r="CU98" s="307"/>
      <c r="CV98" s="307"/>
      <c r="CW98" s="307"/>
      <c r="CX98" s="307"/>
      <c r="CY98" s="307"/>
      <c r="CZ98" s="307"/>
      <c r="DA98" s="307"/>
      <c r="DB98" s="307"/>
      <c r="DC98" s="307"/>
      <c r="DD98" s="307"/>
      <c r="DE98" s="307"/>
      <c r="DF98" s="307"/>
      <c r="DG98" s="307"/>
      <c r="DH98" s="307"/>
      <c r="DI98" s="307"/>
      <c r="DJ98" s="307"/>
      <c r="DK98" s="307"/>
      <c r="DL98" s="307"/>
      <c r="DM98" s="307"/>
      <c r="DN98" s="307"/>
      <c r="DO98" s="307"/>
      <c r="DP98" s="307"/>
      <c r="DQ98" s="307"/>
      <c r="DR98" s="307"/>
      <c r="DS98" s="307"/>
      <c r="DT98" s="307"/>
      <c r="DU98" s="307"/>
      <c r="DV98" s="307"/>
      <c r="DW98" s="307"/>
      <c r="DX98" s="307"/>
      <c r="DY98" s="307"/>
      <c r="DZ98" s="307"/>
      <c r="EA98" s="307"/>
      <c r="EB98" s="307"/>
      <c r="EC98" s="307"/>
      <c r="ED98" s="307"/>
      <c r="EE98" s="307"/>
      <c r="EF98" s="307"/>
      <c r="EG98" s="307"/>
      <c r="EH98" s="307"/>
      <c r="EI98" s="307"/>
      <c r="EJ98" s="307"/>
      <c r="EK98" s="307"/>
      <c r="EL98" s="307"/>
      <c r="EM98" s="307"/>
      <c r="EN98" s="307"/>
      <c r="EO98" s="307"/>
      <c r="EP98" s="307"/>
      <c r="EQ98" s="307"/>
      <c r="ER98" s="307"/>
      <c r="ES98" s="307"/>
      <c r="ET98" s="307"/>
      <c r="EU98" s="307"/>
      <c r="EV98" s="307"/>
      <c r="EW98" s="307"/>
      <c r="EX98" s="307"/>
      <c r="EY98" s="307"/>
      <c r="EZ98" s="307"/>
      <c r="FA98" s="307"/>
      <c r="FB98" s="307"/>
      <c r="FC98" s="307"/>
      <c r="FD98" s="307"/>
      <c r="FE98" s="307"/>
      <c r="FF98" s="307"/>
      <c r="FG98" s="307"/>
      <c r="FH98" s="307"/>
      <c r="FI98" s="307"/>
      <c r="FJ98" s="307"/>
      <c r="FK98" s="307"/>
      <c r="FL98" s="307"/>
      <c r="FM98" s="307"/>
      <c r="FN98" s="307"/>
      <c r="FO98" s="307"/>
      <c r="FP98" s="307"/>
      <c r="FQ98" s="307"/>
      <c r="FR98" s="307"/>
      <c r="FS98" s="307"/>
      <c r="FT98" s="307"/>
      <c r="FU98" s="307"/>
      <c r="FV98" s="307"/>
      <c r="FW98" s="307"/>
      <c r="FX98" s="307"/>
      <c r="FY98" s="307"/>
      <c r="FZ98" s="307"/>
      <c r="GA98" s="307"/>
      <c r="GB98" s="307"/>
      <c r="GC98" s="307"/>
      <c r="GD98" s="307"/>
      <c r="GE98" s="307"/>
      <c r="GF98" s="307"/>
      <c r="GG98" s="307"/>
      <c r="GH98" s="307"/>
      <c r="GI98" s="307"/>
      <c r="GJ98" s="307"/>
      <c r="GK98" s="307"/>
      <c r="GL98" s="307"/>
      <c r="GM98" s="307"/>
      <c r="GN98" s="307"/>
      <c r="GO98" s="307"/>
      <c r="GP98" s="307"/>
      <c r="GQ98" s="307"/>
      <c r="GR98" s="307"/>
      <c r="GS98" s="307"/>
      <c r="GT98" s="307"/>
      <c r="GU98" s="307"/>
      <c r="GV98" s="307"/>
      <c r="GW98" s="307"/>
      <c r="GX98" s="307"/>
      <c r="GY98" s="307"/>
      <c r="GZ98" s="307"/>
      <c r="HA98" s="307"/>
      <c r="HB98" s="307"/>
      <c r="HC98" s="307"/>
      <c r="HD98" s="307"/>
      <c r="HE98" s="307"/>
      <c r="HF98" s="307"/>
      <c r="HG98" s="307"/>
      <c r="HH98" s="307"/>
      <c r="HI98" s="307"/>
      <c r="HJ98" s="307"/>
      <c r="HK98" s="307"/>
      <c r="HL98" s="307"/>
      <c r="HM98" s="307"/>
      <c r="HN98" s="307"/>
      <c r="HO98" s="307"/>
      <c r="HP98" s="307"/>
      <c r="HQ98" s="307"/>
      <c r="HR98" s="307"/>
      <c r="HS98" s="307"/>
      <c r="HT98" s="307"/>
      <c r="HU98" s="307"/>
      <c r="HV98" s="307"/>
      <c r="HW98" s="307"/>
    </row>
    <row r="99" spans="59:231" ht="13.5" x14ac:dyDescent="0.15">
      <c r="CO99" s="299"/>
      <c r="CP99" s="299"/>
      <c r="CQ99" s="299"/>
      <c r="CR99" s="307"/>
      <c r="CS99" s="307"/>
      <c r="CT99" s="307"/>
      <c r="CU99" s="307"/>
      <c r="CV99" s="307"/>
      <c r="CW99" s="307"/>
      <c r="CX99" s="307"/>
      <c r="CY99" s="307"/>
      <c r="CZ99" s="307"/>
      <c r="DA99" s="307"/>
      <c r="DB99" s="307"/>
      <c r="DC99" s="307"/>
      <c r="DD99" s="307"/>
      <c r="DE99" s="307"/>
      <c r="DF99" s="307"/>
      <c r="DG99" s="307"/>
      <c r="DH99" s="307"/>
      <c r="DI99" s="307"/>
      <c r="DJ99" s="307"/>
      <c r="DK99" s="307"/>
      <c r="DL99" s="307"/>
      <c r="DM99" s="307"/>
      <c r="DN99" s="307"/>
      <c r="DO99" s="307"/>
      <c r="DP99" s="307"/>
      <c r="DQ99" s="307"/>
      <c r="DR99" s="307"/>
      <c r="DS99" s="307"/>
      <c r="DT99" s="307"/>
      <c r="DU99" s="307"/>
      <c r="DV99" s="307"/>
      <c r="DW99" s="307"/>
      <c r="DX99" s="307"/>
      <c r="DY99" s="307"/>
      <c r="DZ99" s="307"/>
      <c r="EA99" s="307"/>
      <c r="EB99" s="307"/>
      <c r="EC99" s="307"/>
      <c r="ED99" s="307"/>
      <c r="EE99" s="307"/>
      <c r="EF99" s="307"/>
      <c r="EG99" s="307"/>
      <c r="EH99" s="307"/>
      <c r="EI99" s="307"/>
      <c r="EJ99" s="307"/>
      <c r="EK99" s="307"/>
      <c r="EL99" s="307"/>
      <c r="EM99" s="307"/>
      <c r="EN99" s="307"/>
      <c r="EO99" s="307"/>
      <c r="EP99" s="307"/>
      <c r="EQ99" s="307"/>
      <c r="ER99" s="307"/>
      <c r="ES99" s="307"/>
      <c r="ET99" s="307"/>
      <c r="EU99" s="307"/>
      <c r="EV99" s="307"/>
      <c r="EW99" s="307"/>
      <c r="EX99" s="307"/>
      <c r="EY99" s="307"/>
      <c r="EZ99" s="307"/>
      <c r="FA99" s="307"/>
      <c r="FB99" s="307"/>
      <c r="FC99" s="307"/>
      <c r="FD99" s="307"/>
      <c r="FE99" s="307"/>
      <c r="FF99" s="307"/>
      <c r="FG99" s="307"/>
      <c r="FH99" s="307"/>
      <c r="FI99" s="307"/>
      <c r="FJ99" s="307"/>
      <c r="FK99" s="307"/>
      <c r="FL99" s="307"/>
      <c r="FM99" s="307"/>
      <c r="FN99" s="307"/>
      <c r="FO99" s="307"/>
      <c r="FP99" s="307"/>
      <c r="FQ99" s="307"/>
      <c r="FR99" s="307"/>
      <c r="FS99" s="307"/>
      <c r="FT99" s="307"/>
      <c r="FU99" s="307"/>
      <c r="FV99" s="307"/>
      <c r="FW99" s="307"/>
      <c r="FX99" s="307"/>
      <c r="FY99" s="307"/>
      <c r="FZ99" s="307"/>
      <c r="GA99" s="307"/>
      <c r="GB99" s="307"/>
      <c r="GC99" s="307"/>
      <c r="GD99" s="307"/>
      <c r="GE99" s="307"/>
      <c r="GF99" s="307"/>
      <c r="GG99" s="307"/>
      <c r="GH99" s="307"/>
      <c r="GI99" s="307"/>
      <c r="GJ99" s="307"/>
      <c r="GK99" s="307"/>
      <c r="GL99" s="307"/>
      <c r="GM99" s="307"/>
      <c r="GN99" s="307"/>
      <c r="GO99" s="307"/>
      <c r="GP99" s="307"/>
      <c r="GQ99" s="307"/>
      <c r="GR99" s="307"/>
      <c r="GS99" s="307"/>
      <c r="GT99" s="307"/>
      <c r="GU99" s="307"/>
      <c r="GV99" s="307"/>
      <c r="GW99" s="307"/>
      <c r="GX99" s="307"/>
      <c r="GY99" s="307"/>
      <c r="GZ99" s="307"/>
      <c r="HA99" s="307"/>
      <c r="HB99" s="307"/>
      <c r="HC99" s="307"/>
      <c r="HD99" s="307"/>
      <c r="HE99" s="307"/>
      <c r="HF99" s="307"/>
      <c r="HG99" s="307"/>
      <c r="HH99" s="307"/>
      <c r="HI99" s="307"/>
      <c r="HJ99" s="307"/>
      <c r="HK99" s="307"/>
      <c r="HL99" s="307"/>
      <c r="HM99" s="307"/>
      <c r="HN99" s="307"/>
      <c r="HO99" s="307"/>
      <c r="HP99" s="307"/>
      <c r="HQ99" s="307"/>
      <c r="HR99" s="307"/>
      <c r="HS99" s="307"/>
      <c r="HT99" s="307"/>
      <c r="HU99" s="307"/>
      <c r="HV99" s="307"/>
      <c r="HW99" s="307"/>
    </row>
    <row r="100" spans="59:231" ht="13.5" x14ac:dyDescent="0.15">
      <c r="CO100" s="299"/>
      <c r="CP100" s="299"/>
      <c r="CQ100" s="299"/>
      <c r="CR100" s="307"/>
      <c r="CS100" s="307"/>
      <c r="CT100" s="307"/>
      <c r="CU100" s="307"/>
      <c r="CV100" s="307"/>
      <c r="CW100" s="307"/>
      <c r="CX100" s="307"/>
      <c r="CY100" s="307"/>
      <c r="CZ100" s="307"/>
      <c r="DA100" s="307"/>
      <c r="DB100" s="307"/>
      <c r="DC100" s="307"/>
      <c r="DD100" s="307"/>
      <c r="DE100" s="307"/>
      <c r="DF100" s="307"/>
      <c r="DG100" s="307"/>
      <c r="DH100" s="307"/>
      <c r="DI100" s="307"/>
      <c r="DJ100" s="307"/>
      <c r="DK100" s="307"/>
      <c r="DL100" s="307"/>
      <c r="DM100" s="307"/>
      <c r="DN100" s="307"/>
      <c r="DO100" s="307"/>
      <c r="DP100" s="307"/>
      <c r="DQ100" s="307"/>
      <c r="DR100" s="307"/>
      <c r="DS100" s="307"/>
      <c r="DT100" s="307"/>
      <c r="DU100" s="307"/>
      <c r="DV100" s="307"/>
      <c r="DW100" s="307"/>
      <c r="DX100" s="307"/>
      <c r="DY100" s="307"/>
      <c r="DZ100" s="307"/>
      <c r="EA100" s="307"/>
      <c r="EB100" s="307"/>
      <c r="EC100" s="307"/>
      <c r="ED100" s="307"/>
      <c r="EE100" s="307"/>
      <c r="EF100" s="307"/>
      <c r="EG100" s="307"/>
      <c r="EH100" s="307"/>
      <c r="EI100" s="307"/>
      <c r="EJ100" s="307"/>
      <c r="EK100" s="307"/>
      <c r="EL100" s="307"/>
      <c r="EM100" s="307"/>
      <c r="EN100" s="307"/>
      <c r="EO100" s="307"/>
      <c r="EP100" s="307"/>
      <c r="EQ100" s="307"/>
      <c r="ER100" s="307"/>
      <c r="ES100" s="307"/>
      <c r="ET100" s="307"/>
      <c r="EU100" s="307"/>
      <c r="EV100" s="307"/>
      <c r="EW100" s="307"/>
      <c r="EX100" s="307"/>
      <c r="EY100" s="307"/>
      <c r="EZ100" s="307"/>
      <c r="FA100" s="307"/>
      <c r="FB100" s="307"/>
      <c r="FC100" s="307"/>
      <c r="FD100" s="307"/>
      <c r="FE100" s="307"/>
      <c r="FF100" s="307"/>
      <c r="FG100" s="307"/>
      <c r="FH100" s="307"/>
      <c r="FI100" s="307"/>
      <c r="FJ100" s="307"/>
      <c r="FK100" s="307"/>
      <c r="FL100" s="307"/>
      <c r="FM100" s="307"/>
      <c r="FN100" s="307"/>
      <c r="FO100" s="307"/>
      <c r="FP100" s="307"/>
      <c r="FQ100" s="307"/>
      <c r="FR100" s="307"/>
      <c r="FS100" s="307"/>
      <c r="FT100" s="307"/>
      <c r="FU100" s="307"/>
      <c r="FV100" s="307"/>
      <c r="FW100" s="307"/>
      <c r="FX100" s="307"/>
      <c r="FY100" s="307"/>
      <c r="FZ100" s="307"/>
      <c r="GA100" s="307"/>
      <c r="GB100" s="307"/>
      <c r="GC100" s="307"/>
      <c r="GD100" s="307"/>
      <c r="GE100" s="307"/>
      <c r="GF100" s="307"/>
      <c r="GG100" s="307"/>
      <c r="GH100" s="307"/>
      <c r="GI100" s="307"/>
      <c r="GJ100" s="307"/>
      <c r="GK100" s="307"/>
      <c r="GL100" s="307"/>
      <c r="GM100" s="307"/>
      <c r="GN100" s="307"/>
      <c r="GO100" s="307"/>
      <c r="GP100" s="307"/>
      <c r="GQ100" s="307"/>
      <c r="GR100" s="307"/>
      <c r="GS100" s="307"/>
      <c r="GT100" s="307"/>
      <c r="GU100" s="307"/>
      <c r="GV100" s="307"/>
      <c r="GW100" s="307"/>
      <c r="GX100" s="307"/>
      <c r="GY100" s="307"/>
      <c r="GZ100" s="307"/>
      <c r="HA100" s="307"/>
      <c r="HB100" s="307"/>
      <c r="HC100" s="307"/>
      <c r="HD100" s="307"/>
      <c r="HE100" s="307"/>
      <c r="HF100" s="307"/>
      <c r="HG100" s="307"/>
      <c r="HH100" s="307"/>
      <c r="HI100" s="307"/>
      <c r="HJ100" s="307"/>
      <c r="HK100" s="307"/>
      <c r="HL100" s="307"/>
      <c r="HM100" s="307"/>
      <c r="HN100" s="307"/>
      <c r="HO100" s="307"/>
      <c r="HP100" s="307"/>
      <c r="HQ100" s="307"/>
      <c r="HR100" s="307"/>
      <c r="HS100" s="307"/>
      <c r="HT100" s="307"/>
      <c r="HU100" s="307"/>
      <c r="HV100" s="307"/>
      <c r="HW100" s="307"/>
    </row>
    <row r="101" spans="59:231" ht="13.5" x14ac:dyDescent="0.15">
      <c r="CO101" s="299"/>
      <c r="CP101" s="299"/>
      <c r="CQ101" s="299"/>
      <c r="CR101" s="307"/>
      <c r="CS101" s="307"/>
      <c r="CT101" s="307"/>
      <c r="CU101" s="307"/>
      <c r="CV101" s="307"/>
      <c r="CW101" s="307"/>
      <c r="CX101" s="307"/>
      <c r="CY101" s="307"/>
      <c r="CZ101" s="307"/>
      <c r="DA101" s="307"/>
      <c r="DB101" s="307"/>
      <c r="DC101" s="307"/>
      <c r="DD101" s="307"/>
      <c r="DE101" s="307"/>
      <c r="DF101" s="307"/>
      <c r="DG101" s="307"/>
      <c r="DH101" s="307"/>
      <c r="DI101" s="307"/>
      <c r="DJ101" s="307"/>
      <c r="DK101" s="307"/>
      <c r="DL101" s="307"/>
      <c r="DM101" s="307"/>
      <c r="DN101" s="307"/>
      <c r="DO101" s="307"/>
      <c r="DP101" s="307"/>
      <c r="DQ101" s="307"/>
      <c r="DR101" s="307"/>
      <c r="DS101" s="307"/>
      <c r="DT101" s="307"/>
      <c r="DU101" s="307"/>
      <c r="DV101" s="307"/>
      <c r="DW101" s="307"/>
      <c r="DX101" s="307"/>
      <c r="DY101" s="307"/>
      <c r="DZ101" s="307"/>
      <c r="EA101" s="307"/>
      <c r="EB101" s="307"/>
      <c r="EC101" s="307"/>
      <c r="ED101" s="307"/>
      <c r="EE101" s="307"/>
      <c r="EF101" s="307"/>
      <c r="EG101" s="307"/>
      <c r="EH101" s="307"/>
      <c r="EI101" s="307"/>
      <c r="EJ101" s="307"/>
      <c r="EK101" s="307"/>
      <c r="EL101" s="307"/>
      <c r="EM101" s="307"/>
      <c r="EN101" s="307"/>
      <c r="EO101" s="307"/>
      <c r="EP101" s="307"/>
      <c r="EQ101" s="307"/>
      <c r="ER101" s="307"/>
      <c r="ES101" s="307"/>
      <c r="ET101" s="307"/>
      <c r="EU101" s="307"/>
      <c r="EV101" s="307"/>
      <c r="EW101" s="307"/>
      <c r="EX101" s="307"/>
      <c r="EY101" s="307"/>
      <c r="EZ101" s="307"/>
      <c r="FA101" s="307"/>
      <c r="FB101" s="307"/>
      <c r="FC101" s="307"/>
      <c r="FD101" s="307"/>
      <c r="FE101" s="307"/>
      <c r="FF101" s="307"/>
      <c r="FG101" s="307"/>
      <c r="FH101" s="307"/>
      <c r="FI101" s="307"/>
      <c r="FJ101" s="307"/>
      <c r="FK101" s="307"/>
      <c r="FL101" s="307"/>
      <c r="FM101" s="307"/>
      <c r="FN101" s="307"/>
      <c r="FO101" s="307"/>
      <c r="FP101" s="307"/>
      <c r="FQ101" s="307"/>
      <c r="FR101" s="307"/>
      <c r="FS101" s="307"/>
      <c r="FT101" s="307"/>
      <c r="FU101" s="307"/>
      <c r="FV101" s="307"/>
      <c r="FW101" s="307"/>
      <c r="FX101" s="307"/>
      <c r="FY101" s="307"/>
      <c r="FZ101" s="307"/>
      <c r="GA101" s="307"/>
      <c r="GB101" s="307"/>
      <c r="GC101" s="307"/>
      <c r="GD101" s="307"/>
      <c r="GE101" s="307"/>
      <c r="GF101" s="307"/>
      <c r="GG101" s="307"/>
      <c r="GH101" s="307"/>
      <c r="GI101" s="307"/>
      <c r="GJ101" s="307"/>
      <c r="GK101" s="307"/>
      <c r="GL101" s="307"/>
      <c r="GM101" s="307"/>
      <c r="GN101" s="307"/>
      <c r="GO101" s="307"/>
      <c r="GP101" s="307"/>
      <c r="GQ101" s="307"/>
      <c r="GR101" s="307"/>
      <c r="GS101" s="307"/>
      <c r="GT101" s="307"/>
      <c r="GU101" s="307"/>
      <c r="GV101" s="307"/>
      <c r="GW101" s="307"/>
      <c r="GX101" s="307"/>
      <c r="GY101" s="307"/>
      <c r="GZ101" s="307"/>
      <c r="HA101" s="307"/>
      <c r="HB101" s="307"/>
      <c r="HC101" s="307"/>
      <c r="HD101" s="307"/>
      <c r="HE101" s="307"/>
      <c r="HF101" s="307"/>
      <c r="HG101" s="307"/>
      <c r="HH101" s="307"/>
      <c r="HI101" s="307"/>
      <c r="HJ101" s="307"/>
      <c r="HK101" s="307"/>
      <c r="HL101" s="307"/>
      <c r="HM101" s="307"/>
      <c r="HN101" s="307"/>
      <c r="HO101" s="307"/>
      <c r="HP101" s="307"/>
      <c r="HQ101" s="307"/>
      <c r="HR101" s="307"/>
      <c r="HS101" s="307"/>
      <c r="HT101" s="307"/>
      <c r="HU101" s="307"/>
      <c r="HV101" s="307"/>
      <c r="HW101" s="307"/>
    </row>
    <row r="102" spans="59:231" ht="13.5" x14ac:dyDescent="0.15">
      <c r="CO102" s="299"/>
      <c r="CP102" s="299"/>
      <c r="CQ102" s="299"/>
      <c r="CR102" s="307"/>
      <c r="CS102" s="307"/>
      <c r="CT102" s="307"/>
      <c r="CU102" s="307"/>
      <c r="CV102" s="307"/>
      <c r="CW102" s="307"/>
      <c r="CX102" s="307"/>
      <c r="CY102" s="307"/>
      <c r="CZ102" s="307"/>
      <c r="DA102" s="307"/>
      <c r="DB102" s="307"/>
      <c r="DC102" s="307"/>
      <c r="DD102" s="307"/>
      <c r="DE102" s="307"/>
      <c r="DF102" s="307"/>
      <c r="DG102" s="307"/>
      <c r="DH102" s="307"/>
      <c r="DI102" s="307"/>
      <c r="DJ102" s="307"/>
      <c r="DK102" s="307"/>
      <c r="DL102" s="307"/>
      <c r="DM102" s="307"/>
      <c r="DN102" s="307"/>
      <c r="DO102" s="307"/>
      <c r="DP102" s="307"/>
      <c r="DQ102" s="307"/>
      <c r="DR102" s="307"/>
      <c r="DS102" s="307"/>
      <c r="DT102" s="307"/>
      <c r="DU102" s="307"/>
      <c r="DV102" s="307"/>
      <c r="DW102" s="307"/>
      <c r="DX102" s="307"/>
      <c r="DY102" s="307"/>
      <c r="DZ102" s="307"/>
      <c r="EA102" s="307"/>
      <c r="EB102" s="307"/>
      <c r="EC102" s="307"/>
      <c r="ED102" s="307"/>
      <c r="EE102" s="307"/>
      <c r="EF102" s="307"/>
      <c r="EG102" s="307"/>
      <c r="EH102" s="307"/>
      <c r="EI102" s="307"/>
      <c r="EJ102" s="307"/>
      <c r="EK102" s="307"/>
      <c r="EL102" s="307"/>
      <c r="EM102" s="307"/>
      <c r="EN102" s="307"/>
      <c r="EO102" s="307"/>
      <c r="EP102" s="307"/>
      <c r="EQ102" s="307"/>
      <c r="ER102" s="307"/>
      <c r="ES102" s="307"/>
      <c r="ET102" s="307"/>
      <c r="EU102" s="307"/>
      <c r="EV102" s="307"/>
      <c r="EW102" s="307"/>
      <c r="EX102" s="307"/>
      <c r="EY102" s="307"/>
      <c r="EZ102" s="307"/>
      <c r="FA102" s="307"/>
      <c r="FB102" s="307"/>
      <c r="FC102" s="307"/>
      <c r="FD102" s="307"/>
      <c r="FE102" s="307"/>
      <c r="FF102" s="307"/>
      <c r="FG102" s="307"/>
      <c r="FH102" s="307"/>
      <c r="FI102" s="307"/>
      <c r="FJ102" s="307"/>
      <c r="FK102" s="307"/>
      <c r="FL102" s="307"/>
      <c r="FM102" s="307"/>
      <c r="FN102" s="307"/>
      <c r="FO102" s="307"/>
      <c r="FP102" s="307"/>
      <c r="FQ102" s="307"/>
      <c r="FR102" s="307"/>
      <c r="FS102" s="307"/>
      <c r="FT102" s="307"/>
      <c r="FU102" s="307"/>
      <c r="FV102" s="307"/>
      <c r="FW102" s="307"/>
      <c r="FX102" s="307"/>
      <c r="FY102" s="307"/>
      <c r="FZ102" s="307"/>
      <c r="GA102" s="307"/>
      <c r="GB102" s="307"/>
      <c r="GC102" s="307"/>
      <c r="GD102" s="307"/>
      <c r="GE102" s="307"/>
      <c r="GF102" s="307"/>
      <c r="GG102" s="307"/>
      <c r="GH102" s="307"/>
      <c r="GI102" s="307"/>
      <c r="GJ102" s="307"/>
      <c r="GK102" s="307"/>
      <c r="GL102" s="307"/>
      <c r="GM102" s="307"/>
      <c r="GN102" s="307"/>
      <c r="GO102" s="307"/>
      <c r="GP102" s="307"/>
      <c r="GQ102" s="307"/>
      <c r="GR102" s="307"/>
      <c r="GS102" s="307"/>
      <c r="GT102" s="307"/>
      <c r="GU102" s="307"/>
      <c r="GV102" s="307"/>
      <c r="GW102" s="307"/>
      <c r="GX102" s="307"/>
      <c r="GY102" s="307"/>
      <c r="GZ102" s="307"/>
      <c r="HA102" s="307"/>
      <c r="HB102" s="307"/>
      <c r="HC102" s="307"/>
      <c r="HD102" s="307"/>
      <c r="HE102" s="307"/>
      <c r="HF102" s="307"/>
      <c r="HG102" s="307"/>
      <c r="HH102" s="307"/>
      <c r="HI102" s="307"/>
      <c r="HJ102" s="307"/>
      <c r="HK102" s="307"/>
      <c r="HL102" s="307"/>
      <c r="HM102" s="307"/>
      <c r="HN102" s="307"/>
      <c r="HO102" s="307"/>
      <c r="HP102" s="307"/>
      <c r="HQ102" s="307"/>
      <c r="HR102" s="307"/>
      <c r="HS102" s="307"/>
      <c r="HT102" s="307"/>
      <c r="HU102" s="307"/>
      <c r="HV102" s="307"/>
      <c r="HW102" s="307"/>
    </row>
    <row r="103" spans="59:231" ht="13.5" x14ac:dyDescent="0.15">
      <c r="CO103" s="299"/>
      <c r="CP103" s="299"/>
      <c r="CQ103" s="299"/>
      <c r="CR103" s="307"/>
      <c r="CS103" s="307"/>
      <c r="CT103" s="307"/>
      <c r="CU103" s="307"/>
      <c r="CV103" s="307"/>
      <c r="CW103" s="307"/>
      <c r="CX103" s="307"/>
      <c r="CY103" s="307"/>
      <c r="CZ103" s="307"/>
      <c r="DA103" s="307"/>
      <c r="DB103" s="307"/>
      <c r="DC103" s="307"/>
      <c r="DD103" s="307"/>
      <c r="DE103" s="307"/>
      <c r="DF103" s="307"/>
      <c r="DG103" s="307"/>
      <c r="DH103" s="307"/>
      <c r="DI103" s="307"/>
      <c r="DJ103" s="307"/>
      <c r="DK103" s="307"/>
      <c r="DL103" s="307"/>
      <c r="DM103" s="307"/>
      <c r="DN103" s="307"/>
      <c r="DO103" s="307"/>
      <c r="DP103" s="307"/>
      <c r="DQ103" s="307"/>
      <c r="DR103" s="307"/>
      <c r="DS103" s="307"/>
      <c r="DT103" s="307"/>
      <c r="DU103" s="307"/>
      <c r="DV103" s="307"/>
      <c r="DW103" s="307"/>
      <c r="DX103" s="307"/>
      <c r="DY103" s="307"/>
      <c r="DZ103" s="307"/>
      <c r="EA103" s="307"/>
      <c r="EB103" s="307"/>
      <c r="EC103" s="307"/>
      <c r="ED103" s="307"/>
      <c r="EE103" s="307"/>
      <c r="EF103" s="307"/>
      <c r="EG103" s="307"/>
      <c r="EH103" s="307"/>
      <c r="EI103" s="307"/>
      <c r="EJ103" s="307"/>
      <c r="EK103" s="307"/>
      <c r="EL103" s="307"/>
      <c r="EM103" s="307"/>
      <c r="EN103" s="307"/>
      <c r="EO103" s="307"/>
      <c r="EP103" s="307"/>
      <c r="EQ103" s="307"/>
      <c r="ER103" s="307"/>
      <c r="ES103" s="307"/>
      <c r="ET103" s="307"/>
      <c r="EU103" s="307"/>
      <c r="EV103" s="307"/>
      <c r="EW103" s="307"/>
      <c r="EX103" s="307"/>
      <c r="EY103" s="307"/>
      <c r="EZ103" s="307"/>
      <c r="FA103" s="307"/>
      <c r="FB103" s="307"/>
      <c r="FC103" s="307"/>
      <c r="FD103" s="307"/>
      <c r="FE103" s="307"/>
      <c r="FF103" s="307"/>
      <c r="FG103" s="307"/>
      <c r="FH103" s="307"/>
      <c r="FI103" s="307"/>
      <c r="FJ103" s="307"/>
      <c r="FK103" s="307"/>
      <c r="FL103" s="307"/>
      <c r="FM103" s="307"/>
      <c r="FN103" s="307"/>
      <c r="FO103" s="307"/>
      <c r="FP103" s="307"/>
      <c r="FQ103" s="307"/>
      <c r="FR103" s="307"/>
      <c r="FS103" s="307"/>
      <c r="FT103" s="307"/>
      <c r="FU103" s="307"/>
      <c r="FV103" s="307"/>
      <c r="FW103" s="307"/>
      <c r="FX103" s="307"/>
      <c r="FY103" s="307"/>
      <c r="FZ103" s="307"/>
      <c r="GA103" s="307"/>
      <c r="GB103" s="307"/>
      <c r="GC103" s="307"/>
      <c r="GD103" s="307"/>
      <c r="GE103" s="307"/>
      <c r="GF103" s="307"/>
      <c r="GG103" s="307"/>
      <c r="GH103" s="307"/>
      <c r="GI103" s="307"/>
      <c r="GJ103" s="307"/>
      <c r="GK103" s="307"/>
      <c r="GL103" s="307"/>
      <c r="GM103" s="307"/>
      <c r="GN103" s="307"/>
      <c r="GO103" s="307"/>
      <c r="GP103" s="307"/>
      <c r="GQ103" s="307"/>
      <c r="GR103" s="307"/>
      <c r="GS103" s="307"/>
      <c r="GT103" s="307"/>
      <c r="GU103" s="307"/>
      <c r="GV103" s="307"/>
      <c r="GW103" s="307"/>
      <c r="GX103" s="307"/>
      <c r="GY103" s="307"/>
      <c r="GZ103" s="307"/>
      <c r="HA103" s="307"/>
      <c r="HB103" s="307"/>
      <c r="HC103" s="307"/>
      <c r="HD103" s="307"/>
      <c r="HE103" s="307"/>
      <c r="HF103" s="307"/>
      <c r="HG103" s="307"/>
      <c r="HH103" s="307"/>
      <c r="HI103" s="307"/>
      <c r="HJ103" s="307"/>
      <c r="HK103" s="307"/>
      <c r="HL103" s="307"/>
      <c r="HM103" s="307"/>
      <c r="HN103" s="307"/>
      <c r="HO103" s="307"/>
      <c r="HP103" s="307"/>
      <c r="HQ103" s="307"/>
      <c r="HR103" s="307"/>
      <c r="HS103" s="307"/>
      <c r="HT103" s="307"/>
      <c r="HU103" s="307"/>
      <c r="HV103" s="307"/>
      <c r="HW103" s="307"/>
    </row>
    <row r="104" spans="59:231" ht="13.5" x14ac:dyDescent="0.15">
      <c r="CO104" s="299"/>
      <c r="CP104" s="299"/>
      <c r="CQ104" s="299"/>
      <c r="CR104" s="307"/>
      <c r="CS104" s="307"/>
      <c r="CT104" s="307"/>
      <c r="CU104" s="307"/>
      <c r="CV104" s="307"/>
      <c r="CW104" s="307"/>
      <c r="CX104" s="307"/>
      <c r="CY104" s="307"/>
      <c r="CZ104" s="307"/>
      <c r="DA104" s="307"/>
      <c r="DB104" s="307"/>
      <c r="DC104" s="307"/>
      <c r="DD104" s="307"/>
      <c r="DE104" s="307"/>
      <c r="DF104" s="307"/>
      <c r="DG104" s="307"/>
      <c r="DH104" s="307"/>
      <c r="DI104" s="307"/>
      <c r="DJ104" s="307"/>
      <c r="DK104" s="307"/>
      <c r="DL104" s="307"/>
      <c r="DM104" s="307"/>
      <c r="DN104" s="307"/>
      <c r="DO104" s="307"/>
      <c r="DP104" s="307"/>
      <c r="DQ104" s="307"/>
      <c r="DR104" s="307"/>
      <c r="DS104" s="307"/>
      <c r="DT104" s="307"/>
      <c r="DU104" s="307"/>
      <c r="DV104" s="307"/>
      <c r="DW104" s="307"/>
      <c r="DX104" s="307"/>
      <c r="DY104" s="307"/>
      <c r="DZ104" s="307"/>
      <c r="EA104" s="307"/>
      <c r="EB104" s="307"/>
      <c r="EC104" s="307"/>
      <c r="ED104" s="307"/>
      <c r="EE104" s="307"/>
      <c r="EF104" s="307"/>
      <c r="EG104" s="307"/>
      <c r="EH104" s="307"/>
      <c r="EI104" s="307"/>
      <c r="EJ104" s="307"/>
      <c r="EK104" s="307"/>
      <c r="EL104" s="307"/>
      <c r="EM104" s="307"/>
      <c r="EN104" s="307"/>
      <c r="EO104" s="307"/>
      <c r="EP104" s="307"/>
      <c r="EQ104" s="307"/>
      <c r="ER104" s="307"/>
      <c r="ES104" s="307"/>
      <c r="ET104" s="307"/>
      <c r="EU104" s="307"/>
      <c r="EV104" s="307"/>
      <c r="EW104" s="307"/>
      <c r="EX104" s="307"/>
      <c r="EY104" s="307"/>
      <c r="EZ104" s="307"/>
      <c r="FA104" s="307"/>
      <c r="FB104" s="307"/>
      <c r="FC104" s="307"/>
      <c r="FD104" s="307"/>
      <c r="FE104" s="307"/>
      <c r="FF104" s="307"/>
      <c r="FG104" s="307"/>
      <c r="FH104" s="307"/>
      <c r="FI104" s="307"/>
      <c r="FJ104" s="307"/>
      <c r="FK104" s="307"/>
      <c r="FL104" s="307"/>
      <c r="FM104" s="307"/>
      <c r="FN104" s="307"/>
      <c r="FO104" s="307"/>
      <c r="FP104" s="307"/>
      <c r="FQ104" s="307"/>
      <c r="FR104" s="307"/>
      <c r="FS104" s="307"/>
      <c r="FT104" s="307"/>
      <c r="FU104" s="307"/>
      <c r="FV104" s="307"/>
      <c r="FW104" s="307"/>
      <c r="FX104" s="307"/>
      <c r="FY104" s="307"/>
      <c r="FZ104" s="307"/>
      <c r="GA104" s="307"/>
      <c r="GB104" s="307"/>
      <c r="GC104" s="307"/>
      <c r="GD104" s="307"/>
      <c r="GE104" s="307"/>
      <c r="GF104" s="307"/>
      <c r="GG104" s="307"/>
      <c r="GH104" s="307"/>
      <c r="GI104" s="307"/>
      <c r="GJ104" s="307"/>
      <c r="GK104" s="307"/>
      <c r="GL104" s="307"/>
      <c r="GM104" s="307"/>
      <c r="GN104" s="307"/>
      <c r="GO104" s="307"/>
      <c r="GP104" s="307"/>
      <c r="GQ104" s="307"/>
      <c r="GR104" s="307"/>
      <c r="GS104" s="307"/>
      <c r="GT104" s="307"/>
      <c r="GU104" s="307"/>
      <c r="GV104" s="307"/>
      <c r="GW104" s="307"/>
      <c r="GX104" s="307"/>
      <c r="GY104" s="307"/>
      <c r="GZ104" s="307"/>
      <c r="HA104" s="307"/>
      <c r="HB104" s="307"/>
      <c r="HC104" s="307"/>
      <c r="HD104" s="307"/>
      <c r="HE104" s="307"/>
      <c r="HF104" s="307"/>
      <c r="HG104" s="307"/>
      <c r="HH104" s="307"/>
      <c r="HI104" s="307"/>
      <c r="HJ104" s="307"/>
      <c r="HK104" s="307"/>
      <c r="HL104" s="307"/>
      <c r="HM104" s="307"/>
      <c r="HN104" s="307"/>
      <c r="HO104" s="307"/>
      <c r="HP104" s="307"/>
      <c r="HQ104" s="307"/>
      <c r="HR104" s="307"/>
      <c r="HS104" s="307"/>
      <c r="HT104" s="307"/>
      <c r="HU104" s="307"/>
      <c r="HV104" s="307"/>
      <c r="HW104" s="307"/>
    </row>
    <row r="105" spans="59:231" ht="13.5" x14ac:dyDescent="0.15">
      <c r="CO105" s="299"/>
      <c r="CP105" s="299"/>
      <c r="CQ105" s="299"/>
      <c r="CR105" s="307"/>
      <c r="CS105" s="307"/>
      <c r="CT105" s="307"/>
      <c r="CU105" s="307"/>
      <c r="CV105" s="307"/>
      <c r="CW105" s="307"/>
      <c r="CX105" s="307"/>
      <c r="CY105" s="307"/>
      <c r="CZ105" s="307"/>
      <c r="DA105" s="307"/>
      <c r="DB105" s="307"/>
      <c r="DC105" s="307"/>
      <c r="DD105" s="307"/>
      <c r="DE105" s="307"/>
      <c r="DF105" s="307"/>
      <c r="DG105" s="307"/>
      <c r="DH105" s="307"/>
      <c r="DI105" s="307"/>
      <c r="DJ105" s="307"/>
      <c r="DK105" s="307"/>
      <c r="DL105" s="307"/>
      <c r="DM105" s="307"/>
      <c r="DN105" s="307"/>
      <c r="DO105" s="307"/>
      <c r="DP105" s="307"/>
      <c r="DQ105" s="307"/>
      <c r="DR105" s="307"/>
      <c r="DS105" s="307"/>
      <c r="DT105" s="307"/>
      <c r="DU105" s="307"/>
      <c r="DV105" s="307"/>
      <c r="DW105" s="307"/>
      <c r="DX105" s="307"/>
      <c r="DY105" s="307"/>
      <c r="DZ105" s="307"/>
      <c r="EA105" s="307"/>
      <c r="EB105" s="307"/>
      <c r="EC105" s="307"/>
      <c r="ED105" s="307"/>
      <c r="EE105" s="307"/>
      <c r="EF105" s="307"/>
      <c r="EG105" s="307"/>
      <c r="EH105" s="307"/>
      <c r="EI105" s="307"/>
      <c r="EJ105" s="307"/>
      <c r="EK105" s="307"/>
      <c r="EL105" s="307"/>
      <c r="EM105" s="307"/>
      <c r="EN105" s="307"/>
      <c r="EO105" s="307"/>
      <c r="EP105" s="307"/>
      <c r="EQ105" s="307"/>
      <c r="ER105" s="307"/>
      <c r="ES105" s="307"/>
      <c r="ET105" s="307"/>
      <c r="EU105" s="307"/>
      <c r="EV105" s="307"/>
      <c r="EW105" s="307"/>
      <c r="EX105" s="307"/>
      <c r="EY105" s="307"/>
      <c r="EZ105" s="307"/>
      <c r="FA105" s="307"/>
      <c r="FB105" s="307"/>
      <c r="FC105" s="307"/>
      <c r="FD105" s="307"/>
      <c r="FE105" s="307"/>
      <c r="FF105" s="307"/>
      <c r="FG105" s="307"/>
      <c r="FH105" s="307"/>
      <c r="FI105" s="307"/>
      <c r="FJ105" s="307"/>
      <c r="FK105" s="307"/>
      <c r="FL105" s="307"/>
      <c r="FM105" s="307"/>
      <c r="FN105" s="307"/>
      <c r="FO105" s="307"/>
      <c r="FP105" s="307"/>
      <c r="FQ105" s="307"/>
      <c r="FR105" s="307"/>
      <c r="FS105" s="307"/>
      <c r="FT105" s="307"/>
      <c r="FU105" s="307"/>
      <c r="FV105" s="307"/>
      <c r="FW105" s="307"/>
      <c r="FX105" s="307"/>
      <c r="FY105" s="307"/>
      <c r="FZ105" s="307"/>
      <c r="GA105" s="307"/>
      <c r="GB105" s="307"/>
      <c r="GC105" s="307"/>
      <c r="GD105" s="307"/>
      <c r="GE105" s="307"/>
      <c r="GF105" s="307"/>
      <c r="GG105" s="307"/>
      <c r="GH105" s="307"/>
      <c r="GI105" s="307"/>
      <c r="GJ105" s="307"/>
      <c r="GK105" s="307"/>
      <c r="GL105" s="307"/>
      <c r="GM105" s="307"/>
      <c r="GN105" s="307"/>
      <c r="GO105" s="307"/>
      <c r="GP105" s="307"/>
      <c r="GQ105" s="307"/>
      <c r="GR105" s="307"/>
      <c r="GS105" s="307"/>
      <c r="GT105" s="307"/>
      <c r="GU105" s="307"/>
      <c r="GV105" s="307"/>
      <c r="GW105" s="307"/>
      <c r="GX105" s="307"/>
      <c r="GY105" s="307"/>
      <c r="GZ105" s="307"/>
      <c r="HA105" s="307"/>
      <c r="HB105" s="307"/>
      <c r="HC105" s="307"/>
      <c r="HD105" s="307"/>
      <c r="HE105" s="307"/>
      <c r="HF105" s="307"/>
      <c r="HG105" s="307"/>
      <c r="HH105" s="307"/>
      <c r="HI105" s="307"/>
      <c r="HJ105" s="307"/>
      <c r="HK105" s="307"/>
      <c r="HL105" s="307"/>
      <c r="HM105" s="307"/>
      <c r="HN105" s="307"/>
      <c r="HO105" s="307"/>
      <c r="HP105" s="307"/>
      <c r="HQ105" s="307"/>
      <c r="HR105" s="307"/>
      <c r="HS105" s="307"/>
      <c r="HT105" s="307"/>
      <c r="HU105" s="307"/>
      <c r="HV105" s="307"/>
      <c r="HW105" s="307"/>
    </row>
    <row r="106" spans="59:231" ht="13.5" x14ac:dyDescent="0.15">
      <c r="CO106" s="299"/>
      <c r="CP106" s="299"/>
      <c r="CQ106" s="299"/>
      <c r="CR106" s="307"/>
      <c r="CS106" s="307"/>
      <c r="CT106" s="307"/>
      <c r="CU106" s="307"/>
      <c r="CV106" s="307"/>
      <c r="CW106" s="307"/>
      <c r="CX106" s="307"/>
      <c r="CY106" s="307"/>
      <c r="CZ106" s="307"/>
      <c r="DA106" s="307"/>
      <c r="DB106" s="307"/>
      <c r="DC106" s="307"/>
      <c r="DD106" s="307"/>
      <c r="DE106" s="307"/>
      <c r="DF106" s="307"/>
      <c r="DG106" s="307"/>
      <c r="DH106" s="307"/>
      <c r="DI106" s="307"/>
      <c r="DJ106" s="307"/>
      <c r="DK106" s="307"/>
      <c r="DL106" s="307"/>
      <c r="DM106" s="307"/>
      <c r="DN106" s="307"/>
      <c r="DO106" s="307"/>
      <c r="DP106" s="307"/>
      <c r="DQ106" s="307"/>
      <c r="DR106" s="307"/>
      <c r="DS106" s="307"/>
      <c r="DT106" s="307"/>
      <c r="DU106" s="307"/>
      <c r="DV106" s="307"/>
      <c r="DW106" s="307"/>
      <c r="DX106" s="307"/>
      <c r="DY106" s="307"/>
      <c r="DZ106" s="307"/>
      <c r="EA106" s="307"/>
      <c r="EB106" s="307"/>
      <c r="EC106" s="307"/>
      <c r="ED106" s="307"/>
      <c r="EE106" s="307"/>
      <c r="EF106" s="307"/>
      <c r="EG106" s="307"/>
      <c r="EH106" s="307"/>
      <c r="EI106" s="307"/>
      <c r="EJ106" s="307"/>
      <c r="EK106" s="307"/>
      <c r="EL106" s="307"/>
      <c r="EM106" s="307"/>
      <c r="EN106" s="307"/>
      <c r="EO106" s="307"/>
      <c r="EP106" s="307"/>
      <c r="EQ106" s="307"/>
      <c r="ER106" s="307"/>
      <c r="ES106" s="307"/>
      <c r="ET106" s="307"/>
      <c r="EU106" s="307"/>
      <c r="EV106" s="307"/>
      <c r="EW106" s="307"/>
      <c r="EX106" s="307"/>
      <c r="EY106" s="307"/>
      <c r="EZ106" s="307"/>
      <c r="FA106" s="307"/>
      <c r="FB106" s="307"/>
      <c r="FC106" s="307"/>
      <c r="FD106" s="307"/>
      <c r="FE106" s="307"/>
      <c r="FF106" s="307"/>
      <c r="FG106" s="307"/>
      <c r="FH106" s="307"/>
      <c r="FI106" s="307"/>
      <c r="FJ106" s="307"/>
      <c r="FK106" s="307"/>
      <c r="FL106" s="307"/>
      <c r="FM106" s="307"/>
      <c r="FN106" s="307"/>
      <c r="FO106" s="307"/>
      <c r="FP106" s="307"/>
      <c r="FQ106" s="307"/>
      <c r="FR106" s="307"/>
      <c r="FS106" s="307"/>
      <c r="FT106" s="307"/>
      <c r="FU106" s="307"/>
      <c r="FV106" s="307"/>
      <c r="FW106" s="307"/>
      <c r="FX106" s="307"/>
      <c r="FY106" s="307"/>
      <c r="FZ106" s="307"/>
      <c r="GA106" s="307"/>
      <c r="GB106" s="307"/>
      <c r="GC106" s="307"/>
      <c r="GD106" s="307"/>
      <c r="GE106" s="307"/>
      <c r="GF106" s="307"/>
      <c r="GG106" s="307"/>
      <c r="GH106" s="307"/>
      <c r="GI106" s="307"/>
      <c r="GJ106" s="307"/>
      <c r="GK106" s="307"/>
      <c r="GL106" s="307"/>
      <c r="GM106" s="307"/>
      <c r="GN106" s="307"/>
      <c r="GO106" s="307"/>
      <c r="GP106" s="307"/>
      <c r="GQ106" s="307"/>
      <c r="GR106" s="307"/>
      <c r="GS106" s="307"/>
      <c r="GT106" s="307"/>
      <c r="GU106" s="307"/>
      <c r="GV106" s="307"/>
      <c r="GW106" s="307"/>
      <c r="GX106" s="307"/>
      <c r="GY106" s="307"/>
      <c r="GZ106" s="307"/>
      <c r="HA106" s="307"/>
      <c r="HB106" s="307"/>
      <c r="HC106" s="307"/>
      <c r="HD106" s="307"/>
      <c r="HE106" s="307"/>
      <c r="HF106" s="307"/>
      <c r="HG106" s="307"/>
      <c r="HH106" s="307"/>
      <c r="HI106" s="307"/>
      <c r="HJ106" s="307"/>
      <c r="HK106" s="307"/>
      <c r="HL106" s="307"/>
      <c r="HM106" s="307"/>
      <c r="HN106" s="307"/>
      <c r="HO106" s="307"/>
      <c r="HP106" s="307"/>
      <c r="HQ106" s="307"/>
      <c r="HR106" s="307"/>
      <c r="HS106" s="307"/>
      <c r="HT106" s="307"/>
      <c r="HU106" s="307"/>
      <c r="HV106" s="307"/>
      <c r="HW106" s="307"/>
    </row>
    <row r="107" spans="59:231" ht="13.5" x14ac:dyDescent="0.15">
      <c r="CO107" s="299"/>
      <c r="CP107" s="299"/>
      <c r="CQ107" s="299"/>
      <c r="CR107" s="307"/>
      <c r="CS107" s="307"/>
      <c r="CT107" s="307"/>
      <c r="CU107" s="307"/>
      <c r="CV107" s="307"/>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7"/>
      <c r="EQ107" s="307"/>
      <c r="ER107" s="307"/>
      <c r="ES107" s="307"/>
      <c r="ET107" s="307"/>
      <c r="EU107" s="307"/>
      <c r="EV107" s="307"/>
      <c r="EW107" s="307"/>
      <c r="EX107" s="307"/>
      <c r="EY107" s="307"/>
      <c r="EZ107" s="307"/>
      <c r="FA107" s="307"/>
      <c r="FB107" s="307"/>
      <c r="FC107" s="307"/>
      <c r="FD107" s="307"/>
      <c r="FE107" s="307"/>
      <c r="FF107" s="307"/>
      <c r="FG107" s="307"/>
      <c r="FH107" s="307"/>
      <c r="FI107" s="307"/>
      <c r="FJ107" s="307"/>
      <c r="FK107" s="307"/>
      <c r="FL107" s="307"/>
      <c r="FM107" s="307"/>
      <c r="FN107" s="307"/>
      <c r="FO107" s="307"/>
      <c r="FP107" s="307"/>
      <c r="FQ107" s="307"/>
      <c r="FR107" s="307"/>
      <c r="FS107" s="307"/>
      <c r="FT107" s="307"/>
      <c r="FU107" s="307"/>
      <c r="FV107" s="307"/>
      <c r="FW107" s="307"/>
      <c r="FX107" s="307"/>
      <c r="FY107" s="307"/>
      <c r="FZ107" s="307"/>
      <c r="GA107" s="307"/>
      <c r="GB107" s="307"/>
      <c r="GC107" s="307"/>
      <c r="GD107" s="307"/>
      <c r="GE107" s="307"/>
      <c r="GF107" s="307"/>
      <c r="GG107" s="307"/>
      <c r="GH107" s="307"/>
      <c r="GI107" s="307"/>
      <c r="GJ107" s="307"/>
      <c r="GK107" s="307"/>
      <c r="GL107" s="307"/>
      <c r="GM107" s="307"/>
      <c r="GN107" s="307"/>
      <c r="GO107" s="307"/>
      <c r="GP107" s="307"/>
      <c r="GQ107" s="307"/>
      <c r="GR107" s="307"/>
      <c r="GS107" s="307"/>
      <c r="GT107" s="307"/>
      <c r="GU107" s="307"/>
      <c r="GV107" s="307"/>
      <c r="GW107" s="307"/>
      <c r="GX107" s="307"/>
      <c r="GY107" s="307"/>
      <c r="GZ107" s="307"/>
      <c r="HA107" s="307"/>
      <c r="HB107" s="307"/>
      <c r="HC107" s="307"/>
      <c r="HD107" s="307"/>
      <c r="HE107" s="307"/>
      <c r="HF107" s="307"/>
      <c r="HG107" s="307"/>
      <c r="HH107" s="307"/>
      <c r="HI107" s="307"/>
      <c r="HJ107" s="307"/>
      <c r="HK107" s="307"/>
      <c r="HL107" s="307"/>
      <c r="HM107" s="307"/>
      <c r="HN107" s="307"/>
      <c r="HO107" s="307"/>
      <c r="HP107" s="307"/>
      <c r="HQ107" s="307"/>
      <c r="HR107" s="307"/>
      <c r="HS107" s="307"/>
      <c r="HT107" s="307"/>
      <c r="HU107" s="307"/>
      <c r="HV107" s="307"/>
      <c r="HW107" s="307"/>
    </row>
    <row r="108" spans="59:231" ht="13.5" x14ac:dyDescent="0.15">
      <c r="CO108" s="299"/>
      <c r="CP108" s="299"/>
      <c r="CQ108" s="299"/>
      <c r="CR108" s="307"/>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7"/>
      <c r="DP108" s="307"/>
      <c r="DQ108" s="307"/>
      <c r="DR108" s="307"/>
      <c r="DS108" s="307"/>
      <c r="DT108" s="307"/>
      <c r="DU108" s="307"/>
      <c r="DV108" s="307"/>
      <c r="DW108" s="307"/>
      <c r="DX108" s="307"/>
      <c r="DY108" s="307"/>
      <c r="DZ108" s="307"/>
      <c r="EA108" s="307"/>
      <c r="EB108" s="307"/>
      <c r="EC108" s="307"/>
      <c r="ED108" s="307"/>
      <c r="EE108" s="307"/>
      <c r="EF108" s="307"/>
      <c r="EG108" s="307"/>
      <c r="EH108" s="307"/>
      <c r="EI108" s="307"/>
      <c r="EJ108" s="307"/>
      <c r="EK108" s="307"/>
      <c r="EL108" s="307"/>
      <c r="EM108" s="307"/>
      <c r="EN108" s="307"/>
      <c r="EO108" s="307"/>
      <c r="EP108" s="307"/>
      <c r="EQ108" s="307"/>
      <c r="ER108" s="307"/>
      <c r="ES108" s="307"/>
      <c r="ET108" s="307"/>
      <c r="EU108" s="307"/>
      <c r="EV108" s="307"/>
      <c r="EW108" s="307"/>
      <c r="EX108" s="307"/>
      <c r="EY108" s="307"/>
      <c r="EZ108" s="307"/>
      <c r="FA108" s="307"/>
      <c r="FB108" s="307"/>
      <c r="FC108" s="307"/>
      <c r="FD108" s="307"/>
      <c r="FE108" s="307"/>
      <c r="FF108" s="307"/>
      <c r="FG108" s="307"/>
      <c r="FH108" s="307"/>
      <c r="FI108" s="307"/>
      <c r="FJ108" s="307"/>
      <c r="FK108" s="307"/>
      <c r="FL108" s="307"/>
      <c r="FM108" s="307"/>
      <c r="FN108" s="307"/>
      <c r="FO108" s="307"/>
      <c r="FP108" s="307"/>
      <c r="FQ108" s="307"/>
      <c r="FR108" s="307"/>
      <c r="FS108" s="307"/>
      <c r="FT108" s="307"/>
      <c r="FU108" s="307"/>
      <c r="FV108" s="307"/>
      <c r="FW108" s="307"/>
      <c r="FX108" s="307"/>
      <c r="FY108" s="307"/>
      <c r="FZ108" s="307"/>
      <c r="GA108" s="307"/>
      <c r="GB108" s="307"/>
      <c r="GC108" s="307"/>
      <c r="GD108" s="307"/>
      <c r="GE108" s="307"/>
      <c r="GF108" s="307"/>
      <c r="GG108" s="307"/>
      <c r="GH108" s="307"/>
      <c r="GI108" s="307"/>
      <c r="GJ108" s="307"/>
      <c r="GK108" s="307"/>
      <c r="GL108" s="307"/>
      <c r="GM108" s="307"/>
      <c r="GN108" s="307"/>
      <c r="GO108" s="307"/>
      <c r="GP108" s="307"/>
      <c r="GQ108" s="307"/>
      <c r="GR108" s="307"/>
      <c r="GS108" s="307"/>
      <c r="GT108" s="307"/>
      <c r="GU108" s="307"/>
      <c r="GV108" s="307"/>
      <c r="GW108" s="307"/>
      <c r="GX108" s="307"/>
      <c r="GY108" s="307"/>
      <c r="GZ108" s="307"/>
      <c r="HA108" s="307"/>
      <c r="HB108" s="307"/>
      <c r="HC108" s="307"/>
      <c r="HD108" s="307"/>
      <c r="HE108" s="307"/>
      <c r="HF108" s="307"/>
      <c r="HG108" s="307"/>
      <c r="HH108" s="307"/>
      <c r="HI108" s="307"/>
      <c r="HJ108" s="307"/>
      <c r="HK108" s="307"/>
      <c r="HL108" s="307"/>
      <c r="HM108" s="307"/>
      <c r="HN108" s="307"/>
      <c r="HO108" s="307"/>
      <c r="HP108" s="307"/>
      <c r="HQ108" s="307"/>
      <c r="HR108" s="307"/>
      <c r="HS108" s="307"/>
      <c r="HT108" s="307"/>
      <c r="HU108" s="307"/>
      <c r="HV108" s="307"/>
      <c r="HW108" s="307"/>
    </row>
    <row r="109" spans="59:231" x14ac:dyDescent="0.15">
      <c r="CR109" s="307"/>
      <c r="CS109" s="307"/>
      <c r="CT109" s="307"/>
      <c r="CU109" s="307"/>
      <c r="CV109" s="307"/>
      <c r="CW109" s="307"/>
      <c r="CX109" s="307"/>
      <c r="CY109" s="307"/>
      <c r="CZ109" s="307"/>
      <c r="DA109" s="307"/>
      <c r="DB109" s="307"/>
      <c r="DC109" s="307"/>
      <c r="DD109" s="307"/>
      <c r="DE109" s="307"/>
      <c r="DF109" s="307"/>
      <c r="DG109" s="307"/>
      <c r="DH109" s="307"/>
      <c r="DI109" s="307"/>
      <c r="DJ109" s="307"/>
      <c r="DK109" s="307"/>
      <c r="DL109" s="307"/>
      <c r="DM109" s="307"/>
      <c r="DN109" s="307"/>
      <c r="DO109" s="307"/>
      <c r="DP109" s="307"/>
      <c r="DQ109" s="307"/>
      <c r="DR109" s="307"/>
      <c r="DS109" s="307"/>
      <c r="DT109" s="307"/>
      <c r="DU109" s="307"/>
      <c r="DV109" s="307"/>
      <c r="DW109" s="307"/>
      <c r="DX109" s="307"/>
      <c r="DY109" s="307"/>
      <c r="DZ109" s="307"/>
      <c r="EA109" s="307"/>
      <c r="EB109" s="307"/>
      <c r="EC109" s="307"/>
      <c r="ED109" s="307"/>
      <c r="EE109" s="307"/>
      <c r="EF109" s="307"/>
      <c r="EG109" s="307"/>
      <c r="EH109" s="307"/>
      <c r="EI109" s="307"/>
      <c r="EJ109" s="307"/>
      <c r="EK109" s="307"/>
      <c r="EL109" s="307"/>
      <c r="EM109" s="307"/>
      <c r="EN109" s="307"/>
      <c r="EO109" s="307"/>
      <c r="EP109" s="307"/>
      <c r="EQ109" s="307"/>
      <c r="ER109" s="307"/>
      <c r="ES109" s="307"/>
      <c r="ET109" s="307"/>
      <c r="EU109" s="307"/>
      <c r="EV109" s="307"/>
      <c r="EW109" s="307"/>
      <c r="EX109" s="307"/>
      <c r="EY109" s="307"/>
      <c r="EZ109" s="307"/>
      <c r="FA109" s="307"/>
      <c r="FB109" s="307"/>
      <c r="FC109" s="307"/>
      <c r="FD109" s="307"/>
      <c r="FE109" s="307"/>
      <c r="FF109" s="307"/>
      <c r="FG109" s="307"/>
      <c r="FH109" s="307"/>
      <c r="FI109" s="307"/>
      <c r="FJ109" s="307"/>
      <c r="FK109" s="307"/>
      <c r="FL109" s="307"/>
      <c r="FM109" s="307"/>
      <c r="FN109" s="307"/>
      <c r="FO109" s="307"/>
      <c r="FP109" s="307"/>
      <c r="FQ109" s="307"/>
      <c r="FR109" s="307"/>
      <c r="FS109" s="307"/>
      <c r="FT109" s="307"/>
      <c r="FU109" s="307"/>
      <c r="FV109" s="307"/>
      <c r="FW109" s="307"/>
      <c r="FX109" s="307"/>
      <c r="FY109" s="307"/>
      <c r="FZ109" s="307"/>
      <c r="GA109" s="307"/>
      <c r="GB109" s="307"/>
      <c r="GC109" s="307"/>
      <c r="GD109" s="307"/>
      <c r="GE109" s="307"/>
      <c r="GF109" s="307"/>
      <c r="GG109" s="307"/>
      <c r="GH109" s="307"/>
      <c r="GI109" s="307"/>
      <c r="GJ109" s="307"/>
      <c r="GK109" s="307"/>
      <c r="GL109" s="307"/>
      <c r="GM109" s="307"/>
      <c r="GN109" s="307"/>
      <c r="GO109" s="307"/>
      <c r="GP109" s="307"/>
      <c r="GQ109" s="307"/>
      <c r="GR109" s="307"/>
      <c r="GS109" s="307"/>
      <c r="GT109" s="307"/>
      <c r="GU109" s="307"/>
      <c r="GV109" s="307"/>
      <c r="GW109" s="307"/>
      <c r="GX109" s="307"/>
      <c r="GY109" s="307"/>
      <c r="GZ109" s="307"/>
      <c r="HA109" s="307"/>
      <c r="HB109" s="307"/>
      <c r="HC109" s="307"/>
      <c r="HD109" s="307"/>
      <c r="HE109" s="307"/>
      <c r="HF109" s="307"/>
      <c r="HG109" s="307"/>
      <c r="HH109" s="307"/>
      <c r="HI109" s="307"/>
      <c r="HJ109" s="307"/>
      <c r="HK109" s="307"/>
      <c r="HL109" s="307"/>
      <c r="HM109" s="307"/>
      <c r="HN109" s="307"/>
      <c r="HO109" s="307"/>
      <c r="HP109" s="307"/>
      <c r="HQ109" s="307"/>
      <c r="HR109" s="307"/>
      <c r="HS109" s="307"/>
      <c r="HT109" s="307"/>
      <c r="HU109" s="307"/>
      <c r="HV109" s="307"/>
      <c r="HW109" s="307"/>
    </row>
    <row r="110" spans="59:231" x14ac:dyDescent="0.15">
      <c r="CR110" s="307"/>
      <c r="CS110" s="307"/>
      <c r="CT110" s="307"/>
      <c r="CU110" s="307"/>
      <c r="CV110" s="307"/>
      <c r="CW110" s="307"/>
      <c r="CX110" s="307"/>
      <c r="CY110" s="307"/>
      <c r="CZ110" s="307"/>
      <c r="DA110" s="307"/>
      <c r="DB110" s="307"/>
      <c r="DC110" s="307"/>
      <c r="DD110" s="307"/>
      <c r="DE110" s="307"/>
      <c r="DF110" s="307"/>
      <c r="DG110" s="307"/>
      <c r="DH110" s="307"/>
      <c r="DI110" s="307"/>
      <c r="DJ110" s="307"/>
      <c r="DK110" s="307"/>
      <c r="DL110" s="307"/>
      <c r="DM110" s="307"/>
      <c r="DN110" s="307"/>
      <c r="DO110" s="307"/>
      <c r="DP110" s="307"/>
      <c r="DQ110" s="307"/>
      <c r="DR110" s="307"/>
      <c r="DS110" s="307"/>
      <c r="DT110" s="307"/>
      <c r="DU110" s="307"/>
      <c r="DV110" s="307"/>
      <c r="DW110" s="307"/>
      <c r="DX110" s="307"/>
      <c r="DY110" s="307"/>
      <c r="DZ110" s="307"/>
      <c r="EA110" s="307"/>
      <c r="EB110" s="307"/>
      <c r="EC110" s="307"/>
      <c r="ED110" s="307"/>
      <c r="EE110" s="307"/>
      <c r="EF110" s="307"/>
      <c r="EG110" s="307"/>
      <c r="EH110" s="307"/>
      <c r="EI110" s="307"/>
      <c r="EJ110" s="307"/>
      <c r="EK110" s="307"/>
      <c r="EL110" s="307"/>
      <c r="EM110" s="307"/>
      <c r="EN110" s="307"/>
      <c r="EO110" s="307"/>
      <c r="EP110" s="307"/>
      <c r="EQ110" s="307"/>
      <c r="ER110" s="307"/>
      <c r="ES110" s="307"/>
      <c r="ET110" s="307"/>
      <c r="EU110" s="307"/>
      <c r="EV110" s="307"/>
      <c r="EW110" s="307"/>
      <c r="EX110" s="307"/>
      <c r="EY110" s="307"/>
      <c r="EZ110" s="307"/>
      <c r="FA110" s="307"/>
      <c r="FB110" s="307"/>
      <c r="FC110" s="307"/>
      <c r="FD110" s="307"/>
      <c r="FE110" s="307"/>
      <c r="FF110" s="307"/>
      <c r="FG110" s="307"/>
      <c r="FH110" s="307"/>
      <c r="FI110" s="307"/>
      <c r="FJ110" s="307"/>
      <c r="FK110" s="307"/>
      <c r="FL110" s="307"/>
      <c r="FM110" s="307"/>
      <c r="FN110" s="307"/>
      <c r="FO110" s="307"/>
      <c r="FP110" s="307"/>
      <c r="FQ110" s="307"/>
      <c r="FR110" s="307"/>
      <c r="FS110" s="307"/>
      <c r="FT110" s="307"/>
      <c r="FU110" s="307"/>
      <c r="FV110" s="307"/>
      <c r="FW110" s="307"/>
      <c r="FX110" s="307"/>
      <c r="FY110" s="307"/>
      <c r="FZ110" s="307"/>
      <c r="GA110" s="307"/>
      <c r="GB110" s="307"/>
      <c r="GC110" s="307"/>
      <c r="GD110" s="307"/>
      <c r="GE110" s="307"/>
      <c r="GF110" s="307"/>
      <c r="GG110" s="307"/>
      <c r="GH110" s="307"/>
      <c r="GI110" s="307"/>
      <c r="GJ110" s="307"/>
      <c r="GK110" s="307"/>
      <c r="GL110" s="307"/>
      <c r="GM110" s="307"/>
      <c r="GN110" s="307"/>
      <c r="GO110" s="307"/>
      <c r="GP110" s="307"/>
      <c r="GQ110" s="307"/>
      <c r="GR110" s="307"/>
      <c r="GS110" s="307"/>
      <c r="GT110" s="307"/>
      <c r="GU110" s="307"/>
      <c r="GV110" s="307"/>
      <c r="GW110" s="307"/>
      <c r="GX110" s="307"/>
      <c r="GY110" s="307"/>
      <c r="GZ110" s="307"/>
      <c r="HA110" s="307"/>
      <c r="HB110" s="307"/>
      <c r="HC110" s="307"/>
      <c r="HD110" s="307"/>
      <c r="HE110" s="307"/>
      <c r="HF110" s="307"/>
      <c r="HG110" s="307"/>
      <c r="HH110" s="307"/>
      <c r="HI110" s="307"/>
      <c r="HJ110" s="307"/>
      <c r="HK110" s="307"/>
      <c r="HL110" s="307"/>
      <c r="HM110" s="307"/>
      <c r="HN110" s="307"/>
      <c r="HO110" s="307"/>
      <c r="HP110" s="307"/>
      <c r="HQ110" s="307"/>
      <c r="HR110" s="307"/>
      <c r="HS110" s="307"/>
      <c r="HT110" s="307"/>
      <c r="HU110" s="307"/>
      <c r="HV110" s="307"/>
      <c r="HW110" s="307"/>
    </row>
    <row r="111" spans="59:231" x14ac:dyDescent="0.15">
      <c r="CR111" s="307"/>
      <c r="CS111" s="307"/>
      <c r="CT111" s="307"/>
      <c r="CU111" s="307"/>
      <c r="CV111" s="307"/>
      <c r="CW111" s="307"/>
      <c r="CX111" s="307"/>
      <c r="CY111" s="307"/>
      <c r="CZ111" s="307"/>
      <c r="DA111" s="307"/>
      <c r="DB111" s="307"/>
      <c r="DC111" s="307"/>
      <c r="DD111" s="307"/>
      <c r="DE111" s="307"/>
      <c r="DF111" s="307"/>
      <c r="DG111" s="307"/>
      <c r="DH111" s="307"/>
      <c r="DI111" s="307"/>
      <c r="DJ111" s="307"/>
      <c r="DK111" s="307"/>
      <c r="DL111" s="307"/>
      <c r="DM111" s="307"/>
      <c r="DN111" s="307"/>
      <c r="DO111" s="307"/>
      <c r="DP111" s="307"/>
      <c r="DQ111" s="307"/>
      <c r="DR111" s="307"/>
      <c r="DS111" s="307"/>
      <c r="DT111" s="307"/>
      <c r="DU111" s="307"/>
      <c r="DV111" s="307"/>
      <c r="DW111" s="307"/>
      <c r="DX111" s="307"/>
      <c r="DY111" s="307"/>
      <c r="DZ111" s="307"/>
      <c r="EA111" s="307"/>
      <c r="EB111" s="307"/>
      <c r="EC111" s="307"/>
      <c r="ED111" s="307"/>
      <c r="EE111" s="307"/>
      <c r="EF111" s="307"/>
      <c r="EG111" s="307"/>
      <c r="EH111" s="307"/>
      <c r="EI111" s="307"/>
      <c r="EJ111" s="307"/>
      <c r="EK111" s="307"/>
      <c r="EL111" s="307"/>
      <c r="EM111" s="307"/>
      <c r="EN111" s="307"/>
      <c r="EO111" s="307"/>
      <c r="EP111" s="307"/>
      <c r="EQ111" s="307"/>
      <c r="ER111" s="307"/>
      <c r="ES111" s="307"/>
      <c r="ET111" s="307"/>
      <c r="EU111" s="307"/>
      <c r="EV111" s="307"/>
      <c r="EW111" s="307"/>
      <c r="EX111" s="307"/>
      <c r="EY111" s="307"/>
      <c r="EZ111" s="307"/>
      <c r="FA111" s="307"/>
      <c r="FB111" s="307"/>
      <c r="FC111" s="307"/>
      <c r="FD111" s="307"/>
      <c r="FE111" s="307"/>
      <c r="FF111" s="307"/>
      <c r="FG111" s="307"/>
      <c r="FH111" s="307"/>
      <c r="FI111" s="307"/>
      <c r="FJ111" s="307"/>
      <c r="FK111" s="307"/>
      <c r="FL111" s="307"/>
      <c r="FM111" s="307"/>
      <c r="FN111" s="307"/>
      <c r="FO111" s="307"/>
      <c r="FP111" s="307"/>
      <c r="FQ111" s="307"/>
      <c r="FR111" s="307"/>
      <c r="FS111" s="307"/>
      <c r="FT111" s="307"/>
      <c r="FU111" s="307"/>
      <c r="FV111" s="307"/>
      <c r="FW111" s="307"/>
      <c r="FX111" s="307"/>
      <c r="FY111" s="307"/>
      <c r="FZ111" s="307"/>
      <c r="GA111" s="307"/>
      <c r="GB111" s="307"/>
      <c r="GC111" s="307"/>
      <c r="GD111" s="307"/>
      <c r="GE111" s="307"/>
      <c r="GF111" s="307"/>
      <c r="GG111" s="307"/>
      <c r="GH111" s="307"/>
      <c r="GI111" s="307"/>
      <c r="GJ111" s="307"/>
      <c r="GK111" s="307"/>
      <c r="GL111" s="307"/>
      <c r="GM111" s="307"/>
      <c r="GN111" s="307"/>
      <c r="GO111" s="307"/>
      <c r="GP111" s="307"/>
      <c r="GQ111" s="307"/>
      <c r="GR111" s="307"/>
      <c r="GS111" s="307"/>
      <c r="GT111" s="307"/>
      <c r="GU111" s="307"/>
      <c r="GV111" s="307"/>
      <c r="GW111" s="307"/>
      <c r="GX111" s="307"/>
      <c r="GY111" s="307"/>
      <c r="GZ111" s="307"/>
      <c r="HA111" s="307"/>
      <c r="HB111" s="307"/>
      <c r="HC111" s="307"/>
      <c r="HD111" s="307"/>
      <c r="HE111" s="307"/>
      <c r="HF111" s="307"/>
      <c r="HG111" s="307"/>
      <c r="HH111" s="307"/>
      <c r="HI111" s="307"/>
      <c r="HJ111" s="307"/>
      <c r="HK111" s="307"/>
      <c r="HL111" s="307"/>
      <c r="HM111" s="307"/>
      <c r="HN111" s="307"/>
      <c r="HO111" s="307"/>
      <c r="HP111" s="307"/>
      <c r="HQ111" s="307"/>
      <c r="HR111" s="307"/>
      <c r="HS111" s="307"/>
      <c r="HT111" s="307"/>
      <c r="HU111" s="307"/>
      <c r="HV111" s="307"/>
      <c r="HW111" s="307"/>
    </row>
    <row r="112" spans="59:231" x14ac:dyDescent="0.15">
      <c r="CY112" s="307"/>
      <c r="CZ112" s="307"/>
      <c r="DA112" s="307"/>
      <c r="DB112" s="307"/>
      <c r="DC112" s="307"/>
      <c r="DD112" s="307"/>
      <c r="DE112" s="307"/>
      <c r="DF112" s="307"/>
      <c r="DG112" s="307"/>
      <c r="DH112" s="307"/>
      <c r="DI112" s="307"/>
      <c r="DJ112" s="307"/>
      <c r="DK112" s="307"/>
      <c r="DL112" s="307"/>
      <c r="DM112" s="307"/>
      <c r="DN112" s="307"/>
      <c r="DO112" s="307"/>
      <c r="DP112" s="307"/>
      <c r="DQ112" s="307"/>
      <c r="DR112" s="307"/>
      <c r="DS112" s="307"/>
      <c r="DT112" s="307"/>
      <c r="DU112" s="307"/>
      <c r="DV112" s="307"/>
      <c r="DW112" s="307"/>
      <c r="DX112" s="307"/>
      <c r="DY112" s="307"/>
      <c r="DZ112" s="307"/>
      <c r="EA112" s="307"/>
      <c r="EB112" s="307"/>
      <c r="EC112" s="307"/>
      <c r="ED112" s="307"/>
      <c r="EE112" s="307"/>
      <c r="EF112" s="307"/>
      <c r="EG112" s="307"/>
      <c r="EH112" s="307"/>
      <c r="EI112" s="307"/>
      <c r="EJ112" s="307"/>
      <c r="EK112" s="307"/>
      <c r="EL112" s="307"/>
      <c r="EM112" s="307"/>
      <c r="EN112" s="307"/>
      <c r="EO112" s="307"/>
      <c r="EP112" s="307"/>
      <c r="EQ112" s="307"/>
      <c r="ER112" s="307"/>
      <c r="ES112" s="307"/>
      <c r="ET112" s="307"/>
      <c r="EU112" s="307"/>
      <c r="EV112" s="307"/>
      <c r="EW112" s="307"/>
      <c r="EX112" s="307"/>
      <c r="EY112" s="307"/>
      <c r="EZ112" s="307"/>
      <c r="FA112" s="307"/>
      <c r="FB112" s="307"/>
      <c r="FC112" s="307"/>
      <c r="FD112" s="307"/>
      <c r="FE112" s="307"/>
      <c r="FF112" s="307"/>
      <c r="FG112" s="307"/>
      <c r="FH112" s="307"/>
      <c r="FI112" s="307"/>
      <c r="FJ112" s="307"/>
      <c r="FK112" s="307"/>
      <c r="FL112" s="307"/>
      <c r="FM112" s="307"/>
      <c r="FN112" s="307"/>
      <c r="FO112" s="307"/>
      <c r="FP112" s="307"/>
      <c r="FQ112" s="307"/>
      <c r="FR112" s="307"/>
      <c r="FS112" s="307"/>
      <c r="FT112" s="307"/>
      <c r="FU112" s="307"/>
      <c r="FV112" s="307"/>
      <c r="FW112" s="307"/>
      <c r="FX112" s="307"/>
      <c r="FY112" s="307"/>
      <c r="FZ112" s="307"/>
      <c r="GA112" s="307"/>
      <c r="GB112" s="307"/>
      <c r="GC112" s="307"/>
      <c r="GD112" s="307"/>
      <c r="GE112" s="307"/>
      <c r="GF112" s="307"/>
      <c r="GG112" s="307"/>
      <c r="GH112" s="307"/>
      <c r="GI112" s="307"/>
      <c r="GJ112" s="307"/>
      <c r="GK112" s="307"/>
      <c r="GL112" s="307"/>
      <c r="GM112" s="307"/>
      <c r="GN112" s="307"/>
      <c r="GO112" s="307"/>
      <c r="GP112" s="307"/>
      <c r="GQ112" s="307"/>
      <c r="GR112" s="307"/>
      <c r="GS112" s="307"/>
      <c r="GT112" s="307"/>
      <c r="GU112" s="307"/>
      <c r="GV112" s="307"/>
      <c r="GW112" s="307"/>
      <c r="GX112" s="307"/>
      <c r="GY112" s="307"/>
      <c r="GZ112" s="307"/>
      <c r="HA112" s="307"/>
      <c r="HB112" s="307"/>
      <c r="HC112" s="307"/>
      <c r="HD112" s="307"/>
      <c r="HE112" s="307"/>
      <c r="HF112" s="307"/>
      <c r="HG112" s="307"/>
      <c r="HH112" s="307"/>
      <c r="HI112" s="307"/>
      <c r="HJ112" s="307"/>
      <c r="HK112" s="307"/>
      <c r="HL112" s="307"/>
      <c r="HM112" s="307"/>
      <c r="HN112" s="307"/>
      <c r="HO112" s="307"/>
      <c r="HP112" s="307"/>
      <c r="HQ112" s="307"/>
      <c r="HR112" s="307"/>
      <c r="HS112" s="307"/>
      <c r="HT112" s="307"/>
      <c r="HU112" s="307"/>
      <c r="HV112" s="307"/>
      <c r="HW112" s="307"/>
    </row>
    <row r="113" spans="103:231" x14ac:dyDescent="0.15">
      <c r="CY113" s="307"/>
      <c r="CZ113" s="307"/>
      <c r="DA113" s="307"/>
      <c r="DB113" s="307"/>
      <c r="DC113" s="307"/>
      <c r="DD113" s="307"/>
      <c r="DE113" s="307"/>
      <c r="DF113" s="307"/>
      <c r="DG113" s="307"/>
      <c r="DH113" s="307"/>
      <c r="DI113" s="307"/>
      <c r="DJ113" s="307"/>
      <c r="DK113" s="307"/>
      <c r="DL113" s="307"/>
      <c r="DM113" s="307"/>
      <c r="DN113" s="307"/>
      <c r="DO113" s="307"/>
      <c r="DP113" s="307"/>
      <c r="DQ113" s="307"/>
      <c r="DR113" s="307"/>
      <c r="DS113" s="307"/>
      <c r="DT113" s="307"/>
      <c r="DU113" s="307"/>
      <c r="DV113" s="307"/>
      <c r="DW113" s="307"/>
      <c r="DX113" s="307"/>
      <c r="DY113" s="307"/>
      <c r="DZ113" s="307"/>
      <c r="EA113" s="307"/>
      <c r="EB113" s="307"/>
      <c r="EC113" s="307"/>
      <c r="ED113" s="307"/>
      <c r="EE113" s="307"/>
      <c r="EF113" s="307"/>
      <c r="EG113" s="307"/>
      <c r="EH113" s="307"/>
      <c r="EI113" s="307"/>
      <c r="EJ113" s="307"/>
      <c r="EK113" s="307"/>
      <c r="EL113" s="307"/>
      <c r="EM113" s="307"/>
      <c r="EN113" s="307"/>
      <c r="EO113" s="307"/>
      <c r="EP113" s="307"/>
      <c r="EQ113" s="307"/>
      <c r="ER113" s="307"/>
      <c r="ES113" s="307"/>
      <c r="ET113" s="307"/>
      <c r="EU113" s="307"/>
      <c r="EV113" s="307"/>
      <c r="EW113" s="307"/>
      <c r="EX113" s="307"/>
      <c r="EY113" s="307"/>
      <c r="EZ113" s="307"/>
      <c r="FA113" s="307"/>
      <c r="FB113" s="307"/>
      <c r="FC113" s="307"/>
      <c r="FD113" s="307"/>
      <c r="FE113" s="307"/>
      <c r="FF113" s="307"/>
      <c r="FG113" s="307"/>
      <c r="FH113" s="307"/>
      <c r="FI113" s="307"/>
      <c r="FJ113" s="307"/>
      <c r="FK113" s="307"/>
      <c r="FL113" s="307"/>
      <c r="FM113" s="307"/>
      <c r="FN113" s="307"/>
      <c r="FO113" s="307"/>
      <c r="FP113" s="307"/>
      <c r="FQ113" s="307"/>
      <c r="FR113" s="307"/>
      <c r="FS113" s="307"/>
      <c r="FT113" s="307"/>
      <c r="FU113" s="307"/>
      <c r="FV113" s="307"/>
      <c r="FW113" s="307"/>
      <c r="FX113" s="307"/>
      <c r="FY113" s="307"/>
      <c r="FZ113" s="307"/>
      <c r="GA113" s="307"/>
      <c r="GB113" s="307"/>
      <c r="GC113" s="307"/>
      <c r="GD113" s="307"/>
      <c r="GE113" s="307"/>
      <c r="GF113" s="307"/>
      <c r="GG113" s="307"/>
      <c r="GH113" s="307"/>
      <c r="GI113" s="307"/>
      <c r="GJ113" s="307"/>
      <c r="GK113" s="307"/>
      <c r="GL113" s="307"/>
      <c r="GM113" s="307"/>
      <c r="GN113" s="307"/>
      <c r="GO113" s="307"/>
      <c r="GP113" s="307"/>
      <c r="GQ113" s="307"/>
      <c r="GR113" s="307"/>
      <c r="GS113" s="307"/>
      <c r="GT113" s="307"/>
      <c r="GU113" s="307"/>
      <c r="GV113" s="307"/>
      <c r="GW113" s="307"/>
      <c r="GX113" s="307"/>
      <c r="GY113" s="307"/>
      <c r="GZ113" s="307"/>
      <c r="HA113" s="307"/>
      <c r="HB113" s="307"/>
      <c r="HC113" s="307"/>
      <c r="HD113" s="307"/>
      <c r="HE113" s="307"/>
      <c r="HF113" s="307"/>
      <c r="HG113" s="307"/>
      <c r="HH113" s="307"/>
      <c r="HI113" s="307"/>
      <c r="HJ113" s="307"/>
      <c r="HK113" s="307"/>
      <c r="HL113" s="307"/>
      <c r="HM113" s="307"/>
      <c r="HN113" s="307"/>
      <c r="HO113" s="307"/>
      <c r="HP113" s="307"/>
      <c r="HQ113" s="307"/>
      <c r="HR113" s="307"/>
      <c r="HS113" s="307"/>
      <c r="HT113" s="307"/>
      <c r="HU113" s="307"/>
      <c r="HV113" s="307"/>
      <c r="HW113" s="307"/>
    </row>
  </sheetData>
  <sheetProtection algorithmName="SHA-512" hashValue="tWnMOikB89pHQR5TE/BymS7esc2eDJf4/Io3s11wa6kawcY/fwKv5nd26bjmsixPS9ZEuEUNkdx27V7P9rrqxg==" saltValue="XgHEImzZDXCrwwLTNPcACQ==" spinCount="100000" sheet="1"/>
  <protectedRanges>
    <protectedRange sqref="L51 L54 L57 L60 L63 L65 W66 Z66 M71:W74 Z71:AD74 AL71:BA74 G78 G82" name="範囲2"/>
    <protectedRange sqref="L6 L9 L12 L15 L18 L22 W23 Z23 M28:W33 Z28:AD33 G37:G39 G43:G45" name="範囲1"/>
    <protectedRange sqref="AW28:BA33" name="範囲1_1"/>
    <protectedRange sqref="AL28:AV33" name="範囲1_1_1"/>
  </protectedRanges>
  <mergeCells count="51">
    <mergeCell ref="G78:AI78"/>
    <mergeCell ref="G82:AI82"/>
    <mergeCell ref="G73:J73"/>
    <mergeCell ref="M73:W73"/>
    <mergeCell ref="Z73:AD73"/>
    <mergeCell ref="G74:J74"/>
    <mergeCell ref="M74:W74"/>
    <mergeCell ref="Z74:AD74"/>
    <mergeCell ref="G71:J71"/>
    <mergeCell ref="M71:W71"/>
    <mergeCell ref="Z71:AD71"/>
    <mergeCell ref="G72:J72"/>
    <mergeCell ref="M72:W72"/>
    <mergeCell ref="Z72:AD72"/>
    <mergeCell ref="G45:AI45"/>
    <mergeCell ref="G32:J32"/>
    <mergeCell ref="M32:W32"/>
    <mergeCell ref="Z32:AD32"/>
    <mergeCell ref="AL32:AV32"/>
    <mergeCell ref="G33:J33"/>
    <mergeCell ref="M33:W33"/>
    <mergeCell ref="Z33:AD33"/>
    <mergeCell ref="AL33:AV33"/>
    <mergeCell ref="G37:AI37"/>
    <mergeCell ref="G38:AI38"/>
    <mergeCell ref="G39:AI39"/>
    <mergeCell ref="G43:AI43"/>
    <mergeCell ref="G44:AI44"/>
    <mergeCell ref="G30:J30"/>
    <mergeCell ref="M30:W30"/>
    <mergeCell ref="Z30:AD30"/>
    <mergeCell ref="AL30:AV30"/>
    <mergeCell ref="G31:J31"/>
    <mergeCell ref="M31:W31"/>
    <mergeCell ref="Z31:AD31"/>
    <mergeCell ref="AL31:AV31"/>
    <mergeCell ref="G29:J29"/>
    <mergeCell ref="M29:W29"/>
    <mergeCell ref="Z29:AD29"/>
    <mergeCell ref="AL29:AV29"/>
    <mergeCell ref="A1:AI2"/>
    <mergeCell ref="L6:N6"/>
    <mergeCell ref="L9:N9"/>
    <mergeCell ref="L12:N12"/>
    <mergeCell ref="L15:N15"/>
    <mergeCell ref="L18:N18"/>
    <mergeCell ref="L22:N22"/>
    <mergeCell ref="G28:J28"/>
    <mergeCell ref="M28:W28"/>
    <mergeCell ref="Z28:AD28"/>
    <mergeCell ref="AL28:AV28"/>
  </mergeCells>
  <phoneticPr fontId="2"/>
  <conditionalFormatting sqref="L6:N6">
    <cfRule type="containsBlanks" dxfId="21" priority="2" stopIfTrue="1">
      <formula>LEN(TRIM(L6))=0</formula>
    </cfRule>
  </conditionalFormatting>
  <conditionalFormatting sqref="L9:N9">
    <cfRule type="containsBlanks" dxfId="20" priority="1" stopIfTrue="1">
      <formula>LEN(TRIM(L9))=0</formula>
    </cfRule>
  </conditionalFormatting>
  <dataValidations count="4">
    <dataValidation type="list" allowBlank="1" showInputMessage="1" showErrorMessage="1" sqref="Z23 W23 Z66 W66" xr:uid="{00000000-0002-0000-0800-000000000000}">
      <formula1>"■,□"</formula1>
    </dataValidation>
    <dataValidation imeMode="halfAlpha" allowBlank="1" showInputMessage="1" showErrorMessage="1" sqref="Z28:AD33 L12:N23 Z71:AD74 L57:N66" xr:uid="{00000000-0002-0000-0800-000001000000}"/>
    <dataValidation imeMode="hiragana" allowBlank="1" showInputMessage="1" showErrorMessage="1" sqref="G81:I81 M28:M33 G42:I45 M71:M74" xr:uid="{00000000-0002-0000-0800-000002000000}"/>
    <dataValidation imeMode="off" allowBlank="1" showInputMessage="1" showErrorMessage="1" sqref="F51:H51 AK39:AM39 F6:H6 F54:H54 F9:H9" xr:uid="{00000000-0002-0000-0800-000003000000}"/>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Ｐ明朝,標準"&amp;9㈱北関東建築検査機構&amp;C&amp;"ＭＳ Ｐ明朝,標準"&amp;9NKBI-13enter Ver.17&amp;R&amp;"ＭＳ Ｐ明朝,標準"&amp;9(R030101）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4000000}">
          <x14:formula1>
            <xm:f>利用方法!$BA$2:$BA$71</xm:f>
          </x14:formula1>
          <xm:sqref>AL28:AV33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35</vt:i4>
      </vt:variant>
    </vt:vector>
  </HeadingPairs>
  <TitlesOfParts>
    <vt:vector size="71" baseType="lpstr">
      <vt:lpstr>利用方法</vt:lpstr>
      <vt:lpstr>事前申込</vt:lpstr>
      <vt:lpstr>確１面</vt:lpstr>
      <vt:lpstr>確２面</vt:lpstr>
      <vt:lpstr>確２面その２</vt:lpstr>
      <vt:lpstr>確３面</vt:lpstr>
      <vt:lpstr>確４面</vt:lpstr>
      <vt:lpstr>確５面</vt:lpstr>
      <vt:lpstr>確５面 (2)</vt:lpstr>
      <vt:lpstr>確６面</vt:lpstr>
      <vt:lpstr>委任状</vt:lpstr>
      <vt:lpstr>概１面</vt:lpstr>
      <vt:lpstr>概１面その２</vt:lpstr>
      <vt:lpstr>概２面</vt:lpstr>
      <vt:lpstr>概３面</vt:lpstr>
      <vt:lpstr>工１面</vt:lpstr>
      <vt:lpstr>工２面</vt:lpstr>
      <vt:lpstr>工３面</vt:lpstr>
      <vt:lpstr>工４面</vt:lpstr>
      <vt:lpstr>調査書</vt:lpstr>
      <vt:lpstr>制限業種</vt:lpstr>
      <vt:lpstr>中間１面</vt:lpstr>
      <vt:lpstr>中間２面</vt:lpstr>
      <vt:lpstr>中間２面その２</vt:lpstr>
      <vt:lpstr>中間３面</vt:lpstr>
      <vt:lpstr>中間４面</vt:lpstr>
      <vt:lpstr>検査連絡</vt:lpstr>
      <vt:lpstr>制限業種 (2)</vt:lpstr>
      <vt:lpstr>完了１面</vt:lpstr>
      <vt:lpstr>完了２面</vt:lpstr>
      <vt:lpstr>完了２面その２ </vt:lpstr>
      <vt:lpstr>完了３面</vt:lpstr>
      <vt:lpstr>完了４面</vt:lpstr>
      <vt:lpstr>検査連絡 (2)</vt:lpstr>
      <vt:lpstr>制限業種 (3)</vt:lpstr>
      <vt:lpstr>Sheet1</vt:lpstr>
      <vt:lpstr>委任状!Print_Area</vt:lpstr>
      <vt:lpstr>概１面!Print_Area</vt:lpstr>
      <vt:lpstr>概１面その２!Print_Area</vt:lpstr>
      <vt:lpstr>概２面!Print_Area</vt:lpstr>
      <vt:lpstr>概３面!Print_Area</vt:lpstr>
      <vt:lpstr>確１面!Print_Area</vt:lpstr>
      <vt:lpstr>確２面!Print_Area</vt:lpstr>
      <vt:lpstr>確２面その２!Print_Area</vt:lpstr>
      <vt:lpstr>確３面!Print_Area</vt:lpstr>
      <vt:lpstr>確４面!Print_Area</vt:lpstr>
      <vt:lpstr>確５面!Print_Area</vt:lpstr>
      <vt:lpstr>'確５面 (2)'!Print_Area</vt:lpstr>
      <vt:lpstr>確６面!Print_Area</vt:lpstr>
      <vt:lpstr>完了１面!Print_Area</vt:lpstr>
      <vt:lpstr>完了２面!Print_Area</vt:lpstr>
      <vt:lpstr>'完了２面その２ '!Print_Area</vt:lpstr>
      <vt:lpstr>完了３面!Print_Area</vt:lpstr>
      <vt:lpstr>完了４面!Print_Area</vt:lpstr>
      <vt:lpstr>検査連絡!Print_Area</vt:lpstr>
      <vt:lpstr>'検査連絡 (2)'!Print_Area</vt:lpstr>
      <vt:lpstr>工１面!Print_Area</vt:lpstr>
      <vt:lpstr>工２面!Print_Area</vt:lpstr>
      <vt:lpstr>工３面!Print_Area</vt:lpstr>
      <vt:lpstr>工４面!Print_Area</vt:lpstr>
      <vt:lpstr>事前申込!Print_Area</vt:lpstr>
      <vt:lpstr>制限業種!Print_Area</vt:lpstr>
      <vt:lpstr>'制限業種 (2)'!Print_Area</vt:lpstr>
      <vt:lpstr>'制限業種 (3)'!Print_Area</vt:lpstr>
      <vt:lpstr>中間１面!Print_Area</vt:lpstr>
      <vt:lpstr>中間２面!Print_Area</vt:lpstr>
      <vt:lpstr>中間２面その２!Print_Area</vt:lpstr>
      <vt:lpstr>中間３面!Print_Area</vt:lpstr>
      <vt:lpstr>中間４面!Print_Area</vt:lpstr>
      <vt:lpstr>調査書!Print_Area</vt:lpstr>
      <vt:lpstr>利用方法!Print_Area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99 yahata</cp:lastModifiedBy>
  <cp:lastPrinted>2020-10-20T00:30:22Z</cp:lastPrinted>
  <dcterms:created xsi:type="dcterms:W3CDTF">2002-01-04T01:03:19Z</dcterms:created>
  <dcterms:modified xsi:type="dcterms:W3CDTF">2020-12-28T07:17:36Z</dcterms:modified>
</cp:coreProperties>
</file>